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omasz\Desktop\git_repo\algorithms\excel\ROZSZERZENIE\DZIAŁ II\PR2017maj\ODPOWIEDZI\"/>
    </mc:Choice>
  </mc:AlternateContent>
  <xr:revisionPtr revIDLastSave="0" documentId="13_ncr:1_{B1495C5C-EAD8-4096-96FF-A6C9B1A57D56}" xr6:coauthVersionLast="47" xr6:coauthVersionMax="47" xr10:uidLastSave="{00000000-0000-0000-0000-000000000000}"/>
  <bookViews>
    <workbookView xWindow="25695" yWindow="0" windowWidth="26010" windowHeight="20985" activeTab="3" xr2:uid="{00000000-000D-0000-FFFF-FFFF00000000}"/>
  </bookViews>
  <sheets>
    <sheet name="Arkusz2" sheetId="3" r:id="rId1"/>
    <sheet name="Arkusz1" sheetId="4" r:id="rId2"/>
    <sheet name="Arkusz3" sheetId="5" r:id="rId3"/>
    <sheet name="4.5)" sheetId="6" r:id="rId4"/>
    <sheet name="cukier" sheetId="2" r:id="rId5"/>
  </sheets>
  <definedNames>
    <definedName name="ExternalData_1" localSheetId="4" hidden="1">'cukier'!$A$1:$D$2163</definedName>
    <definedName name="ExternalData_2" localSheetId="3" hidden="1">'4.5)'!$A$1:$C$2163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" i="6"/>
  <c r="T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G6" i="2"/>
  <c r="G7" i="2"/>
  <c r="H7" i="2" s="1"/>
  <c r="G8" i="2"/>
  <c r="G9" i="2"/>
  <c r="G10" i="2"/>
  <c r="G11" i="2"/>
  <c r="G12" i="2"/>
  <c r="G13" i="2"/>
  <c r="G14" i="2"/>
  <c r="G15" i="2"/>
  <c r="G16" i="2"/>
  <c r="G17" i="2"/>
  <c r="H17" i="2" s="1"/>
  <c r="G18" i="2"/>
  <c r="G19" i="2"/>
  <c r="G20" i="2"/>
  <c r="G21" i="2"/>
  <c r="G22" i="2"/>
  <c r="G23" i="2"/>
  <c r="G24" i="2"/>
  <c r="H24" i="2" s="1"/>
  <c r="G25" i="2"/>
  <c r="G26" i="2"/>
  <c r="G27" i="2"/>
  <c r="G28" i="2"/>
  <c r="H28" i="2" s="1"/>
  <c r="G29" i="2"/>
  <c r="G30" i="2"/>
  <c r="G31" i="2"/>
  <c r="G32" i="2"/>
  <c r="G33" i="2"/>
  <c r="G34" i="2"/>
  <c r="G35" i="2"/>
  <c r="H35" i="2" s="1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H55" i="2" s="1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H71" i="2" s="1"/>
  <c r="G72" i="2"/>
  <c r="G73" i="2"/>
  <c r="G74" i="2"/>
  <c r="G75" i="2"/>
  <c r="H75" i="2" s="1"/>
  <c r="G76" i="2"/>
  <c r="H76" i="2" s="1"/>
  <c r="G77" i="2"/>
  <c r="G78" i="2"/>
  <c r="H78" i="2" s="1"/>
  <c r="G79" i="2"/>
  <c r="H79" i="2" s="1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H103" i="2" s="1"/>
  <c r="G104" i="2"/>
  <c r="G105" i="2"/>
  <c r="G106" i="2"/>
  <c r="G107" i="2"/>
  <c r="G108" i="2"/>
  <c r="G109" i="2"/>
  <c r="G110" i="2"/>
  <c r="G111" i="2"/>
  <c r="G112" i="2"/>
  <c r="G113" i="2"/>
  <c r="G114" i="2"/>
  <c r="G115" i="2"/>
  <c r="H115" i="2" s="1"/>
  <c r="G116" i="2"/>
  <c r="G117" i="2"/>
  <c r="H117" i="2" s="1"/>
  <c r="G118" i="2"/>
  <c r="H118" i="2" s="1"/>
  <c r="G119" i="2"/>
  <c r="H119" i="2" s="1"/>
  <c r="G120" i="2"/>
  <c r="H120" i="2" s="1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H135" i="2" s="1"/>
  <c r="G136" i="2"/>
  <c r="G137" i="2"/>
  <c r="G138" i="2"/>
  <c r="G139" i="2"/>
  <c r="G140" i="2"/>
  <c r="G141" i="2"/>
  <c r="G142" i="2"/>
  <c r="G143" i="2"/>
  <c r="G144" i="2"/>
  <c r="G145" i="2"/>
  <c r="G146" i="2"/>
  <c r="G147" i="2"/>
  <c r="H147" i="2" s="1"/>
  <c r="G148" i="2"/>
  <c r="G149" i="2"/>
  <c r="I149" i="2" s="1"/>
  <c r="G150" i="2"/>
  <c r="G151" i="2"/>
  <c r="G152" i="2"/>
  <c r="G153" i="2"/>
  <c r="G154" i="2"/>
  <c r="G155" i="2"/>
  <c r="G156" i="2"/>
  <c r="J156" i="2" s="1"/>
  <c r="G157" i="2"/>
  <c r="H157" i="2" s="1"/>
  <c r="G158" i="2"/>
  <c r="G159" i="2"/>
  <c r="G160" i="2"/>
  <c r="G161" i="2"/>
  <c r="G162" i="2"/>
  <c r="H162" i="2" s="1"/>
  <c r="G163" i="2"/>
  <c r="G164" i="2"/>
  <c r="G165" i="2"/>
  <c r="G166" i="2"/>
  <c r="G167" i="2"/>
  <c r="H167" i="2" s="1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H183" i="2" s="1"/>
  <c r="G184" i="2"/>
  <c r="H184" i="2" s="1"/>
  <c r="G185" i="2"/>
  <c r="G186" i="2"/>
  <c r="G187" i="2"/>
  <c r="G188" i="2"/>
  <c r="G189" i="2"/>
  <c r="G190" i="2"/>
  <c r="G191" i="2"/>
  <c r="G192" i="2"/>
  <c r="G193" i="2"/>
  <c r="G194" i="2"/>
  <c r="G195" i="2"/>
  <c r="H195" i="2" s="1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H247" i="2" s="1"/>
  <c r="G248" i="2"/>
  <c r="H248" i="2" s="1"/>
  <c r="G249" i="2"/>
  <c r="G250" i="2"/>
  <c r="G251" i="2"/>
  <c r="H251" i="2" s="1"/>
  <c r="G252" i="2"/>
  <c r="G253" i="2"/>
  <c r="G254" i="2"/>
  <c r="G255" i="2"/>
  <c r="G256" i="2"/>
  <c r="G257" i="2"/>
  <c r="G258" i="2"/>
  <c r="G259" i="2"/>
  <c r="H259" i="2" s="1"/>
  <c r="G260" i="2"/>
  <c r="H260" i="2" s="1"/>
  <c r="G261" i="2"/>
  <c r="H261" i="2" s="1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H291" i="2" s="1"/>
  <c r="G292" i="2"/>
  <c r="H292" i="2" s="1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I308" i="2" s="1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H323" i="2" s="1"/>
  <c r="G324" i="2"/>
  <c r="G325" i="2"/>
  <c r="I325" i="2" s="1"/>
  <c r="G326" i="2"/>
  <c r="G327" i="2"/>
  <c r="J327" i="2" s="1"/>
  <c r="G328" i="2"/>
  <c r="H328" i="2" s="1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H352" i="2" s="1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H387" i="2" s="1"/>
  <c r="G388" i="2"/>
  <c r="G389" i="2"/>
  <c r="H389" i="2" s="1"/>
  <c r="G390" i="2"/>
  <c r="H390" i="2" s="1"/>
  <c r="G391" i="2"/>
  <c r="H391" i="2" s="1"/>
  <c r="G392" i="2"/>
  <c r="H392" i="2" s="1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H419" i="2" s="1"/>
  <c r="G420" i="2"/>
  <c r="G421" i="2"/>
  <c r="G422" i="2"/>
  <c r="G423" i="2"/>
  <c r="G424" i="2"/>
  <c r="G425" i="2"/>
  <c r="G426" i="2"/>
  <c r="G427" i="2"/>
  <c r="H427" i="2" s="1"/>
  <c r="G428" i="2"/>
  <c r="H428" i="2" s="1"/>
  <c r="G429" i="2"/>
  <c r="H429" i="2" s="1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H447" i="2" s="1"/>
  <c r="G448" i="2"/>
  <c r="G449" i="2"/>
  <c r="G450" i="2"/>
  <c r="G451" i="2"/>
  <c r="H451" i="2" s="1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H484" i="2" s="1"/>
  <c r="G485" i="2"/>
  <c r="H485" i="2" s="1"/>
  <c r="G486" i="2"/>
  <c r="H486" i="2" s="1"/>
  <c r="G487" i="2"/>
  <c r="G488" i="2"/>
  <c r="G489" i="2"/>
  <c r="G490" i="2"/>
  <c r="G491" i="2"/>
  <c r="H491" i="2" s="1"/>
  <c r="G492" i="2"/>
  <c r="H492" i="2" s="1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H507" i="2" s="1"/>
  <c r="G508" i="2"/>
  <c r="G509" i="2"/>
  <c r="G510" i="2"/>
  <c r="G511" i="2"/>
  <c r="H511" i="2" s="1"/>
  <c r="G512" i="2"/>
  <c r="G513" i="2"/>
  <c r="G514" i="2"/>
  <c r="G515" i="2"/>
  <c r="H515" i="2" s="1"/>
  <c r="G516" i="2"/>
  <c r="H516" i="2" s="1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H533" i="2" s="1"/>
  <c r="G534" i="2"/>
  <c r="G535" i="2"/>
  <c r="H535" i="2" s="1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H548" i="2" s="1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H564" i="2" s="1"/>
  <c r="G565" i="2"/>
  <c r="G566" i="2"/>
  <c r="G567" i="2"/>
  <c r="H567" i="2" s="1"/>
  <c r="G568" i="2"/>
  <c r="H568" i="2" s="1"/>
  <c r="G569" i="2"/>
  <c r="G570" i="2"/>
  <c r="G571" i="2"/>
  <c r="H571" i="2" s="1"/>
  <c r="G572" i="2"/>
  <c r="H572" i="2" s="1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I618" i="2" s="1"/>
  <c r="G619" i="2"/>
  <c r="I619" i="2" s="1"/>
  <c r="G620" i="2"/>
  <c r="G621" i="2"/>
  <c r="I621" i="2" s="1"/>
  <c r="G622" i="2"/>
  <c r="G623" i="2"/>
  <c r="G624" i="2"/>
  <c r="G625" i="2"/>
  <c r="G626" i="2"/>
  <c r="G627" i="2"/>
  <c r="H627" i="2" s="1"/>
  <c r="G628" i="2"/>
  <c r="H628" i="2" s="1"/>
  <c r="G629" i="2"/>
  <c r="H629" i="2" s="1"/>
  <c r="G630" i="2"/>
  <c r="H630" i="2" s="1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I654" i="2" s="1"/>
  <c r="G655" i="2"/>
  <c r="I655" i="2" s="1"/>
  <c r="G656" i="2"/>
  <c r="G657" i="2"/>
  <c r="G658" i="2"/>
  <c r="G659" i="2"/>
  <c r="H659" i="2" s="1"/>
  <c r="G660" i="2"/>
  <c r="H660" i="2" s="1"/>
  <c r="G661" i="2"/>
  <c r="H661" i="2" s="1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H678" i="2" s="1"/>
  <c r="G679" i="2"/>
  <c r="G680" i="2"/>
  <c r="H680" i="2" s="1"/>
  <c r="G681" i="2"/>
  <c r="G682" i="2"/>
  <c r="G683" i="2"/>
  <c r="H683" i="2" s="1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H707" i="2" s="1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H739" i="2" s="1"/>
  <c r="G740" i="2"/>
  <c r="H740" i="2" s="1"/>
  <c r="G741" i="2"/>
  <c r="G742" i="2"/>
  <c r="H742" i="2" s="1"/>
  <c r="G743" i="2"/>
  <c r="H743" i="2" s="1"/>
  <c r="G744" i="2"/>
  <c r="G745" i="2"/>
  <c r="G746" i="2"/>
  <c r="G747" i="2"/>
  <c r="H747" i="2" s="1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H761" i="2" s="1"/>
  <c r="G762" i="2"/>
  <c r="G763" i="2"/>
  <c r="G764" i="2"/>
  <c r="H764" i="2" s="1"/>
  <c r="G765" i="2"/>
  <c r="H765" i="2" s="1"/>
  <c r="G766" i="2"/>
  <c r="H766" i="2" s="1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H790" i="2" s="1"/>
  <c r="G791" i="2"/>
  <c r="H791" i="2" s="1"/>
  <c r="G792" i="2"/>
  <c r="H792" i="2" s="1"/>
  <c r="G793" i="2"/>
  <c r="H793" i="2" s="1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H811" i="2" s="1"/>
  <c r="G812" i="2"/>
  <c r="G813" i="2"/>
  <c r="H813" i="2" s="1"/>
  <c r="G814" i="2"/>
  <c r="J814" i="2" s="1"/>
  <c r="G815" i="2"/>
  <c r="J815" i="2" s="1"/>
  <c r="G816" i="2"/>
  <c r="G817" i="2"/>
  <c r="J817" i="2" s="1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H835" i="2" s="1"/>
  <c r="G836" i="2"/>
  <c r="H836" i="2" s="1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H853" i="2" s="1"/>
  <c r="G854" i="2"/>
  <c r="G855" i="2"/>
  <c r="G856" i="2"/>
  <c r="G857" i="2"/>
  <c r="G858" i="2"/>
  <c r="G859" i="2"/>
  <c r="G860" i="2"/>
  <c r="G861" i="2"/>
  <c r="G862" i="2"/>
  <c r="J862" i="2" s="1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H879" i="2" s="1"/>
  <c r="G880" i="2"/>
  <c r="G881" i="2"/>
  <c r="G882" i="2"/>
  <c r="G883" i="2"/>
  <c r="H883" i="2" s="1"/>
  <c r="G884" i="2"/>
  <c r="H884" i="2" s="1"/>
  <c r="G885" i="2"/>
  <c r="H885" i="2" s="1"/>
  <c r="G886" i="2"/>
  <c r="H886" i="2" s="1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H899" i="2" s="1"/>
  <c r="G900" i="2"/>
  <c r="G901" i="2"/>
  <c r="H901" i="2" s="1"/>
  <c r="G902" i="2"/>
  <c r="H902" i="2" s="1"/>
  <c r="G903" i="2"/>
  <c r="H903" i="2" s="1"/>
  <c r="G904" i="2"/>
  <c r="H904" i="2" s="1"/>
  <c r="G905" i="2"/>
  <c r="G906" i="2"/>
  <c r="G907" i="2"/>
  <c r="G908" i="2"/>
  <c r="G909" i="2"/>
  <c r="H909" i="2" s="1"/>
  <c r="G910" i="2"/>
  <c r="H910" i="2" s="1"/>
  <c r="G911" i="2"/>
  <c r="G912" i="2"/>
  <c r="G913" i="2"/>
  <c r="G914" i="2"/>
  <c r="G915" i="2"/>
  <c r="G916" i="2"/>
  <c r="G917" i="2"/>
  <c r="G918" i="2"/>
  <c r="G919" i="2"/>
  <c r="H919" i="2" s="1"/>
  <c r="G920" i="2"/>
  <c r="G921" i="2"/>
  <c r="H921" i="2" s="1"/>
  <c r="G922" i="2"/>
  <c r="G923" i="2"/>
  <c r="G924" i="2"/>
  <c r="G925" i="2"/>
  <c r="G926" i="2"/>
  <c r="H926" i="2" s="1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H947" i="2" s="1"/>
  <c r="G948" i="2"/>
  <c r="H948" i="2" s="1"/>
  <c r="G949" i="2"/>
  <c r="H949" i="2" s="1"/>
  <c r="G950" i="2"/>
  <c r="H950" i="2" s="1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H963" i="2" s="1"/>
  <c r="G964" i="2"/>
  <c r="G965" i="2"/>
  <c r="H965" i="2" s="1"/>
  <c r="G966" i="2"/>
  <c r="H966" i="2" s="1"/>
  <c r="G967" i="2"/>
  <c r="H967" i="2" s="1"/>
  <c r="G968" i="2"/>
  <c r="H968" i="2" s="1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I1000" i="2" s="1"/>
  <c r="G1001" i="2"/>
  <c r="G1002" i="2"/>
  <c r="G1003" i="2"/>
  <c r="G1004" i="2"/>
  <c r="G1005" i="2"/>
  <c r="G1006" i="2"/>
  <c r="G1007" i="2"/>
  <c r="G1008" i="2"/>
  <c r="G1009" i="2"/>
  <c r="G1010" i="2"/>
  <c r="G1011" i="2"/>
  <c r="H1011" i="2" s="1"/>
  <c r="G1012" i="2"/>
  <c r="H1012" i="2" s="1"/>
  <c r="G1013" i="2"/>
  <c r="H1013" i="2" s="1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H1028" i="2" s="1"/>
  <c r="G1029" i="2"/>
  <c r="H1029" i="2" s="1"/>
  <c r="G1030" i="2"/>
  <c r="H1030" i="2" s="1"/>
  <c r="G1031" i="2"/>
  <c r="H1031" i="2" s="1"/>
  <c r="G1032" i="2"/>
  <c r="H1032" i="2" s="1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H1047" i="2" s="1"/>
  <c r="G1048" i="2"/>
  <c r="H1048" i="2" s="1"/>
  <c r="G1049" i="2"/>
  <c r="G1050" i="2"/>
  <c r="G1051" i="2"/>
  <c r="G1052" i="2"/>
  <c r="H1052" i="2" s="1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H1075" i="2" s="1"/>
  <c r="G1076" i="2"/>
  <c r="G1077" i="2"/>
  <c r="G1078" i="2"/>
  <c r="G1079" i="2"/>
  <c r="G1080" i="2"/>
  <c r="G1081" i="2"/>
  <c r="G1082" i="2"/>
  <c r="I1082" i="2" s="1"/>
  <c r="G1083" i="2"/>
  <c r="G1084" i="2"/>
  <c r="G1085" i="2"/>
  <c r="G1086" i="2"/>
  <c r="G1087" i="2"/>
  <c r="G1088" i="2"/>
  <c r="G1089" i="2"/>
  <c r="G1090" i="2"/>
  <c r="G1091" i="2"/>
  <c r="G1092" i="2"/>
  <c r="H1092" i="2" s="1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H1136" i="2" s="1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H1217" i="2" s="1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H1252" i="2" s="1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H1285" i="2" s="1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H1533" i="2" s="1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H1566" i="2" s="1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H1597" i="2" s="1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H1631" i="2" s="1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H1659" i="2" s="1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H1693" i="2" s="1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I1710" i="2" s="1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H1724" i="2" s="1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H1812" i="2" s="1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H1836" i="2" s="1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H1981" i="2" s="1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H2058" i="2" s="1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H2108" i="2" s="1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H2131" i="2" s="1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I2145" i="2" s="1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H2158" i="2" s="1"/>
  <c r="G2159" i="2"/>
  <c r="G2160" i="2"/>
  <c r="G2161" i="2"/>
  <c r="G2162" i="2"/>
  <c r="G2163" i="2"/>
  <c r="G5" i="2"/>
  <c r="G4" i="2"/>
  <c r="G3" i="2"/>
  <c r="G2" i="2"/>
  <c r="Q35" i="2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F16" i="2" s="1"/>
  <c r="C17" i="2"/>
  <c r="E17" i="2" s="1"/>
  <c r="F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F24" i="2" s="1"/>
  <c r="C25" i="2"/>
  <c r="E25" i="2" s="1"/>
  <c r="F25" i="2" s="1"/>
  <c r="C26" i="2"/>
  <c r="E26" i="2" s="1"/>
  <c r="F26" i="2" s="1"/>
  <c r="C27" i="2"/>
  <c r="E27" i="2" s="1"/>
  <c r="C28" i="2"/>
  <c r="E28" i="2" s="1"/>
  <c r="F28" i="2" s="1"/>
  <c r="C29" i="2"/>
  <c r="E29" i="2" s="1"/>
  <c r="C30" i="2"/>
  <c r="E30" i="2" s="1"/>
  <c r="F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F44" i="2" s="1"/>
  <c r="C45" i="2"/>
  <c r="E45" i="2" s="1"/>
  <c r="C46" i="2"/>
  <c r="E46" i="2" s="1"/>
  <c r="C47" i="2"/>
  <c r="E47" i="2" s="1"/>
  <c r="C48" i="2"/>
  <c r="E48" i="2" s="1"/>
  <c r="F48" i="2" s="1"/>
  <c r="C49" i="2"/>
  <c r="E49" i="2" s="1"/>
  <c r="F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F56" i="2" s="1"/>
  <c r="C57" i="2"/>
  <c r="E57" i="2" s="1"/>
  <c r="F57" i="2" s="1"/>
  <c r="C58" i="2"/>
  <c r="E58" i="2" s="1"/>
  <c r="F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F72" i="2" s="1"/>
  <c r="C73" i="2"/>
  <c r="E73" i="2" s="1"/>
  <c r="C74" i="2"/>
  <c r="E74" i="2" s="1"/>
  <c r="F74" i="2" s="1"/>
  <c r="C75" i="2"/>
  <c r="E75" i="2" s="1"/>
  <c r="C76" i="2"/>
  <c r="E76" i="2" s="1"/>
  <c r="F76" i="2" s="1"/>
  <c r="C77" i="2"/>
  <c r="E77" i="2" s="1"/>
  <c r="C78" i="2"/>
  <c r="E78" i="2" s="1"/>
  <c r="F78" i="2" s="1"/>
  <c r="C79" i="2"/>
  <c r="E79" i="2" s="1"/>
  <c r="C80" i="2"/>
  <c r="E80" i="2" s="1"/>
  <c r="F80" i="2" s="1"/>
  <c r="C81" i="2"/>
  <c r="E81" i="2" s="1"/>
  <c r="F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F94" i="2" s="1"/>
  <c r="C95" i="2"/>
  <c r="E95" i="2" s="1"/>
  <c r="C96" i="2"/>
  <c r="E96" i="2" s="1"/>
  <c r="C97" i="2"/>
  <c r="E97" i="2" s="1"/>
  <c r="F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F104" i="2" s="1"/>
  <c r="C105" i="2"/>
  <c r="E105" i="2" s="1"/>
  <c r="F105" i="2" s="1"/>
  <c r="C106" i="2"/>
  <c r="E106" i="2" s="1"/>
  <c r="F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F121" i="2" s="1"/>
  <c r="C122" i="2"/>
  <c r="E122" i="2" s="1"/>
  <c r="F122" i="2" s="1"/>
  <c r="C123" i="2"/>
  <c r="E123" i="2" s="1"/>
  <c r="C124" i="2"/>
  <c r="E124" i="2" s="1"/>
  <c r="C125" i="2"/>
  <c r="E125" i="2" s="1"/>
  <c r="C126" i="2"/>
  <c r="E126" i="2" s="1"/>
  <c r="F126" i="2" s="1"/>
  <c r="C127" i="2"/>
  <c r="E127" i="2" s="1"/>
  <c r="C128" i="2"/>
  <c r="E128" i="2" s="1"/>
  <c r="F128" i="2" s="1"/>
  <c r="C129" i="2"/>
  <c r="E129" i="2" s="1"/>
  <c r="F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F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F144" i="2" s="1"/>
  <c r="C145" i="2"/>
  <c r="E145" i="2" s="1"/>
  <c r="F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F152" i="2" s="1"/>
  <c r="C153" i="2"/>
  <c r="E153" i="2" s="1"/>
  <c r="F153" i="2" s="1"/>
  <c r="C154" i="2"/>
  <c r="E154" i="2" s="1"/>
  <c r="F154" i="2" s="1"/>
  <c r="C155" i="2"/>
  <c r="E155" i="2" s="1"/>
  <c r="C156" i="2"/>
  <c r="E156" i="2" s="1"/>
  <c r="F156" i="2" s="1"/>
  <c r="C157" i="2"/>
  <c r="E157" i="2" s="1"/>
  <c r="C158" i="2"/>
  <c r="E158" i="2" s="1"/>
  <c r="F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F172" i="2" s="1"/>
  <c r="C173" i="2"/>
  <c r="E173" i="2" s="1"/>
  <c r="C174" i="2"/>
  <c r="E174" i="2" s="1"/>
  <c r="C175" i="2"/>
  <c r="E175" i="2" s="1"/>
  <c r="C176" i="2"/>
  <c r="E176" i="2" s="1"/>
  <c r="F176" i="2" s="1"/>
  <c r="C177" i="2"/>
  <c r="E177" i="2" s="1"/>
  <c r="F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F184" i="2" s="1"/>
  <c r="C185" i="2"/>
  <c r="E185" i="2" s="1"/>
  <c r="F185" i="2" s="1"/>
  <c r="C186" i="2"/>
  <c r="E186" i="2" s="1"/>
  <c r="F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F200" i="2" s="1"/>
  <c r="C201" i="2"/>
  <c r="E201" i="2" s="1"/>
  <c r="C202" i="2"/>
  <c r="E202" i="2" s="1"/>
  <c r="F202" i="2" s="1"/>
  <c r="C203" i="2"/>
  <c r="E203" i="2" s="1"/>
  <c r="C204" i="2"/>
  <c r="E204" i="2" s="1"/>
  <c r="F204" i="2" s="1"/>
  <c r="C205" i="2"/>
  <c r="E205" i="2" s="1"/>
  <c r="C206" i="2"/>
  <c r="E206" i="2" s="1"/>
  <c r="F206" i="2" s="1"/>
  <c r="C207" i="2"/>
  <c r="E207" i="2" s="1"/>
  <c r="C208" i="2"/>
  <c r="E208" i="2" s="1"/>
  <c r="F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E216" i="2" s="1"/>
  <c r="C217" i="2"/>
  <c r="E217" i="2" s="1"/>
  <c r="C218" i="2"/>
  <c r="E218" i="2" s="1"/>
  <c r="C219" i="2"/>
  <c r="E219" i="2" s="1"/>
  <c r="C220" i="2"/>
  <c r="E220" i="2" s="1"/>
  <c r="C221" i="2"/>
  <c r="E221" i="2" s="1"/>
  <c r="C222" i="2"/>
  <c r="E222" i="2" s="1"/>
  <c r="F222" i="2" s="1"/>
  <c r="C223" i="2"/>
  <c r="E223" i="2" s="1"/>
  <c r="C224" i="2"/>
  <c r="E224" i="2" s="1"/>
  <c r="C225" i="2"/>
  <c r="E225" i="2" s="1"/>
  <c r="F225" i="2" s="1"/>
  <c r="C226" i="2"/>
  <c r="E226" i="2" s="1"/>
  <c r="C227" i="2"/>
  <c r="E227" i="2" s="1"/>
  <c r="C228" i="2"/>
  <c r="E228" i="2" s="1"/>
  <c r="C229" i="2"/>
  <c r="E229" i="2" s="1"/>
  <c r="C230" i="2"/>
  <c r="E230" i="2" s="1"/>
  <c r="C231" i="2"/>
  <c r="E231" i="2" s="1"/>
  <c r="C232" i="2"/>
  <c r="E232" i="2" s="1"/>
  <c r="F232" i="2" s="1"/>
  <c r="C233" i="2"/>
  <c r="E233" i="2" s="1"/>
  <c r="F233" i="2" s="1"/>
  <c r="C234" i="2"/>
  <c r="E234" i="2" s="1"/>
  <c r="F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E240" i="2" s="1"/>
  <c r="C241" i="2"/>
  <c r="E241" i="2" s="1"/>
  <c r="C242" i="2"/>
  <c r="E242" i="2" s="1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49" i="2"/>
  <c r="E249" i="2" s="1"/>
  <c r="F249" i="2" s="1"/>
  <c r="C250" i="2"/>
  <c r="E250" i="2" s="1"/>
  <c r="F250" i="2" s="1"/>
  <c r="C251" i="2"/>
  <c r="E251" i="2" s="1"/>
  <c r="C252" i="2"/>
  <c r="E252" i="2" s="1"/>
  <c r="C253" i="2"/>
  <c r="E253" i="2" s="1"/>
  <c r="C254" i="2"/>
  <c r="E254" i="2" s="1"/>
  <c r="C255" i="2"/>
  <c r="E255" i="2" s="1"/>
  <c r="C256" i="2"/>
  <c r="E256" i="2" s="1"/>
  <c r="F256" i="2" s="1"/>
  <c r="C257" i="2"/>
  <c r="E257" i="2" s="1"/>
  <c r="F257" i="2" s="1"/>
  <c r="C258" i="2"/>
  <c r="E258" i="2" s="1"/>
  <c r="C259" i="2"/>
  <c r="E259" i="2" s="1"/>
  <c r="C260" i="2"/>
  <c r="E260" i="2" s="1"/>
  <c r="C261" i="2"/>
  <c r="E261" i="2" s="1"/>
  <c r="C262" i="2"/>
  <c r="E262" i="2" s="1"/>
  <c r="C263" i="2"/>
  <c r="E263" i="2" s="1"/>
  <c r="C264" i="2"/>
  <c r="E264" i="2" s="1"/>
  <c r="F264" i="2" s="1"/>
  <c r="C265" i="2"/>
  <c r="E265" i="2" s="1"/>
  <c r="C266" i="2"/>
  <c r="E266" i="2" s="1"/>
  <c r="C267" i="2"/>
  <c r="E267" i="2" s="1"/>
  <c r="C268" i="2"/>
  <c r="E268" i="2" s="1"/>
  <c r="C269" i="2"/>
  <c r="E269" i="2" s="1"/>
  <c r="C270" i="2"/>
  <c r="E270" i="2" s="1"/>
  <c r="C271" i="2"/>
  <c r="E271" i="2" s="1"/>
  <c r="C272" i="2"/>
  <c r="E272" i="2" s="1"/>
  <c r="F272" i="2" s="1"/>
  <c r="C273" i="2"/>
  <c r="E273" i="2" s="1"/>
  <c r="F273" i="2" s="1"/>
  <c r="C274" i="2"/>
  <c r="E274" i="2" s="1"/>
  <c r="C275" i="2"/>
  <c r="E275" i="2" s="1"/>
  <c r="C276" i="2"/>
  <c r="E276" i="2" s="1"/>
  <c r="C277" i="2"/>
  <c r="E277" i="2" s="1"/>
  <c r="C278" i="2"/>
  <c r="E278" i="2" s="1"/>
  <c r="C279" i="2"/>
  <c r="E279" i="2" s="1"/>
  <c r="C280" i="2"/>
  <c r="E280" i="2" s="1"/>
  <c r="F280" i="2" s="1"/>
  <c r="C281" i="2"/>
  <c r="E281" i="2" s="1"/>
  <c r="F281" i="2" s="1"/>
  <c r="C282" i="2"/>
  <c r="E282" i="2" s="1"/>
  <c r="F282" i="2" s="1"/>
  <c r="C283" i="2"/>
  <c r="E283" i="2" s="1"/>
  <c r="C284" i="2"/>
  <c r="E284" i="2" s="1"/>
  <c r="F284" i="2" s="1"/>
  <c r="C285" i="2"/>
  <c r="E285" i="2" s="1"/>
  <c r="C286" i="2"/>
  <c r="E286" i="2" s="1"/>
  <c r="F286" i="2" s="1"/>
  <c r="C287" i="2"/>
  <c r="E287" i="2" s="1"/>
  <c r="C288" i="2"/>
  <c r="E288" i="2" s="1"/>
  <c r="C289" i="2"/>
  <c r="E289" i="2" s="1"/>
  <c r="C290" i="2"/>
  <c r="E290" i="2" s="1"/>
  <c r="C291" i="2"/>
  <c r="E291" i="2" s="1"/>
  <c r="C292" i="2"/>
  <c r="E292" i="2" s="1"/>
  <c r="C293" i="2"/>
  <c r="E293" i="2" s="1"/>
  <c r="C294" i="2"/>
  <c r="E294" i="2" s="1"/>
  <c r="C295" i="2"/>
  <c r="E295" i="2" s="1"/>
  <c r="C296" i="2"/>
  <c r="E296" i="2" s="1"/>
  <c r="C297" i="2"/>
  <c r="E297" i="2" s="1"/>
  <c r="C298" i="2"/>
  <c r="E298" i="2" s="1"/>
  <c r="C299" i="2"/>
  <c r="E299" i="2" s="1"/>
  <c r="C300" i="2"/>
  <c r="E300" i="2" s="1"/>
  <c r="C301" i="2"/>
  <c r="E301" i="2" s="1"/>
  <c r="C302" i="2"/>
  <c r="E302" i="2" s="1"/>
  <c r="C303" i="2"/>
  <c r="E303" i="2" s="1"/>
  <c r="C304" i="2"/>
  <c r="E304" i="2" s="1"/>
  <c r="F304" i="2" s="1"/>
  <c r="C305" i="2"/>
  <c r="E305" i="2" s="1"/>
  <c r="F305" i="2" s="1"/>
  <c r="C306" i="2"/>
  <c r="E306" i="2" s="1"/>
  <c r="C307" i="2"/>
  <c r="E307" i="2" s="1"/>
  <c r="C308" i="2"/>
  <c r="E308" i="2" s="1"/>
  <c r="C309" i="2"/>
  <c r="E309" i="2" s="1"/>
  <c r="C310" i="2"/>
  <c r="E310" i="2" s="1"/>
  <c r="C311" i="2"/>
  <c r="E311" i="2" s="1"/>
  <c r="C312" i="2"/>
  <c r="E312" i="2" s="1"/>
  <c r="F312" i="2" s="1"/>
  <c r="C313" i="2"/>
  <c r="E313" i="2" s="1"/>
  <c r="F313" i="2" s="1"/>
  <c r="C314" i="2"/>
  <c r="E314" i="2" s="1"/>
  <c r="F314" i="2" s="1"/>
  <c r="C315" i="2"/>
  <c r="E315" i="2" s="1"/>
  <c r="C316" i="2"/>
  <c r="E316" i="2" s="1"/>
  <c r="C317" i="2"/>
  <c r="E317" i="2" s="1"/>
  <c r="C318" i="2"/>
  <c r="E318" i="2" s="1"/>
  <c r="C319" i="2"/>
  <c r="E319" i="2" s="1"/>
  <c r="C320" i="2"/>
  <c r="E320" i="2" s="1"/>
  <c r="C321" i="2"/>
  <c r="E321" i="2" s="1"/>
  <c r="C322" i="2"/>
  <c r="E322" i="2" s="1"/>
  <c r="C323" i="2"/>
  <c r="E323" i="2" s="1"/>
  <c r="C324" i="2"/>
  <c r="E324" i="2" s="1"/>
  <c r="C325" i="2"/>
  <c r="E325" i="2" s="1"/>
  <c r="C326" i="2"/>
  <c r="E326" i="2" s="1"/>
  <c r="C327" i="2"/>
  <c r="E327" i="2" s="1"/>
  <c r="C328" i="2"/>
  <c r="E328" i="2" s="1"/>
  <c r="F328" i="2" s="1"/>
  <c r="C329" i="2"/>
  <c r="E329" i="2" s="1"/>
  <c r="C330" i="2"/>
  <c r="E330" i="2" s="1"/>
  <c r="F330" i="2" s="1"/>
  <c r="C331" i="2"/>
  <c r="E331" i="2" s="1"/>
  <c r="C332" i="2"/>
  <c r="E332" i="2" s="1"/>
  <c r="F332" i="2" s="1"/>
  <c r="C333" i="2"/>
  <c r="E333" i="2" s="1"/>
  <c r="C334" i="2"/>
  <c r="E334" i="2" s="1"/>
  <c r="F334" i="2" s="1"/>
  <c r="C335" i="2"/>
  <c r="E335" i="2" s="1"/>
  <c r="C336" i="2"/>
  <c r="E336" i="2" s="1"/>
  <c r="F336" i="2" s="1"/>
  <c r="C337" i="2"/>
  <c r="E337" i="2" s="1"/>
  <c r="C338" i="2"/>
  <c r="E338" i="2" s="1"/>
  <c r="C339" i="2"/>
  <c r="E339" i="2" s="1"/>
  <c r="C340" i="2"/>
  <c r="E340" i="2" s="1"/>
  <c r="C341" i="2"/>
  <c r="E341" i="2" s="1"/>
  <c r="C342" i="2"/>
  <c r="E342" i="2" s="1"/>
  <c r="C343" i="2"/>
  <c r="E343" i="2" s="1"/>
  <c r="C344" i="2"/>
  <c r="E344" i="2" s="1"/>
  <c r="C345" i="2"/>
  <c r="E345" i="2" s="1"/>
  <c r="C346" i="2"/>
  <c r="E346" i="2" s="1"/>
  <c r="C347" i="2"/>
  <c r="E347" i="2" s="1"/>
  <c r="C348" i="2"/>
  <c r="E348" i="2" s="1"/>
  <c r="C349" i="2"/>
  <c r="E349" i="2" s="1"/>
  <c r="C350" i="2"/>
  <c r="E350" i="2" s="1"/>
  <c r="F350" i="2" s="1"/>
  <c r="C351" i="2"/>
  <c r="E351" i="2" s="1"/>
  <c r="C352" i="2"/>
  <c r="E352" i="2" s="1"/>
  <c r="C353" i="2"/>
  <c r="E353" i="2" s="1"/>
  <c r="F353" i="2" s="1"/>
  <c r="C354" i="2"/>
  <c r="E354" i="2" s="1"/>
  <c r="C355" i="2"/>
  <c r="E355" i="2" s="1"/>
  <c r="C356" i="2"/>
  <c r="E356" i="2" s="1"/>
  <c r="C357" i="2"/>
  <c r="E357" i="2" s="1"/>
  <c r="C358" i="2"/>
  <c r="E358" i="2" s="1"/>
  <c r="C359" i="2"/>
  <c r="E359" i="2" s="1"/>
  <c r="C360" i="2"/>
  <c r="E360" i="2" s="1"/>
  <c r="F360" i="2" s="1"/>
  <c r="C361" i="2"/>
  <c r="E361" i="2" s="1"/>
  <c r="F361" i="2" s="1"/>
  <c r="C362" i="2"/>
  <c r="E362" i="2" s="1"/>
  <c r="F362" i="2" s="1"/>
  <c r="C363" i="2"/>
  <c r="E363" i="2" s="1"/>
  <c r="C364" i="2"/>
  <c r="E364" i="2" s="1"/>
  <c r="F364" i="2" s="1"/>
  <c r="C365" i="2"/>
  <c r="E365" i="2" s="1"/>
  <c r="F365" i="2" s="1"/>
  <c r="C366" i="2"/>
  <c r="E366" i="2" s="1"/>
  <c r="C367" i="2"/>
  <c r="E367" i="2" s="1"/>
  <c r="C368" i="2"/>
  <c r="E368" i="2" s="1"/>
  <c r="C369" i="2"/>
  <c r="E369" i="2" s="1"/>
  <c r="C370" i="2"/>
  <c r="E370" i="2" s="1"/>
  <c r="C371" i="2"/>
  <c r="E371" i="2" s="1"/>
  <c r="C372" i="2"/>
  <c r="E372" i="2" s="1"/>
  <c r="C373" i="2"/>
  <c r="E373" i="2" s="1"/>
  <c r="C374" i="2"/>
  <c r="E374" i="2" s="1"/>
  <c r="C375" i="2"/>
  <c r="E375" i="2" s="1"/>
  <c r="C376" i="2"/>
  <c r="E376" i="2" s="1"/>
  <c r="C377" i="2"/>
  <c r="E377" i="2" s="1"/>
  <c r="F377" i="2" s="1"/>
  <c r="C378" i="2"/>
  <c r="E378" i="2" s="1"/>
  <c r="F378" i="2" s="1"/>
  <c r="C379" i="2"/>
  <c r="E379" i="2" s="1"/>
  <c r="C380" i="2"/>
  <c r="E380" i="2" s="1"/>
  <c r="C381" i="2"/>
  <c r="E381" i="2" s="1"/>
  <c r="C382" i="2"/>
  <c r="E382" i="2" s="1"/>
  <c r="C383" i="2"/>
  <c r="E383" i="2" s="1"/>
  <c r="C384" i="2"/>
  <c r="E384" i="2" s="1"/>
  <c r="F384" i="2" s="1"/>
  <c r="C385" i="2"/>
  <c r="E385" i="2" s="1"/>
  <c r="C386" i="2"/>
  <c r="E386" i="2" s="1"/>
  <c r="C387" i="2"/>
  <c r="E387" i="2" s="1"/>
  <c r="C388" i="2"/>
  <c r="E388" i="2" s="1"/>
  <c r="C389" i="2"/>
  <c r="E389" i="2" s="1"/>
  <c r="C390" i="2"/>
  <c r="E390" i="2" s="1"/>
  <c r="C391" i="2"/>
  <c r="E391" i="2" s="1"/>
  <c r="C392" i="2"/>
  <c r="E392" i="2" s="1"/>
  <c r="F392" i="2" s="1"/>
  <c r="C393" i="2"/>
  <c r="E393" i="2" s="1"/>
  <c r="C394" i="2"/>
  <c r="E394" i="2" s="1"/>
  <c r="C395" i="2"/>
  <c r="E395" i="2" s="1"/>
  <c r="C396" i="2"/>
  <c r="E396" i="2" s="1"/>
  <c r="C397" i="2"/>
  <c r="E397" i="2" s="1"/>
  <c r="C398" i="2"/>
  <c r="E398" i="2" s="1"/>
  <c r="C399" i="2"/>
  <c r="E399" i="2" s="1"/>
  <c r="C400" i="2"/>
  <c r="E400" i="2" s="1"/>
  <c r="F400" i="2" s="1"/>
  <c r="C401" i="2"/>
  <c r="E401" i="2" s="1"/>
  <c r="C402" i="2"/>
  <c r="E402" i="2" s="1"/>
  <c r="C403" i="2"/>
  <c r="E403" i="2" s="1"/>
  <c r="C404" i="2"/>
  <c r="E404" i="2" s="1"/>
  <c r="C405" i="2"/>
  <c r="E405" i="2" s="1"/>
  <c r="C406" i="2"/>
  <c r="E406" i="2" s="1"/>
  <c r="C407" i="2"/>
  <c r="E407" i="2" s="1"/>
  <c r="C408" i="2"/>
  <c r="E408" i="2" s="1"/>
  <c r="F408" i="2" s="1"/>
  <c r="C409" i="2"/>
  <c r="E409" i="2" s="1"/>
  <c r="F409" i="2" s="1"/>
  <c r="C410" i="2"/>
  <c r="E410" i="2" s="1"/>
  <c r="F410" i="2" s="1"/>
  <c r="C411" i="2"/>
  <c r="E411" i="2" s="1"/>
  <c r="C412" i="2"/>
  <c r="E412" i="2" s="1"/>
  <c r="F412" i="2" s="1"/>
  <c r="C413" i="2"/>
  <c r="E413" i="2" s="1"/>
  <c r="F413" i="2" s="1"/>
  <c r="C414" i="2"/>
  <c r="E414" i="2" s="1"/>
  <c r="C415" i="2"/>
  <c r="E415" i="2" s="1"/>
  <c r="F415" i="2" s="1"/>
  <c r="C416" i="2"/>
  <c r="E416" i="2" s="1"/>
  <c r="C417" i="2"/>
  <c r="E417" i="2" s="1"/>
  <c r="C418" i="2"/>
  <c r="E418" i="2" s="1"/>
  <c r="C419" i="2"/>
  <c r="E419" i="2" s="1"/>
  <c r="C420" i="2"/>
  <c r="E420" i="2" s="1"/>
  <c r="C421" i="2"/>
  <c r="E421" i="2" s="1"/>
  <c r="C422" i="2"/>
  <c r="E422" i="2" s="1"/>
  <c r="C423" i="2"/>
  <c r="E423" i="2" s="1"/>
  <c r="C424" i="2"/>
  <c r="E424" i="2" s="1"/>
  <c r="C425" i="2"/>
  <c r="E425" i="2" s="1"/>
  <c r="C426" i="2"/>
  <c r="E426" i="2" s="1"/>
  <c r="C427" i="2"/>
  <c r="E427" i="2" s="1"/>
  <c r="C428" i="2"/>
  <c r="E428" i="2" s="1"/>
  <c r="C429" i="2"/>
  <c r="E429" i="2" s="1"/>
  <c r="C430" i="2"/>
  <c r="E430" i="2" s="1"/>
  <c r="C431" i="2"/>
  <c r="E431" i="2" s="1"/>
  <c r="C432" i="2"/>
  <c r="E432" i="2" s="1"/>
  <c r="F432" i="2" s="1"/>
  <c r="C433" i="2"/>
  <c r="E433" i="2" s="1"/>
  <c r="C434" i="2"/>
  <c r="E434" i="2" s="1"/>
  <c r="C435" i="2"/>
  <c r="E435" i="2" s="1"/>
  <c r="C436" i="2"/>
  <c r="E436" i="2" s="1"/>
  <c r="C437" i="2"/>
  <c r="E437" i="2" s="1"/>
  <c r="C438" i="2"/>
  <c r="E438" i="2" s="1"/>
  <c r="C439" i="2"/>
  <c r="E439" i="2" s="1"/>
  <c r="C440" i="2"/>
  <c r="E440" i="2" s="1"/>
  <c r="F440" i="2" s="1"/>
  <c r="C441" i="2"/>
  <c r="E441" i="2" s="1"/>
  <c r="C442" i="2"/>
  <c r="E442" i="2" s="1"/>
  <c r="F442" i="2" s="1"/>
  <c r="C443" i="2"/>
  <c r="E443" i="2" s="1"/>
  <c r="C444" i="2"/>
  <c r="E444" i="2" s="1"/>
  <c r="C445" i="2"/>
  <c r="E445" i="2" s="1"/>
  <c r="C446" i="2"/>
  <c r="E446" i="2" s="1"/>
  <c r="C447" i="2"/>
  <c r="E447" i="2" s="1"/>
  <c r="C448" i="2"/>
  <c r="E448" i="2" s="1"/>
  <c r="C449" i="2"/>
  <c r="E449" i="2" s="1"/>
  <c r="C450" i="2"/>
  <c r="E450" i="2" s="1"/>
  <c r="C451" i="2"/>
  <c r="E451" i="2" s="1"/>
  <c r="C452" i="2"/>
  <c r="E452" i="2" s="1"/>
  <c r="C453" i="2"/>
  <c r="E453" i="2" s="1"/>
  <c r="C454" i="2"/>
  <c r="E454" i="2" s="1"/>
  <c r="C455" i="2"/>
  <c r="E455" i="2" s="1"/>
  <c r="C456" i="2"/>
  <c r="E456" i="2" s="1"/>
  <c r="F456" i="2" s="1"/>
  <c r="C457" i="2"/>
  <c r="E457" i="2" s="1"/>
  <c r="C458" i="2"/>
  <c r="E458" i="2" s="1"/>
  <c r="F458" i="2" s="1"/>
  <c r="C459" i="2"/>
  <c r="E459" i="2" s="1"/>
  <c r="C460" i="2"/>
  <c r="E460" i="2" s="1"/>
  <c r="F460" i="2" s="1"/>
  <c r="C461" i="2"/>
  <c r="E461" i="2" s="1"/>
  <c r="F461" i="2" s="1"/>
  <c r="C462" i="2"/>
  <c r="E462" i="2" s="1"/>
  <c r="C463" i="2"/>
  <c r="E463" i="2" s="1"/>
  <c r="F463" i="2" s="1"/>
  <c r="C464" i="2"/>
  <c r="E464" i="2" s="1"/>
  <c r="F464" i="2" s="1"/>
  <c r="C465" i="2"/>
  <c r="E465" i="2" s="1"/>
  <c r="C466" i="2"/>
  <c r="E466" i="2" s="1"/>
  <c r="C467" i="2"/>
  <c r="E467" i="2" s="1"/>
  <c r="C468" i="2"/>
  <c r="E468" i="2" s="1"/>
  <c r="C469" i="2"/>
  <c r="E469" i="2" s="1"/>
  <c r="C470" i="2"/>
  <c r="E470" i="2" s="1"/>
  <c r="C471" i="2"/>
  <c r="E471" i="2" s="1"/>
  <c r="C472" i="2"/>
  <c r="E472" i="2" s="1"/>
  <c r="C473" i="2"/>
  <c r="E473" i="2" s="1"/>
  <c r="C474" i="2"/>
  <c r="E474" i="2" s="1"/>
  <c r="C475" i="2"/>
  <c r="E475" i="2" s="1"/>
  <c r="C476" i="2"/>
  <c r="E476" i="2" s="1"/>
  <c r="C477" i="2"/>
  <c r="E477" i="2" s="1"/>
  <c r="C478" i="2"/>
  <c r="E478" i="2" s="1"/>
  <c r="C479" i="2"/>
  <c r="E479" i="2" s="1"/>
  <c r="C480" i="2"/>
  <c r="E480" i="2" s="1"/>
  <c r="C481" i="2"/>
  <c r="E481" i="2" s="1"/>
  <c r="C482" i="2"/>
  <c r="E482" i="2" s="1"/>
  <c r="C483" i="2"/>
  <c r="E483" i="2" s="1"/>
  <c r="C484" i="2"/>
  <c r="E484" i="2" s="1"/>
  <c r="C485" i="2"/>
  <c r="E485" i="2" s="1"/>
  <c r="C486" i="2"/>
  <c r="E486" i="2" s="1"/>
  <c r="C487" i="2"/>
  <c r="E487" i="2" s="1"/>
  <c r="C488" i="2"/>
  <c r="E488" i="2" s="1"/>
  <c r="F488" i="2" s="1"/>
  <c r="C489" i="2"/>
  <c r="E489" i="2" s="1"/>
  <c r="C490" i="2"/>
  <c r="E490" i="2" s="1"/>
  <c r="F490" i="2" s="1"/>
  <c r="C491" i="2"/>
  <c r="E491" i="2" s="1"/>
  <c r="C492" i="2"/>
  <c r="E492" i="2" s="1"/>
  <c r="F492" i="2" s="1"/>
  <c r="C493" i="2"/>
  <c r="E493" i="2" s="1"/>
  <c r="C494" i="2"/>
  <c r="E494" i="2" s="1"/>
  <c r="C495" i="2"/>
  <c r="E495" i="2" s="1"/>
  <c r="C496" i="2"/>
  <c r="E496" i="2" s="1"/>
  <c r="C497" i="2"/>
  <c r="E497" i="2" s="1"/>
  <c r="C498" i="2"/>
  <c r="E498" i="2" s="1"/>
  <c r="C499" i="2"/>
  <c r="E499" i="2" s="1"/>
  <c r="C500" i="2"/>
  <c r="E500" i="2" s="1"/>
  <c r="C501" i="2"/>
  <c r="E501" i="2" s="1"/>
  <c r="C502" i="2"/>
  <c r="E502" i="2" s="1"/>
  <c r="C503" i="2"/>
  <c r="E503" i="2" s="1"/>
  <c r="C504" i="2"/>
  <c r="E504" i="2" s="1"/>
  <c r="C505" i="2"/>
  <c r="E505" i="2" s="1"/>
  <c r="C506" i="2"/>
  <c r="E506" i="2" s="1"/>
  <c r="F506" i="2" s="1"/>
  <c r="C507" i="2"/>
  <c r="E507" i="2" s="1"/>
  <c r="C508" i="2"/>
  <c r="E508" i="2" s="1"/>
  <c r="C509" i="2"/>
  <c r="E509" i="2" s="1"/>
  <c r="C510" i="2"/>
  <c r="E510" i="2" s="1"/>
  <c r="C511" i="2"/>
  <c r="E511" i="2" s="1"/>
  <c r="F511" i="2" s="1"/>
  <c r="C512" i="2"/>
  <c r="E512" i="2" s="1"/>
  <c r="F512" i="2" s="1"/>
  <c r="C513" i="2"/>
  <c r="E513" i="2" s="1"/>
  <c r="C514" i="2"/>
  <c r="E514" i="2" s="1"/>
  <c r="C515" i="2"/>
  <c r="E515" i="2" s="1"/>
  <c r="C516" i="2"/>
  <c r="E516" i="2" s="1"/>
  <c r="C517" i="2"/>
  <c r="E517" i="2" s="1"/>
  <c r="C518" i="2"/>
  <c r="E518" i="2" s="1"/>
  <c r="C519" i="2"/>
  <c r="E519" i="2" s="1"/>
  <c r="F519" i="2" s="1"/>
  <c r="C520" i="2"/>
  <c r="E520" i="2" s="1"/>
  <c r="C521" i="2"/>
  <c r="E521" i="2" s="1"/>
  <c r="C522" i="2"/>
  <c r="E522" i="2" s="1"/>
  <c r="C523" i="2"/>
  <c r="E523" i="2" s="1"/>
  <c r="C524" i="2"/>
  <c r="E524" i="2" s="1"/>
  <c r="C525" i="2"/>
  <c r="E525" i="2" s="1"/>
  <c r="C526" i="2"/>
  <c r="E526" i="2" s="1"/>
  <c r="C527" i="2"/>
  <c r="E527" i="2" s="1"/>
  <c r="C528" i="2"/>
  <c r="E528" i="2" s="1"/>
  <c r="C529" i="2"/>
  <c r="E529" i="2" s="1"/>
  <c r="C530" i="2"/>
  <c r="E530" i="2" s="1"/>
  <c r="C531" i="2"/>
  <c r="E531" i="2" s="1"/>
  <c r="C532" i="2"/>
  <c r="E532" i="2" s="1"/>
  <c r="C533" i="2"/>
  <c r="E533" i="2" s="1"/>
  <c r="C534" i="2"/>
  <c r="E534" i="2" s="1"/>
  <c r="C535" i="2"/>
  <c r="E535" i="2" s="1"/>
  <c r="F535" i="2" s="1"/>
  <c r="C536" i="2"/>
  <c r="E536" i="2" s="1"/>
  <c r="C537" i="2"/>
  <c r="E537" i="2" s="1"/>
  <c r="C538" i="2"/>
  <c r="E538" i="2" s="1"/>
  <c r="C539" i="2"/>
  <c r="E539" i="2" s="1"/>
  <c r="F539" i="2" s="1"/>
  <c r="C540" i="2"/>
  <c r="E540" i="2" s="1"/>
  <c r="C541" i="2"/>
  <c r="E541" i="2" s="1"/>
  <c r="C542" i="2"/>
  <c r="E542" i="2" s="1"/>
  <c r="C543" i="2"/>
  <c r="E543" i="2" s="1"/>
  <c r="C544" i="2"/>
  <c r="E544" i="2" s="1"/>
  <c r="C545" i="2"/>
  <c r="E545" i="2" s="1"/>
  <c r="C546" i="2"/>
  <c r="E546" i="2" s="1"/>
  <c r="F546" i="2" s="1"/>
  <c r="C547" i="2"/>
  <c r="E547" i="2" s="1"/>
  <c r="C548" i="2"/>
  <c r="E548" i="2" s="1"/>
  <c r="C549" i="2"/>
  <c r="E549" i="2" s="1"/>
  <c r="C550" i="2"/>
  <c r="E550" i="2" s="1"/>
  <c r="C551" i="2"/>
  <c r="E551" i="2" s="1"/>
  <c r="F551" i="2" s="1"/>
  <c r="C552" i="2"/>
  <c r="E552" i="2" s="1"/>
  <c r="C553" i="2"/>
  <c r="E553" i="2" s="1"/>
  <c r="F553" i="2" s="1"/>
  <c r="C554" i="2"/>
  <c r="E554" i="2" s="1"/>
  <c r="C555" i="2"/>
  <c r="E555" i="2" s="1"/>
  <c r="F555" i="2" s="1"/>
  <c r="C556" i="2"/>
  <c r="E556" i="2" s="1"/>
  <c r="C557" i="2"/>
  <c r="E557" i="2" s="1"/>
  <c r="C558" i="2"/>
  <c r="E558" i="2" s="1"/>
  <c r="C559" i="2"/>
  <c r="E559" i="2" s="1"/>
  <c r="C560" i="2"/>
  <c r="E560" i="2" s="1"/>
  <c r="C561" i="2"/>
  <c r="E561" i="2" s="1"/>
  <c r="C562" i="2"/>
  <c r="E562" i="2" s="1"/>
  <c r="C563" i="2"/>
  <c r="E563" i="2" s="1"/>
  <c r="C564" i="2"/>
  <c r="E564" i="2" s="1"/>
  <c r="C565" i="2"/>
  <c r="E565" i="2" s="1"/>
  <c r="C566" i="2"/>
  <c r="E566" i="2" s="1"/>
  <c r="C567" i="2"/>
  <c r="E567" i="2" s="1"/>
  <c r="C568" i="2"/>
  <c r="E568" i="2" s="1"/>
  <c r="C569" i="2"/>
  <c r="E569" i="2" s="1"/>
  <c r="C570" i="2"/>
  <c r="E570" i="2" s="1"/>
  <c r="C571" i="2"/>
  <c r="E571" i="2" s="1"/>
  <c r="F571" i="2" s="1"/>
  <c r="C572" i="2"/>
  <c r="E572" i="2" s="1"/>
  <c r="C573" i="2"/>
  <c r="E573" i="2" s="1"/>
  <c r="C574" i="2"/>
  <c r="E574" i="2" s="1"/>
  <c r="C575" i="2"/>
  <c r="E575" i="2" s="1"/>
  <c r="C576" i="2"/>
  <c r="E576" i="2" s="1"/>
  <c r="F576" i="2" s="1"/>
  <c r="C577" i="2"/>
  <c r="E577" i="2" s="1"/>
  <c r="C578" i="2"/>
  <c r="E578" i="2" s="1"/>
  <c r="F578" i="2" s="1"/>
  <c r="C579" i="2"/>
  <c r="E579" i="2" s="1"/>
  <c r="C580" i="2"/>
  <c r="E580" i="2" s="1"/>
  <c r="C581" i="2"/>
  <c r="E581" i="2" s="1"/>
  <c r="C582" i="2"/>
  <c r="E582" i="2" s="1"/>
  <c r="C583" i="2"/>
  <c r="E583" i="2" s="1"/>
  <c r="C584" i="2"/>
  <c r="E584" i="2" s="1"/>
  <c r="C585" i="2"/>
  <c r="E585" i="2" s="1"/>
  <c r="C586" i="2"/>
  <c r="E586" i="2" s="1"/>
  <c r="C587" i="2"/>
  <c r="E587" i="2" s="1"/>
  <c r="C588" i="2"/>
  <c r="E588" i="2" s="1"/>
  <c r="C589" i="2"/>
  <c r="E589" i="2" s="1"/>
  <c r="C590" i="2"/>
  <c r="E590" i="2" s="1"/>
  <c r="F590" i="2" s="1"/>
  <c r="C591" i="2"/>
  <c r="E591" i="2" s="1"/>
  <c r="C592" i="2"/>
  <c r="E592" i="2" s="1"/>
  <c r="C593" i="2"/>
  <c r="E593" i="2" s="1"/>
  <c r="C594" i="2"/>
  <c r="E594" i="2" s="1"/>
  <c r="C595" i="2"/>
  <c r="E595" i="2" s="1"/>
  <c r="C596" i="2"/>
  <c r="E596" i="2" s="1"/>
  <c r="C597" i="2"/>
  <c r="E597" i="2" s="1"/>
  <c r="C598" i="2"/>
  <c r="E598" i="2" s="1"/>
  <c r="C599" i="2"/>
  <c r="E599" i="2" s="1"/>
  <c r="C600" i="2"/>
  <c r="E600" i="2" s="1"/>
  <c r="C601" i="2"/>
  <c r="E601" i="2" s="1"/>
  <c r="C602" i="2"/>
  <c r="E602" i="2" s="1"/>
  <c r="C603" i="2"/>
  <c r="E603" i="2" s="1"/>
  <c r="F603" i="2" s="1"/>
  <c r="C604" i="2"/>
  <c r="E604" i="2" s="1"/>
  <c r="C605" i="2"/>
  <c r="E605" i="2" s="1"/>
  <c r="C606" i="2"/>
  <c r="E606" i="2" s="1"/>
  <c r="C607" i="2"/>
  <c r="E607" i="2" s="1"/>
  <c r="C608" i="2"/>
  <c r="E608" i="2" s="1"/>
  <c r="C609" i="2"/>
  <c r="E609" i="2" s="1"/>
  <c r="C610" i="2"/>
  <c r="E610" i="2" s="1"/>
  <c r="C611" i="2"/>
  <c r="E611" i="2" s="1"/>
  <c r="C612" i="2"/>
  <c r="E612" i="2" s="1"/>
  <c r="C613" i="2"/>
  <c r="E613" i="2" s="1"/>
  <c r="C614" i="2"/>
  <c r="E614" i="2" s="1"/>
  <c r="C615" i="2"/>
  <c r="E615" i="2" s="1"/>
  <c r="C616" i="2"/>
  <c r="E616" i="2" s="1"/>
  <c r="C617" i="2"/>
  <c r="E617" i="2" s="1"/>
  <c r="C618" i="2"/>
  <c r="E618" i="2" s="1"/>
  <c r="C619" i="2"/>
  <c r="E619" i="2" s="1"/>
  <c r="C620" i="2"/>
  <c r="E620" i="2" s="1"/>
  <c r="F620" i="2" s="1"/>
  <c r="C621" i="2"/>
  <c r="E621" i="2" s="1"/>
  <c r="C622" i="2"/>
  <c r="E622" i="2" s="1"/>
  <c r="F622" i="2" s="1"/>
  <c r="C623" i="2"/>
  <c r="E623" i="2" s="1"/>
  <c r="C624" i="2"/>
  <c r="E624" i="2" s="1"/>
  <c r="C625" i="2"/>
  <c r="E625" i="2" s="1"/>
  <c r="C626" i="2"/>
  <c r="E626" i="2" s="1"/>
  <c r="C627" i="2"/>
  <c r="E627" i="2" s="1"/>
  <c r="C628" i="2"/>
  <c r="E628" i="2" s="1"/>
  <c r="C629" i="2"/>
  <c r="E629" i="2" s="1"/>
  <c r="C630" i="2"/>
  <c r="E630" i="2" s="1"/>
  <c r="C631" i="2"/>
  <c r="E631" i="2" s="1"/>
  <c r="C632" i="2"/>
  <c r="E632" i="2" s="1"/>
  <c r="C633" i="2"/>
  <c r="E633" i="2" s="1"/>
  <c r="C634" i="2"/>
  <c r="E634" i="2" s="1"/>
  <c r="C635" i="2"/>
  <c r="E635" i="2" s="1"/>
  <c r="C636" i="2"/>
  <c r="E636" i="2" s="1"/>
  <c r="C637" i="2"/>
  <c r="E637" i="2" s="1"/>
  <c r="C638" i="2"/>
  <c r="E638" i="2" s="1"/>
  <c r="C639" i="2"/>
  <c r="E639" i="2" s="1"/>
  <c r="C640" i="2"/>
  <c r="E640" i="2" s="1"/>
  <c r="F640" i="2" s="1"/>
  <c r="C641" i="2"/>
  <c r="E641" i="2" s="1"/>
  <c r="C642" i="2"/>
  <c r="E642" i="2" s="1"/>
  <c r="C643" i="2"/>
  <c r="E643" i="2" s="1"/>
  <c r="C644" i="2"/>
  <c r="E644" i="2" s="1"/>
  <c r="C645" i="2"/>
  <c r="E645" i="2" s="1"/>
  <c r="C646" i="2"/>
  <c r="E646" i="2" s="1"/>
  <c r="C647" i="2"/>
  <c r="E647" i="2" s="1"/>
  <c r="C648" i="2"/>
  <c r="E648" i="2" s="1"/>
  <c r="C649" i="2"/>
  <c r="E649" i="2" s="1"/>
  <c r="C650" i="2"/>
  <c r="E650" i="2" s="1"/>
  <c r="C651" i="2"/>
  <c r="E651" i="2" s="1"/>
  <c r="C652" i="2"/>
  <c r="E652" i="2" s="1"/>
  <c r="C653" i="2"/>
  <c r="E653" i="2" s="1"/>
  <c r="C654" i="2"/>
  <c r="E654" i="2" s="1"/>
  <c r="C655" i="2"/>
  <c r="E655" i="2" s="1"/>
  <c r="C656" i="2"/>
  <c r="E656" i="2" s="1"/>
  <c r="C657" i="2"/>
  <c r="E657" i="2" s="1"/>
  <c r="C658" i="2"/>
  <c r="E658" i="2" s="1"/>
  <c r="F658" i="2" s="1"/>
  <c r="C659" i="2"/>
  <c r="E659" i="2" s="1"/>
  <c r="C660" i="2"/>
  <c r="E660" i="2" s="1"/>
  <c r="C661" i="2"/>
  <c r="E661" i="2" s="1"/>
  <c r="C662" i="2"/>
  <c r="E662" i="2" s="1"/>
  <c r="C663" i="2"/>
  <c r="E663" i="2" s="1"/>
  <c r="C664" i="2"/>
  <c r="E664" i="2" s="1"/>
  <c r="F664" i="2" s="1"/>
  <c r="C665" i="2"/>
  <c r="E665" i="2" s="1"/>
  <c r="C666" i="2"/>
  <c r="E666" i="2" s="1"/>
  <c r="C667" i="2"/>
  <c r="E667" i="2" s="1"/>
  <c r="C668" i="2"/>
  <c r="E668" i="2" s="1"/>
  <c r="C669" i="2"/>
  <c r="E669" i="2" s="1"/>
  <c r="C670" i="2"/>
  <c r="E670" i="2" s="1"/>
  <c r="C671" i="2"/>
  <c r="E671" i="2" s="1"/>
  <c r="C672" i="2"/>
  <c r="E672" i="2" s="1"/>
  <c r="C673" i="2"/>
  <c r="E673" i="2" s="1"/>
  <c r="C674" i="2"/>
  <c r="E674" i="2" s="1"/>
  <c r="C675" i="2"/>
  <c r="E675" i="2" s="1"/>
  <c r="C676" i="2"/>
  <c r="E676" i="2" s="1"/>
  <c r="C677" i="2"/>
  <c r="E677" i="2" s="1"/>
  <c r="C678" i="2"/>
  <c r="E678" i="2" s="1"/>
  <c r="C679" i="2"/>
  <c r="E679" i="2" s="1"/>
  <c r="C680" i="2"/>
  <c r="E680" i="2" s="1"/>
  <c r="C681" i="2"/>
  <c r="E681" i="2" s="1"/>
  <c r="C682" i="2"/>
  <c r="E682" i="2" s="1"/>
  <c r="C683" i="2"/>
  <c r="E683" i="2" s="1"/>
  <c r="C684" i="2"/>
  <c r="E684" i="2" s="1"/>
  <c r="C685" i="2"/>
  <c r="E685" i="2" s="1"/>
  <c r="C686" i="2"/>
  <c r="E686" i="2" s="1"/>
  <c r="C687" i="2"/>
  <c r="E687" i="2" s="1"/>
  <c r="C688" i="2"/>
  <c r="E688" i="2" s="1"/>
  <c r="C689" i="2"/>
  <c r="E689" i="2" s="1"/>
  <c r="C690" i="2"/>
  <c r="E690" i="2" s="1"/>
  <c r="C691" i="2"/>
  <c r="E691" i="2" s="1"/>
  <c r="C692" i="2"/>
  <c r="E692" i="2" s="1"/>
  <c r="C693" i="2"/>
  <c r="E693" i="2" s="1"/>
  <c r="C694" i="2"/>
  <c r="E694" i="2" s="1"/>
  <c r="C695" i="2"/>
  <c r="E695" i="2" s="1"/>
  <c r="C696" i="2"/>
  <c r="E696" i="2" s="1"/>
  <c r="C697" i="2"/>
  <c r="E697" i="2" s="1"/>
  <c r="C698" i="2"/>
  <c r="E698" i="2" s="1"/>
  <c r="C699" i="2"/>
  <c r="E699" i="2" s="1"/>
  <c r="F699" i="2" s="1"/>
  <c r="C700" i="2"/>
  <c r="E700" i="2" s="1"/>
  <c r="C701" i="2"/>
  <c r="E701" i="2" s="1"/>
  <c r="C702" i="2"/>
  <c r="E702" i="2" s="1"/>
  <c r="F702" i="2" s="1"/>
  <c r="C703" i="2"/>
  <c r="E703" i="2" s="1"/>
  <c r="C704" i="2"/>
  <c r="E704" i="2" s="1"/>
  <c r="F704" i="2" s="1"/>
  <c r="C705" i="2"/>
  <c r="E705" i="2" s="1"/>
  <c r="C706" i="2"/>
  <c r="E706" i="2" s="1"/>
  <c r="C707" i="2"/>
  <c r="E707" i="2" s="1"/>
  <c r="C708" i="2"/>
  <c r="E708" i="2" s="1"/>
  <c r="C709" i="2"/>
  <c r="E709" i="2" s="1"/>
  <c r="C710" i="2"/>
  <c r="E710" i="2" s="1"/>
  <c r="C711" i="2"/>
  <c r="E711" i="2" s="1"/>
  <c r="C712" i="2"/>
  <c r="E712" i="2" s="1"/>
  <c r="C713" i="2"/>
  <c r="E713" i="2" s="1"/>
  <c r="C714" i="2"/>
  <c r="E714" i="2" s="1"/>
  <c r="C715" i="2"/>
  <c r="E715" i="2" s="1"/>
  <c r="C716" i="2"/>
  <c r="E716" i="2" s="1"/>
  <c r="C717" i="2"/>
  <c r="E717" i="2" s="1"/>
  <c r="C718" i="2"/>
  <c r="E718" i="2" s="1"/>
  <c r="C719" i="2"/>
  <c r="E719" i="2" s="1"/>
  <c r="C720" i="2"/>
  <c r="E720" i="2" s="1"/>
  <c r="C721" i="2"/>
  <c r="E721" i="2" s="1"/>
  <c r="C722" i="2"/>
  <c r="E722" i="2" s="1"/>
  <c r="C723" i="2"/>
  <c r="E723" i="2" s="1"/>
  <c r="C724" i="2"/>
  <c r="E724" i="2" s="1"/>
  <c r="C725" i="2"/>
  <c r="E725" i="2" s="1"/>
  <c r="C726" i="2"/>
  <c r="E726" i="2" s="1"/>
  <c r="C727" i="2"/>
  <c r="E727" i="2" s="1"/>
  <c r="C728" i="2"/>
  <c r="E728" i="2" s="1"/>
  <c r="C729" i="2"/>
  <c r="E729" i="2" s="1"/>
  <c r="C730" i="2"/>
  <c r="E730" i="2" s="1"/>
  <c r="C731" i="2"/>
  <c r="E731" i="2" s="1"/>
  <c r="F731" i="2" s="1"/>
  <c r="C732" i="2"/>
  <c r="E732" i="2" s="1"/>
  <c r="C733" i="2"/>
  <c r="E733" i="2" s="1"/>
  <c r="C734" i="2"/>
  <c r="E734" i="2" s="1"/>
  <c r="C735" i="2"/>
  <c r="E735" i="2" s="1"/>
  <c r="C736" i="2"/>
  <c r="E736" i="2" s="1"/>
  <c r="C737" i="2"/>
  <c r="E737" i="2" s="1"/>
  <c r="C738" i="2"/>
  <c r="E738" i="2" s="1"/>
  <c r="C739" i="2"/>
  <c r="E739" i="2" s="1"/>
  <c r="C740" i="2"/>
  <c r="E740" i="2" s="1"/>
  <c r="C741" i="2"/>
  <c r="E741" i="2" s="1"/>
  <c r="C742" i="2"/>
  <c r="E742" i="2" s="1"/>
  <c r="C743" i="2"/>
  <c r="E743" i="2" s="1"/>
  <c r="F743" i="2" s="1"/>
  <c r="C744" i="2"/>
  <c r="E744" i="2" s="1"/>
  <c r="C745" i="2"/>
  <c r="E745" i="2" s="1"/>
  <c r="C746" i="2"/>
  <c r="E746" i="2" s="1"/>
  <c r="C747" i="2"/>
  <c r="E747" i="2" s="1"/>
  <c r="C748" i="2"/>
  <c r="E748" i="2" s="1"/>
  <c r="C749" i="2"/>
  <c r="E749" i="2" s="1"/>
  <c r="C750" i="2"/>
  <c r="E750" i="2" s="1"/>
  <c r="C751" i="2"/>
  <c r="E751" i="2" s="1"/>
  <c r="C752" i="2"/>
  <c r="E752" i="2" s="1"/>
  <c r="C753" i="2"/>
  <c r="E753" i="2" s="1"/>
  <c r="C754" i="2"/>
  <c r="E754" i="2" s="1"/>
  <c r="C755" i="2"/>
  <c r="E755" i="2" s="1"/>
  <c r="C756" i="2"/>
  <c r="E756" i="2" s="1"/>
  <c r="C757" i="2"/>
  <c r="E757" i="2" s="1"/>
  <c r="C758" i="2"/>
  <c r="E758" i="2" s="1"/>
  <c r="C759" i="2"/>
  <c r="E759" i="2" s="1"/>
  <c r="C760" i="2"/>
  <c r="E760" i="2" s="1"/>
  <c r="C761" i="2"/>
  <c r="E761" i="2" s="1"/>
  <c r="C762" i="2"/>
  <c r="E762" i="2" s="1"/>
  <c r="C763" i="2"/>
  <c r="E763" i="2" s="1"/>
  <c r="C764" i="2"/>
  <c r="E764" i="2" s="1"/>
  <c r="C765" i="2"/>
  <c r="E765" i="2" s="1"/>
  <c r="C766" i="2"/>
  <c r="E766" i="2" s="1"/>
  <c r="C767" i="2"/>
  <c r="E767" i="2" s="1"/>
  <c r="C768" i="2"/>
  <c r="E768" i="2" s="1"/>
  <c r="F768" i="2" s="1"/>
  <c r="C769" i="2"/>
  <c r="E769" i="2" s="1"/>
  <c r="F769" i="2" s="1"/>
  <c r="C770" i="2"/>
  <c r="E770" i="2" s="1"/>
  <c r="C771" i="2"/>
  <c r="E771" i="2" s="1"/>
  <c r="C772" i="2"/>
  <c r="E772" i="2" s="1"/>
  <c r="C773" i="2"/>
  <c r="E773" i="2" s="1"/>
  <c r="C774" i="2"/>
  <c r="E774" i="2" s="1"/>
  <c r="C775" i="2"/>
  <c r="E775" i="2" s="1"/>
  <c r="F775" i="2" s="1"/>
  <c r="C776" i="2"/>
  <c r="E776" i="2" s="1"/>
  <c r="C777" i="2"/>
  <c r="E777" i="2" s="1"/>
  <c r="C778" i="2"/>
  <c r="E778" i="2" s="1"/>
  <c r="C779" i="2"/>
  <c r="E779" i="2" s="1"/>
  <c r="C780" i="2"/>
  <c r="E780" i="2" s="1"/>
  <c r="C781" i="2"/>
  <c r="E781" i="2" s="1"/>
  <c r="C782" i="2"/>
  <c r="E782" i="2" s="1"/>
  <c r="C783" i="2"/>
  <c r="E783" i="2" s="1"/>
  <c r="C784" i="2"/>
  <c r="E784" i="2" s="1"/>
  <c r="C785" i="2"/>
  <c r="E785" i="2" s="1"/>
  <c r="C786" i="2"/>
  <c r="E786" i="2" s="1"/>
  <c r="C787" i="2"/>
  <c r="E787" i="2" s="1"/>
  <c r="C788" i="2"/>
  <c r="E788" i="2" s="1"/>
  <c r="C789" i="2"/>
  <c r="E789" i="2" s="1"/>
  <c r="C790" i="2"/>
  <c r="E790" i="2" s="1"/>
  <c r="C791" i="2"/>
  <c r="E791" i="2" s="1"/>
  <c r="C792" i="2"/>
  <c r="E792" i="2" s="1"/>
  <c r="C793" i="2"/>
  <c r="E793" i="2" s="1"/>
  <c r="C794" i="2"/>
  <c r="E794" i="2" s="1"/>
  <c r="C795" i="2"/>
  <c r="E795" i="2" s="1"/>
  <c r="C796" i="2"/>
  <c r="E796" i="2" s="1"/>
  <c r="C797" i="2"/>
  <c r="E797" i="2" s="1"/>
  <c r="C798" i="2"/>
  <c r="E798" i="2" s="1"/>
  <c r="C799" i="2"/>
  <c r="E799" i="2" s="1"/>
  <c r="C800" i="2"/>
  <c r="E800" i="2" s="1"/>
  <c r="C801" i="2"/>
  <c r="E801" i="2" s="1"/>
  <c r="C802" i="2"/>
  <c r="E802" i="2" s="1"/>
  <c r="C803" i="2"/>
  <c r="E803" i="2" s="1"/>
  <c r="C804" i="2"/>
  <c r="E804" i="2" s="1"/>
  <c r="C805" i="2"/>
  <c r="E805" i="2" s="1"/>
  <c r="C806" i="2"/>
  <c r="E806" i="2" s="1"/>
  <c r="C807" i="2"/>
  <c r="E807" i="2" s="1"/>
  <c r="C808" i="2"/>
  <c r="E808" i="2" s="1"/>
  <c r="C809" i="2"/>
  <c r="E809" i="2" s="1"/>
  <c r="C810" i="2"/>
  <c r="E810" i="2" s="1"/>
  <c r="C811" i="2"/>
  <c r="E811" i="2" s="1"/>
  <c r="F811" i="2" s="1"/>
  <c r="C812" i="2"/>
  <c r="E812" i="2" s="1"/>
  <c r="C813" i="2"/>
  <c r="E813" i="2" s="1"/>
  <c r="F813" i="2" s="1"/>
  <c r="C814" i="2"/>
  <c r="E814" i="2" s="1"/>
  <c r="C815" i="2"/>
  <c r="E815" i="2" s="1"/>
  <c r="C816" i="2"/>
  <c r="E816" i="2" s="1"/>
  <c r="C817" i="2"/>
  <c r="E817" i="2" s="1"/>
  <c r="C818" i="2"/>
  <c r="E818" i="2" s="1"/>
  <c r="C819" i="2"/>
  <c r="E819" i="2" s="1"/>
  <c r="C820" i="2"/>
  <c r="E820" i="2" s="1"/>
  <c r="C821" i="2"/>
  <c r="E821" i="2" s="1"/>
  <c r="C822" i="2"/>
  <c r="E822" i="2" s="1"/>
  <c r="C823" i="2"/>
  <c r="E823" i="2" s="1"/>
  <c r="C824" i="2"/>
  <c r="E824" i="2" s="1"/>
  <c r="C825" i="2"/>
  <c r="E825" i="2" s="1"/>
  <c r="C826" i="2"/>
  <c r="E826" i="2" s="1"/>
  <c r="C827" i="2"/>
  <c r="E827" i="2" s="1"/>
  <c r="C828" i="2"/>
  <c r="E828" i="2" s="1"/>
  <c r="C829" i="2"/>
  <c r="E829" i="2" s="1"/>
  <c r="C830" i="2"/>
  <c r="E830" i="2" s="1"/>
  <c r="C831" i="2"/>
  <c r="E831" i="2" s="1"/>
  <c r="C832" i="2"/>
  <c r="E832" i="2" s="1"/>
  <c r="F832" i="2" s="1"/>
  <c r="C833" i="2"/>
  <c r="E833" i="2" s="1"/>
  <c r="C834" i="2"/>
  <c r="E834" i="2" s="1"/>
  <c r="C835" i="2"/>
  <c r="E835" i="2" s="1"/>
  <c r="C836" i="2"/>
  <c r="E836" i="2" s="1"/>
  <c r="C837" i="2"/>
  <c r="E837" i="2" s="1"/>
  <c r="C838" i="2"/>
  <c r="E838" i="2" s="1"/>
  <c r="C839" i="2"/>
  <c r="E839" i="2" s="1"/>
  <c r="C840" i="2"/>
  <c r="E840" i="2" s="1"/>
  <c r="C841" i="2"/>
  <c r="E841" i="2" s="1"/>
  <c r="C842" i="2"/>
  <c r="E842" i="2" s="1"/>
  <c r="C843" i="2"/>
  <c r="E843" i="2" s="1"/>
  <c r="C844" i="2"/>
  <c r="E844" i="2" s="1"/>
  <c r="C845" i="2"/>
  <c r="E845" i="2" s="1"/>
  <c r="C846" i="2"/>
  <c r="E846" i="2" s="1"/>
  <c r="C847" i="2"/>
  <c r="E847" i="2" s="1"/>
  <c r="C848" i="2"/>
  <c r="E848" i="2" s="1"/>
  <c r="C849" i="2"/>
  <c r="E849" i="2" s="1"/>
  <c r="F849" i="2" s="1"/>
  <c r="C850" i="2"/>
  <c r="E850" i="2" s="1"/>
  <c r="C851" i="2"/>
  <c r="E851" i="2" s="1"/>
  <c r="C852" i="2"/>
  <c r="E852" i="2" s="1"/>
  <c r="C853" i="2"/>
  <c r="E853" i="2" s="1"/>
  <c r="C854" i="2"/>
  <c r="E854" i="2" s="1"/>
  <c r="C855" i="2"/>
  <c r="E855" i="2" s="1"/>
  <c r="F855" i="2" s="1"/>
  <c r="C856" i="2"/>
  <c r="E856" i="2" s="1"/>
  <c r="C857" i="2"/>
  <c r="E857" i="2" s="1"/>
  <c r="C858" i="2"/>
  <c r="E858" i="2" s="1"/>
  <c r="C859" i="2"/>
  <c r="E859" i="2" s="1"/>
  <c r="C860" i="2"/>
  <c r="E860" i="2" s="1"/>
  <c r="C861" i="2"/>
  <c r="E861" i="2" s="1"/>
  <c r="C862" i="2"/>
  <c r="E862" i="2" s="1"/>
  <c r="C863" i="2"/>
  <c r="E863" i="2" s="1"/>
  <c r="C864" i="2"/>
  <c r="E864" i="2" s="1"/>
  <c r="C865" i="2"/>
  <c r="E865" i="2" s="1"/>
  <c r="C866" i="2"/>
  <c r="E866" i="2" s="1"/>
  <c r="C867" i="2"/>
  <c r="E867" i="2" s="1"/>
  <c r="C868" i="2"/>
  <c r="E868" i="2" s="1"/>
  <c r="C869" i="2"/>
  <c r="E869" i="2" s="1"/>
  <c r="C870" i="2"/>
  <c r="E870" i="2" s="1"/>
  <c r="C871" i="2"/>
  <c r="E871" i="2" s="1"/>
  <c r="C872" i="2"/>
  <c r="E872" i="2" s="1"/>
  <c r="C873" i="2"/>
  <c r="E873" i="2" s="1"/>
  <c r="C874" i="2"/>
  <c r="E874" i="2" s="1"/>
  <c r="C875" i="2"/>
  <c r="E875" i="2" s="1"/>
  <c r="C876" i="2"/>
  <c r="E876" i="2" s="1"/>
  <c r="C877" i="2"/>
  <c r="E877" i="2" s="1"/>
  <c r="C878" i="2"/>
  <c r="E878" i="2" s="1"/>
  <c r="C879" i="2"/>
  <c r="E879" i="2" s="1"/>
  <c r="C880" i="2"/>
  <c r="E880" i="2" s="1"/>
  <c r="C881" i="2"/>
  <c r="E881" i="2" s="1"/>
  <c r="C882" i="2"/>
  <c r="E882" i="2" s="1"/>
  <c r="C883" i="2"/>
  <c r="E883" i="2" s="1"/>
  <c r="C884" i="2"/>
  <c r="E884" i="2" s="1"/>
  <c r="C885" i="2"/>
  <c r="E885" i="2" s="1"/>
  <c r="C886" i="2"/>
  <c r="E886" i="2" s="1"/>
  <c r="C887" i="2"/>
  <c r="E887" i="2" s="1"/>
  <c r="C888" i="2"/>
  <c r="E888" i="2" s="1"/>
  <c r="C889" i="2"/>
  <c r="E889" i="2" s="1"/>
  <c r="C890" i="2"/>
  <c r="E890" i="2" s="1"/>
  <c r="F890" i="2" s="1"/>
  <c r="C891" i="2"/>
  <c r="E891" i="2" s="1"/>
  <c r="C892" i="2"/>
  <c r="E892" i="2" s="1"/>
  <c r="C893" i="2"/>
  <c r="E893" i="2" s="1"/>
  <c r="F893" i="2" s="1"/>
  <c r="C894" i="2"/>
  <c r="E894" i="2" s="1"/>
  <c r="C895" i="2"/>
  <c r="E895" i="2" s="1"/>
  <c r="C896" i="2"/>
  <c r="E896" i="2" s="1"/>
  <c r="F896" i="2" s="1"/>
  <c r="C897" i="2"/>
  <c r="E897" i="2" s="1"/>
  <c r="C898" i="2"/>
  <c r="E898" i="2" s="1"/>
  <c r="C899" i="2"/>
  <c r="E899" i="2" s="1"/>
  <c r="C900" i="2"/>
  <c r="E900" i="2" s="1"/>
  <c r="C901" i="2"/>
  <c r="E901" i="2" s="1"/>
  <c r="C902" i="2"/>
  <c r="E902" i="2" s="1"/>
  <c r="C903" i="2"/>
  <c r="E903" i="2" s="1"/>
  <c r="C904" i="2"/>
  <c r="E904" i="2" s="1"/>
  <c r="C905" i="2"/>
  <c r="E905" i="2" s="1"/>
  <c r="C906" i="2"/>
  <c r="E906" i="2" s="1"/>
  <c r="C907" i="2"/>
  <c r="E907" i="2" s="1"/>
  <c r="C908" i="2"/>
  <c r="E908" i="2" s="1"/>
  <c r="C909" i="2"/>
  <c r="E909" i="2" s="1"/>
  <c r="C910" i="2"/>
  <c r="E910" i="2" s="1"/>
  <c r="C911" i="2"/>
  <c r="E911" i="2" s="1"/>
  <c r="C912" i="2"/>
  <c r="E912" i="2" s="1"/>
  <c r="C913" i="2"/>
  <c r="E913" i="2" s="1"/>
  <c r="C914" i="2"/>
  <c r="E914" i="2" s="1"/>
  <c r="C915" i="2"/>
  <c r="E915" i="2" s="1"/>
  <c r="C916" i="2"/>
  <c r="E916" i="2" s="1"/>
  <c r="C917" i="2"/>
  <c r="E917" i="2" s="1"/>
  <c r="C918" i="2"/>
  <c r="E918" i="2" s="1"/>
  <c r="C919" i="2"/>
  <c r="E919" i="2" s="1"/>
  <c r="C920" i="2"/>
  <c r="E920" i="2" s="1"/>
  <c r="C921" i="2"/>
  <c r="E921" i="2" s="1"/>
  <c r="C922" i="2"/>
  <c r="E922" i="2" s="1"/>
  <c r="F922" i="2" s="1"/>
  <c r="C923" i="2"/>
  <c r="E923" i="2" s="1"/>
  <c r="C924" i="2"/>
  <c r="E924" i="2" s="1"/>
  <c r="C925" i="2"/>
  <c r="E925" i="2" s="1"/>
  <c r="C926" i="2"/>
  <c r="E926" i="2" s="1"/>
  <c r="C927" i="2"/>
  <c r="E927" i="2" s="1"/>
  <c r="C928" i="2"/>
  <c r="E928" i="2" s="1"/>
  <c r="C929" i="2"/>
  <c r="E929" i="2" s="1"/>
  <c r="C930" i="2"/>
  <c r="E930" i="2" s="1"/>
  <c r="F930" i="2" s="1"/>
  <c r="C931" i="2"/>
  <c r="E931" i="2" s="1"/>
  <c r="C932" i="2"/>
  <c r="E932" i="2" s="1"/>
  <c r="C933" i="2"/>
  <c r="E933" i="2" s="1"/>
  <c r="C934" i="2"/>
  <c r="E934" i="2" s="1"/>
  <c r="C935" i="2"/>
  <c r="E935" i="2" s="1"/>
  <c r="C936" i="2"/>
  <c r="E936" i="2" s="1"/>
  <c r="C937" i="2"/>
  <c r="E937" i="2" s="1"/>
  <c r="C938" i="2"/>
  <c r="E938" i="2" s="1"/>
  <c r="C939" i="2"/>
  <c r="E939" i="2" s="1"/>
  <c r="C940" i="2"/>
  <c r="E940" i="2" s="1"/>
  <c r="C941" i="2"/>
  <c r="E941" i="2" s="1"/>
  <c r="C942" i="2"/>
  <c r="E942" i="2" s="1"/>
  <c r="C943" i="2"/>
  <c r="E943" i="2" s="1"/>
  <c r="C944" i="2"/>
  <c r="E944" i="2" s="1"/>
  <c r="C945" i="2"/>
  <c r="E945" i="2" s="1"/>
  <c r="C946" i="2"/>
  <c r="E946" i="2" s="1"/>
  <c r="C947" i="2"/>
  <c r="E947" i="2" s="1"/>
  <c r="C948" i="2"/>
  <c r="E948" i="2" s="1"/>
  <c r="C949" i="2"/>
  <c r="E949" i="2" s="1"/>
  <c r="C950" i="2"/>
  <c r="E950" i="2" s="1"/>
  <c r="C951" i="2"/>
  <c r="E951" i="2" s="1"/>
  <c r="C952" i="2"/>
  <c r="E952" i="2" s="1"/>
  <c r="C953" i="2"/>
  <c r="E953" i="2" s="1"/>
  <c r="C954" i="2"/>
  <c r="E954" i="2" s="1"/>
  <c r="C955" i="2"/>
  <c r="E955" i="2" s="1"/>
  <c r="C956" i="2"/>
  <c r="E956" i="2" s="1"/>
  <c r="C957" i="2"/>
  <c r="E957" i="2" s="1"/>
  <c r="C958" i="2"/>
  <c r="E958" i="2" s="1"/>
  <c r="C959" i="2"/>
  <c r="E959" i="2" s="1"/>
  <c r="C960" i="2"/>
  <c r="E960" i="2" s="1"/>
  <c r="F960" i="2" s="1"/>
  <c r="C961" i="2"/>
  <c r="E961" i="2" s="1"/>
  <c r="C962" i="2"/>
  <c r="E962" i="2" s="1"/>
  <c r="F962" i="2" s="1"/>
  <c r="C963" i="2"/>
  <c r="E963" i="2" s="1"/>
  <c r="C964" i="2"/>
  <c r="E964" i="2" s="1"/>
  <c r="C965" i="2"/>
  <c r="E965" i="2" s="1"/>
  <c r="C966" i="2"/>
  <c r="E966" i="2" s="1"/>
  <c r="C967" i="2"/>
  <c r="E967" i="2" s="1"/>
  <c r="C968" i="2"/>
  <c r="E968" i="2" s="1"/>
  <c r="C969" i="2"/>
  <c r="E969" i="2" s="1"/>
  <c r="C970" i="2"/>
  <c r="E970" i="2" s="1"/>
  <c r="C971" i="2"/>
  <c r="E971" i="2" s="1"/>
  <c r="C972" i="2"/>
  <c r="E972" i="2" s="1"/>
  <c r="C973" i="2"/>
  <c r="E973" i="2" s="1"/>
  <c r="C974" i="2"/>
  <c r="E974" i="2" s="1"/>
  <c r="C975" i="2"/>
  <c r="E975" i="2" s="1"/>
  <c r="C976" i="2"/>
  <c r="E976" i="2" s="1"/>
  <c r="C977" i="2"/>
  <c r="E977" i="2" s="1"/>
  <c r="C978" i="2"/>
  <c r="E978" i="2" s="1"/>
  <c r="C979" i="2"/>
  <c r="E979" i="2" s="1"/>
  <c r="C980" i="2"/>
  <c r="E980" i="2" s="1"/>
  <c r="C981" i="2"/>
  <c r="E981" i="2" s="1"/>
  <c r="C982" i="2"/>
  <c r="E982" i="2" s="1"/>
  <c r="C983" i="2"/>
  <c r="E983" i="2" s="1"/>
  <c r="C984" i="2"/>
  <c r="E984" i="2" s="1"/>
  <c r="C985" i="2"/>
  <c r="E985" i="2" s="1"/>
  <c r="C986" i="2"/>
  <c r="E986" i="2" s="1"/>
  <c r="C987" i="2"/>
  <c r="E987" i="2" s="1"/>
  <c r="C988" i="2"/>
  <c r="E988" i="2" s="1"/>
  <c r="C989" i="2"/>
  <c r="E989" i="2" s="1"/>
  <c r="C990" i="2"/>
  <c r="E990" i="2" s="1"/>
  <c r="C991" i="2"/>
  <c r="E991" i="2" s="1"/>
  <c r="C992" i="2"/>
  <c r="E992" i="2" s="1"/>
  <c r="C993" i="2"/>
  <c r="E993" i="2" s="1"/>
  <c r="C994" i="2"/>
  <c r="E994" i="2" s="1"/>
  <c r="C995" i="2"/>
  <c r="E995" i="2" s="1"/>
  <c r="C996" i="2"/>
  <c r="E996" i="2" s="1"/>
  <c r="C997" i="2"/>
  <c r="E997" i="2" s="1"/>
  <c r="C998" i="2"/>
  <c r="E998" i="2" s="1"/>
  <c r="C999" i="2"/>
  <c r="E999" i="2" s="1"/>
  <c r="C1000" i="2"/>
  <c r="E1000" i="2" s="1"/>
  <c r="C1001" i="2"/>
  <c r="E1001" i="2" s="1"/>
  <c r="C1002" i="2"/>
  <c r="E1002" i="2" s="1"/>
  <c r="F1002" i="2" s="1"/>
  <c r="C1003" i="2"/>
  <c r="E1003" i="2" s="1"/>
  <c r="C1004" i="2"/>
  <c r="E1004" i="2" s="1"/>
  <c r="F1004" i="2" s="1"/>
  <c r="C1005" i="2"/>
  <c r="E1005" i="2" s="1"/>
  <c r="C1006" i="2"/>
  <c r="E1006" i="2" s="1"/>
  <c r="C1007" i="2"/>
  <c r="E1007" i="2" s="1"/>
  <c r="C1008" i="2"/>
  <c r="E1008" i="2" s="1"/>
  <c r="C1009" i="2"/>
  <c r="E1009" i="2" s="1"/>
  <c r="C1010" i="2"/>
  <c r="E1010" i="2" s="1"/>
  <c r="C1011" i="2"/>
  <c r="E1011" i="2" s="1"/>
  <c r="C1012" i="2"/>
  <c r="E1012" i="2" s="1"/>
  <c r="C1013" i="2"/>
  <c r="E1013" i="2" s="1"/>
  <c r="C1014" i="2"/>
  <c r="E1014" i="2" s="1"/>
  <c r="C1015" i="2"/>
  <c r="E1015" i="2" s="1"/>
  <c r="C1016" i="2"/>
  <c r="E1016" i="2" s="1"/>
  <c r="C1017" i="2"/>
  <c r="E1017" i="2" s="1"/>
  <c r="C1018" i="2"/>
  <c r="E1018" i="2" s="1"/>
  <c r="C1019" i="2"/>
  <c r="E1019" i="2" s="1"/>
  <c r="C1020" i="2"/>
  <c r="E1020" i="2" s="1"/>
  <c r="C1021" i="2"/>
  <c r="E1021" i="2" s="1"/>
  <c r="C1022" i="2"/>
  <c r="E1022" i="2" s="1"/>
  <c r="C1023" i="2"/>
  <c r="E1023" i="2" s="1"/>
  <c r="C1024" i="2"/>
  <c r="E1024" i="2" s="1"/>
  <c r="F1024" i="2" s="1"/>
  <c r="C1025" i="2"/>
  <c r="E1025" i="2" s="1"/>
  <c r="C1026" i="2"/>
  <c r="E1026" i="2" s="1"/>
  <c r="C1027" i="2"/>
  <c r="E1027" i="2" s="1"/>
  <c r="C1028" i="2"/>
  <c r="E1028" i="2" s="1"/>
  <c r="C1029" i="2"/>
  <c r="E1029" i="2" s="1"/>
  <c r="C1030" i="2"/>
  <c r="E1030" i="2" s="1"/>
  <c r="C1031" i="2"/>
  <c r="E1031" i="2" s="1"/>
  <c r="C1032" i="2"/>
  <c r="E1032" i="2" s="1"/>
  <c r="C1033" i="2"/>
  <c r="E1033" i="2" s="1"/>
  <c r="C1034" i="2"/>
  <c r="E1034" i="2" s="1"/>
  <c r="C1035" i="2"/>
  <c r="E1035" i="2" s="1"/>
  <c r="C1036" i="2"/>
  <c r="E1036" i="2" s="1"/>
  <c r="C1037" i="2"/>
  <c r="E1037" i="2" s="1"/>
  <c r="C1038" i="2"/>
  <c r="E1038" i="2" s="1"/>
  <c r="C1039" i="2"/>
  <c r="E1039" i="2" s="1"/>
  <c r="F1039" i="2" s="1"/>
  <c r="C1040" i="2"/>
  <c r="E1040" i="2" s="1"/>
  <c r="C1041" i="2"/>
  <c r="E1041" i="2" s="1"/>
  <c r="C1042" i="2"/>
  <c r="E1042" i="2" s="1"/>
  <c r="F1042" i="2" s="1"/>
  <c r="C1043" i="2"/>
  <c r="E1043" i="2" s="1"/>
  <c r="C1044" i="2"/>
  <c r="E1044" i="2" s="1"/>
  <c r="C1045" i="2"/>
  <c r="E1045" i="2" s="1"/>
  <c r="C1046" i="2"/>
  <c r="E1046" i="2" s="1"/>
  <c r="C1047" i="2"/>
  <c r="E1047" i="2" s="1"/>
  <c r="C1048" i="2"/>
  <c r="E1048" i="2" s="1"/>
  <c r="C1049" i="2"/>
  <c r="E1049" i="2" s="1"/>
  <c r="C1050" i="2"/>
  <c r="E1050" i="2" s="1"/>
  <c r="C1051" i="2"/>
  <c r="E1051" i="2" s="1"/>
  <c r="C1052" i="2"/>
  <c r="E1052" i="2" s="1"/>
  <c r="C1053" i="2"/>
  <c r="E1053" i="2" s="1"/>
  <c r="C1054" i="2"/>
  <c r="E1054" i="2" s="1"/>
  <c r="C1055" i="2"/>
  <c r="E1055" i="2" s="1"/>
  <c r="C1056" i="2"/>
  <c r="E1056" i="2" s="1"/>
  <c r="C1057" i="2"/>
  <c r="E1057" i="2" s="1"/>
  <c r="C1058" i="2"/>
  <c r="E1058" i="2" s="1"/>
  <c r="C1059" i="2"/>
  <c r="E1059" i="2" s="1"/>
  <c r="C1060" i="2"/>
  <c r="E1060" i="2" s="1"/>
  <c r="C1061" i="2"/>
  <c r="E1061" i="2" s="1"/>
  <c r="C1062" i="2"/>
  <c r="E1062" i="2" s="1"/>
  <c r="C1063" i="2"/>
  <c r="E1063" i="2" s="1"/>
  <c r="C1064" i="2"/>
  <c r="E1064" i="2" s="1"/>
  <c r="C1065" i="2"/>
  <c r="E1065" i="2" s="1"/>
  <c r="C1066" i="2"/>
  <c r="E1066" i="2" s="1"/>
  <c r="C1067" i="2"/>
  <c r="E1067" i="2" s="1"/>
  <c r="C1068" i="2"/>
  <c r="E1068" i="2" s="1"/>
  <c r="C1069" i="2"/>
  <c r="E1069" i="2" s="1"/>
  <c r="C1070" i="2"/>
  <c r="E1070" i="2" s="1"/>
  <c r="C1071" i="2"/>
  <c r="E1071" i="2" s="1"/>
  <c r="F1071" i="2" s="1"/>
  <c r="C1072" i="2"/>
  <c r="E1072" i="2" s="1"/>
  <c r="C1073" i="2"/>
  <c r="E1073" i="2" s="1"/>
  <c r="C1074" i="2"/>
  <c r="E1074" i="2" s="1"/>
  <c r="C1075" i="2"/>
  <c r="E1075" i="2" s="1"/>
  <c r="C1076" i="2"/>
  <c r="E1076" i="2" s="1"/>
  <c r="C1077" i="2"/>
  <c r="E1077" i="2" s="1"/>
  <c r="C1078" i="2"/>
  <c r="E1078" i="2" s="1"/>
  <c r="C1079" i="2"/>
  <c r="E1079" i="2" s="1"/>
  <c r="C1080" i="2"/>
  <c r="E1080" i="2" s="1"/>
  <c r="C1081" i="2"/>
  <c r="E1081" i="2" s="1"/>
  <c r="C1082" i="2"/>
  <c r="E1082" i="2" s="1"/>
  <c r="C1083" i="2"/>
  <c r="E1083" i="2" s="1"/>
  <c r="F1083" i="2" s="1"/>
  <c r="C1084" i="2"/>
  <c r="E1084" i="2" s="1"/>
  <c r="C1085" i="2"/>
  <c r="E1085" i="2" s="1"/>
  <c r="C1086" i="2"/>
  <c r="E1086" i="2" s="1"/>
  <c r="C1087" i="2"/>
  <c r="E1087" i="2" s="1"/>
  <c r="C1088" i="2"/>
  <c r="E1088" i="2" s="1"/>
  <c r="C1089" i="2"/>
  <c r="E1089" i="2" s="1"/>
  <c r="C1090" i="2"/>
  <c r="E1090" i="2" s="1"/>
  <c r="C1091" i="2"/>
  <c r="E1091" i="2" s="1"/>
  <c r="C1092" i="2"/>
  <c r="E1092" i="2" s="1"/>
  <c r="C1093" i="2"/>
  <c r="E1093" i="2" s="1"/>
  <c r="C1094" i="2"/>
  <c r="E1094" i="2" s="1"/>
  <c r="C1095" i="2"/>
  <c r="E1095" i="2" s="1"/>
  <c r="C1096" i="2"/>
  <c r="E1096" i="2" s="1"/>
  <c r="C1097" i="2"/>
  <c r="E1097" i="2" s="1"/>
  <c r="C1098" i="2"/>
  <c r="E1098" i="2" s="1"/>
  <c r="C1099" i="2"/>
  <c r="E1099" i="2" s="1"/>
  <c r="C1100" i="2"/>
  <c r="E1100" i="2" s="1"/>
  <c r="C1101" i="2"/>
  <c r="E1101" i="2" s="1"/>
  <c r="C1102" i="2"/>
  <c r="E1102" i="2" s="1"/>
  <c r="C1103" i="2"/>
  <c r="E1103" i="2" s="1"/>
  <c r="C1104" i="2"/>
  <c r="E1104" i="2" s="1"/>
  <c r="C1105" i="2"/>
  <c r="E1105" i="2" s="1"/>
  <c r="C1106" i="2"/>
  <c r="E1106" i="2" s="1"/>
  <c r="C1107" i="2"/>
  <c r="E1107" i="2" s="1"/>
  <c r="C1108" i="2"/>
  <c r="E1108" i="2" s="1"/>
  <c r="C1109" i="2"/>
  <c r="E1109" i="2" s="1"/>
  <c r="C1110" i="2"/>
  <c r="E1110" i="2" s="1"/>
  <c r="C1111" i="2"/>
  <c r="E1111" i="2" s="1"/>
  <c r="C1112" i="2"/>
  <c r="E1112" i="2" s="1"/>
  <c r="C1113" i="2"/>
  <c r="E1113" i="2" s="1"/>
  <c r="F1113" i="2" s="1"/>
  <c r="C1114" i="2"/>
  <c r="E1114" i="2" s="1"/>
  <c r="C1115" i="2"/>
  <c r="E1115" i="2" s="1"/>
  <c r="F1115" i="2" s="1"/>
  <c r="C1116" i="2"/>
  <c r="E1116" i="2" s="1"/>
  <c r="C1117" i="2"/>
  <c r="E1117" i="2" s="1"/>
  <c r="C1118" i="2"/>
  <c r="E1118" i="2" s="1"/>
  <c r="C1119" i="2"/>
  <c r="E1119" i="2" s="1"/>
  <c r="C1120" i="2"/>
  <c r="E1120" i="2" s="1"/>
  <c r="C1121" i="2"/>
  <c r="E1121" i="2" s="1"/>
  <c r="C1122" i="2"/>
  <c r="E1122" i="2" s="1"/>
  <c r="C1123" i="2"/>
  <c r="E1123" i="2" s="1"/>
  <c r="C1124" i="2"/>
  <c r="E1124" i="2" s="1"/>
  <c r="C1125" i="2"/>
  <c r="E1125" i="2" s="1"/>
  <c r="C1126" i="2"/>
  <c r="E1126" i="2" s="1"/>
  <c r="C1127" i="2"/>
  <c r="E1127" i="2" s="1"/>
  <c r="C1128" i="2"/>
  <c r="E1128" i="2" s="1"/>
  <c r="C1129" i="2"/>
  <c r="E1129" i="2" s="1"/>
  <c r="C1130" i="2"/>
  <c r="E1130" i="2" s="1"/>
  <c r="C1131" i="2"/>
  <c r="E1131" i="2" s="1"/>
  <c r="C1132" i="2"/>
  <c r="E1132" i="2" s="1"/>
  <c r="C1133" i="2"/>
  <c r="E1133" i="2" s="1"/>
  <c r="C1134" i="2"/>
  <c r="E1134" i="2" s="1"/>
  <c r="C1135" i="2"/>
  <c r="E1135" i="2" s="1"/>
  <c r="C1136" i="2"/>
  <c r="E1136" i="2" s="1"/>
  <c r="C1137" i="2"/>
  <c r="E1137" i="2" s="1"/>
  <c r="C1138" i="2"/>
  <c r="E1138" i="2" s="1"/>
  <c r="C1139" i="2"/>
  <c r="E1139" i="2" s="1"/>
  <c r="C1140" i="2"/>
  <c r="E1140" i="2" s="1"/>
  <c r="C1141" i="2"/>
  <c r="E1141" i="2" s="1"/>
  <c r="C1142" i="2"/>
  <c r="E1142" i="2" s="1"/>
  <c r="C1143" i="2"/>
  <c r="E1143" i="2" s="1"/>
  <c r="C1144" i="2"/>
  <c r="E1144" i="2" s="1"/>
  <c r="C1145" i="2"/>
  <c r="E1145" i="2" s="1"/>
  <c r="C1146" i="2"/>
  <c r="E1146" i="2" s="1"/>
  <c r="C1147" i="2"/>
  <c r="E1147" i="2" s="1"/>
  <c r="C1148" i="2"/>
  <c r="E1148" i="2" s="1"/>
  <c r="C1149" i="2"/>
  <c r="E1149" i="2" s="1"/>
  <c r="C1150" i="2"/>
  <c r="E1150" i="2" s="1"/>
  <c r="C1151" i="2"/>
  <c r="E1151" i="2" s="1"/>
  <c r="F1151" i="2" s="1"/>
  <c r="C1152" i="2"/>
  <c r="E1152" i="2" s="1"/>
  <c r="C1153" i="2"/>
  <c r="E1153" i="2" s="1"/>
  <c r="F1153" i="2" s="1"/>
  <c r="C1154" i="2"/>
  <c r="E1154" i="2" s="1"/>
  <c r="C1155" i="2"/>
  <c r="E1155" i="2" s="1"/>
  <c r="C1156" i="2"/>
  <c r="E1156" i="2" s="1"/>
  <c r="C1157" i="2"/>
  <c r="E1157" i="2" s="1"/>
  <c r="C1158" i="2"/>
  <c r="E1158" i="2" s="1"/>
  <c r="C1159" i="2"/>
  <c r="E1159" i="2" s="1"/>
  <c r="C1160" i="2"/>
  <c r="E1160" i="2" s="1"/>
  <c r="C1161" i="2"/>
  <c r="E1161" i="2" s="1"/>
  <c r="C1162" i="2"/>
  <c r="E1162" i="2" s="1"/>
  <c r="C1163" i="2"/>
  <c r="E1163" i="2" s="1"/>
  <c r="C1164" i="2"/>
  <c r="E1164" i="2" s="1"/>
  <c r="C1165" i="2"/>
  <c r="E1165" i="2" s="1"/>
  <c r="C1166" i="2"/>
  <c r="E1166" i="2" s="1"/>
  <c r="C1167" i="2"/>
  <c r="E1167" i="2" s="1"/>
  <c r="C1168" i="2"/>
  <c r="E1168" i="2" s="1"/>
  <c r="C1169" i="2"/>
  <c r="E1169" i="2" s="1"/>
  <c r="C1170" i="2"/>
  <c r="E1170" i="2" s="1"/>
  <c r="C1171" i="2"/>
  <c r="E1171" i="2" s="1"/>
  <c r="C1172" i="2"/>
  <c r="E1172" i="2" s="1"/>
  <c r="C1173" i="2"/>
  <c r="E1173" i="2" s="1"/>
  <c r="C1174" i="2"/>
  <c r="E1174" i="2" s="1"/>
  <c r="C1175" i="2"/>
  <c r="E1175" i="2" s="1"/>
  <c r="C1176" i="2"/>
  <c r="E1176" i="2" s="1"/>
  <c r="C1177" i="2"/>
  <c r="E1177" i="2" s="1"/>
  <c r="C1178" i="2"/>
  <c r="E1178" i="2" s="1"/>
  <c r="C1179" i="2"/>
  <c r="E1179" i="2" s="1"/>
  <c r="C1180" i="2"/>
  <c r="E1180" i="2" s="1"/>
  <c r="C1181" i="2"/>
  <c r="E1181" i="2" s="1"/>
  <c r="C1182" i="2"/>
  <c r="E1182" i="2" s="1"/>
  <c r="C1183" i="2"/>
  <c r="E1183" i="2" s="1"/>
  <c r="C1184" i="2"/>
  <c r="E1184" i="2" s="1"/>
  <c r="C1185" i="2"/>
  <c r="E1185" i="2" s="1"/>
  <c r="C1186" i="2"/>
  <c r="E1186" i="2" s="1"/>
  <c r="C1187" i="2"/>
  <c r="E1187" i="2" s="1"/>
  <c r="C1188" i="2"/>
  <c r="E1188" i="2" s="1"/>
  <c r="C1189" i="2"/>
  <c r="E1189" i="2" s="1"/>
  <c r="C1190" i="2"/>
  <c r="E1190" i="2" s="1"/>
  <c r="C1191" i="2"/>
  <c r="E1191" i="2" s="1"/>
  <c r="C1192" i="2"/>
  <c r="E1192" i="2" s="1"/>
  <c r="C1193" i="2"/>
  <c r="E1193" i="2" s="1"/>
  <c r="F1193" i="2" s="1"/>
  <c r="C1194" i="2"/>
  <c r="E1194" i="2" s="1"/>
  <c r="C1195" i="2"/>
  <c r="E1195" i="2" s="1"/>
  <c r="F1195" i="2" s="1"/>
  <c r="C1196" i="2"/>
  <c r="E1196" i="2" s="1"/>
  <c r="C1197" i="2"/>
  <c r="E1197" i="2" s="1"/>
  <c r="C1198" i="2"/>
  <c r="E1198" i="2" s="1"/>
  <c r="C1199" i="2"/>
  <c r="E1199" i="2" s="1"/>
  <c r="C1200" i="2"/>
  <c r="E1200" i="2" s="1"/>
  <c r="C1201" i="2"/>
  <c r="E1201" i="2" s="1"/>
  <c r="C1202" i="2"/>
  <c r="E1202" i="2" s="1"/>
  <c r="C1203" i="2"/>
  <c r="E1203" i="2" s="1"/>
  <c r="C1204" i="2"/>
  <c r="E1204" i="2" s="1"/>
  <c r="C1205" i="2"/>
  <c r="E1205" i="2" s="1"/>
  <c r="C1206" i="2"/>
  <c r="E1206" i="2" s="1"/>
  <c r="C1207" i="2"/>
  <c r="E1207" i="2" s="1"/>
  <c r="C1208" i="2"/>
  <c r="E1208" i="2" s="1"/>
  <c r="C1209" i="2"/>
  <c r="E1209" i="2" s="1"/>
  <c r="C1210" i="2"/>
  <c r="E1210" i="2" s="1"/>
  <c r="C1211" i="2"/>
  <c r="E1211" i="2" s="1"/>
  <c r="C1212" i="2"/>
  <c r="E1212" i="2" s="1"/>
  <c r="C1213" i="2"/>
  <c r="E1213" i="2" s="1"/>
  <c r="C1214" i="2"/>
  <c r="E1214" i="2" s="1"/>
  <c r="C1215" i="2"/>
  <c r="E1215" i="2" s="1"/>
  <c r="C1216" i="2"/>
  <c r="E1216" i="2" s="1"/>
  <c r="C1217" i="2"/>
  <c r="E1217" i="2" s="1"/>
  <c r="C1218" i="2"/>
  <c r="E1218" i="2" s="1"/>
  <c r="C1219" i="2"/>
  <c r="E1219" i="2" s="1"/>
  <c r="C1220" i="2"/>
  <c r="E1220" i="2" s="1"/>
  <c r="C1221" i="2"/>
  <c r="E1221" i="2" s="1"/>
  <c r="C1222" i="2"/>
  <c r="E1222" i="2" s="1"/>
  <c r="C1223" i="2"/>
  <c r="E1223" i="2" s="1"/>
  <c r="C1224" i="2"/>
  <c r="E1224" i="2" s="1"/>
  <c r="C1225" i="2"/>
  <c r="E1225" i="2" s="1"/>
  <c r="C1226" i="2"/>
  <c r="E1226" i="2" s="1"/>
  <c r="C1227" i="2"/>
  <c r="E1227" i="2" s="1"/>
  <c r="C1228" i="2"/>
  <c r="E1228" i="2" s="1"/>
  <c r="C1229" i="2"/>
  <c r="E1229" i="2" s="1"/>
  <c r="C1230" i="2"/>
  <c r="E1230" i="2" s="1"/>
  <c r="F1230" i="2" s="1"/>
  <c r="C1231" i="2"/>
  <c r="E1231" i="2" s="1"/>
  <c r="C1232" i="2"/>
  <c r="E1232" i="2" s="1"/>
  <c r="C1233" i="2"/>
  <c r="E1233" i="2" s="1"/>
  <c r="F1233" i="2" s="1"/>
  <c r="C1234" i="2"/>
  <c r="E1234" i="2" s="1"/>
  <c r="C1235" i="2"/>
  <c r="E1235" i="2" s="1"/>
  <c r="C1236" i="2"/>
  <c r="E1236" i="2" s="1"/>
  <c r="C1237" i="2"/>
  <c r="E1237" i="2" s="1"/>
  <c r="C1238" i="2"/>
  <c r="E1238" i="2" s="1"/>
  <c r="C1239" i="2"/>
  <c r="E1239" i="2" s="1"/>
  <c r="C1240" i="2"/>
  <c r="E1240" i="2" s="1"/>
  <c r="C1241" i="2"/>
  <c r="E1241" i="2" s="1"/>
  <c r="C1242" i="2"/>
  <c r="E1242" i="2" s="1"/>
  <c r="C1243" i="2"/>
  <c r="E1243" i="2" s="1"/>
  <c r="C1244" i="2"/>
  <c r="E1244" i="2" s="1"/>
  <c r="C1245" i="2"/>
  <c r="E1245" i="2" s="1"/>
  <c r="C1246" i="2"/>
  <c r="E1246" i="2" s="1"/>
  <c r="C1247" i="2"/>
  <c r="E1247" i="2" s="1"/>
  <c r="C1248" i="2"/>
  <c r="E1248" i="2" s="1"/>
  <c r="C1249" i="2"/>
  <c r="E1249" i="2" s="1"/>
  <c r="C1250" i="2"/>
  <c r="E1250" i="2" s="1"/>
  <c r="C1251" i="2"/>
  <c r="E1251" i="2" s="1"/>
  <c r="C1252" i="2"/>
  <c r="E1252" i="2" s="1"/>
  <c r="C1253" i="2"/>
  <c r="E1253" i="2" s="1"/>
  <c r="C1254" i="2"/>
  <c r="E1254" i="2" s="1"/>
  <c r="C1255" i="2"/>
  <c r="E1255" i="2" s="1"/>
  <c r="C1256" i="2"/>
  <c r="E1256" i="2" s="1"/>
  <c r="C1257" i="2"/>
  <c r="E1257" i="2" s="1"/>
  <c r="C1258" i="2"/>
  <c r="E1258" i="2" s="1"/>
  <c r="C1259" i="2"/>
  <c r="E1259" i="2" s="1"/>
  <c r="C1260" i="2"/>
  <c r="E1260" i="2" s="1"/>
  <c r="C1261" i="2"/>
  <c r="E1261" i="2" s="1"/>
  <c r="C1262" i="2"/>
  <c r="E1262" i="2" s="1"/>
  <c r="F1262" i="2" s="1"/>
  <c r="C1263" i="2"/>
  <c r="E1263" i="2" s="1"/>
  <c r="C1264" i="2"/>
  <c r="E1264" i="2" s="1"/>
  <c r="C1265" i="2"/>
  <c r="E1265" i="2" s="1"/>
  <c r="C1266" i="2"/>
  <c r="E1266" i="2" s="1"/>
  <c r="C1267" i="2"/>
  <c r="E1267" i="2" s="1"/>
  <c r="C1268" i="2"/>
  <c r="E1268" i="2" s="1"/>
  <c r="C1269" i="2"/>
  <c r="E1269" i="2" s="1"/>
  <c r="C1270" i="2"/>
  <c r="E1270" i="2" s="1"/>
  <c r="C1271" i="2"/>
  <c r="E1271" i="2" s="1"/>
  <c r="C1272" i="2"/>
  <c r="E1272" i="2" s="1"/>
  <c r="C1273" i="2"/>
  <c r="E1273" i="2" s="1"/>
  <c r="C1274" i="2"/>
  <c r="E1274" i="2" s="1"/>
  <c r="F1274" i="2" s="1"/>
  <c r="C1275" i="2"/>
  <c r="E1275" i="2" s="1"/>
  <c r="C1276" i="2"/>
  <c r="E1276" i="2" s="1"/>
  <c r="C1277" i="2"/>
  <c r="E1277" i="2" s="1"/>
  <c r="C1278" i="2"/>
  <c r="E1278" i="2" s="1"/>
  <c r="C1279" i="2"/>
  <c r="E1279" i="2" s="1"/>
  <c r="C1280" i="2"/>
  <c r="E1280" i="2" s="1"/>
  <c r="C1281" i="2"/>
  <c r="E1281" i="2" s="1"/>
  <c r="C1282" i="2"/>
  <c r="E1282" i="2" s="1"/>
  <c r="C1283" i="2"/>
  <c r="E1283" i="2" s="1"/>
  <c r="C1284" i="2"/>
  <c r="E1284" i="2" s="1"/>
  <c r="C1285" i="2"/>
  <c r="E1285" i="2" s="1"/>
  <c r="C1286" i="2"/>
  <c r="E1286" i="2" s="1"/>
  <c r="C1287" i="2"/>
  <c r="E1287" i="2" s="1"/>
  <c r="C1288" i="2"/>
  <c r="E1288" i="2" s="1"/>
  <c r="C1289" i="2"/>
  <c r="E1289" i="2" s="1"/>
  <c r="C1290" i="2"/>
  <c r="E1290" i="2" s="1"/>
  <c r="C1291" i="2"/>
  <c r="E1291" i="2" s="1"/>
  <c r="C1292" i="2"/>
  <c r="E1292" i="2" s="1"/>
  <c r="C1293" i="2"/>
  <c r="E1293" i="2" s="1"/>
  <c r="C1294" i="2"/>
  <c r="E1294" i="2" s="1"/>
  <c r="C1295" i="2"/>
  <c r="E1295" i="2" s="1"/>
  <c r="C1296" i="2"/>
  <c r="E1296" i="2" s="1"/>
  <c r="C1297" i="2"/>
  <c r="E1297" i="2" s="1"/>
  <c r="C1298" i="2"/>
  <c r="E1298" i="2" s="1"/>
  <c r="C1299" i="2"/>
  <c r="E1299" i="2" s="1"/>
  <c r="C1300" i="2"/>
  <c r="E1300" i="2" s="1"/>
  <c r="C1301" i="2"/>
  <c r="E1301" i="2" s="1"/>
  <c r="C1302" i="2"/>
  <c r="E1302" i="2" s="1"/>
  <c r="C1303" i="2"/>
  <c r="E1303" i="2" s="1"/>
  <c r="C1304" i="2"/>
  <c r="E1304" i="2" s="1"/>
  <c r="F1304" i="2" s="1"/>
  <c r="C1305" i="2"/>
  <c r="E1305" i="2" s="1"/>
  <c r="C1306" i="2"/>
  <c r="E1306" i="2" s="1"/>
  <c r="F1306" i="2" s="1"/>
  <c r="C1307" i="2"/>
  <c r="E1307" i="2" s="1"/>
  <c r="C1308" i="2"/>
  <c r="E1308" i="2" s="1"/>
  <c r="C1309" i="2"/>
  <c r="E1309" i="2" s="1"/>
  <c r="C1310" i="2"/>
  <c r="E1310" i="2" s="1"/>
  <c r="C1311" i="2"/>
  <c r="E1311" i="2" s="1"/>
  <c r="C1312" i="2"/>
  <c r="E1312" i="2" s="1"/>
  <c r="C1313" i="2"/>
  <c r="E1313" i="2" s="1"/>
  <c r="C1314" i="2"/>
  <c r="E1314" i="2" s="1"/>
  <c r="C1315" i="2"/>
  <c r="E1315" i="2" s="1"/>
  <c r="C1316" i="2"/>
  <c r="E1316" i="2" s="1"/>
  <c r="C1317" i="2"/>
  <c r="E1317" i="2" s="1"/>
  <c r="C1318" i="2"/>
  <c r="E1318" i="2" s="1"/>
  <c r="C1319" i="2"/>
  <c r="E1319" i="2" s="1"/>
  <c r="C1320" i="2"/>
  <c r="E1320" i="2" s="1"/>
  <c r="C1321" i="2"/>
  <c r="E1321" i="2" s="1"/>
  <c r="C1322" i="2"/>
  <c r="E1322" i="2" s="1"/>
  <c r="C1323" i="2"/>
  <c r="E1323" i="2" s="1"/>
  <c r="C1324" i="2"/>
  <c r="E1324" i="2" s="1"/>
  <c r="C1325" i="2"/>
  <c r="E1325" i="2" s="1"/>
  <c r="C1326" i="2"/>
  <c r="E1326" i="2" s="1"/>
  <c r="C1327" i="2"/>
  <c r="E1327" i="2" s="1"/>
  <c r="C1328" i="2"/>
  <c r="E1328" i="2" s="1"/>
  <c r="C1329" i="2"/>
  <c r="E1329" i="2" s="1"/>
  <c r="C1330" i="2"/>
  <c r="E1330" i="2" s="1"/>
  <c r="C1331" i="2"/>
  <c r="E1331" i="2" s="1"/>
  <c r="C1332" i="2"/>
  <c r="E1332" i="2" s="1"/>
  <c r="C1333" i="2"/>
  <c r="E1333" i="2" s="1"/>
  <c r="C1334" i="2"/>
  <c r="E1334" i="2" s="1"/>
  <c r="C1335" i="2"/>
  <c r="E1335" i="2" s="1"/>
  <c r="C1336" i="2"/>
  <c r="E1336" i="2" s="1"/>
  <c r="C1337" i="2"/>
  <c r="E1337" i="2" s="1"/>
  <c r="C1338" i="2"/>
  <c r="E1338" i="2" s="1"/>
  <c r="C1339" i="2"/>
  <c r="E1339" i="2" s="1"/>
  <c r="C1340" i="2"/>
  <c r="E1340" i="2" s="1"/>
  <c r="C1341" i="2"/>
  <c r="E1341" i="2" s="1"/>
  <c r="C1342" i="2"/>
  <c r="E1342" i="2" s="1"/>
  <c r="F1342" i="2" s="1"/>
  <c r="C1343" i="2"/>
  <c r="E1343" i="2" s="1"/>
  <c r="C1344" i="2"/>
  <c r="E1344" i="2" s="1"/>
  <c r="F1344" i="2" s="1"/>
  <c r="C1345" i="2"/>
  <c r="E1345" i="2" s="1"/>
  <c r="C1346" i="2"/>
  <c r="E1346" i="2" s="1"/>
  <c r="C1347" i="2"/>
  <c r="E1347" i="2" s="1"/>
  <c r="C1348" i="2"/>
  <c r="E1348" i="2" s="1"/>
  <c r="C1349" i="2"/>
  <c r="E1349" i="2" s="1"/>
  <c r="C1350" i="2"/>
  <c r="E1350" i="2" s="1"/>
  <c r="C1351" i="2"/>
  <c r="E1351" i="2" s="1"/>
  <c r="C1352" i="2"/>
  <c r="E1352" i="2" s="1"/>
  <c r="C1353" i="2"/>
  <c r="E1353" i="2" s="1"/>
  <c r="C1354" i="2"/>
  <c r="E1354" i="2" s="1"/>
  <c r="C1355" i="2"/>
  <c r="E1355" i="2" s="1"/>
  <c r="C1356" i="2"/>
  <c r="E1356" i="2" s="1"/>
  <c r="C1357" i="2"/>
  <c r="E1357" i="2" s="1"/>
  <c r="C1358" i="2"/>
  <c r="E1358" i="2" s="1"/>
  <c r="C1359" i="2"/>
  <c r="E1359" i="2" s="1"/>
  <c r="C1360" i="2"/>
  <c r="E1360" i="2" s="1"/>
  <c r="C1361" i="2"/>
  <c r="E1361" i="2" s="1"/>
  <c r="C1362" i="2"/>
  <c r="E1362" i="2" s="1"/>
  <c r="C1363" i="2"/>
  <c r="E1363" i="2" s="1"/>
  <c r="C1364" i="2"/>
  <c r="E1364" i="2" s="1"/>
  <c r="C1365" i="2"/>
  <c r="E1365" i="2" s="1"/>
  <c r="C1366" i="2"/>
  <c r="E1366" i="2" s="1"/>
  <c r="C1367" i="2"/>
  <c r="E1367" i="2" s="1"/>
  <c r="C1368" i="2"/>
  <c r="E1368" i="2" s="1"/>
  <c r="C1369" i="2"/>
  <c r="E1369" i="2" s="1"/>
  <c r="C1370" i="2"/>
  <c r="E1370" i="2" s="1"/>
  <c r="C1371" i="2"/>
  <c r="E1371" i="2" s="1"/>
  <c r="C1372" i="2"/>
  <c r="E1372" i="2" s="1"/>
  <c r="C1373" i="2"/>
  <c r="E1373" i="2" s="1"/>
  <c r="C1374" i="2"/>
  <c r="E1374" i="2" s="1"/>
  <c r="C1375" i="2"/>
  <c r="E1375" i="2" s="1"/>
  <c r="F1375" i="2" s="1"/>
  <c r="C1376" i="2"/>
  <c r="E1376" i="2" s="1"/>
  <c r="C1377" i="2"/>
  <c r="E1377" i="2" s="1"/>
  <c r="C1378" i="2"/>
  <c r="E1378" i="2" s="1"/>
  <c r="F1378" i="2" s="1"/>
  <c r="C1379" i="2"/>
  <c r="E1379" i="2" s="1"/>
  <c r="C1380" i="2"/>
  <c r="E1380" i="2" s="1"/>
  <c r="C1381" i="2"/>
  <c r="E1381" i="2" s="1"/>
  <c r="C1382" i="2"/>
  <c r="E1382" i="2" s="1"/>
  <c r="C1383" i="2"/>
  <c r="E1383" i="2" s="1"/>
  <c r="C1384" i="2"/>
  <c r="E1384" i="2" s="1"/>
  <c r="C1385" i="2"/>
  <c r="E1385" i="2" s="1"/>
  <c r="C1386" i="2"/>
  <c r="E1386" i="2" s="1"/>
  <c r="C1387" i="2"/>
  <c r="E1387" i="2" s="1"/>
  <c r="C1388" i="2"/>
  <c r="E1388" i="2" s="1"/>
  <c r="C1389" i="2"/>
  <c r="E1389" i="2" s="1"/>
  <c r="C1390" i="2"/>
  <c r="E1390" i="2" s="1"/>
  <c r="C1391" i="2"/>
  <c r="E1391" i="2" s="1"/>
  <c r="C1392" i="2"/>
  <c r="E1392" i="2" s="1"/>
  <c r="C1393" i="2"/>
  <c r="E1393" i="2" s="1"/>
  <c r="C1394" i="2"/>
  <c r="E1394" i="2" s="1"/>
  <c r="C1395" i="2"/>
  <c r="E1395" i="2" s="1"/>
  <c r="C1396" i="2"/>
  <c r="E1396" i="2" s="1"/>
  <c r="C1397" i="2"/>
  <c r="E1397" i="2" s="1"/>
  <c r="C1398" i="2"/>
  <c r="E1398" i="2" s="1"/>
  <c r="C1399" i="2"/>
  <c r="E1399" i="2" s="1"/>
  <c r="F1399" i="2" s="1"/>
  <c r="C1400" i="2"/>
  <c r="E1400" i="2" s="1"/>
  <c r="C1401" i="2"/>
  <c r="E1401" i="2" s="1"/>
  <c r="C1402" i="2"/>
  <c r="E1402" i="2" s="1"/>
  <c r="C1403" i="2"/>
  <c r="E1403" i="2" s="1"/>
  <c r="C1404" i="2"/>
  <c r="E1404" i="2" s="1"/>
  <c r="C1405" i="2"/>
  <c r="E1405" i="2" s="1"/>
  <c r="C1406" i="2"/>
  <c r="E1406" i="2" s="1"/>
  <c r="C1407" i="2"/>
  <c r="E1407" i="2" s="1"/>
  <c r="F1407" i="2" s="1"/>
  <c r="C1408" i="2"/>
  <c r="E1408" i="2" s="1"/>
  <c r="C1409" i="2"/>
  <c r="E1409" i="2" s="1"/>
  <c r="C1410" i="2"/>
  <c r="E1410" i="2" s="1"/>
  <c r="C1411" i="2"/>
  <c r="E1411" i="2" s="1"/>
  <c r="C1412" i="2"/>
  <c r="E1412" i="2" s="1"/>
  <c r="C1413" i="2"/>
  <c r="E1413" i="2" s="1"/>
  <c r="C1414" i="2"/>
  <c r="E1414" i="2" s="1"/>
  <c r="C1415" i="2"/>
  <c r="E1415" i="2" s="1"/>
  <c r="C1416" i="2"/>
  <c r="E1416" i="2" s="1"/>
  <c r="C1417" i="2"/>
  <c r="E1417" i="2" s="1"/>
  <c r="C1418" i="2"/>
  <c r="E1418" i="2" s="1"/>
  <c r="C1419" i="2"/>
  <c r="E1419" i="2" s="1"/>
  <c r="C1420" i="2"/>
  <c r="E1420" i="2" s="1"/>
  <c r="C1421" i="2"/>
  <c r="E1421" i="2" s="1"/>
  <c r="C1422" i="2"/>
  <c r="E1422" i="2" s="1"/>
  <c r="C1423" i="2"/>
  <c r="E1423" i="2" s="1"/>
  <c r="C1424" i="2"/>
  <c r="E1424" i="2" s="1"/>
  <c r="C1425" i="2"/>
  <c r="E1425" i="2" s="1"/>
  <c r="C1426" i="2"/>
  <c r="E1426" i="2" s="1"/>
  <c r="C1427" i="2"/>
  <c r="E1427" i="2" s="1"/>
  <c r="C1428" i="2"/>
  <c r="E1428" i="2" s="1"/>
  <c r="C1429" i="2"/>
  <c r="E1429" i="2" s="1"/>
  <c r="F1429" i="2" s="1"/>
  <c r="C1430" i="2"/>
  <c r="E1430" i="2" s="1"/>
  <c r="C1431" i="2"/>
  <c r="E1431" i="2" s="1"/>
  <c r="F1431" i="2" s="1"/>
  <c r="C1432" i="2"/>
  <c r="E1432" i="2" s="1"/>
  <c r="C1433" i="2"/>
  <c r="E1433" i="2" s="1"/>
  <c r="C1434" i="2"/>
  <c r="E1434" i="2" s="1"/>
  <c r="C1435" i="2"/>
  <c r="E1435" i="2" s="1"/>
  <c r="C1436" i="2"/>
  <c r="E1436" i="2" s="1"/>
  <c r="C1437" i="2"/>
  <c r="E1437" i="2" s="1"/>
  <c r="C1438" i="2"/>
  <c r="E1438" i="2" s="1"/>
  <c r="C1439" i="2"/>
  <c r="E1439" i="2" s="1"/>
  <c r="C1440" i="2"/>
  <c r="E1440" i="2" s="1"/>
  <c r="C1441" i="2"/>
  <c r="E1441" i="2" s="1"/>
  <c r="C1442" i="2"/>
  <c r="E1442" i="2" s="1"/>
  <c r="C1443" i="2"/>
  <c r="E1443" i="2" s="1"/>
  <c r="C1444" i="2"/>
  <c r="E1444" i="2" s="1"/>
  <c r="C1445" i="2"/>
  <c r="E1445" i="2" s="1"/>
  <c r="C1446" i="2"/>
  <c r="E1446" i="2" s="1"/>
  <c r="C1447" i="2"/>
  <c r="E1447" i="2" s="1"/>
  <c r="C1448" i="2"/>
  <c r="E1448" i="2" s="1"/>
  <c r="C1449" i="2"/>
  <c r="E1449" i="2" s="1"/>
  <c r="C1450" i="2"/>
  <c r="E1450" i="2" s="1"/>
  <c r="C1451" i="2"/>
  <c r="E1451" i="2" s="1"/>
  <c r="C1452" i="2"/>
  <c r="E1452" i="2" s="1"/>
  <c r="C1453" i="2"/>
  <c r="E1453" i="2" s="1"/>
  <c r="C1454" i="2"/>
  <c r="E1454" i="2" s="1"/>
  <c r="C1455" i="2"/>
  <c r="E1455" i="2" s="1"/>
  <c r="C1456" i="2"/>
  <c r="E1456" i="2" s="1"/>
  <c r="C1457" i="2"/>
  <c r="E1457" i="2" s="1"/>
  <c r="C1458" i="2"/>
  <c r="E1458" i="2" s="1"/>
  <c r="C1459" i="2"/>
  <c r="E1459" i="2" s="1"/>
  <c r="F1459" i="2" s="1"/>
  <c r="C1460" i="2"/>
  <c r="E1460" i="2" s="1"/>
  <c r="C1461" i="2"/>
  <c r="E1461" i="2" s="1"/>
  <c r="F1461" i="2" s="1"/>
  <c r="C1462" i="2"/>
  <c r="E1462" i="2" s="1"/>
  <c r="C1463" i="2"/>
  <c r="E1463" i="2" s="1"/>
  <c r="C1464" i="2"/>
  <c r="E1464" i="2" s="1"/>
  <c r="C1465" i="2"/>
  <c r="E1465" i="2" s="1"/>
  <c r="C1466" i="2"/>
  <c r="E1466" i="2" s="1"/>
  <c r="C1467" i="2"/>
  <c r="E1467" i="2" s="1"/>
  <c r="C1468" i="2"/>
  <c r="E1468" i="2" s="1"/>
  <c r="C1469" i="2"/>
  <c r="E1469" i="2" s="1"/>
  <c r="C1470" i="2"/>
  <c r="E1470" i="2" s="1"/>
  <c r="C1471" i="2"/>
  <c r="E1471" i="2" s="1"/>
  <c r="C1472" i="2"/>
  <c r="E1472" i="2" s="1"/>
  <c r="C1473" i="2"/>
  <c r="E1473" i="2" s="1"/>
  <c r="C1474" i="2"/>
  <c r="E1474" i="2" s="1"/>
  <c r="C1475" i="2"/>
  <c r="E1475" i="2" s="1"/>
  <c r="C1476" i="2"/>
  <c r="E1476" i="2" s="1"/>
  <c r="C1477" i="2"/>
  <c r="E1477" i="2" s="1"/>
  <c r="C1478" i="2"/>
  <c r="E1478" i="2" s="1"/>
  <c r="C1479" i="2"/>
  <c r="E1479" i="2" s="1"/>
  <c r="C1480" i="2"/>
  <c r="E1480" i="2" s="1"/>
  <c r="C1481" i="2"/>
  <c r="E1481" i="2" s="1"/>
  <c r="C1482" i="2"/>
  <c r="E1482" i="2" s="1"/>
  <c r="C1483" i="2"/>
  <c r="E1483" i="2" s="1"/>
  <c r="C1484" i="2"/>
  <c r="E1484" i="2" s="1"/>
  <c r="C1485" i="2"/>
  <c r="E1485" i="2" s="1"/>
  <c r="C1486" i="2"/>
  <c r="E1486" i="2" s="1"/>
  <c r="C1487" i="2"/>
  <c r="E1487" i="2" s="1"/>
  <c r="C1488" i="2"/>
  <c r="E1488" i="2" s="1"/>
  <c r="C1489" i="2"/>
  <c r="E1489" i="2" s="1"/>
  <c r="F1489" i="2" s="1"/>
  <c r="C1490" i="2"/>
  <c r="E1490" i="2" s="1"/>
  <c r="C1491" i="2"/>
  <c r="E1491" i="2" s="1"/>
  <c r="F1491" i="2" s="1"/>
  <c r="C1492" i="2"/>
  <c r="E1492" i="2" s="1"/>
  <c r="C1493" i="2"/>
  <c r="E1493" i="2" s="1"/>
  <c r="C1494" i="2"/>
  <c r="E1494" i="2" s="1"/>
  <c r="C1495" i="2"/>
  <c r="E1495" i="2" s="1"/>
  <c r="C1496" i="2"/>
  <c r="E1496" i="2" s="1"/>
  <c r="C1497" i="2"/>
  <c r="E1497" i="2" s="1"/>
  <c r="C1498" i="2"/>
  <c r="E1498" i="2" s="1"/>
  <c r="C1499" i="2"/>
  <c r="E1499" i="2" s="1"/>
  <c r="C1500" i="2"/>
  <c r="E1500" i="2" s="1"/>
  <c r="C1501" i="2"/>
  <c r="E1501" i="2" s="1"/>
  <c r="C1502" i="2"/>
  <c r="E1502" i="2" s="1"/>
  <c r="C1503" i="2"/>
  <c r="E1503" i="2" s="1"/>
  <c r="C1504" i="2"/>
  <c r="E1504" i="2" s="1"/>
  <c r="C1505" i="2"/>
  <c r="E1505" i="2" s="1"/>
  <c r="C1506" i="2"/>
  <c r="E1506" i="2" s="1"/>
  <c r="C1507" i="2"/>
  <c r="E1507" i="2" s="1"/>
  <c r="C1508" i="2"/>
  <c r="E1508" i="2" s="1"/>
  <c r="C1509" i="2"/>
  <c r="E1509" i="2" s="1"/>
  <c r="C1510" i="2"/>
  <c r="E1510" i="2" s="1"/>
  <c r="C1511" i="2"/>
  <c r="E1511" i="2" s="1"/>
  <c r="F1511" i="2" s="1"/>
  <c r="C1512" i="2"/>
  <c r="E1512" i="2" s="1"/>
  <c r="C1513" i="2"/>
  <c r="E1513" i="2" s="1"/>
  <c r="C1514" i="2"/>
  <c r="E1514" i="2" s="1"/>
  <c r="C1515" i="2"/>
  <c r="E1515" i="2" s="1"/>
  <c r="C1516" i="2"/>
  <c r="E1516" i="2" s="1"/>
  <c r="C1517" i="2"/>
  <c r="E1517" i="2" s="1"/>
  <c r="C1518" i="2"/>
  <c r="E1518" i="2" s="1"/>
  <c r="C1519" i="2"/>
  <c r="E1519" i="2" s="1"/>
  <c r="F1519" i="2" s="1"/>
  <c r="C1520" i="2"/>
  <c r="E1520" i="2" s="1"/>
  <c r="C1521" i="2"/>
  <c r="E1521" i="2" s="1"/>
  <c r="C1522" i="2"/>
  <c r="E1522" i="2" s="1"/>
  <c r="C1523" i="2"/>
  <c r="E1523" i="2" s="1"/>
  <c r="C1524" i="2"/>
  <c r="E1524" i="2" s="1"/>
  <c r="C1525" i="2"/>
  <c r="E1525" i="2" s="1"/>
  <c r="C1526" i="2"/>
  <c r="E1526" i="2" s="1"/>
  <c r="C1527" i="2"/>
  <c r="E1527" i="2" s="1"/>
  <c r="C1528" i="2"/>
  <c r="E1528" i="2" s="1"/>
  <c r="C1529" i="2"/>
  <c r="E1529" i="2" s="1"/>
  <c r="C1530" i="2"/>
  <c r="E1530" i="2" s="1"/>
  <c r="C1531" i="2"/>
  <c r="E1531" i="2" s="1"/>
  <c r="C1532" i="2"/>
  <c r="E1532" i="2" s="1"/>
  <c r="C1533" i="2"/>
  <c r="E1533" i="2" s="1"/>
  <c r="C1534" i="2"/>
  <c r="E1534" i="2" s="1"/>
  <c r="C1535" i="2"/>
  <c r="E1535" i="2" s="1"/>
  <c r="C1536" i="2"/>
  <c r="E1536" i="2" s="1"/>
  <c r="C1537" i="2"/>
  <c r="E1537" i="2" s="1"/>
  <c r="C1538" i="2"/>
  <c r="E1538" i="2" s="1"/>
  <c r="C1539" i="2"/>
  <c r="E1539" i="2" s="1"/>
  <c r="F1539" i="2" s="1"/>
  <c r="C1540" i="2"/>
  <c r="E1540" i="2" s="1"/>
  <c r="C1541" i="2"/>
  <c r="E1541" i="2" s="1"/>
  <c r="F1541" i="2" s="1"/>
  <c r="C1542" i="2"/>
  <c r="E1542" i="2" s="1"/>
  <c r="C1543" i="2"/>
  <c r="E1543" i="2" s="1"/>
  <c r="C1544" i="2"/>
  <c r="E1544" i="2" s="1"/>
  <c r="C1545" i="2"/>
  <c r="E1545" i="2" s="1"/>
  <c r="C1546" i="2"/>
  <c r="E1546" i="2" s="1"/>
  <c r="C1547" i="2"/>
  <c r="E1547" i="2" s="1"/>
  <c r="C1548" i="2"/>
  <c r="E1548" i="2" s="1"/>
  <c r="C1549" i="2"/>
  <c r="E1549" i="2" s="1"/>
  <c r="C1550" i="2"/>
  <c r="E1550" i="2" s="1"/>
  <c r="C1551" i="2"/>
  <c r="E1551" i="2" s="1"/>
  <c r="C1552" i="2"/>
  <c r="E1552" i="2" s="1"/>
  <c r="C1553" i="2"/>
  <c r="E1553" i="2" s="1"/>
  <c r="C1554" i="2"/>
  <c r="E1554" i="2" s="1"/>
  <c r="C1555" i="2"/>
  <c r="E1555" i="2" s="1"/>
  <c r="C1556" i="2"/>
  <c r="E1556" i="2" s="1"/>
  <c r="C1557" i="2"/>
  <c r="E1557" i="2" s="1"/>
  <c r="C1558" i="2"/>
  <c r="E1558" i="2" s="1"/>
  <c r="C1559" i="2"/>
  <c r="E1559" i="2" s="1"/>
  <c r="C1560" i="2"/>
  <c r="E1560" i="2" s="1"/>
  <c r="C1561" i="2"/>
  <c r="E1561" i="2" s="1"/>
  <c r="C1562" i="2"/>
  <c r="E1562" i="2" s="1"/>
  <c r="C1563" i="2"/>
  <c r="E1563" i="2" s="1"/>
  <c r="C1564" i="2"/>
  <c r="E1564" i="2" s="1"/>
  <c r="C1565" i="2"/>
  <c r="E1565" i="2" s="1"/>
  <c r="C1566" i="2"/>
  <c r="E1566" i="2" s="1"/>
  <c r="C1567" i="2"/>
  <c r="E1567" i="2" s="1"/>
  <c r="F1567" i="2" s="1"/>
  <c r="C1568" i="2"/>
  <c r="E1568" i="2" s="1"/>
  <c r="C1569" i="2"/>
  <c r="E1569" i="2" s="1"/>
  <c r="F1569" i="2" s="1"/>
  <c r="C1570" i="2"/>
  <c r="E1570" i="2" s="1"/>
  <c r="C1571" i="2"/>
  <c r="E1571" i="2" s="1"/>
  <c r="C1572" i="2"/>
  <c r="E1572" i="2" s="1"/>
  <c r="C1573" i="2"/>
  <c r="E1573" i="2" s="1"/>
  <c r="C1574" i="2"/>
  <c r="E1574" i="2" s="1"/>
  <c r="C1575" i="2"/>
  <c r="E1575" i="2" s="1"/>
  <c r="C1576" i="2"/>
  <c r="E1576" i="2" s="1"/>
  <c r="C1577" i="2"/>
  <c r="E1577" i="2" s="1"/>
  <c r="C1578" i="2"/>
  <c r="E1578" i="2" s="1"/>
  <c r="C1579" i="2"/>
  <c r="E1579" i="2" s="1"/>
  <c r="C1580" i="2"/>
  <c r="E1580" i="2" s="1"/>
  <c r="C1581" i="2"/>
  <c r="E1581" i="2" s="1"/>
  <c r="C1582" i="2"/>
  <c r="E1582" i="2" s="1"/>
  <c r="C1583" i="2"/>
  <c r="E1583" i="2" s="1"/>
  <c r="C1584" i="2"/>
  <c r="E1584" i="2" s="1"/>
  <c r="C1585" i="2"/>
  <c r="E1585" i="2" s="1"/>
  <c r="C1586" i="2"/>
  <c r="E1586" i="2" s="1"/>
  <c r="C1587" i="2"/>
  <c r="E1587" i="2" s="1"/>
  <c r="C1588" i="2"/>
  <c r="E1588" i="2" s="1"/>
  <c r="C1589" i="2"/>
  <c r="E1589" i="2" s="1"/>
  <c r="F1589" i="2" s="1"/>
  <c r="C1590" i="2"/>
  <c r="E1590" i="2" s="1"/>
  <c r="C1591" i="2"/>
  <c r="E1591" i="2" s="1"/>
  <c r="F1591" i="2" s="1"/>
  <c r="C1592" i="2"/>
  <c r="E1592" i="2" s="1"/>
  <c r="C1593" i="2"/>
  <c r="E1593" i="2" s="1"/>
  <c r="C1594" i="2"/>
  <c r="E1594" i="2" s="1"/>
  <c r="C1595" i="2"/>
  <c r="E1595" i="2" s="1"/>
  <c r="C1596" i="2"/>
  <c r="E1596" i="2" s="1"/>
  <c r="C1597" i="2"/>
  <c r="E1597" i="2" s="1"/>
  <c r="C1598" i="2"/>
  <c r="E1598" i="2" s="1"/>
  <c r="C1599" i="2"/>
  <c r="E1599" i="2" s="1"/>
  <c r="C1600" i="2"/>
  <c r="E1600" i="2" s="1"/>
  <c r="C1601" i="2"/>
  <c r="E1601" i="2" s="1"/>
  <c r="C1602" i="2"/>
  <c r="E1602" i="2" s="1"/>
  <c r="C1603" i="2"/>
  <c r="E1603" i="2" s="1"/>
  <c r="C1604" i="2"/>
  <c r="E1604" i="2" s="1"/>
  <c r="C1605" i="2"/>
  <c r="E1605" i="2" s="1"/>
  <c r="C1606" i="2"/>
  <c r="E1606" i="2" s="1"/>
  <c r="C1607" i="2"/>
  <c r="E1607" i="2" s="1"/>
  <c r="C1608" i="2"/>
  <c r="E1608" i="2" s="1"/>
  <c r="C1609" i="2"/>
  <c r="E1609" i="2" s="1"/>
  <c r="C1610" i="2"/>
  <c r="E1610" i="2" s="1"/>
  <c r="C1611" i="2"/>
  <c r="E1611" i="2" s="1"/>
  <c r="C1612" i="2"/>
  <c r="E1612" i="2" s="1"/>
  <c r="C1613" i="2"/>
  <c r="E1613" i="2" s="1"/>
  <c r="C1614" i="2"/>
  <c r="E1614" i="2" s="1"/>
  <c r="C1615" i="2"/>
  <c r="E1615" i="2" s="1"/>
  <c r="C1616" i="2"/>
  <c r="E1616" i="2" s="1"/>
  <c r="C1617" i="2"/>
  <c r="E1617" i="2" s="1"/>
  <c r="F1617" i="2" s="1"/>
  <c r="C1618" i="2"/>
  <c r="E1618" i="2" s="1"/>
  <c r="C1619" i="2"/>
  <c r="E1619" i="2" s="1"/>
  <c r="F1619" i="2" s="1"/>
  <c r="C1620" i="2"/>
  <c r="E1620" i="2" s="1"/>
  <c r="C1621" i="2"/>
  <c r="E1621" i="2" s="1"/>
  <c r="C1622" i="2"/>
  <c r="E1622" i="2" s="1"/>
  <c r="C1623" i="2"/>
  <c r="E1623" i="2" s="1"/>
  <c r="C1624" i="2"/>
  <c r="E1624" i="2" s="1"/>
  <c r="C1625" i="2"/>
  <c r="E1625" i="2" s="1"/>
  <c r="C1626" i="2"/>
  <c r="E1626" i="2" s="1"/>
  <c r="C1627" i="2"/>
  <c r="E1627" i="2" s="1"/>
  <c r="C1628" i="2"/>
  <c r="E1628" i="2" s="1"/>
  <c r="C1629" i="2"/>
  <c r="E1629" i="2" s="1"/>
  <c r="C1630" i="2"/>
  <c r="E1630" i="2" s="1"/>
  <c r="C1631" i="2"/>
  <c r="E1631" i="2" s="1"/>
  <c r="C1632" i="2"/>
  <c r="E1632" i="2" s="1"/>
  <c r="C1633" i="2"/>
  <c r="E1633" i="2" s="1"/>
  <c r="C1634" i="2"/>
  <c r="E1634" i="2" s="1"/>
  <c r="C1635" i="2"/>
  <c r="E1635" i="2" s="1"/>
  <c r="C1636" i="2"/>
  <c r="E1636" i="2" s="1"/>
  <c r="C1637" i="2"/>
  <c r="E1637" i="2" s="1"/>
  <c r="C1638" i="2"/>
  <c r="E1638" i="2" s="1"/>
  <c r="C1639" i="2"/>
  <c r="E1639" i="2" s="1"/>
  <c r="F1639" i="2" s="1"/>
  <c r="C1640" i="2"/>
  <c r="E1640" i="2" s="1"/>
  <c r="C1641" i="2"/>
  <c r="E1641" i="2" s="1"/>
  <c r="C1642" i="2"/>
  <c r="E1642" i="2" s="1"/>
  <c r="C1643" i="2"/>
  <c r="E1643" i="2" s="1"/>
  <c r="C1644" i="2"/>
  <c r="E1644" i="2" s="1"/>
  <c r="C1645" i="2"/>
  <c r="E1645" i="2" s="1"/>
  <c r="C1646" i="2"/>
  <c r="E1646" i="2" s="1"/>
  <c r="C1647" i="2"/>
  <c r="E1647" i="2" s="1"/>
  <c r="F1647" i="2" s="1"/>
  <c r="C1648" i="2"/>
  <c r="E1648" i="2" s="1"/>
  <c r="C1649" i="2"/>
  <c r="E1649" i="2" s="1"/>
  <c r="C1650" i="2"/>
  <c r="E1650" i="2" s="1"/>
  <c r="C1651" i="2"/>
  <c r="E1651" i="2" s="1"/>
  <c r="C1652" i="2"/>
  <c r="E1652" i="2" s="1"/>
  <c r="C1653" i="2"/>
  <c r="E1653" i="2" s="1"/>
  <c r="C1654" i="2"/>
  <c r="E1654" i="2" s="1"/>
  <c r="C1655" i="2"/>
  <c r="E1655" i="2" s="1"/>
  <c r="C1656" i="2"/>
  <c r="E1656" i="2" s="1"/>
  <c r="C1657" i="2"/>
  <c r="E1657" i="2" s="1"/>
  <c r="C1658" i="2"/>
  <c r="E1658" i="2" s="1"/>
  <c r="C1659" i="2"/>
  <c r="E1659" i="2" s="1"/>
  <c r="C1660" i="2"/>
  <c r="E1660" i="2" s="1"/>
  <c r="C1661" i="2"/>
  <c r="E1661" i="2" s="1"/>
  <c r="C1662" i="2"/>
  <c r="E1662" i="2" s="1"/>
  <c r="C1663" i="2"/>
  <c r="E1663" i="2" s="1"/>
  <c r="C1664" i="2"/>
  <c r="E1664" i="2" s="1"/>
  <c r="C1665" i="2"/>
  <c r="E1665" i="2" s="1"/>
  <c r="C1666" i="2"/>
  <c r="E1666" i="2" s="1"/>
  <c r="C1667" i="2"/>
  <c r="E1667" i="2" s="1"/>
  <c r="F1667" i="2" s="1"/>
  <c r="C1668" i="2"/>
  <c r="E1668" i="2" s="1"/>
  <c r="C1669" i="2"/>
  <c r="E1669" i="2" s="1"/>
  <c r="F1669" i="2" s="1"/>
  <c r="C1670" i="2"/>
  <c r="E1670" i="2" s="1"/>
  <c r="C1671" i="2"/>
  <c r="E1671" i="2" s="1"/>
  <c r="C1672" i="2"/>
  <c r="E1672" i="2" s="1"/>
  <c r="C1673" i="2"/>
  <c r="E1673" i="2" s="1"/>
  <c r="C1674" i="2"/>
  <c r="E1674" i="2" s="1"/>
  <c r="C1675" i="2"/>
  <c r="E1675" i="2" s="1"/>
  <c r="C1676" i="2"/>
  <c r="E1676" i="2" s="1"/>
  <c r="C1677" i="2"/>
  <c r="E1677" i="2" s="1"/>
  <c r="C1678" i="2"/>
  <c r="E1678" i="2" s="1"/>
  <c r="C1679" i="2"/>
  <c r="E1679" i="2" s="1"/>
  <c r="C1680" i="2"/>
  <c r="E1680" i="2" s="1"/>
  <c r="C1681" i="2"/>
  <c r="E1681" i="2" s="1"/>
  <c r="C1682" i="2"/>
  <c r="E1682" i="2" s="1"/>
  <c r="C1683" i="2"/>
  <c r="E1683" i="2" s="1"/>
  <c r="C1684" i="2"/>
  <c r="E1684" i="2" s="1"/>
  <c r="C1685" i="2"/>
  <c r="E1685" i="2" s="1"/>
  <c r="C1686" i="2"/>
  <c r="E1686" i="2" s="1"/>
  <c r="C1687" i="2"/>
  <c r="E1687" i="2" s="1"/>
  <c r="C1688" i="2"/>
  <c r="E1688" i="2" s="1"/>
  <c r="C1689" i="2"/>
  <c r="E1689" i="2" s="1"/>
  <c r="C1690" i="2"/>
  <c r="E1690" i="2" s="1"/>
  <c r="C1691" i="2"/>
  <c r="E1691" i="2" s="1"/>
  <c r="C1692" i="2"/>
  <c r="E1692" i="2" s="1"/>
  <c r="C1693" i="2"/>
  <c r="E1693" i="2" s="1"/>
  <c r="C1694" i="2"/>
  <c r="E1694" i="2" s="1"/>
  <c r="C1695" i="2"/>
  <c r="E1695" i="2" s="1"/>
  <c r="F1695" i="2" s="1"/>
  <c r="C1696" i="2"/>
  <c r="E1696" i="2" s="1"/>
  <c r="C1697" i="2"/>
  <c r="E1697" i="2" s="1"/>
  <c r="F1697" i="2" s="1"/>
  <c r="C1698" i="2"/>
  <c r="E1698" i="2" s="1"/>
  <c r="C1699" i="2"/>
  <c r="E1699" i="2" s="1"/>
  <c r="C1700" i="2"/>
  <c r="E1700" i="2" s="1"/>
  <c r="C1701" i="2"/>
  <c r="E1701" i="2" s="1"/>
  <c r="C1702" i="2"/>
  <c r="E1702" i="2" s="1"/>
  <c r="C1703" i="2"/>
  <c r="E1703" i="2" s="1"/>
  <c r="C1704" i="2"/>
  <c r="E1704" i="2" s="1"/>
  <c r="C1705" i="2"/>
  <c r="E1705" i="2" s="1"/>
  <c r="C1706" i="2"/>
  <c r="E1706" i="2" s="1"/>
  <c r="C1707" i="2"/>
  <c r="E1707" i="2" s="1"/>
  <c r="C1708" i="2"/>
  <c r="E1708" i="2" s="1"/>
  <c r="C1709" i="2"/>
  <c r="E1709" i="2" s="1"/>
  <c r="C1710" i="2"/>
  <c r="E1710" i="2" s="1"/>
  <c r="C1711" i="2"/>
  <c r="E1711" i="2" s="1"/>
  <c r="C1712" i="2"/>
  <c r="E1712" i="2" s="1"/>
  <c r="C1713" i="2"/>
  <c r="E1713" i="2" s="1"/>
  <c r="C1714" i="2"/>
  <c r="E1714" i="2" s="1"/>
  <c r="C1715" i="2"/>
  <c r="E1715" i="2" s="1"/>
  <c r="C1716" i="2"/>
  <c r="E1716" i="2" s="1"/>
  <c r="C1717" i="2"/>
  <c r="E1717" i="2" s="1"/>
  <c r="F1717" i="2" s="1"/>
  <c r="C1718" i="2"/>
  <c r="E1718" i="2" s="1"/>
  <c r="C1719" i="2"/>
  <c r="E1719" i="2" s="1"/>
  <c r="F1719" i="2" s="1"/>
  <c r="C1720" i="2"/>
  <c r="E1720" i="2" s="1"/>
  <c r="C1721" i="2"/>
  <c r="E1721" i="2" s="1"/>
  <c r="C1722" i="2"/>
  <c r="E1722" i="2" s="1"/>
  <c r="C1723" i="2"/>
  <c r="E1723" i="2" s="1"/>
  <c r="C1724" i="2"/>
  <c r="E1724" i="2" s="1"/>
  <c r="C1725" i="2"/>
  <c r="E1725" i="2" s="1"/>
  <c r="C1726" i="2"/>
  <c r="E1726" i="2" s="1"/>
  <c r="C1727" i="2"/>
  <c r="E1727" i="2" s="1"/>
  <c r="C1728" i="2"/>
  <c r="E1728" i="2" s="1"/>
  <c r="C1729" i="2"/>
  <c r="E1729" i="2" s="1"/>
  <c r="C1730" i="2"/>
  <c r="E1730" i="2" s="1"/>
  <c r="C1731" i="2"/>
  <c r="E1731" i="2" s="1"/>
  <c r="C1732" i="2"/>
  <c r="E1732" i="2" s="1"/>
  <c r="C1733" i="2"/>
  <c r="E1733" i="2" s="1"/>
  <c r="C1734" i="2"/>
  <c r="E1734" i="2" s="1"/>
  <c r="C1735" i="2"/>
  <c r="E1735" i="2" s="1"/>
  <c r="C1736" i="2"/>
  <c r="E1736" i="2" s="1"/>
  <c r="C1737" i="2"/>
  <c r="E1737" i="2" s="1"/>
  <c r="C1738" i="2"/>
  <c r="E1738" i="2" s="1"/>
  <c r="C1739" i="2"/>
  <c r="E1739" i="2" s="1"/>
  <c r="C1740" i="2"/>
  <c r="E1740" i="2" s="1"/>
  <c r="C1741" i="2"/>
  <c r="E1741" i="2" s="1"/>
  <c r="C1742" i="2"/>
  <c r="E1742" i="2" s="1"/>
  <c r="C1743" i="2"/>
  <c r="E1743" i="2" s="1"/>
  <c r="C1744" i="2"/>
  <c r="E1744" i="2" s="1"/>
  <c r="C1745" i="2"/>
  <c r="E1745" i="2" s="1"/>
  <c r="F1745" i="2" s="1"/>
  <c r="C1746" i="2"/>
  <c r="E1746" i="2" s="1"/>
  <c r="C1747" i="2"/>
  <c r="E1747" i="2" s="1"/>
  <c r="F1747" i="2" s="1"/>
  <c r="C1748" i="2"/>
  <c r="E1748" i="2" s="1"/>
  <c r="C1749" i="2"/>
  <c r="E1749" i="2" s="1"/>
  <c r="C1750" i="2"/>
  <c r="E1750" i="2" s="1"/>
  <c r="C1751" i="2"/>
  <c r="E1751" i="2" s="1"/>
  <c r="C1752" i="2"/>
  <c r="E1752" i="2" s="1"/>
  <c r="C1753" i="2"/>
  <c r="E1753" i="2" s="1"/>
  <c r="C1754" i="2"/>
  <c r="E1754" i="2" s="1"/>
  <c r="C1755" i="2"/>
  <c r="E1755" i="2" s="1"/>
  <c r="C1756" i="2"/>
  <c r="E1756" i="2" s="1"/>
  <c r="C1757" i="2"/>
  <c r="E1757" i="2" s="1"/>
  <c r="C1758" i="2"/>
  <c r="E1758" i="2" s="1"/>
  <c r="C1759" i="2"/>
  <c r="E1759" i="2" s="1"/>
  <c r="C1760" i="2"/>
  <c r="E1760" i="2" s="1"/>
  <c r="C1761" i="2"/>
  <c r="E1761" i="2" s="1"/>
  <c r="C1762" i="2"/>
  <c r="E1762" i="2" s="1"/>
  <c r="C1763" i="2"/>
  <c r="E1763" i="2" s="1"/>
  <c r="C1764" i="2"/>
  <c r="E1764" i="2" s="1"/>
  <c r="C1765" i="2"/>
  <c r="E1765" i="2" s="1"/>
  <c r="C1766" i="2"/>
  <c r="E1766" i="2" s="1"/>
  <c r="C1767" i="2"/>
  <c r="E1767" i="2" s="1"/>
  <c r="F1767" i="2" s="1"/>
  <c r="C1768" i="2"/>
  <c r="E1768" i="2" s="1"/>
  <c r="C1769" i="2"/>
  <c r="E1769" i="2" s="1"/>
  <c r="C1770" i="2"/>
  <c r="E1770" i="2" s="1"/>
  <c r="C1771" i="2"/>
  <c r="E1771" i="2" s="1"/>
  <c r="C1772" i="2"/>
  <c r="E1772" i="2" s="1"/>
  <c r="F1772" i="2" s="1"/>
  <c r="C1773" i="2"/>
  <c r="E1773" i="2" s="1"/>
  <c r="C1774" i="2"/>
  <c r="E1774" i="2" s="1"/>
  <c r="C1775" i="2"/>
  <c r="E1775" i="2" s="1"/>
  <c r="C1776" i="2"/>
  <c r="E1776" i="2" s="1"/>
  <c r="C1777" i="2"/>
  <c r="E1777" i="2" s="1"/>
  <c r="C1778" i="2"/>
  <c r="E1778" i="2" s="1"/>
  <c r="C1779" i="2"/>
  <c r="E1779" i="2" s="1"/>
  <c r="C1780" i="2"/>
  <c r="E1780" i="2" s="1"/>
  <c r="C1781" i="2"/>
  <c r="E1781" i="2" s="1"/>
  <c r="C1782" i="2"/>
  <c r="E1782" i="2" s="1"/>
  <c r="C1783" i="2"/>
  <c r="E1783" i="2" s="1"/>
  <c r="C1784" i="2"/>
  <c r="E1784" i="2" s="1"/>
  <c r="C1785" i="2"/>
  <c r="E1785" i="2" s="1"/>
  <c r="C1786" i="2"/>
  <c r="E1786" i="2" s="1"/>
  <c r="C1787" i="2"/>
  <c r="E1787" i="2" s="1"/>
  <c r="C1788" i="2"/>
  <c r="E1788" i="2" s="1"/>
  <c r="C1789" i="2"/>
  <c r="E1789" i="2" s="1"/>
  <c r="F1789" i="2" s="1"/>
  <c r="C1790" i="2"/>
  <c r="E1790" i="2" s="1"/>
  <c r="C1791" i="2"/>
  <c r="E1791" i="2" s="1"/>
  <c r="F1791" i="2" s="1"/>
  <c r="C1792" i="2"/>
  <c r="E1792" i="2" s="1"/>
  <c r="C1793" i="2"/>
  <c r="E1793" i="2" s="1"/>
  <c r="C1794" i="2"/>
  <c r="E1794" i="2" s="1"/>
  <c r="C1795" i="2"/>
  <c r="E1795" i="2" s="1"/>
  <c r="C1796" i="2"/>
  <c r="E1796" i="2" s="1"/>
  <c r="C1797" i="2"/>
  <c r="E1797" i="2" s="1"/>
  <c r="C1798" i="2"/>
  <c r="E1798" i="2" s="1"/>
  <c r="C1799" i="2"/>
  <c r="E1799" i="2" s="1"/>
  <c r="C1800" i="2"/>
  <c r="E1800" i="2" s="1"/>
  <c r="C1801" i="2"/>
  <c r="E1801" i="2" s="1"/>
  <c r="C1802" i="2"/>
  <c r="E1802" i="2" s="1"/>
  <c r="C1803" i="2"/>
  <c r="E1803" i="2" s="1"/>
  <c r="C1804" i="2"/>
  <c r="E1804" i="2" s="1"/>
  <c r="C1805" i="2"/>
  <c r="E1805" i="2" s="1"/>
  <c r="C1806" i="2"/>
  <c r="E1806" i="2" s="1"/>
  <c r="C1807" i="2"/>
  <c r="E1807" i="2" s="1"/>
  <c r="C1808" i="2"/>
  <c r="E1808" i="2" s="1"/>
  <c r="F1808" i="2" s="1"/>
  <c r="C1809" i="2"/>
  <c r="E1809" i="2" s="1"/>
  <c r="C1810" i="2"/>
  <c r="E1810" i="2" s="1"/>
  <c r="F1810" i="2" s="1"/>
  <c r="C1811" i="2"/>
  <c r="E1811" i="2" s="1"/>
  <c r="C1812" i="2"/>
  <c r="E1812" i="2" s="1"/>
  <c r="C1813" i="2"/>
  <c r="E1813" i="2" s="1"/>
  <c r="C1814" i="2"/>
  <c r="E1814" i="2" s="1"/>
  <c r="C1815" i="2"/>
  <c r="E1815" i="2" s="1"/>
  <c r="C1816" i="2"/>
  <c r="E1816" i="2" s="1"/>
  <c r="C1817" i="2"/>
  <c r="E1817" i="2" s="1"/>
  <c r="C1818" i="2"/>
  <c r="E1818" i="2" s="1"/>
  <c r="C1819" i="2"/>
  <c r="E1819" i="2" s="1"/>
  <c r="C1820" i="2"/>
  <c r="E1820" i="2" s="1"/>
  <c r="C1821" i="2"/>
  <c r="E1821" i="2" s="1"/>
  <c r="C1822" i="2"/>
  <c r="E1822" i="2" s="1"/>
  <c r="C1823" i="2"/>
  <c r="E1823" i="2" s="1"/>
  <c r="C1824" i="2"/>
  <c r="E1824" i="2" s="1"/>
  <c r="C1825" i="2"/>
  <c r="E1825" i="2" s="1"/>
  <c r="C1826" i="2"/>
  <c r="E1826" i="2" s="1"/>
  <c r="C1827" i="2"/>
  <c r="E1827" i="2" s="1"/>
  <c r="F1827" i="2" s="1"/>
  <c r="C1828" i="2"/>
  <c r="E1828" i="2" s="1"/>
  <c r="C1829" i="2"/>
  <c r="E1829" i="2" s="1"/>
  <c r="F1829" i="2" s="1"/>
  <c r="C1830" i="2"/>
  <c r="E1830" i="2" s="1"/>
  <c r="C1831" i="2"/>
  <c r="E1831" i="2" s="1"/>
  <c r="C1832" i="2"/>
  <c r="E1832" i="2" s="1"/>
  <c r="C1833" i="2"/>
  <c r="E1833" i="2" s="1"/>
  <c r="C1834" i="2"/>
  <c r="E1834" i="2" s="1"/>
  <c r="C1835" i="2"/>
  <c r="E1835" i="2" s="1"/>
  <c r="C1836" i="2"/>
  <c r="E1836" i="2" s="1"/>
  <c r="C1837" i="2"/>
  <c r="E1837" i="2" s="1"/>
  <c r="C1838" i="2"/>
  <c r="E1838" i="2" s="1"/>
  <c r="C1839" i="2"/>
  <c r="E1839" i="2" s="1"/>
  <c r="C1840" i="2"/>
  <c r="E1840" i="2" s="1"/>
  <c r="C1841" i="2"/>
  <c r="E1841" i="2" s="1"/>
  <c r="C1842" i="2"/>
  <c r="E1842" i="2" s="1"/>
  <c r="C1843" i="2"/>
  <c r="E1843" i="2" s="1"/>
  <c r="C1844" i="2"/>
  <c r="E1844" i="2" s="1"/>
  <c r="C1845" i="2"/>
  <c r="E1845" i="2" s="1"/>
  <c r="C1846" i="2"/>
  <c r="E1846" i="2" s="1"/>
  <c r="F1846" i="2" s="1"/>
  <c r="C1847" i="2"/>
  <c r="E1847" i="2" s="1"/>
  <c r="C1848" i="2"/>
  <c r="E1848" i="2" s="1"/>
  <c r="C1849" i="2"/>
  <c r="E1849" i="2" s="1"/>
  <c r="C1850" i="2"/>
  <c r="E1850" i="2" s="1"/>
  <c r="C1851" i="2"/>
  <c r="E1851" i="2" s="1"/>
  <c r="F1851" i="2" s="1"/>
  <c r="C1852" i="2"/>
  <c r="E1852" i="2" s="1"/>
  <c r="C1853" i="2"/>
  <c r="E1853" i="2" s="1"/>
  <c r="C1854" i="2"/>
  <c r="E1854" i="2" s="1"/>
  <c r="C1855" i="2"/>
  <c r="E1855" i="2" s="1"/>
  <c r="C1856" i="2"/>
  <c r="E1856" i="2" s="1"/>
  <c r="C1857" i="2"/>
  <c r="E1857" i="2" s="1"/>
  <c r="C1858" i="2"/>
  <c r="E1858" i="2" s="1"/>
  <c r="C1859" i="2"/>
  <c r="E1859" i="2" s="1"/>
  <c r="C1860" i="2"/>
  <c r="E1860" i="2" s="1"/>
  <c r="C1861" i="2"/>
  <c r="E1861" i="2" s="1"/>
  <c r="C1862" i="2"/>
  <c r="E1862" i="2" s="1"/>
  <c r="C1863" i="2"/>
  <c r="E1863" i="2" s="1"/>
  <c r="C1864" i="2"/>
  <c r="E1864" i="2" s="1"/>
  <c r="C1865" i="2"/>
  <c r="E1865" i="2" s="1"/>
  <c r="C1866" i="2"/>
  <c r="E1866" i="2" s="1"/>
  <c r="C1867" i="2"/>
  <c r="E1867" i="2" s="1"/>
  <c r="C1868" i="2"/>
  <c r="E1868" i="2" s="1"/>
  <c r="F1868" i="2" s="1"/>
  <c r="C1869" i="2"/>
  <c r="E1869" i="2" s="1"/>
  <c r="C1870" i="2"/>
  <c r="E1870" i="2" s="1"/>
  <c r="F1870" i="2" s="1"/>
  <c r="C1871" i="2"/>
  <c r="E1871" i="2" s="1"/>
  <c r="C1872" i="2"/>
  <c r="E1872" i="2" s="1"/>
  <c r="C1873" i="2"/>
  <c r="E1873" i="2" s="1"/>
  <c r="C1874" i="2"/>
  <c r="E1874" i="2" s="1"/>
  <c r="C1875" i="2"/>
  <c r="E1875" i="2" s="1"/>
  <c r="C1876" i="2"/>
  <c r="E1876" i="2" s="1"/>
  <c r="C1877" i="2"/>
  <c r="E1877" i="2" s="1"/>
  <c r="C1878" i="2"/>
  <c r="E1878" i="2" s="1"/>
  <c r="C1879" i="2"/>
  <c r="E1879" i="2" s="1"/>
  <c r="C1880" i="2"/>
  <c r="E1880" i="2" s="1"/>
  <c r="C1881" i="2"/>
  <c r="E1881" i="2" s="1"/>
  <c r="C1882" i="2"/>
  <c r="E1882" i="2" s="1"/>
  <c r="C1883" i="2"/>
  <c r="E1883" i="2" s="1"/>
  <c r="C1884" i="2"/>
  <c r="E1884" i="2" s="1"/>
  <c r="C1885" i="2"/>
  <c r="E1885" i="2" s="1"/>
  <c r="C1886" i="2"/>
  <c r="E1886" i="2" s="1"/>
  <c r="C1887" i="2"/>
  <c r="E1887" i="2" s="1"/>
  <c r="F1887" i="2" s="1"/>
  <c r="C1888" i="2"/>
  <c r="E1888" i="2" s="1"/>
  <c r="C1889" i="2"/>
  <c r="E1889" i="2" s="1"/>
  <c r="F1889" i="2" s="1"/>
  <c r="C1890" i="2"/>
  <c r="E1890" i="2" s="1"/>
  <c r="C1891" i="2"/>
  <c r="E1891" i="2" s="1"/>
  <c r="C1892" i="2"/>
  <c r="E1892" i="2" s="1"/>
  <c r="C1893" i="2"/>
  <c r="E1893" i="2" s="1"/>
  <c r="C1894" i="2"/>
  <c r="E1894" i="2" s="1"/>
  <c r="C1895" i="2"/>
  <c r="E1895" i="2" s="1"/>
  <c r="C1896" i="2"/>
  <c r="E1896" i="2" s="1"/>
  <c r="C1897" i="2"/>
  <c r="E1897" i="2" s="1"/>
  <c r="C1898" i="2"/>
  <c r="E1898" i="2" s="1"/>
  <c r="C1899" i="2"/>
  <c r="E1899" i="2" s="1"/>
  <c r="C1900" i="2"/>
  <c r="E1900" i="2" s="1"/>
  <c r="C1901" i="2"/>
  <c r="E1901" i="2" s="1"/>
  <c r="C1902" i="2"/>
  <c r="E1902" i="2" s="1"/>
  <c r="C1903" i="2"/>
  <c r="E1903" i="2" s="1"/>
  <c r="C1904" i="2"/>
  <c r="E1904" i="2" s="1"/>
  <c r="C1905" i="2"/>
  <c r="E1905" i="2" s="1"/>
  <c r="C1906" i="2"/>
  <c r="E1906" i="2" s="1"/>
  <c r="F1906" i="2" s="1"/>
  <c r="C1907" i="2"/>
  <c r="E1907" i="2" s="1"/>
  <c r="C1908" i="2"/>
  <c r="E1908" i="2" s="1"/>
  <c r="F1908" i="2" s="1"/>
  <c r="C1909" i="2"/>
  <c r="E1909" i="2" s="1"/>
  <c r="C1910" i="2"/>
  <c r="E1910" i="2" s="1"/>
  <c r="C1911" i="2"/>
  <c r="E1911" i="2" s="1"/>
  <c r="F1911" i="2" s="1"/>
  <c r="C1912" i="2"/>
  <c r="E1912" i="2" s="1"/>
  <c r="C1913" i="2"/>
  <c r="E1913" i="2" s="1"/>
  <c r="C1914" i="2"/>
  <c r="E1914" i="2" s="1"/>
  <c r="C1915" i="2"/>
  <c r="E1915" i="2" s="1"/>
  <c r="C1916" i="2"/>
  <c r="E1916" i="2" s="1"/>
  <c r="C1917" i="2"/>
  <c r="E1917" i="2" s="1"/>
  <c r="C1918" i="2"/>
  <c r="E1918" i="2" s="1"/>
  <c r="C1919" i="2"/>
  <c r="E1919" i="2" s="1"/>
  <c r="C1920" i="2"/>
  <c r="E1920" i="2" s="1"/>
  <c r="C1921" i="2"/>
  <c r="E1921" i="2" s="1"/>
  <c r="C1922" i="2"/>
  <c r="E1922" i="2" s="1"/>
  <c r="C1923" i="2"/>
  <c r="E1923" i="2" s="1"/>
  <c r="C1924" i="2"/>
  <c r="E1924" i="2" s="1"/>
  <c r="C1925" i="2"/>
  <c r="E1925" i="2" s="1"/>
  <c r="F1925" i="2" s="1"/>
  <c r="C1926" i="2"/>
  <c r="E1926" i="2" s="1"/>
  <c r="C1927" i="2"/>
  <c r="E1927" i="2" s="1"/>
  <c r="F1927" i="2" s="1"/>
  <c r="C1928" i="2"/>
  <c r="E1928" i="2" s="1"/>
  <c r="C1929" i="2"/>
  <c r="E1929" i="2" s="1"/>
  <c r="C1930" i="2"/>
  <c r="E1930" i="2" s="1"/>
  <c r="C1931" i="2"/>
  <c r="E1931" i="2" s="1"/>
  <c r="C1932" i="2"/>
  <c r="E1932" i="2" s="1"/>
  <c r="C1933" i="2"/>
  <c r="E1933" i="2" s="1"/>
  <c r="F1933" i="2" s="1"/>
  <c r="C1934" i="2"/>
  <c r="E1934" i="2" s="1"/>
  <c r="C1935" i="2"/>
  <c r="E1935" i="2" s="1"/>
  <c r="C1936" i="2"/>
  <c r="E1936" i="2" s="1"/>
  <c r="C1937" i="2"/>
  <c r="E1937" i="2" s="1"/>
  <c r="C1938" i="2"/>
  <c r="E1938" i="2" s="1"/>
  <c r="C1939" i="2"/>
  <c r="E1939" i="2" s="1"/>
  <c r="C1940" i="2"/>
  <c r="E1940" i="2" s="1"/>
  <c r="C1941" i="2"/>
  <c r="E1941" i="2" s="1"/>
  <c r="C1942" i="2"/>
  <c r="E1942" i="2" s="1"/>
  <c r="C1943" i="2"/>
  <c r="E1943" i="2" s="1"/>
  <c r="C1944" i="2"/>
  <c r="E1944" i="2" s="1"/>
  <c r="C1945" i="2"/>
  <c r="E1945" i="2" s="1"/>
  <c r="C1946" i="2"/>
  <c r="E1946" i="2" s="1"/>
  <c r="C1947" i="2"/>
  <c r="E1947" i="2" s="1"/>
  <c r="F1947" i="2" s="1"/>
  <c r="C1948" i="2"/>
  <c r="E1948" i="2" s="1"/>
  <c r="C1949" i="2"/>
  <c r="E1949" i="2" s="1"/>
  <c r="F1949" i="2" s="1"/>
  <c r="C1950" i="2"/>
  <c r="E1950" i="2" s="1"/>
  <c r="C1951" i="2"/>
  <c r="E1951" i="2" s="1"/>
  <c r="C1952" i="2"/>
  <c r="E1952" i="2" s="1"/>
  <c r="F1952" i="2" s="1"/>
  <c r="C1953" i="2"/>
  <c r="E1953" i="2" s="1"/>
  <c r="C1954" i="2"/>
  <c r="E1954" i="2" s="1"/>
  <c r="C1955" i="2"/>
  <c r="E1955" i="2" s="1"/>
  <c r="C1956" i="2"/>
  <c r="E1956" i="2" s="1"/>
  <c r="C1957" i="2"/>
  <c r="E1957" i="2" s="1"/>
  <c r="C1958" i="2"/>
  <c r="E1958" i="2" s="1"/>
  <c r="C1959" i="2"/>
  <c r="E1959" i="2" s="1"/>
  <c r="C1960" i="2"/>
  <c r="E1960" i="2" s="1"/>
  <c r="C1961" i="2"/>
  <c r="E1961" i="2" s="1"/>
  <c r="C1962" i="2"/>
  <c r="E1962" i="2" s="1"/>
  <c r="C1963" i="2"/>
  <c r="E1963" i="2" s="1"/>
  <c r="C1964" i="2"/>
  <c r="E1964" i="2" s="1"/>
  <c r="C1965" i="2"/>
  <c r="E1965" i="2" s="1"/>
  <c r="C1966" i="2"/>
  <c r="E1966" i="2" s="1"/>
  <c r="F1966" i="2" s="1"/>
  <c r="C1967" i="2"/>
  <c r="E1967" i="2" s="1"/>
  <c r="C1968" i="2"/>
  <c r="E1968" i="2" s="1"/>
  <c r="F1968" i="2" s="1"/>
  <c r="C1969" i="2"/>
  <c r="E1969" i="2" s="1"/>
  <c r="C1970" i="2"/>
  <c r="E1970" i="2" s="1"/>
  <c r="C1971" i="2"/>
  <c r="E1971" i="2" s="1"/>
  <c r="F1971" i="2" s="1"/>
  <c r="C1972" i="2"/>
  <c r="E1972" i="2" s="1"/>
  <c r="C1973" i="2"/>
  <c r="E1973" i="2" s="1"/>
  <c r="C1974" i="2"/>
  <c r="E1974" i="2" s="1"/>
  <c r="C1975" i="2"/>
  <c r="E1975" i="2" s="1"/>
  <c r="C1976" i="2"/>
  <c r="E1976" i="2" s="1"/>
  <c r="C1977" i="2"/>
  <c r="E1977" i="2" s="1"/>
  <c r="C1978" i="2"/>
  <c r="E1978" i="2" s="1"/>
  <c r="C1979" i="2"/>
  <c r="E1979" i="2" s="1"/>
  <c r="C1980" i="2"/>
  <c r="E1980" i="2" s="1"/>
  <c r="C1981" i="2"/>
  <c r="E1981" i="2" s="1"/>
  <c r="C1982" i="2"/>
  <c r="E1982" i="2" s="1"/>
  <c r="C1983" i="2"/>
  <c r="E1983" i="2" s="1"/>
  <c r="C1984" i="2"/>
  <c r="E1984" i="2" s="1"/>
  <c r="C1985" i="2"/>
  <c r="E1985" i="2" s="1"/>
  <c r="F1985" i="2" s="1"/>
  <c r="C1986" i="2"/>
  <c r="E1986" i="2" s="1"/>
  <c r="C1987" i="2"/>
  <c r="E1987" i="2" s="1"/>
  <c r="F1987" i="2" s="1"/>
  <c r="C1988" i="2"/>
  <c r="E1988" i="2" s="1"/>
  <c r="C1989" i="2"/>
  <c r="E1989" i="2" s="1"/>
  <c r="C1990" i="2"/>
  <c r="E1990" i="2" s="1"/>
  <c r="F1990" i="2" s="1"/>
  <c r="C1991" i="2"/>
  <c r="E1991" i="2" s="1"/>
  <c r="C1992" i="2"/>
  <c r="E1992" i="2" s="1"/>
  <c r="C1993" i="2"/>
  <c r="E1993" i="2" s="1"/>
  <c r="C1994" i="2"/>
  <c r="E1994" i="2" s="1"/>
  <c r="C1995" i="2"/>
  <c r="E1995" i="2" s="1"/>
  <c r="C1996" i="2"/>
  <c r="E1996" i="2" s="1"/>
  <c r="C1997" i="2"/>
  <c r="E1997" i="2" s="1"/>
  <c r="C1998" i="2"/>
  <c r="E1998" i="2" s="1"/>
  <c r="C1999" i="2"/>
  <c r="E1999" i="2" s="1"/>
  <c r="C2000" i="2"/>
  <c r="E2000" i="2" s="1"/>
  <c r="C2001" i="2"/>
  <c r="E2001" i="2" s="1"/>
  <c r="C2002" i="2"/>
  <c r="E2002" i="2" s="1"/>
  <c r="C2003" i="2"/>
  <c r="E2003" i="2" s="1"/>
  <c r="C2004" i="2"/>
  <c r="E2004" i="2" s="1"/>
  <c r="F2004" i="2" s="1"/>
  <c r="C2005" i="2"/>
  <c r="E2005" i="2" s="1"/>
  <c r="C2006" i="2"/>
  <c r="E2006" i="2" s="1"/>
  <c r="F2006" i="2" s="1"/>
  <c r="C2007" i="2"/>
  <c r="E2007" i="2" s="1"/>
  <c r="C2008" i="2"/>
  <c r="E2008" i="2" s="1"/>
  <c r="C2009" i="2"/>
  <c r="E2009" i="2" s="1"/>
  <c r="C2010" i="2"/>
  <c r="E2010" i="2" s="1"/>
  <c r="C2011" i="2"/>
  <c r="E2011" i="2" s="1"/>
  <c r="C2012" i="2"/>
  <c r="E2012" i="2" s="1"/>
  <c r="F2012" i="2" s="1"/>
  <c r="C2013" i="2"/>
  <c r="E2013" i="2" s="1"/>
  <c r="C2014" i="2"/>
  <c r="E2014" i="2" s="1"/>
  <c r="C2015" i="2"/>
  <c r="E2015" i="2" s="1"/>
  <c r="C2016" i="2"/>
  <c r="E2016" i="2" s="1"/>
  <c r="C2017" i="2"/>
  <c r="E2017" i="2" s="1"/>
  <c r="C2018" i="2"/>
  <c r="E2018" i="2" s="1"/>
  <c r="C2019" i="2"/>
  <c r="E2019" i="2" s="1"/>
  <c r="C2020" i="2"/>
  <c r="E2020" i="2" s="1"/>
  <c r="C2021" i="2"/>
  <c r="E2021" i="2" s="1"/>
  <c r="C2022" i="2"/>
  <c r="E2022" i="2" s="1"/>
  <c r="C2023" i="2"/>
  <c r="E2023" i="2" s="1"/>
  <c r="F2023" i="2" s="1"/>
  <c r="C2024" i="2"/>
  <c r="E2024" i="2" s="1"/>
  <c r="C2025" i="2"/>
  <c r="E2025" i="2" s="1"/>
  <c r="C2026" i="2"/>
  <c r="E2026" i="2" s="1"/>
  <c r="C2027" i="2"/>
  <c r="E2027" i="2" s="1"/>
  <c r="C2028" i="2"/>
  <c r="E2028" i="2" s="1"/>
  <c r="F2028" i="2" s="1"/>
  <c r="C2029" i="2"/>
  <c r="E2029" i="2" s="1"/>
  <c r="C2030" i="2"/>
  <c r="E2030" i="2" s="1"/>
  <c r="C2031" i="2"/>
  <c r="E2031" i="2" s="1"/>
  <c r="F2031" i="2" s="1"/>
  <c r="C2032" i="2"/>
  <c r="E2032" i="2" s="1"/>
  <c r="C2033" i="2"/>
  <c r="E2033" i="2" s="1"/>
  <c r="C2034" i="2"/>
  <c r="E2034" i="2" s="1"/>
  <c r="C2035" i="2"/>
  <c r="E2035" i="2" s="1"/>
  <c r="C2036" i="2"/>
  <c r="E2036" i="2" s="1"/>
  <c r="C2037" i="2"/>
  <c r="E2037" i="2" s="1"/>
  <c r="C2038" i="2"/>
  <c r="E2038" i="2" s="1"/>
  <c r="C2039" i="2"/>
  <c r="E2039" i="2" s="1"/>
  <c r="C2040" i="2"/>
  <c r="E2040" i="2" s="1"/>
  <c r="C2041" i="2"/>
  <c r="E2041" i="2" s="1"/>
  <c r="C2042" i="2"/>
  <c r="E2042" i="2" s="1"/>
  <c r="C2043" i="2"/>
  <c r="E2043" i="2" s="1"/>
  <c r="C2044" i="2"/>
  <c r="E2044" i="2" s="1"/>
  <c r="C2045" i="2"/>
  <c r="E2045" i="2" s="1"/>
  <c r="F2045" i="2" s="1"/>
  <c r="C2046" i="2"/>
  <c r="E2046" i="2" s="1"/>
  <c r="C2047" i="2"/>
  <c r="E2047" i="2" s="1"/>
  <c r="F2047" i="2" s="1"/>
  <c r="C2048" i="2"/>
  <c r="E2048" i="2" s="1"/>
  <c r="C2049" i="2"/>
  <c r="E2049" i="2" s="1"/>
  <c r="C2050" i="2"/>
  <c r="E2050" i="2" s="1"/>
  <c r="F2050" i="2" s="1"/>
  <c r="C2051" i="2"/>
  <c r="E2051" i="2" s="1"/>
  <c r="C2052" i="2"/>
  <c r="E2052" i="2" s="1"/>
  <c r="C2053" i="2"/>
  <c r="E2053" i="2" s="1"/>
  <c r="C2054" i="2"/>
  <c r="E2054" i="2" s="1"/>
  <c r="C2055" i="2"/>
  <c r="E2055" i="2" s="1"/>
  <c r="C2056" i="2"/>
  <c r="E2056" i="2" s="1"/>
  <c r="C2057" i="2"/>
  <c r="E2057" i="2" s="1"/>
  <c r="C2058" i="2"/>
  <c r="E2058" i="2" s="1"/>
  <c r="C2059" i="2"/>
  <c r="E2059" i="2" s="1"/>
  <c r="C2060" i="2"/>
  <c r="E2060" i="2" s="1"/>
  <c r="C2061" i="2"/>
  <c r="E2061" i="2" s="1"/>
  <c r="C2062" i="2"/>
  <c r="E2062" i="2" s="1"/>
  <c r="C2063" i="2"/>
  <c r="E2063" i="2" s="1"/>
  <c r="C2064" i="2"/>
  <c r="E2064" i="2" s="1"/>
  <c r="F2064" i="2" s="1"/>
  <c r="C2065" i="2"/>
  <c r="E2065" i="2" s="1"/>
  <c r="C2066" i="2"/>
  <c r="E2066" i="2" s="1"/>
  <c r="F2066" i="2" s="1"/>
  <c r="C2067" i="2"/>
  <c r="E2067" i="2" s="1"/>
  <c r="C2068" i="2"/>
  <c r="E2068" i="2" s="1"/>
  <c r="C2069" i="2"/>
  <c r="E2069" i="2" s="1"/>
  <c r="F2069" i="2" s="1"/>
  <c r="C2070" i="2"/>
  <c r="E2070" i="2" s="1"/>
  <c r="C2071" i="2"/>
  <c r="E2071" i="2" s="1"/>
  <c r="C2072" i="2"/>
  <c r="E2072" i="2" s="1"/>
  <c r="C2073" i="2"/>
  <c r="E2073" i="2" s="1"/>
  <c r="C2074" i="2"/>
  <c r="E2074" i="2" s="1"/>
  <c r="C2075" i="2"/>
  <c r="E2075" i="2" s="1"/>
  <c r="C2076" i="2"/>
  <c r="E2076" i="2" s="1"/>
  <c r="C2077" i="2"/>
  <c r="E2077" i="2" s="1"/>
  <c r="C2078" i="2"/>
  <c r="E2078" i="2" s="1"/>
  <c r="C2079" i="2"/>
  <c r="E2079" i="2" s="1"/>
  <c r="C2080" i="2"/>
  <c r="E2080" i="2" s="1"/>
  <c r="C2081" i="2"/>
  <c r="E2081" i="2" s="1"/>
  <c r="C2082" i="2"/>
  <c r="E2082" i="2" s="1"/>
  <c r="C2083" i="2"/>
  <c r="E2083" i="2" s="1"/>
  <c r="F2083" i="2" s="1"/>
  <c r="C2084" i="2"/>
  <c r="E2084" i="2" s="1"/>
  <c r="C2085" i="2"/>
  <c r="E2085" i="2" s="1"/>
  <c r="F2085" i="2" s="1"/>
  <c r="C2086" i="2"/>
  <c r="E2086" i="2" s="1"/>
  <c r="C2087" i="2"/>
  <c r="E2087" i="2" s="1"/>
  <c r="C2088" i="2"/>
  <c r="E2088" i="2" s="1"/>
  <c r="C2089" i="2"/>
  <c r="E2089" i="2" s="1"/>
  <c r="C2090" i="2"/>
  <c r="E2090" i="2" s="1"/>
  <c r="C2091" i="2"/>
  <c r="E2091" i="2" s="1"/>
  <c r="F2091" i="2" s="1"/>
  <c r="C2092" i="2"/>
  <c r="E2092" i="2" s="1"/>
  <c r="C2093" i="2"/>
  <c r="E2093" i="2" s="1"/>
  <c r="C2094" i="2"/>
  <c r="E2094" i="2" s="1"/>
  <c r="C2095" i="2"/>
  <c r="E2095" i="2" s="1"/>
  <c r="C2096" i="2"/>
  <c r="E2096" i="2" s="1"/>
  <c r="C2097" i="2"/>
  <c r="E2097" i="2" s="1"/>
  <c r="C2098" i="2"/>
  <c r="E2098" i="2" s="1"/>
  <c r="C2099" i="2"/>
  <c r="E2099" i="2" s="1"/>
  <c r="C2100" i="2"/>
  <c r="E2100" i="2" s="1"/>
  <c r="C2101" i="2"/>
  <c r="E2101" i="2" s="1"/>
  <c r="C2102" i="2"/>
  <c r="E2102" i="2" s="1"/>
  <c r="F2102" i="2" s="1"/>
  <c r="C2103" i="2"/>
  <c r="E2103" i="2" s="1"/>
  <c r="C2104" i="2"/>
  <c r="E2104" i="2" s="1"/>
  <c r="C2105" i="2"/>
  <c r="E2105" i="2" s="1"/>
  <c r="C2106" i="2"/>
  <c r="E2106" i="2" s="1"/>
  <c r="C2107" i="2"/>
  <c r="E2107" i="2" s="1"/>
  <c r="F2107" i="2" s="1"/>
  <c r="C2108" i="2"/>
  <c r="E2108" i="2" s="1"/>
  <c r="C2109" i="2"/>
  <c r="E2109" i="2" s="1"/>
  <c r="C2110" i="2"/>
  <c r="E2110" i="2" s="1"/>
  <c r="F2110" i="2" s="1"/>
  <c r="C2111" i="2"/>
  <c r="E2111" i="2" s="1"/>
  <c r="C2112" i="2"/>
  <c r="E2112" i="2" s="1"/>
  <c r="C2113" i="2"/>
  <c r="E2113" i="2" s="1"/>
  <c r="C2114" i="2"/>
  <c r="E2114" i="2" s="1"/>
  <c r="C2115" i="2"/>
  <c r="E2115" i="2" s="1"/>
  <c r="C2116" i="2"/>
  <c r="E2116" i="2" s="1"/>
  <c r="C2117" i="2"/>
  <c r="E2117" i="2" s="1"/>
  <c r="C2118" i="2"/>
  <c r="E2118" i="2" s="1"/>
  <c r="C2119" i="2"/>
  <c r="E2119" i="2" s="1"/>
  <c r="C2120" i="2"/>
  <c r="E2120" i="2" s="1"/>
  <c r="C2121" i="2"/>
  <c r="E2121" i="2" s="1"/>
  <c r="C2122" i="2"/>
  <c r="E2122" i="2" s="1"/>
  <c r="C2123" i="2"/>
  <c r="E2123" i="2" s="1"/>
  <c r="C2124" i="2"/>
  <c r="E2124" i="2" s="1"/>
  <c r="F2124" i="2" s="1"/>
  <c r="C2125" i="2"/>
  <c r="E2125" i="2" s="1"/>
  <c r="C2126" i="2"/>
  <c r="E2126" i="2" s="1"/>
  <c r="F2126" i="2" s="1"/>
  <c r="C2127" i="2"/>
  <c r="E2127" i="2" s="1"/>
  <c r="C2128" i="2"/>
  <c r="E2128" i="2" s="1"/>
  <c r="C2129" i="2"/>
  <c r="E2129" i="2" s="1"/>
  <c r="F2129" i="2" s="1"/>
  <c r="C2130" i="2"/>
  <c r="E2130" i="2" s="1"/>
  <c r="C2131" i="2"/>
  <c r="E2131" i="2" s="1"/>
  <c r="C2132" i="2"/>
  <c r="E2132" i="2" s="1"/>
  <c r="C2133" i="2"/>
  <c r="E2133" i="2" s="1"/>
  <c r="C2134" i="2"/>
  <c r="E2134" i="2" s="1"/>
  <c r="C2135" i="2"/>
  <c r="E2135" i="2" s="1"/>
  <c r="C2136" i="2"/>
  <c r="E2136" i="2" s="1"/>
  <c r="C2137" i="2"/>
  <c r="E2137" i="2" s="1"/>
  <c r="C2138" i="2"/>
  <c r="E2138" i="2" s="1"/>
  <c r="C2139" i="2"/>
  <c r="E2139" i="2" s="1"/>
  <c r="C2140" i="2"/>
  <c r="E2140" i="2" s="1"/>
  <c r="C2141" i="2"/>
  <c r="E2141" i="2" s="1"/>
  <c r="C2142" i="2"/>
  <c r="E2142" i="2" s="1"/>
  <c r="C2143" i="2"/>
  <c r="E2143" i="2" s="1"/>
  <c r="F2143" i="2" s="1"/>
  <c r="C2144" i="2"/>
  <c r="E2144" i="2" s="1"/>
  <c r="C2145" i="2"/>
  <c r="E2145" i="2" s="1"/>
  <c r="F2145" i="2" s="1"/>
  <c r="C2146" i="2"/>
  <c r="E2146" i="2" s="1"/>
  <c r="C2147" i="2"/>
  <c r="E2147" i="2" s="1"/>
  <c r="C2148" i="2"/>
  <c r="E2148" i="2" s="1"/>
  <c r="F2148" i="2" s="1"/>
  <c r="C2149" i="2"/>
  <c r="E2149" i="2" s="1"/>
  <c r="C2150" i="2"/>
  <c r="E2150" i="2" s="1"/>
  <c r="C2151" i="2"/>
  <c r="E2151" i="2" s="1"/>
  <c r="C2152" i="2"/>
  <c r="E2152" i="2" s="1"/>
  <c r="C2153" i="2"/>
  <c r="E2153" i="2" s="1"/>
  <c r="C2154" i="2"/>
  <c r="E2154" i="2" s="1"/>
  <c r="C2155" i="2"/>
  <c r="E2155" i="2" s="1"/>
  <c r="C2156" i="2"/>
  <c r="E2156" i="2" s="1"/>
  <c r="C2157" i="2"/>
  <c r="E2157" i="2" s="1"/>
  <c r="C2158" i="2"/>
  <c r="E2158" i="2" s="1"/>
  <c r="C2159" i="2"/>
  <c r="E2159" i="2" s="1"/>
  <c r="C2160" i="2"/>
  <c r="E2160" i="2" s="1"/>
  <c r="C2161" i="2"/>
  <c r="E2161" i="2" s="1"/>
  <c r="C2162" i="2"/>
  <c r="E2162" i="2" s="1"/>
  <c r="F2162" i="2" s="1"/>
  <c r="C2163" i="2"/>
  <c r="E2163" i="2" s="1"/>
  <c r="C2" i="2"/>
  <c r="E2" i="2" s="1"/>
  <c r="F2" i="2" s="1"/>
  <c r="K791" i="2" l="1"/>
  <c r="L791" i="2" s="1"/>
  <c r="K119" i="2"/>
  <c r="L119" i="2" s="1"/>
  <c r="K1011" i="2"/>
  <c r="L1011" i="2" s="1"/>
  <c r="K1029" i="2"/>
  <c r="L1029" i="2" s="1"/>
  <c r="K261" i="2"/>
  <c r="L261" i="2" s="1"/>
  <c r="K1028" i="2"/>
  <c r="L1028" i="2" s="1"/>
  <c r="K292" i="2"/>
  <c r="L292" i="2" s="1"/>
  <c r="K899" i="2"/>
  <c r="L899" i="2" s="1"/>
  <c r="K835" i="2"/>
  <c r="L835" i="2" s="1"/>
  <c r="K515" i="2"/>
  <c r="L515" i="2" s="1"/>
  <c r="K183" i="2"/>
  <c r="L183" i="2" s="1"/>
  <c r="K352" i="2"/>
  <c r="L352" i="2" s="1"/>
  <c r="K765" i="2"/>
  <c r="L765" i="2" s="1"/>
  <c r="K76" i="2"/>
  <c r="L76" i="2" s="1"/>
  <c r="K683" i="2"/>
  <c r="L683" i="2" s="1"/>
  <c r="K427" i="2"/>
  <c r="L427" i="2" s="1"/>
  <c r="K251" i="2"/>
  <c r="L251" i="2" s="1"/>
  <c r="K75" i="2"/>
  <c r="L75" i="2" s="1"/>
  <c r="K568" i="2"/>
  <c r="L568" i="2" s="1"/>
  <c r="K328" i="2"/>
  <c r="L328" i="2" s="1"/>
  <c r="K184" i="2"/>
  <c r="L184" i="2" s="1"/>
  <c r="K120" i="2"/>
  <c r="L120" i="2" s="1"/>
  <c r="K103" i="2"/>
  <c r="L103" i="2" s="1"/>
  <c r="H815" i="2"/>
  <c r="K511" i="2"/>
  <c r="L511" i="2" s="1"/>
  <c r="K79" i="2"/>
  <c r="L79" i="2" s="1"/>
  <c r="K28" i="2"/>
  <c r="L28" i="2" s="1"/>
  <c r="K571" i="2"/>
  <c r="L571" i="2" s="1"/>
  <c r="H327" i="2"/>
  <c r="K327" i="2" s="1"/>
  <c r="L327" i="2" s="1"/>
  <c r="I327" i="2"/>
  <c r="K680" i="2"/>
  <c r="L680" i="2" s="1"/>
  <c r="K135" i="2"/>
  <c r="L135" i="2" s="1"/>
  <c r="K7" i="2"/>
  <c r="L7" i="2" s="1"/>
  <c r="J2153" i="2"/>
  <c r="I2153" i="2"/>
  <c r="H2153" i="2"/>
  <c r="J2121" i="2"/>
  <c r="I2121" i="2"/>
  <c r="H2121" i="2"/>
  <c r="J2089" i="2"/>
  <c r="H2089" i="2"/>
  <c r="I2089" i="2"/>
  <c r="J2057" i="2"/>
  <c r="I2057" i="2"/>
  <c r="H2057" i="2"/>
  <c r="J2041" i="2"/>
  <c r="I2041" i="2"/>
  <c r="H2041" i="2"/>
  <c r="J2025" i="2"/>
  <c r="I2025" i="2"/>
  <c r="H2025" i="2"/>
  <c r="J2009" i="2"/>
  <c r="I2009" i="2"/>
  <c r="H2009" i="2"/>
  <c r="J1993" i="2"/>
  <c r="I1993" i="2"/>
  <c r="H1993" i="2"/>
  <c r="J1977" i="2"/>
  <c r="H1977" i="2"/>
  <c r="I1977" i="2"/>
  <c r="J1961" i="2"/>
  <c r="I1961" i="2"/>
  <c r="H1961" i="2"/>
  <c r="J1945" i="2"/>
  <c r="I1945" i="2"/>
  <c r="H1945" i="2"/>
  <c r="J1929" i="2"/>
  <c r="I1929" i="2"/>
  <c r="H1929" i="2"/>
  <c r="I1913" i="2"/>
  <c r="J1913" i="2"/>
  <c r="H1913" i="2"/>
  <c r="J1897" i="2"/>
  <c r="I1897" i="2"/>
  <c r="H1897" i="2"/>
  <c r="J1881" i="2"/>
  <c r="I1881" i="2"/>
  <c r="H1881" i="2"/>
  <c r="J1865" i="2"/>
  <c r="I1865" i="2"/>
  <c r="H1865" i="2"/>
  <c r="J1849" i="2"/>
  <c r="I1849" i="2"/>
  <c r="H1849" i="2"/>
  <c r="J1833" i="2"/>
  <c r="I1833" i="2"/>
  <c r="H1833" i="2"/>
  <c r="J1817" i="2"/>
  <c r="I1817" i="2"/>
  <c r="H1817" i="2"/>
  <c r="J1801" i="2"/>
  <c r="I1801" i="2"/>
  <c r="H1801" i="2"/>
  <c r="I1785" i="2"/>
  <c r="J1785" i="2"/>
  <c r="H1785" i="2"/>
  <c r="J1769" i="2"/>
  <c r="H1769" i="2"/>
  <c r="I1769" i="2"/>
  <c r="J1753" i="2"/>
  <c r="I1753" i="2"/>
  <c r="J1737" i="2"/>
  <c r="I1737" i="2"/>
  <c r="H1737" i="2"/>
  <c r="K1737" i="2" s="1"/>
  <c r="L1737" i="2" s="1"/>
  <c r="J1721" i="2"/>
  <c r="I1721" i="2"/>
  <c r="H1721" i="2"/>
  <c r="J1705" i="2"/>
  <c r="I1705" i="2"/>
  <c r="H1705" i="2"/>
  <c r="J1689" i="2"/>
  <c r="I1689" i="2"/>
  <c r="H1689" i="2"/>
  <c r="J1673" i="2"/>
  <c r="I1673" i="2"/>
  <c r="H1673" i="2"/>
  <c r="J1657" i="2"/>
  <c r="I1657" i="2"/>
  <c r="H1657" i="2"/>
  <c r="I1641" i="2"/>
  <c r="H1641" i="2"/>
  <c r="J1641" i="2"/>
  <c r="J1625" i="2"/>
  <c r="H1625" i="2"/>
  <c r="I1625" i="2"/>
  <c r="J1609" i="2"/>
  <c r="I1609" i="2"/>
  <c r="H1609" i="2"/>
  <c r="J1593" i="2"/>
  <c r="I1593" i="2"/>
  <c r="H1593" i="2"/>
  <c r="J1577" i="2"/>
  <c r="I1577" i="2"/>
  <c r="H1577" i="2"/>
  <c r="I1561" i="2"/>
  <c r="J1561" i="2"/>
  <c r="H1561" i="2"/>
  <c r="J1545" i="2"/>
  <c r="I1545" i="2"/>
  <c r="H1545" i="2"/>
  <c r="J1529" i="2"/>
  <c r="I1529" i="2"/>
  <c r="H1529" i="2"/>
  <c r="K1529" i="2" s="1"/>
  <c r="L1529" i="2" s="1"/>
  <c r="J1513" i="2"/>
  <c r="I1513" i="2"/>
  <c r="H1513" i="2"/>
  <c r="J1497" i="2"/>
  <c r="I1497" i="2"/>
  <c r="J1481" i="2"/>
  <c r="I1481" i="2"/>
  <c r="H1481" i="2"/>
  <c r="K1481" i="2" s="1"/>
  <c r="L1481" i="2" s="1"/>
  <c r="J1465" i="2"/>
  <c r="I1465" i="2"/>
  <c r="H1465" i="2"/>
  <c r="J1449" i="2"/>
  <c r="I1449" i="2"/>
  <c r="H1449" i="2"/>
  <c r="J1433" i="2"/>
  <c r="I1433" i="2"/>
  <c r="H1433" i="2"/>
  <c r="J1417" i="2"/>
  <c r="I1417" i="2"/>
  <c r="H1417" i="2"/>
  <c r="J1401" i="2"/>
  <c r="I1401" i="2"/>
  <c r="H1401" i="2"/>
  <c r="J1385" i="2"/>
  <c r="I1385" i="2"/>
  <c r="H1385" i="2"/>
  <c r="J1369" i="2"/>
  <c r="I1369" i="2"/>
  <c r="H1369" i="2"/>
  <c r="K1369" i="2" s="1"/>
  <c r="L1369" i="2" s="1"/>
  <c r="J1353" i="2"/>
  <c r="I1353" i="2"/>
  <c r="H1353" i="2"/>
  <c r="J1337" i="2"/>
  <c r="I1337" i="2"/>
  <c r="H1337" i="2"/>
  <c r="J1321" i="2"/>
  <c r="I1321" i="2"/>
  <c r="J1305" i="2"/>
  <c r="I1305" i="2"/>
  <c r="H1305" i="2"/>
  <c r="J1289" i="2"/>
  <c r="I1289" i="2"/>
  <c r="H1289" i="2"/>
  <c r="J1273" i="2"/>
  <c r="I1273" i="2"/>
  <c r="H1273" i="2"/>
  <c r="J1257" i="2"/>
  <c r="I1257" i="2"/>
  <c r="H1257" i="2"/>
  <c r="J1241" i="2"/>
  <c r="I1241" i="2"/>
  <c r="H1241" i="2"/>
  <c r="I1225" i="2"/>
  <c r="J1225" i="2"/>
  <c r="H1225" i="2"/>
  <c r="J1209" i="2"/>
  <c r="H1209" i="2"/>
  <c r="I1209" i="2"/>
  <c r="J1193" i="2"/>
  <c r="I1193" i="2"/>
  <c r="H1193" i="2"/>
  <c r="J1177" i="2"/>
  <c r="I1177" i="2"/>
  <c r="H1177" i="2"/>
  <c r="J1161" i="2"/>
  <c r="I1161" i="2"/>
  <c r="H1161" i="2"/>
  <c r="J1145" i="2"/>
  <c r="I1145" i="2"/>
  <c r="H1145" i="2"/>
  <c r="J1129" i="2"/>
  <c r="H1129" i="2"/>
  <c r="I1129" i="2"/>
  <c r="J1113" i="2"/>
  <c r="I1113" i="2"/>
  <c r="H1113" i="2"/>
  <c r="J1097" i="2"/>
  <c r="I1097" i="2"/>
  <c r="H1097" i="2"/>
  <c r="J1081" i="2"/>
  <c r="H1081" i="2"/>
  <c r="I1081" i="2"/>
  <c r="J1065" i="2"/>
  <c r="I1065" i="2"/>
  <c r="H1065" i="2"/>
  <c r="J1049" i="2"/>
  <c r="I1049" i="2"/>
  <c r="H1049" i="2"/>
  <c r="J1033" i="2"/>
  <c r="I1033" i="2"/>
  <c r="H1033" i="2"/>
  <c r="H1321" i="2"/>
  <c r="J2129" i="2"/>
  <c r="I2129" i="2"/>
  <c r="H2129" i="2"/>
  <c r="J2137" i="2"/>
  <c r="I2137" i="2"/>
  <c r="H2137" i="2"/>
  <c r="J2105" i="2"/>
  <c r="I2105" i="2"/>
  <c r="H2105" i="2"/>
  <c r="J2073" i="2"/>
  <c r="I2073" i="2"/>
  <c r="H2073" i="2"/>
  <c r="J2152" i="2"/>
  <c r="I2152" i="2"/>
  <c r="H2152" i="2"/>
  <c r="J2136" i="2"/>
  <c r="I2136" i="2"/>
  <c r="H2136" i="2"/>
  <c r="J2120" i="2"/>
  <c r="I2120" i="2"/>
  <c r="H2120" i="2"/>
  <c r="J2104" i="2"/>
  <c r="I2104" i="2"/>
  <c r="H2104" i="2"/>
  <c r="J2088" i="2"/>
  <c r="H2088" i="2"/>
  <c r="I2088" i="2"/>
  <c r="J2072" i="2"/>
  <c r="I2072" i="2"/>
  <c r="H2072" i="2"/>
  <c r="J2056" i="2"/>
  <c r="I2056" i="2"/>
  <c r="H2056" i="2"/>
  <c r="J2040" i="2"/>
  <c r="H2040" i="2"/>
  <c r="I2040" i="2"/>
  <c r="J2024" i="2"/>
  <c r="I2024" i="2"/>
  <c r="H2024" i="2"/>
  <c r="J2008" i="2"/>
  <c r="I2008" i="2"/>
  <c r="H2008" i="2"/>
  <c r="J1992" i="2"/>
  <c r="I1992" i="2"/>
  <c r="H1992" i="2"/>
  <c r="I1976" i="2"/>
  <c r="J1976" i="2"/>
  <c r="H1976" i="2"/>
  <c r="J1960" i="2"/>
  <c r="I1960" i="2"/>
  <c r="H1960" i="2"/>
  <c r="J1944" i="2"/>
  <c r="I1944" i="2"/>
  <c r="H1944" i="2"/>
  <c r="J1928" i="2"/>
  <c r="I1928" i="2"/>
  <c r="H1928" i="2"/>
  <c r="J1912" i="2"/>
  <c r="I1912" i="2"/>
  <c r="H1912" i="2"/>
  <c r="J1896" i="2"/>
  <c r="I1896" i="2"/>
  <c r="H1896" i="2"/>
  <c r="J1880" i="2"/>
  <c r="H1880" i="2"/>
  <c r="I1880" i="2"/>
  <c r="J1864" i="2"/>
  <c r="I1864" i="2"/>
  <c r="H1864" i="2"/>
  <c r="J1848" i="2"/>
  <c r="I1848" i="2"/>
  <c r="H1848" i="2"/>
  <c r="J1832" i="2"/>
  <c r="I1832" i="2"/>
  <c r="H1832" i="2"/>
  <c r="J1816" i="2"/>
  <c r="I1816" i="2"/>
  <c r="H1816" i="2"/>
  <c r="J1800" i="2"/>
  <c r="I1800" i="2"/>
  <c r="H1800" i="2"/>
  <c r="J1784" i="2"/>
  <c r="I1784" i="2"/>
  <c r="H1784" i="2"/>
  <c r="K1784" i="2" s="1"/>
  <c r="L1784" i="2" s="1"/>
  <c r="J1768" i="2"/>
  <c r="H1768" i="2"/>
  <c r="I1768" i="2"/>
  <c r="J1752" i="2"/>
  <c r="I1752" i="2"/>
  <c r="H1752" i="2"/>
  <c r="J1736" i="2"/>
  <c r="I1736" i="2"/>
  <c r="H1736" i="2"/>
  <c r="J1720" i="2"/>
  <c r="I1720" i="2"/>
  <c r="H1720" i="2"/>
  <c r="J1704" i="2"/>
  <c r="H1704" i="2"/>
  <c r="I1704" i="2"/>
  <c r="J1688" i="2"/>
  <c r="I1688" i="2"/>
  <c r="H1688" i="2"/>
  <c r="J1672" i="2"/>
  <c r="H1672" i="2"/>
  <c r="I1672" i="2"/>
  <c r="J1656" i="2"/>
  <c r="I1656" i="2"/>
  <c r="H1656" i="2"/>
  <c r="J1640" i="2"/>
  <c r="I1640" i="2"/>
  <c r="H1640" i="2"/>
  <c r="J1624" i="2"/>
  <c r="H1624" i="2"/>
  <c r="I1624" i="2"/>
  <c r="J1608" i="2"/>
  <c r="I1608" i="2"/>
  <c r="H1608" i="2"/>
  <c r="J1592" i="2"/>
  <c r="I1592" i="2"/>
  <c r="H1592" i="2"/>
  <c r="J1576" i="2"/>
  <c r="I1576" i="2"/>
  <c r="H1576" i="2"/>
  <c r="J1560" i="2"/>
  <c r="I1560" i="2"/>
  <c r="H1560" i="2"/>
  <c r="J1544" i="2"/>
  <c r="I1544" i="2"/>
  <c r="H1544" i="2"/>
  <c r="J1528" i="2"/>
  <c r="I1528" i="2"/>
  <c r="H1528" i="2"/>
  <c r="J1512" i="2"/>
  <c r="I1512" i="2"/>
  <c r="H1512" i="2"/>
  <c r="J1496" i="2"/>
  <c r="I1496" i="2"/>
  <c r="H1496" i="2"/>
  <c r="J1480" i="2"/>
  <c r="I1480" i="2"/>
  <c r="H1480" i="2"/>
  <c r="J1464" i="2"/>
  <c r="I1464" i="2"/>
  <c r="H1464" i="2"/>
  <c r="J1448" i="2"/>
  <c r="H1448" i="2"/>
  <c r="I1448" i="2"/>
  <c r="J1432" i="2"/>
  <c r="I1432" i="2"/>
  <c r="H1432" i="2"/>
  <c r="J1416" i="2"/>
  <c r="I1416" i="2"/>
  <c r="H1416" i="2"/>
  <c r="J1400" i="2"/>
  <c r="I1400" i="2"/>
  <c r="H1400" i="2"/>
  <c r="J1384" i="2"/>
  <c r="I1384" i="2"/>
  <c r="H1384" i="2"/>
  <c r="J1368" i="2"/>
  <c r="H1368" i="2"/>
  <c r="I1368" i="2"/>
  <c r="J1352" i="2"/>
  <c r="I1352" i="2"/>
  <c r="H1352" i="2"/>
  <c r="J1336" i="2"/>
  <c r="I1336" i="2"/>
  <c r="H1336" i="2"/>
  <c r="J1320" i="2"/>
  <c r="I1320" i="2"/>
  <c r="H1320" i="2"/>
  <c r="J1304" i="2"/>
  <c r="I1304" i="2"/>
  <c r="H1304" i="2"/>
  <c r="J1288" i="2"/>
  <c r="I1288" i="2"/>
  <c r="H1288" i="2"/>
  <c r="J1272" i="2"/>
  <c r="I1272" i="2"/>
  <c r="H1272" i="2"/>
  <c r="J1256" i="2"/>
  <c r="I1256" i="2"/>
  <c r="H1256" i="2"/>
  <c r="J1240" i="2"/>
  <c r="I1240" i="2"/>
  <c r="H1240" i="2"/>
  <c r="J1224" i="2"/>
  <c r="I1224" i="2"/>
  <c r="H1224" i="2"/>
  <c r="J1208" i="2"/>
  <c r="I1208" i="2"/>
  <c r="H1208" i="2"/>
  <c r="J1192" i="2"/>
  <c r="I1192" i="2"/>
  <c r="H1192" i="2"/>
  <c r="J1176" i="2"/>
  <c r="I1176" i="2"/>
  <c r="H1176" i="2"/>
  <c r="J1160" i="2"/>
  <c r="I1160" i="2"/>
  <c r="H1160" i="2"/>
  <c r="J1144" i="2"/>
  <c r="I1144" i="2"/>
  <c r="H1144" i="2"/>
  <c r="J1128" i="2"/>
  <c r="I1128" i="2"/>
  <c r="H1128" i="2"/>
  <c r="J1112" i="2"/>
  <c r="I1112" i="2"/>
  <c r="H1112" i="2"/>
  <c r="J1096" i="2"/>
  <c r="I1096" i="2"/>
  <c r="H1096" i="2"/>
  <c r="J2007" i="2"/>
  <c r="I2007" i="2"/>
  <c r="J1911" i="2"/>
  <c r="I1911" i="2"/>
  <c r="H1911" i="2"/>
  <c r="J1847" i="2"/>
  <c r="I1847" i="2"/>
  <c r="H1847" i="2"/>
  <c r="J1831" i="2"/>
  <c r="I1831" i="2"/>
  <c r="H1831" i="2"/>
  <c r="J1815" i="2"/>
  <c r="I1815" i="2"/>
  <c r="H1815" i="2"/>
  <c r="J1799" i="2"/>
  <c r="I1799" i="2"/>
  <c r="H1799" i="2"/>
  <c r="J1783" i="2"/>
  <c r="I1783" i="2"/>
  <c r="J1767" i="2"/>
  <c r="I1767" i="2"/>
  <c r="H1767" i="2"/>
  <c r="J1751" i="2"/>
  <c r="I1751" i="2"/>
  <c r="H1751" i="2"/>
  <c r="J1735" i="2"/>
  <c r="I1735" i="2"/>
  <c r="H1735" i="2"/>
  <c r="J1719" i="2"/>
  <c r="I1719" i="2"/>
  <c r="H1719" i="2"/>
  <c r="J1703" i="2"/>
  <c r="H1703" i="2"/>
  <c r="I1703" i="2"/>
  <c r="J1687" i="2"/>
  <c r="I1687" i="2"/>
  <c r="H1687" i="2"/>
  <c r="J1671" i="2"/>
  <c r="I1671" i="2"/>
  <c r="H1671" i="2"/>
  <c r="K1671" i="2" s="1"/>
  <c r="L1671" i="2" s="1"/>
  <c r="J1655" i="2"/>
  <c r="I1655" i="2"/>
  <c r="H1655" i="2"/>
  <c r="J1639" i="2"/>
  <c r="I1639" i="2"/>
  <c r="H1639" i="2"/>
  <c r="J1623" i="2"/>
  <c r="H1623" i="2"/>
  <c r="I1623" i="2"/>
  <c r="J1607" i="2"/>
  <c r="I1607" i="2"/>
  <c r="H1607" i="2"/>
  <c r="J1591" i="2"/>
  <c r="H1591" i="2"/>
  <c r="I1591" i="2"/>
  <c r="J1575" i="2"/>
  <c r="I1575" i="2"/>
  <c r="H1575" i="2"/>
  <c r="J1559" i="2"/>
  <c r="I1559" i="2"/>
  <c r="H1559" i="2"/>
  <c r="J1543" i="2"/>
  <c r="I1543" i="2"/>
  <c r="H1543" i="2"/>
  <c r="J1527" i="2"/>
  <c r="I1527" i="2"/>
  <c r="H1527" i="2"/>
  <c r="J1511" i="2"/>
  <c r="I1511" i="2"/>
  <c r="H1511" i="2"/>
  <c r="J1495" i="2"/>
  <c r="I1495" i="2"/>
  <c r="H1495" i="2"/>
  <c r="J1479" i="2"/>
  <c r="I1479" i="2"/>
  <c r="H1479" i="2"/>
  <c r="J1463" i="2"/>
  <c r="I1463" i="2"/>
  <c r="H1463" i="2"/>
  <c r="J1447" i="2"/>
  <c r="H1447" i="2"/>
  <c r="I1447" i="2"/>
  <c r="J1431" i="2"/>
  <c r="I1431" i="2"/>
  <c r="H1431" i="2"/>
  <c r="K1431" i="2" s="1"/>
  <c r="L1431" i="2" s="1"/>
  <c r="J1415" i="2"/>
  <c r="I1415" i="2"/>
  <c r="H1415" i="2"/>
  <c r="J1399" i="2"/>
  <c r="H1399" i="2"/>
  <c r="I1399" i="2"/>
  <c r="I1383" i="2"/>
  <c r="J1383" i="2"/>
  <c r="H1383" i="2"/>
  <c r="J1367" i="2"/>
  <c r="I1367" i="2"/>
  <c r="H1367" i="2"/>
  <c r="J1351" i="2"/>
  <c r="I1351" i="2"/>
  <c r="H1351" i="2"/>
  <c r="K1351" i="2" s="1"/>
  <c r="L1351" i="2" s="1"/>
  <c r="J1335" i="2"/>
  <c r="I1335" i="2"/>
  <c r="H1335" i="2"/>
  <c r="J1319" i="2"/>
  <c r="I1319" i="2"/>
  <c r="H1319" i="2"/>
  <c r="J1303" i="2"/>
  <c r="I1303" i="2"/>
  <c r="H1303" i="2"/>
  <c r="I1287" i="2"/>
  <c r="J1287" i="2"/>
  <c r="H1287" i="2"/>
  <c r="J1271" i="2"/>
  <c r="H1271" i="2"/>
  <c r="I1271" i="2"/>
  <c r="J1255" i="2"/>
  <c r="I1255" i="2"/>
  <c r="H1255" i="2"/>
  <c r="J1239" i="2"/>
  <c r="I1239" i="2"/>
  <c r="H1239" i="2"/>
  <c r="J1223" i="2"/>
  <c r="I1223" i="2"/>
  <c r="H1223" i="2"/>
  <c r="J1207" i="2"/>
  <c r="I1207" i="2"/>
  <c r="H1207" i="2"/>
  <c r="J1191" i="2"/>
  <c r="H1191" i="2"/>
  <c r="I1191" i="2"/>
  <c r="I1175" i="2"/>
  <c r="J1175" i="2"/>
  <c r="J1159" i="2"/>
  <c r="I1159" i="2"/>
  <c r="H1159" i="2"/>
  <c r="J1143" i="2"/>
  <c r="I1143" i="2"/>
  <c r="H1143" i="2"/>
  <c r="J1127" i="2"/>
  <c r="I1127" i="2"/>
  <c r="H1127" i="2"/>
  <c r="J1111" i="2"/>
  <c r="I1111" i="2"/>
  <c r="H1111" i="2"/>
  <c r="J1095" i="2"/>
  <c r="I1095" i="2"/>
  <c r="H1095" i="2"/>
  <c r="H1783" i="2"/>
  <c r="J2151" i="2"/>
  <c r="I2151" i="2"/>
  <c r="H2151" i="2"/>
  <c r="J2071" i="2"/>
  <c r="I2071" i="2"/>
  <c r="H2071" i="2"/>
  <c r="J1991" i="2"/>
  <c r="I1991" i="2"/>
  <c r="H1991" i="2"/>
  <c r="J1895" i="2"/>
  <c r="I1895" i="2"/>
  <c r="J3" i="2"/>
  <c r="I3" i="2"/>
  <c r="H3" i="2"/>
  <c r="I2150" i="2"/>
  <c r="J2150" i="2"/>
  <c r="H2150" i="2"/>
  <c r="J2134" i="2"/>
  <c r="I2134" i="2"/>
  <c r="H2134" i="2"/>
  <c r="J2118" i="2"/>
  <c r="I2118" i="2"/>
  <c r="H2118" i="2"/>
  <c r="J2102" i="2"/>
  <c r="I2102" i="2"/>
  <c r="H2102" i="2"/>
  <c r="J2086" i="2"/>
  <c r="H2086" i="2"/>
  <c r="I2086" i="2"/>
  <c r="J2070" i="2"/>
  <c r="I2070" i="2"/>
  <c r="H2070" i="2"/>
  <c r="J2054" i="2"/>
  <c r="I2054" i="2"/>
  <c r="H2054" i="2"/>
  <c r="J2038" i="2"/>
  <c r="I2038" i="2"/>
  <c r="H2038" i="2"/>
  <c r="J2022" i="2"/>
  <c r="I2022" i="2"/>
  <c r="H2022" i="2"/>
  <c r="J2006" i="2"/>
  <c r="I2006" i="2"/>
  <c r="H2006" i="2"/>
  <c r="J1990" i="2"/>
  <c r="H1990" i="2"/>
  <c r="I1990" i="2"/>
  <c r="I1974" i="2"/>
  <c r="J1974" i="2"/>
  <c r="H1974" i="2"/>
  <c r="J1958" i="2"/>
  <c r="I1958" i="2"/>
  <c r="H1958" i="2"/>
  <c r="J1942" i="2"/>
  <c r="I1942" i="2"/>
  <c r="H1942" i="2"/>
  <c r="J1926" i="2"/>
  <c r="I1926" i="2"/>
  <c r="H1926" i="2"/>
  <c r="J1910" i="2"/>
  <c r="I1910" i="2"/>
  <c r="H1910" i="2"/>
  <c r="J1894" i="2"/>
  <c r="I1894" i="2"/>
  <c r="H1894" i="2"/>
  <c r="J1878" i="2"/>
  <c r="I1878" i="2"/>
  <c r="H1878" i="2"/>
  <c r="J1862" i="2"/>
  <c r="I1862" i="2"/>
  <c r="H1862" i="2"/>
  <c r="J1846" i="2"/>
  <c r="H1846" i="2"/>
  <c r="I1846" i="2"/>
  <c r="J1830" i="2"/>
  <c r="I1830" i="2"/>
  <c r="H1830" i="2"/>
  <c r="J1814" i="2"/>
  <c r="I1814" i="2"/>
  <c r="H1814" i="2"/>
  <c r="J1798" i="2"/>
  <c r="I1798" i="2"/>
  <c r="H1798" i="2"/>
  <c r="J1782" i="2"/>
  <c r="H1782" i="2"/>
  <c r="I1782" i="2"/>
  <c r="J1766" i="2"/>
  <c r="I1766" i="2"/>
  <c r="H1766" i="2"/>
  <c r="I1750" i="2"/>
  <c r="J1750" i="2"/>
  <c r="H1750" i="2"/>
  <c r="J1734" i="2"/>
  <c r="I1734" i="2"/>
  <c r="H1734" i="2"/>
  <c r="J1718" i="2"/>
  <c r="I1718" i="2"/>
  <c r="H1718" i="2"/>
  <c r="J1702" i="2"/>
  <c r="H1702" i="2"/>
  <c r="I1702" i="2"/>
  <c r="J1686" i="2"/>
  <c r="I1686" i="2"/>
  <c r="H1686" i="2"/>
  <c r="J1670" i="2"/>
  <c r="I1670" i="2"/>
  <c r="H1670" i="2"/>
  <c r="J1654" i="2"/>
  <c r="H1654" i="2"/>
  <c r="I1654" i="2"/>
  <c r="J1638" i="2"/>
  <c r="I1638" i="2"/>
  <c r="H1638" i="2"/>
  <c r="J1622" i="2"/>
  <c r="I1622" i="2"/>
  <c r="H1622" i="2"/>
  <c r="J1606" i="2"/>
  <c r="I1606" i="2"/>
  <c r="H1606" i="2"/>
  <c r="J1590" i="2"/>
  <c r="I1590" i="2"/>
  <c r="H1590" i="2"/>
  <c r="K1590" i="2" s="1"/>
  <c r="L1590" i="2" s="1"/>
  <c r="J1574" i="2"/>
  <c r="I1574" i="2"/>
  <c r="H1574" i="2"/>
  <c r="J1558" i="2"/>
  <c r="I1558" i="2"/>
  <c r="H1558" i="2"/>
  <c r="J1542" i="2"/>
  <c r="I1542" i="2"/>
  <c r="H1542" i="2"/>
  <c r="J1526" i="2"/>
  <c r="I1526" i="2"/>
  <c r="H1526" i="2"/>
  <c r="J1510" i="2"/>
  <c r="I1510" i="2"/>
  <c r="H1510" i="2"/>
  <c r="K1510" i="2" s="1"/>
  <c r="L1510" i="2" s="1"/>
  <c r="J1494" i="2"/>
  <c r="I1494" i="2"/>
  <c r="H1494" i="2"/>
  <c r="J1478" i="2"/>
  <c r="H1478" i="2"/>
  <c r="I1478" i="2"/>
  <c r="J1462" i="2"/>
  <c r="I1462" i="2"/>
  <c r="H1462" i="2"/>
  <c r="J1446" i="2"/>
  <c r="H1446" i="2"/>
  <c r="I1446" i="2"/>
  <c r="J1430" i="2"/>
  <c r="I1430" i="2"/>
  <c r="H1430" i="2"/>
  <c r="J1414" i="2"/>
  <c r="I1414" i="2"/>
  <c r="H1414" i="2"/>
  <c r="J1398" i="2"/>
  <c r="I1398" i="2"/>
  <c r="H1398" i="2"/>
  <c r="I1382" i="2"/>
  <c r="J1382" i="2"/>
  <c r="H1382" i="2"/>
  <c r="J1366" i="2"/>
  <c r="I1366" i="2"/>
  <c r="H1366" i="2"/>
  <c r="J1350" i="2"/>
  <c r="H1350" i="2"/>
  <c r="I1350" i="2"/>
  <c r="J1334" i="2"/>
  <c r="I1334" i="2"/>
  <c r="H1334" i="2"/>
  <c r="J1318" i="2"/>
  <c r="I1318" i="2"/>
  <c r="H1318" i="2"/>
  <c r="J1302" i="2"/>
  <c r="I1302" i="2"/>
  <c r="H1302" i="2"/>
  <c r="I1286" i="2"/>
  <c r="J1286" i="2"/>
  <c r="H1286" i="2"/>
  <c r="J1270" i="2"/>
  <c r="H1270" i="2"/>
  <c r="I1270" i="2"/>
  <c r="J1254" i="2"/>
  <c r="I1254" i="2"/>
  <c r="H1254" i="2"/>
  <c r="J1238" i="2"/>
  <c r="I1238" i="2"/>
  <c r="H1238" i="2"/>
  <c r="J1222" i="2"/>
  <c r="I1222" i="2"/>
  <c r="H1222" i="2"/>
  <c r="J1206" i="2"/>
  <c r="I1206" i="2"/>
  <c r="H1206" i="2"/>
  <c r="J1190" i="2"/>
  <c r="H1190" i="2"/>
  <c r="I1190" i="2"/>
  <c r="J1174" i="2"/>
  <c r="I1174" i="2"/>
  <c r="H1174" i="2"/>
  <c r="J1158" i="2"/>
  <c r="I1158" i="2"/>
  <c r="H1158" i="2"/>
  <c r="J1142" i="2"/>
  <c r="I1142" i="2"/>
  <c r="H1142" i="2"/>
  <c r="J1126" i="2"/>
  <c r="I1126" i="2"/>
  <c r="H1126" i="2"/>
  <c r="J1110" i="2"/>
  <c r="I1110" i="2"/>
  <c r="H1110" i="2"/>
  <c r="J1094" i="2"/>
  <c r="I1094" i="2"/>
  <c r="H1094" i="2"/>
  <c r="J1078" i="2"/>
  <c r="I1078" i="2"/>
  <c r="H1078" i="2"/>
  <c r="H1753" i="2"/>
  <c r="J2161" i="2"/>
  <c r="I2161" i="2"/>
  <c r="H2161" i="2"/>
  <c r="J2119" i="2"/>
  <c r="I2119" i="2"/>
  <c r="H2119" i="2"/>
  <c r="J2055" i="2"/>
  <c r="I2055" i="2"/>
  <c r="H2055" i="2"/>
  <c r="I1975" i="2"/>
  <c r="J1975" i="2"/>
  <c r="H1975" i="2"/>
  <c r="J1879" i="2"/>
  <c r="H1879" i="2"/>
  <c r="I1879" i="2"/>
  <c r="J4" i="2"/>
  <c r="I4" i="2"/>
  <c r="H4" i="2"/>
  <c r="J2149" i="2"/>
  <c r="I2149" i="2"/>
  <c r="H2149" i="2"/>
  <c r="J2133" i="2"/>
  <c r="I2133" i="2"/>
  <c r="H2133" i="2"/>
  <c r="J2117" i="2"/>
  <c r="I2117" i="2"/>
  <c r="H2117" i="2"/>
  <c r="J2101" i="2"/>
  <c r="I2101" i="2"/>
  <c r="H2101" i="2"/>
  <c r="J2085" i="2"/>
  <c r="I2085" i="2"/>
  <c r="H2085" i="2"/>
  <c r="J2069" i="2"/>
  <c r="I2069" i="2"/>
  <c r="H2069" i="2"/>
  <c r="J2053" i="2"/>
  <c r="I2053" i="2"/>
  <c r="H2053" i="2"/>
  <c r="J2037" i="2"/>
  <c r="H2037" i="2"/>
  <c r="I2037" i="2"/>
  <c r="J2021" i="2"/>
  <c r="I2021" i="2"/>
  <c r="H2021" i="2"/>
  <c r="J2005" i="2"/>
  <c r="I2005" i="2"/>
  <c r="H2005" i="2"/>
  <c r="J1989" i="2"/>
  <c r="H1989" i="2"/>
  <c r="J1973" i="2"/>
  <c r="I1973" i="2"/>
  <c r="H1973" i="2"/>
  <c r="J1957" i="2"/>
  <c r="I1957" i="2"/>
  <c r="H1957" i="2"/>
  <c r="J1941" i="2"/>
  <c r="I1941" i="2"/>
  <c r="H1941" i="2"/>
  <c r="J1925" i="2"/>
  <c r="I1925" i="2"/>
  <c r="H1925" i="2"/>
  <c r="J1909" i="2"/>
  <c r="I1909" i="2"/>
  <c r="H1909" i="2"/>
  <c r="J1893" i="2"/>
  <c r="I1893" i="2"/>
  <c r="H1893" i="2"/>
  <c r="J1877" i="2"/>
  <c r="I1877" i="2"/>
  <c r="H1877" i="2"/>
  <c r="J1861" i="2"/>
  <c r="I1861" i="2"/>
  <c r="H1861" i="2"/>
  <c r="J1845" i="2"/>
  <c r="I1845" i="2"/>
  <c r="H1845" i="2"/>
  <c r="J1829" i="2"/>
  <c r="I1829" i="2"/>
  <c r="H1829" i="2"/>
  <c r="J1813" i="2"/>
  <c r="I1813" i="2"/>
  <c r="H1813" i="2"/>
  <c r="K1813" i="2" s="1"/>
  <c r="L1813" i="2" s="1"/>
  <c r="J1797" i="2"/>
  <c r="I1797" i="2"/>
  <c r="H1797" i="2"/>
  <c r="J1781" i="2"/>
  <c r="I1781" i="2"/>
  <c r="H1781" i="2"/>
  <c r="J1765" i="2"/>
  <c r="I1765" i="2"/>
  <c r="H1765" i="2"/>
  <c r="I1749" i="2"/>
  <c r="H1749" i="2"/>
  <c r="J1749" i="2"/>
  <c r="J1733" i="2"/>
  <c r="I1733" i="2"/>
  <c r="H1733" i="2"/>
  <c r="J1717" i="2"/>
  <c r="I1717" i="2"/>
  <c r="H1717" i="2"/>
  <c r="J1701" i="2"/>
  <c r="I1701" i="2"/>
  <c r="H1701" i="2"/>
  <c r="J1685" i="2"/>
  <c r="I1685" i="2"/>
  <c r="H1685" i="2"/>
  <c r="J1669" i="2"/>
  <c r="I1669" i="2"/>
  <c r="H1669" i="2"/>
  <c r="J1653" i="2"/>
  <c r="H1653" i="2"/>
  <c r="I1653" i="2"/>
  <c r="J1637" i="2"/>
  <c r="I1637" i="2"/>
  <c r="H1637" i="2"/>
  <c r="J1621" i="2"/>
  <c r="I1621" i="2"/>
  <c r="H1621" i="2"/>
  <c r="J1605" i="2"/>
  <c r="I1605" i="2"/>
  <c r="H1605" i="2"/>
  <c r="J1589" i="2"/>
  <c r="I1589" i="2"/>
  <c r="H1589" i="2"/>
  <c r="J1573" i="2"/>
  <c r="I1573" i="2"/>
  <c r="H1573" i="2"/>
  <c r="J1557" i="2"/>
  <c r="I1557" i="2"/>
  <c r="H1557" i="2"/>
  <c r="J1541" i="2"/>
  <c r="I1541" i="2"/>
  <c r="H1541" i="2"/>
  <c r="J1525" i="2"/>
  <c r="H1525" i="2"/>
  <c r="I1525" i="2"/>
  <c r="J1509" i="2"/>
  <c r="I1509" i="2"/>
  <c r="H1509" i="2"/>
  <c r="J1493" i="2"/>
  <c r="I1493" i="2"/>
  <c r="H1493" i="2"/>
  <c r="J1477" i="2"/>
  <c r="H1477" i="2"/>
  <c r="I1477" i="2"/>
  <c r="J1461" i="2"/>
  <c r="I1461" i="2"/>
  <c r="J1445" i="2"/>
  <c r="I1445" i="2"/>
  <c r="H1445" i="2"/>
  <c r="J1429" i="2"/>
  <c r="I1429" i="2"/>
  <c r="H1429" i="2"/>
  <c r="J1413" i="2"/>
  <c r="I1413" i="2"/>
  <c r="H1413" i="2"/>
  <c r="J1397" i="2"/>
  <c r="I1397" i="2"/>
  <c r="H1397" i="2"/>
  <c r="J1381" i="2"/>
  <c r="I1381" i="2"/>
  <c r="H1381" i="2"/>
  <c r="J1365" i="2"/>
  <c r="I1365" i="2"/>
  <c r="H1365" i="2"/>
  <c r="J1349" i="2"/>
  <c r="I1349" i="2"/>
  <c r="H1349" i="2"/>
  <c r="J1333" i="2"/>
  <c r="I1333" i="2"/>
  <c r="H1333" i="2"/>
  <c r="J1317" i="2"/>
  <c r="I1317" i="2"/>
  <c r="H1317" i="2"/>
  <c r="J1301" i="2"/>
  <c r="I1301" i="2"/>
  <c r="H1301" i="2"/>
  <c r="I1285" i="2"/>
  <c r="K1285" i="2" s="1"/>
  <c r="L1285" i="2" s="1"/>
  <c r="J1285" i="2"/>
  <c r="J1269" i="2"/>
  <c r="H1269" i="2"/>
  <c r="I1269" i="2"/>
  <c r="J1253" i="2"/>
  <c r="I1253" i="2"/>
  <c r="H1253" i="2"/>
  <c r="K1253" i="2" s="1"/>
  <c r="L1253" i="2" s="1"/>
  <c r="J1237" i="2"/>
  <c r="I1237" i="2"/>
  <c r="H1237" i="2"/>
  <c r="J1221" i="2"/>
  <c r="I1221" i="2"/>
  <c r="H1221" i="2"/>
  <c r="J1205" i="2"/>
  <c r="I1205" i="2"/>
  <c r="H1205" i="2"/>
  <c r="J1189" i="2"/>
  <c r="I1189" i="2"/>
  <c r="H1189" i="2"/>
  <c r="J1173" i="2"/>
  <c r="I1173" i="2"/>
  <c r="H1173" i="2"/>
  <c r="J1157" i="2"/>
  <c r="I1157" i="2"/>
  <c r="H1157" i="2"/>
  <c r="I1141" i="2"/>
  <c r="J1141" i="2"/>
  <c r="H1141" i="2"/>
  <c r="J1125" i="2"/>
  <c r="I1125" i="2"/>
  <c r="H1125" i="2"/>
  <c r="H1175" i="2"/>
  <c r="J2" i="2"/>
  <c r="I2" i="2"/>
  <c r="H2" i="2"/>
  <c r="J2087" i="2"/>
  <c r="I2087" i="2"/>
  <c r="H2087" i="2"/>
  <c r="J1959" i="2"/>
  <c r="I1959" i="2"/>
  <c r="H1959" i="2"/>
  <c r="J1863" i="2"/>
  <c r="I1863" i="2"/>
  <c r="H1863" i="2"/>
  <c r="J5" i="2"/>
  <c r="I5" i="2"/>
  <c r="H5" i="2"/>
  <c r="J2148" i="2"/>
  <c r="I2148" i="2"/>
  <c r="H2148" i="2"/>
  <c r="J2132" i="2"/>
  <c r="I2132" i="2"/>
  <c r="H2132" i="2"/>
  <c r="J2116" i="2"/>
  <c r="I2116" i="2"/>
  <c r="H2116" i="2"/>
  <c r="K2116" i="2" s="1"/>
  <c r="L2116" i="2" s="1"/>
  <c r="J2100" i="2"/>
  <c r="I2100" i="2"/>
  <c r="H2100" i="2"/>
  <c r="J2084" i="2"/>
  <c r="I2084" i="2"/>
  <c r="J2068" i="2"/>
  <c r="I2068" i="2"/>
  <c r="H2068" i="2"/>
  <c r="J2052" i="2"/>
  <c r="I2052" i="2"/>
  <c r="H2052" i="2"/>
  <c r="I2036" i="2"/>
  <c r="J2036" i="2"/>
  <c r="H2036" i="2"/>
  <c r="J2020" i="2"/>
  <c r="I2020" i="2"/>
  <c r="H2020" i="2"/>
  <c r="J2004" i="2"/>
  <c r="H2004" i="2"/>
  <c r="I2004" i="2"/>
  <c r="J1988" i="2"/>
  <c r="H1988" i="2"/>
  <c r="I1988" i="2"/>
  <c r="J1972" i="2"/>
  <c r="I1972" i="2"/>
  <c r="H1972" i="2"/>
  <c r="J1956" i="2"/>
  <c r="I1956" i="2"/>
  <c r="H1956" i="2"/>
  <c r="J1940" i="2"/>
  <c r="H1940" i="2"/>
  <c r="I1940" i="2"/>
  <c r="J1924" i="2"/>
  <c r="I1924" i="2"/>
  <c r="H1924" i="2"/>
  <c r="J1908" i="2"/>
  <c r="I1908" i="2"/>
  <c r="H1908" i="2"/>
  <c r="J1892" i="2"/>
  <c r="I1892" i="2"/>
  <c r="H1892" i="2"/>
  <c r="J1876" i="2"/>
  <c r="I1876" i="2"/>
  <c r="H1876" i="2"/>
  <c r="J1860" i="2"/>
  <c r="I1860" i="2"/>
  <c r="H1860" i="2"/>
  <c r="J1844" i="2"/>
  <c r="I1844" i="2"/>
  <c r="H1844" i="2"/>
  <c r="J1828" i="2"/>
  <c r="H1828" i="2"/>
  <c r="I1828" i="2"/>
  <c r="J1812" i="2"/>
  <c r="I1812" i="2"/>
  <c r="K1812" i="2" s="1"/>
  <c r="L1812" i="2" s="1"/>
  <c r="J1796" i="2"/>
  <c r="I1796" i="2"/>
  <c r="H1796" i="2"/>
  <c r="I1780" i="2"/>
  <c r="J1780" i="2"/>
  <c r="H1780" i="2"/>
  <c r="J1764" i="2"/>
  <c r="H1764" i="2"/>
  <c r="I1764" i="2"/>
  <c r="J1748" i="2"/>
  <c r="I1748" i="2"/>
  <c r="H1748" i="2"/>
  <c r="J1732" i="2"/>
  <c r="I1732" i="2"/>
  <c r="H1732" i="2"/>
  <c r="J1716" i="2"/>
  <c r="I1716" i="2"/>
  <c r="H1716" i="2"/>
  <c r="J1700" i="2"/>
  <c r="I1700" i="2"/>
  <c r="H1700" i="2"/>
  <c r="J1684" i="2"/>
  <c r="H1684" i="2"/>
  <c r="I1684" i="2"/>
  <c r="J1668" i="2"/>
  <c r="I1668" i="2"/>
  <c r="H1668" i="2"/>
  <c r="J1652" i="2"/>
  <c r="H1652" i="2"/>
  <c r="I1652" i="2"/>
  <c r="I1636" i="2"/>
  <c r="J1636" i="2"/>
  <c r="H1636" i="2"/>
  <c r="J1620" i="2"/>
  <c r="I1620" i="2"/>
  <c r="H1620" i="2"/>
  <c r="J1604" i="2"/>
  <c r="I1604" i="2"/>
  <c r="H1604" i="2"/>
  <c r="J1588" i="2"/>
  <c r="I1588" i="2"/>
  <c r="H1588" i="2"/>
  <c r="J1572" i="2"/>
  <c r="I1572" i="2"/>
  <c r="H1572" i="2"/>
  <c r="J1556" i="2"/>
  <c r="I1556" i="2"/>
  <c r="H1556" i="2"/>
  <c r="J1540" i="2"/>
  <c r="I1540" i="2"/>
  <c r="H1540" i="2"/>
  <c r="J1524" i="2"/>
  <c r="I1524" i="2"/>
  <c r="H1524" i="2"/>
  <c r="J1508" i="2"/>
  <c r="I1508" i="2"/>
  <c r="H1508" i="2"/>
  <c r="J1492" i="2"/>
  <c r="I1492" i="2"/>
  <c r="H1492" i="2"/>
  <c r="J1476" i="2"/>
  <c r="H1476" i="2"/>
  <c r="I1476" i="2"/>
  <c r="J1460" i="2"/>
  <c r="I1460" i="2"/>
  <c r="H1460" i="2"/>
  <c r="J1444" i="2"/>
  <c r="I1444" i="2"/>
  <c r="H1444" i="2"/>
  <c r="J1428" i="2"/>
  <c r="I1428" i="2"/>
  <c r="H1428" i="2"/>
  <c r="J1412" i="2"/>
  <c r="I1412" i="2"/>
  <c r="H1412" i="2"/>
  <c r="J1396" i="2"/>
  <c r="I1396" i="2"/>
  <c r="J1380" i="2"/>
  <c r="I1380" i="2"/>
  <c r="H1380" i="2"/>
  <c r="J1364" i="2"/>
  <c r="I1364" i="2"/>
  <c r="H1364" i="2"/>
  <c r="J1348" i="2"/>
  <c r="I1348" i="2"/>
  <c r="H1348" i="2"/>
  <c r="K1348" i="2" s="1"/>
  <c r="L1348" i="2" s="1"/>
  <c r="J1332" i="2"/>
  <c r="I1332" i="2"/>
  <c r="H1332" i="2"/>
  <c r="J1316" i="2"/>
  <c r="I1316" i="2"/>
  <c r="H1316" i="2"/>
  <c r="J1300" i="2"/>
  <c r="I1300" i="2"/>
  <c r="H1300" i="2"/>
  <c r="J1284" i="2"/>
  <c r="I1284" i="2"/>
  <c r="H1284" i="2"/>
  <c r="J1268" i="2"/>
  <c r="I1268" i="2"/>
  <c r="H1268" i="2"/>
  <c r="J1252" i="2"/>
  <c r="I1252" i="2"/>
  <c r="J1236" i="2"/>
  <c r="I1236" i="2"/>
  <c r="H1236" i="2"/>
  <c r="J1220" i="2"/>
  <c r="I1220" i="2"/>
  <c r="H1220" i="2"/>
  <c r="J1204" i="2"/>
  <c r="I1204" i="2"/>
  <c r="H1204" i="2"/>
  <c r="J1188" i="2"/>
  <c r="I1188" i="2"/>
  <c r="H1188" i="2"/>
  <c r="J1172" i="2"/>
  <c r="I1172" i="2"/>
  <c r="H1172" i="2"/>
  <c r="J1156" i="2"/>
  <c r="I1156" i="2"/>
  <c r="H1156" i="2"/>
  <c r="J1140" i="2"/>
  <c r="I1140" i="2"/>
  <c r="H1140" i="2"/>
  <c r="J1124" i="2"/>
  <c r="I1124" i="2"/>
  <c r="H1124" i="2"/>
  <c r="J1108" i="2"/>
  <c r="I1108" i="2"/>
  <c r="H1108" i="2"/>
  <c r="J2103" i="2"/>
  <c r="I2103" i="2"/>
  <c r="H2103" i="2"/>
  <c r="J2023" i="2"/>
  <c r="I2023" i="2"/>
  <c r="H2023" i="2"/>
  <c r="J1943" i="2"/>
  <c r="I1943" i="2"/>
  <c r="H1943" i="2"/>
  <c r="J2163" i="2"/>
  <c r="I2163" i="2"/>
  <c r="H2163" i="2"/>
  <c r="J2147" i="2"/>
  <c r="H2147" i="2"/>
  <c r="I2147" i="2"/>
  <c r="J2131" i="2"/>
  <c r="I2131" i="2"/>
  <c r="J2115" i="2"/>
  <c r="I2115" i="2"/>
  <c r="H2115" i="2"/>
  <c r="J2099" i="2"/>
  <c r="I2099" i="2"/>
  <c r="H2099" i="2"/>
  <c r="J2083" i="2"/>
  <c r="H2083" i="2"/>
  <c r="I2083" i="2"/>
  <c r="J2067" i="2"/>
  <c r="I2067" i="2"/>
  <c r="H2067" i="2"/>
  <c r="J2051" i="2"/>
  <c r="I2051" i="2"/>
  <c r="H2051" i="2"/>
  <c r="I2035" i="2"/>
  <c r="J2035" i="2"/>
  <c r="H2035" i="2"/>
  <c r="J2019" i="2"/>
  <c r="I2019" i="2"/>
  <c r="H2019" i="2"/>
  <c r="J2003" i="2"/>
  <c r="I2003" i="2"/>
  <c r="H2003" i="2"/>
  <c r="J1987" i="2"/>
  <c r="H1987" i="2"/>
  <c r="I1987" i="2"/>
  <c r="J1971" i="2"/>
  <c r="I1971" i="2"/>
  <c r="H1971" i="2"/>
  <c r="J1955" i="2"/>
  <c r="I1955" i="2"/>
  <c r="H1955" i="2"/>
  <c r="J1939" i="2"/>
  <c r="H1939" i="2"/>
  <c r="I1939" i="2"/>
  <c r="J1923" i="2"/>
  <c r="I1923" i="2"/>
  <c r="H1923" i="2"/>
  <c r="J1907" i="2"/>
  <c r="I1907" i="2"/>
  <c r="H1907" i="2"/>
  <c r="J1891" i="2"/>
  <c r="I1891" i="2"/>
  <c r="H1891" i="2"/>
  <c r="J1875" i="2"/>
  <c r="I1875" i="2"/>
  <c r="H1875" i="2"/>
  <c r="J1859" i="2"/>
  <c r="I1859" i="2"/>
  <c r="H1859" i="2"/>
  <c r="J1843" i="2"/>
  <c r="I1843" i="2"/>
  <c r="H1843" i="2"/>
  <c r="J1827" i="2"/>
  <c r="H1827" i="2"/>
  <c r="I1827" i="2"/>
  <c r="J1811" i="2"/>
  <c r="I1811" i="2"/>
  <c r="H1811" i="2"/>
  <c r="J1795" i="2"/>
  <c r="I1795" i="2"/>
  <c r="H1795" i="2"/>
  <c r="J1779" i="2"/>
  <c r="I1779" i="2"/>
  <c r="H1779" i="2"/>
  <c r="J1763" i="2"/>
  <c r="H1763" i="2"/>
  <c r="I1763" i="2"/>
  <c r="J1747" i="2"/>
  <c r="I1747" i="2"/>
  <c r="H1747" i="2"/>
  <c r="J1731" i="2"/>
  <c r="I1731" i="2"/>
  <c r="H1731" i="2"/>
  <c r="J1715" i="2"/>
  <c r="I1715" i="2"/>
  <c r="H1715" i="2"/>
  <c r="J1699" i="2"/>
  <c r="I1699" i="2"/>
  <c r="H1699" i="2"/>
  <c r="J1683" i="2"/>
  <c r="H1683" i="2"/>
  <c r="I1683" i="2"/>
  <c r="J1667" i="2"/>
  <c r="I1667" i="2"/>
  <c r="H1667" i="2"/>
  <c r="J1651" i="2"/>
  <c r="H1651" i="2"/>
  <c r="I1651" i="2"/>
  <c r="J1635" i="2"/>
  <c r="I1635" i="2"/>
  <c r="H1635" i="2"/>
  <c r="J1619" i="2"/>
  <c r="I1619" i="2"/>
  <c r="H1619" i="2"/>
  <c r="J1603" i="2"/>
  <c r="I1603" i="2"/>
  <c r="H1603" i="2"/>
  <c r="J1587" i="2"/>
  <c r="H1587" i="2"/>
  <c r="I1587" i="2"/>
  <c r="J1571" i="2"/>
  <c r="I1571" i="2"/>
  <c r="H1571" i="2"/>
  <c r="J1555" i="2"/>
  <c r="I1555" i="2"/>
  <c r="H1555" i="2"/>
  <c r="J1539" i="2"/>
  <c r="H1539" i="2"/>
  <c r="I1539" i="2"/>
  <c r="J1523" i="2"/>
  <c r="I1523" i="2"/>
  <c r="H1523" i="2"/>
  <c r="J1507" i="2"/>
  <c r="I1507" i="2"/>
  <c r="H1507" i="2"/>
  <c r="J1491" i="2"/>
  <c r="I1491" i="2"/>
  <c r="H1491" i="2"/>
  <c r="J1475" i="2"/>
  <c r="H1475" i="2"/>
  <c r="I1475" i="2"/>
  <c r="J1459" i="2"/>
  <c r="I1459" i="2"/>
  <c r="H1459" i="2"/>
  <c r="J1443" i="2"/>
  <c r="I1443" i="2"/>
  <c r="H1443" i="2"/>
  <c r="J1427" i="2"/>
  <c r="I1427" i="2"/>
  <c r="H1427" i="2"/>
  <c r="J1411" i="2"/>
  <c r="I1411" i="2"/>
  <c r="H1411" i="2"/>
  <c r="J1395" i="2"/>
  <c r="I1395" i="2"/>
  <c r="H1395" i="2"/>
  <c r="J1379" i="2"/>
  <c r="I1379" i="2"/>
  <c r="H1379" i="2"/>
  <c r="J1363" i="2"/>
  <c r="I1363" i="2"/>
  <c r="H1363" i="2"/>
  <c r="J1347" i="2"/>
  <c r="I1347" i="2"/>
  <c r="H1347" i="2"/>
  <c r="J1331" i="2"/>
  <c r="I1331" i="2"/>
  <c r="H1331" i="2"/>
  <c r="J1315" i="2"/>
  <c r="I1315" i="2"/>
  <c r="H1315" i="2"/>
  <c r="J1299" i="2"/>
  <c r="I1299" i="2"/>
  <c r="H1299" i="2"/>
  <c r="J1283" i="2"/>
  <c r="I1283" i="2"/>
  <c r="H1283" i="2"/>
  <c r="J1267" i="2"/>
  <c r="I1267" i="2"/>
  <c r="H1267" i="2"/>
  <c r="J1251" i="2"/>
  <c r="I1251" i="2"/>
  <c r="H1251" i="2"/>
  <c r="J1235" i="2"/>
  <c r="I1235" i="2"/>
  <c r="H1235" i="2"/>
  <c r="J1219" i="2"/>
  <c r="I1219" i="2"/>
  <c r="H1219" i="2"/>
  <c r="J1203" i="2"/>
  <c r="I1203" i="2"/>
  <c r="H1203" i="2"/>
  <c r="J1187" i="2"/>
  <c r="I1187" i="2"/>
  <c r="H1187" i="2"/>
  <c r="J1171" i="2"/>
  <c r="I1171" i="2"/>
  <c r="H1171" i="2"/>
  <c r="J1155" i="2"/>
  <c r="I1155" i="2"/>
  <c r="H1155" i="2"/>
  <c r="J1139" i="2"/>
  <c r="I1139" i="2"/>
  <c r="H1139" i="2"/>
  <c r="J1123" i="2"/>
  <c r="I1123" i="2"/>
  <c r="H1123" i="2"/>
  <c r="J1107" i="2"/>
  <c r="I1107" i="2"/>
  <c r="H1107" i="2"/>
  <c r="J1091" i="2"/>
  <c r="I1091" i="2"/>
  <c r="H1091" i="2"/>
  <c r="J2135" i="2"/>
  <c r="I2135" i="2"/>
  <c r="H2135" i="2"/>
  <c r="J2039" i="2"/>
  <c r="H2039" i="2"/>
  <c r="I2039" i="2"/>
  <c r="J1927" i="2"/>
  <c r="I1927" i="2"/>
  <c r="J2162" i="2"/>
  <c r="I2162" i="2"/>
  <c r="H2162" i="2"/>
  <c r="J2146" i="2"/>
  <c r="H2146" i="2"/>
  <c r="I2146" i="2"/>
  <c r="J2130" i="2"/>
  <c r="I2130" i="2"/>
  <c r="H2130" i="2"/>
  <c r="J2114" i="2"/>
  <c r="I2114" i="2"/>
  <c r="H2114" i="2"/>
  <c r="J2098" i="2"/>
  <c r="H2098" i="2"/>
  <c r="I2098" i="2"/>
  <c r="J2082" i="2"/>
  <c r="I2082" i="2"/>
  <c r="H2082" i="2"/>
  <c r="J2066" i="2"/>
  <c r="I2066" i="2"/>
  <c r="H2066" i="2"/>
  <c r="J2050" i="2"/>
  <c r="I2050" i="2"/>
  <c r="H2050" i="2"/>
  <c r="I2034" i="2"/>
  <c r="J2034" i="2"/>
  <c r="J2018" i="2"/>
  <c r="I2018" i="2"/>
  <c r="H2018" i="2"/>
  <c r="J2002" i="2"/>
  <c r="I2002" i="2"/>
  <c r="H2002" i="2"/>
  <c r="J1986" i="2"/>
  <c r="I1986" i="2"/>
  <c r="H1986" i="2"/>
  <c r="J1970" i="2"/>
  <c r="I1970" i="2"/>
  <c r="H1970" i="2"/>
  <c r="J1954" i="2"/>
  <c r="H1954" i="2"/>
  <c r="I1954" i="2"/>
  <c r="J1938" i="2"/>
  <c r="I1938" i="2"/>
  <c r="H1938" i="2"/>
  <c r="J1922" i="2"/>
  <c r="H1922" i="2"/>
  <c r="I1922" i="2"/>
  <c r="J1906" i="2"/>
  <c r="H1906" i="2"/>
  <c r="I1906" i="2"/>
  <c r="J1890" i="2"/>
  <c r="I1890" i="2"/>
  <c r="H1890" i="2"/>
  <c r="J1874" i="2"/>
  <c r="H1874" i="2"/>
  <c r="I1874" i="2"/>
  <c r="J1858" i="2"/>
  <c r="I1858" i="2"/>
  <c r="H1858" i="2"/>
  <c r="K1858" i="2" s="1"/>
  <c r="L1858" i="2" s="1"/>
  <c r="J1842" i="2"/>
  <c r="H1842" i="2"/>
  <c r="I1842" i="2"/>
  <c r="J1826" i="2"/>
  <c r="I1826" i="2"/>
  <c r="H1826" i="2"/>
  <c r="J1810" i="2"/>
  <c r="H1810" i="2"/>
  <c r="I1810" i="2"/>
  <c r="J1794" i="2"/>
  <c r="H1794" i="2"/>
  <c r="I1794" i="2"/>
  <c r="I1778" i="2"/>
  <c r="J1778" i="2"/>
  <c r="H1778" i="2"/>
  <c r="J1762" i="2"/>
  <c r="H1762" i="2"/>
  <c r="I1762" i="2"/>
  <c r="J1746" i="2"/>
  <c r="I1746" i="2"/>
  <c r="H1746" i="2"/>
  <c r="J1730" i="2"/>
  <c r="H1730" i="2"/>
  <c r="I1730" i="2"/>
  <c r="J1714" i="2"/>
  <c r="I1714" i="2"/>
  <c r="H1714" i="2"/>
  <c r="J1698" i="2"/>
  <c r="H1698" i="2"/>
  <c r="I1698" i="2"/>
  <c r="J1682" i="2"/>
  <c r="I1682" i="2"/>
  <c r="H1682" i="2"/>
  <c r="J1666" i="2"/>
  <c r="H1666" i="2"/>
  <c r="I1666" i="2"/>
  <c r="J1650" i="2"/>
  <c r="H1650" i="2"/>
  <c r="I1650" i="2"/>
  <c r="J1634" i="2"/>
  <c r="H1634" i="2"/>
  <c r="I1634" i="2"/>
  <c r="J1618" i="2"/>
  <c r="H1618" i="2"/>
  <c r="I1618" i="2"/>
  <c r="I1602" i="2"/>
  <c r="H1602" i="2"/>
  <c r="J1602" i="2"/>
  <c r="J1586" i="2"/>
  <c r="H1586" i="2"/>
  <c r="I1586" i="2"/>
  <c r="J1570" i="2"/>
  <c r="I1570" i="2"/>
  <c r="H1570" i="2"/>
  <c r="J1554" i="2"/>
  <c r="H1554" i="2"/>
  <c r="I1554" i="2"/>
  <c r="J1538" i="2"/>
  <c r="H1538" i="2"/>
  <c r="I1522" i="2"/>
  <c r="J1522" i="2"/>
  <c r="H1522" i="2"/>
  <c r="J1506" i="2"/>
  <c r="H1506" i="2"/>
  <c r="I1506" i="2"/>
  <c r="J1490" i="2"/>
  <c r="I1490" i="2"/>
  <c r="H1490" i="2"/>
  <c r="J1474" i="2"/>
  <c r="H1474" i="2"/>
  <c r="I1474" i="2"/>
  <c r="J1458" i="2"/>
  <c r="I1458" i="2"/>
  <c r="H1458" i="2"/>
  <c r="J1442" i="2"/>
  <c r="I1442" i="2"/>
  <c r="H1442" i="2"/>
  <c r="K1442" i="2" s="1"/>
  <c r="L1442" i="2" s="1"/>
  <c r="J1426" i="2"/>
  <c r="H1426" i="2"/>
  <c r="I1426" i="2"/>
  <c r="J1410" i="2"/>
  <c r="I1410" i="2"/>
  <c r="H1410" i="2"/>
  <c r="J1394" i="2"/>
  <c r="H1394" i="2"/>
  <c r="I1394" i="2"/>
  <c r="J1378" i="2"/>
  <c r="H1378" i="2"/>
  <c r="I1378" i="2"/>
  <c r="J1362" i="2"/>
  <c r="H1362" i="2"/>
  <c r="I1362" i="2"/>
  <c r="J1346" i="2"/>
  <c r="H1346" i="2"/>
  <c r="I1346" i="2"/>
  <c r="H2084" i="2"/>
  <c r="J2097" i="2"/>
  <c r="H2097" i="2"/>
  <c r="I2097" i="2"/>
  <c r="J2081" i="2"/>
  <c r="I2081" i="2"/>
  <c r="H2081" i="2"/>
  <c r="J2065" i="2"/>
  <c r="I2065" i="2"/>
  <c r="H2065" i="2"/>
  <c r="J2049" i="2"/>
  <c r="I2049" i="2"/>
  <c r="H2049" i="2"/>
  <c r="J2033" i="2"/>
  <c r="I2033" i="2"/>
  <c r="H2033" i="2"/>
  <c r="J2017" i="2"/>
  <c r="I2017" i="2"/>
  <c r="H2017" i="2"/>
  <c r="J2001" i="2"/>
  <c r="H2001" i="2"/>
  <c r="I2001" i="2"/>
  <c r="J1985" i="2"/>
  <c r="H1985" i="2"/>
  <c r="I1985" i="2"/>
  <c r="J1969" i="2"/>
  <c r="I1969" i="2"/>
  <c r="H1969" i="2"/>
  <c r="J1953" i="2"/>
  <c r="H1953" i="2"/>
  <c r="I1953" i="2"/>
  <c r="J1937" i="2"/>
  <c r="I1937" i="2"/>
  <c r="H1937" i="2"/>
  <c r="J1921" i="2"/>
  <c r="H1921" i="2"/>
  <c r="I1921" i="2"/>
  <c r="J1905" i="2"/>
  <c r="I1905" i="2"/>
  <c r="H1905" i="2"/>
  <c r="J1889" i="2"/>
  <c r="I1889" i="2"/>
  <c r="H1889" i="2"/>
  <c r="J1873" i="2"/>
  <c r="H1873" i="2"/>
  <c r="I1873" i="2"/>
  <c r="J1857" i="2"/>
  <c r="I1857" i="2"/>
  <c r="H1857" i="2"/>
  <c r="J1841" i="2"/>
  <c r="H1841" i="2"/>
  <c r="J1825" i="2"/>
  <c r="I1825" i="2"/>
  <c r="H1825" i="2"/>
  <c r="J1809" i="2"/>
  <c r="H1809" i="2"/>
  <c r="I1809" i="2"/>
  <c r="J1793" i="2"/>
  <c r="H1793" i="2"/>
  <c r="I1793" i="2"/>
  <c r="J1777" i="2"/>
  <c r="H1777" i="2"/>
  <c r="I1777" i="2"/>
  <c r="J1761" i="2"/>
  <c r="I1761" i="2"/>
  <c r="H1761" i="2"/>
  <c r="K1761" i="2" s="1"/>
  <c r="L1761" i="2" s="1"/>
  <c r="J1745" i="2"/>
  <c r="I1745" i="2"/>
  <c r="H1745" i="2"/>
  <c r="J1729" i="2"/>
  <c r="H1729" i="2"/>
  <c r="I1729" i="2"/>
  <c r="J1713" i="2"/>
  <c r="H1713" i="2"/>
  <c r="I1713" i="2"/>
  <c r="J1697" i="2"/>
  <c r="H1697" i="2"/>
  <c r="I1697" i="2"/>
  <c r="J1681" i="2"/>
  <c r="I1681" i="2"/>
  <c r="H1681" i="2"/>
  <c r="J1665" i="2"/>
  <c r="H1665" i="2"/>
  <c r="I1665" i="2"/>
  <c r="J1649" i="2"/>
  <c r="I1649" i="2"/>
  <c r="H1649" i="2"/>
  <c r="J1633" i="2"/>
  <c r="H1633" i="2"/>
  <c r="I1633" i="2"/>
  <c r="J1617" i="2"/>
  <c r="H1617" i="2"/>
  <c r="I1617" i="2"/>
  <c r="J1601" i="2"/>
  <c r="I1601" i="2"/>
  <c r="H1601" i="2"/>
  <c r="J1585" i="2"/>
  <c r="H1585" i="2"/>
  <c r="I1585" i="2"/>
  <c r="J1569" i="2"/>
  <c r="I1569" i="2"/>
  <c r="H1569" i="2"/>
  <c r="J1553" i="2"/>
  <c r="H1553" i="2"/>
  <c r="I1553" i="2"/>
  <c r="J1537" i="2"/>
  <c r="H1537" i="2"/>
  <c r="I1537" i="2"/>
  <c r="J1521" i="2"/>
  <c r="H1521" i="2"/>
  <c r="I1521" i="2"/>
  <c r="J1505" i="2"/>
  <c r="I1505" i="2"/>
  <c r="H1505" i="2"/>
  <c r="J1489" i="2"/>
  <c r="I1489" i="2"/>
  <c r="H1489" i="2"/>
  <c r="K1489" i="2" s="1"/>
  <c r="L1489" i="2" s="1"/>
  <c r="J1473" i="2"/>
  <c r="H1473" i="2"/>
  <c r="I1473" i="2"/>
  <c r="J1457" i="2"/>
  <c r="H1457" i="2"/>
  <c r="I1457" i="2"/>
  <c r="J1441" i="2"/>
  <c r="I1441" i="2"/>
  <c r="H1441" i="2"/>
  <c r="J1425" i="2"/>
  <c r="H1425" i="2"/>
  <c r="I1425" i="2"/>
  <c r="J1409" i="2"/>
  <c r="I1409" i="2"/>
  <c r="H1409" i="2"/>
  <c r="J1393" i="2"/>
  <c r="I1393" i="2"/>
  <c r="H1393" i="2"/>
  <c r="J1377" i="2"/>
  <c r="H1377" i="2"/>
  <c r="I1377" i="2"/>
  <c r="J1361" i="2"/>
  <c r="H1361" i="2"/>
  <c r="I1361" i="2"/>
  <c r="J1345" i="2"/>
  <c r="H1345" i="2"/>
  <c r="J1329" i="2"/>
  <c r="H1329" i="2"/>
  <c r="I1329" i="2"/>
  <c r="J1313" i="2"/>
  <c r="I1313" i="2"/>
  <c r="H1313" i="2"/>
  <c r="J1297" i="2"/>
  <c r="H1297" i="2"/>
  <c r="I1297" i="2"/>
  <c r="I1281" i="2"/>
  <c r="H1281" i="2"/>
  <c r="J1281" i="2"/>
  <c r="J1265" i="2"/>
  <c r="I1265" i="2"/>
  <c r="H1265" i="2"/>
  <c r="J1249" i="2"/>
  <c r="H1249" i="2"/>
  <c r="I1249" i="2"/>
  <c r="J1233" i="2"/>
  <c r="I1233" i="2"/>
  <c r="H1233" i="2"/>
  <c r="J1217" i="2"/>
  <c r="I1217" i="2"/>
  <c r="J1201" i="2"/>
  <c r="I1201" i="2"/>
  <c r="H1201" i="2"/>
  <c r="J1185" i="2"/>
  <c r="I1185" i="2"/>
  <c r="H1185" i="2"/>
  <c r="J1169" i="2"/>
  <c r="I1169" i="2"/>
  <c r="H1169" i="2"/>
  <c r="J1153" i="2"/>
  <c r="I1153" i="2"/>
  <c r="H1153" i="2"/>
  <c r="J1137" i="2"/>
  <c r="I1137" i="2"/>
  <c r="H1137" i="2"/>
  <c r="J1121" i="2"/>
  <c r="H1121" i="2"/>
  <c r="I1121" i="2"/>
  <c r="J1105" i="2"/>
  <c r="I1105" i="2"/>
  <c r="H1105" i="2"/>
  <c r="J1089" i="2"/>
  <c r="I1089" i="2"/>
  <c r="H1089" i="2"/>
  <c r="J1073" i="2"/>
  <c r="I1073" i="2"/>
  <c r="H1073" i="2"/>
  <c r="J1057" i="2"/>
  <c r="I1057" i="2"/>
  <c r="H1057" i="2"/>
  <c r="J1041" i="2"/>
  <c r="I1041" i="2"/>
  <c r="H1041" i="2"/>
  <c r="J1025" i="2"/>
  <c r="I1025" i="2"/>
  <c r="H1025" i="2"/>
  <c r="J1009" i="2"/>
  <c r="I1009" i="2"/>
  <c r="H1009" i="2"/>
  <c r="J993" i="2"/>
  <c r="H993" i="2"/>
  <c r="I993" i="2"/>
  <c r="J977" i="2"/>
  <c r="I977" i="2"/>
  <c r="H977" i="2"/>
  <c r="J961" i="2"/>
  <c r="H961" i="2"/>
  <c r="I961" i="2"/>
  <c r="J945" i="2"/>
  <c r="I945" i="2"/>
  <c r="H945" i="2"/>
  <c r="I1989" i="2"/>
  <c r="J2144" i="2"/>
  <c r="H2144" i="2"/>
  <c r="I2144" i="2"/>
  <c r="I2096" i="2"/>
  <c r="J2096" i="2"/>
  <c r="H2096" i="2"/>
  <c r="J2080" i="2"/>
  <c r="H2080" i="2"/>
  <c r="I2080" i="2"/>
  <c r="J2064" i="2"/>
  <c r="H2064" i="2"/>
  <c r="I2064" i="2"/>
  <c r="J2048" i="2"/>
  <c r="H2048" i="2"/>
  <c r="I2048" i="2"/>
  <c r="J2032" i="2"/>
  <c r="H2032" i="2"/>
  <c r="I2032" i="2"/>
  <c r="J2016" i="2"/>
  <c r="I2016" i="2"/>
  <c r="H2016" i="2"/>
  <c r="J2000" i="2"/>
  <c r="H2000" i="2"/>
  <c r="I2000" i="2"/>
  <c r="J1984" i="2"/>
  <c r="I1984" i="2"/>
  <c r="H1984" i="2"/>
  <c r="J1968" i="2"/>
  <c r="I1968" i="2"/>
  <c r="H1968" i="2"/>
  <c r="J1952" i="2"/>
  <c r="H1952" i="2"/>
  <c r="I1952" i="2"/>
  <c r="J1936" i="2"/>
  <c r="I1936" i="2"/>
  <c r="H1936" i="2"/>
  <c r="J1920" i="2"/>
  <c r="H1920" i="2"/>
  <c r="I1920" i="2"/>
  <c r="J1904" i="2"/>
  <c r="I1904" i="2"/>
  <c r="H1904" i="2"/>
  <c r="J1888" i="2"/>
  <c r="I1888" i="2"/>
  <c r="H1888" i="2"/>
  <c r="J1872" i="2"/>
  <c r="H1872" i="2"/>
  <c r="I1872" i="2"/>
  <c r="J1856" i="2"/>
  <c r="I1856" i="2"/>
  <c r="H1856" i="2"/>
  <c r="I1840" i="2"/>
  <c r="J1840" i="2"/>
  <c r="H1840" i="2"/>
  <c r="J1824" i="2"/>
  <c r="H1824" i="2"/>
  <c r="I1824" i="2"/>
  <c r="J1808" i="2"/>
  <c r="H1808" i="2"/>
  <c r="I1808" i="2"/>
  <c r="J1792" i="2"/>
  <c r="H1792" i="2"/>
  <c r="I1792" i="2"/>
  <c r="J1776" i="2"/>
  <c r="H1776" i="2"/>
  <c r="I1776" i="2"/>
  <c r="J1760" i="2"/>
  <c r="I1760" i="2"/>
  <c r="H1760" i="2"/>
  <c r="J1744" i="2"/>
  <c r="I1744" i="2"/>
  <c r="H1744" i="2"/>
  <c r="J1728" i="2"/>
  <c r="I1728" i="2"/>
  <c r="H1728" i="2"/>
  <c r="J1712" i="2"/>
  <c r="H1712" i="2"/>
  <c r="K1712" i="2" s="1"/>
  <c r="L1712" i="2" s="1"/>
  <c r="I1712" i="2"/>
  <c r="J1696" i="2"/>
  <c r="H1696" i="2"/>
  <c r="I1696" i="2"/>
  <c r="J1680" i="2"/>
  <c r="I1680" i="2"/>
  <c r="H1680" i="2"/>
  <c r="J1664" i="2"/>
  <c r="H1664" i="2"/>
  <c r="I1664" i="2"/>
  <c r="J1648" i="2"/>
  <c r="I1648" i="2"/>
  <c r="H1648" i="2"/>
  <c r="J1632" i="2"/>
  <c r="H1632" i="2"/>
  <c r="I1632" i="2"/>
  <c r="J1616" i="2"/>
  <c r="H1616" i="2"/>
  <c r="I1616" i="2"/>
  <c r="H1600" i="2"/>
  <c r="I1600" i="2"/>
  <c r="J1600" i="2"/>
  <c r="J1584" i="2"/>
  <c r="I1584" i="2"/>
  <c r="H1584" i="2"/>
  <c r="J1568" i="2"/>
  <c r="H1568" i="2"/>
  <c r="I1568" i="2"/>
  <c r="J1552" i="2"/>
  <c r="H1552" i="2"/>
  <c r="I1552" i="2"/>
  <c r="J1536" i="2"/>
  <c r="H1536" i="2"/>
  <c r="I1536" i="2"/>
  <c r="J1520" i="2"/>
  <c r="H1520" i="2"/>
  <c r="I1520" i="2"/>
  <c r="J1504" i="2"/>
  <c r="I1504" i="2"/>
  <c r="H1504" i="2"/>
  <c r="J1488" i="2"/>
  <c r="H1488" i="2"/>
  <c r="I1488" i="2"/>
  <c r="J1472" i="2"/>
  <c r="H1472" i="2"/>
  <c r="I1472" i="2"/>
  <c r="J1456" i="2"/>
  <c r="H1456" i="2"/>
  <c r="I1456" i="2"/>
  <c r="J1440" i="2"/>
  <c r="H1440" i="2"/>
  <c r="I1440" i="2"/>
  <c r="J1424" i="2"/>
  <c r="H1424" i="2"/>
  <c r="I1424" i="2"/>
  <c r="J1408" i="2"/>
  <c r="I1408" i="2"/>
  <c r="H1408" i="2"/>
  <c r="I1392" i="2"/>
  <c r="J1392" i="2"/>
  <c r="H1392" i="2"/>
  <c r="J1376" i="2"/>
  <c r="H1376" i="2"/>
  <c r="I1376" i="2"/>
  <c r="J1360" i="2"/>
  <c r="I1360" i="2"/>
  <c r="H1360" i="2"/>
  <c r="J1344" i="2"/>
  <c r="H1344" i="2"/>
  <c r="I1344" i="2"/>
  <c r="J1328" i="2"/>
  <c r="H1328" i="2"/>
  <c r="I1328" i="2"/>
  <c r="J1312" i="2"/>
  <c r="I1312" i="2"/>
  <c r="H1312" i="2"/>
  <c r="J1296" i="2"/>
  <c r="H1296" i="2"/>
  <c r="I1296" i="2"/>
  <c r="J1280" i="2"/>
  <c r="I1280" i="2"/>
  <c r="H1280" i="2"/>
  <c r="J1264" i="2"/>
  <c r="I1264" i="2"/>
  <c r="H1264" i="2"/>
  <c r="J1248" i="2"/>
  <c r="H1248" i="2"/>
  <c r="I1248" i="2"/>
  <c r="J1232" i="2"/>
  <c r="I1232" i="2"/>
  <c r="H1232" i="2"/>
  <c r="J1216" i="2"/>
  <c r="I1216" i="2"/>
  <c r="H1216" i="2"/>
  <c r="K1216" i="2" s="1"/>
  <c r="L1216" i="2" s="1"/>
  <c r="J1200" i="2"/>
  <c r="I1200" i="2"/>
  <c r="H1200" i="2"/>
  <c r="J1184" i="2"/>
  <c r="I1184" i="2"/>
  <c r="H1184" i="2"/>
  <c r="J1168" i="2"/>
  <c r="I1168" i="2"/>
  <c r="H1168" i="2"/>
  <c r="I1152" i="2"/>
  <c r="J1152" i="2"/>
  <c r="H1152" i="2"/>
  <c r="J1136" i="2"/>
  <c r="I1136" i="2"/>
  <c r="J1120" i="2"/>
  <c r="I1120" i="2"/>
  <c r="H1120" i="2"/>
  <c r="I1104" i="2"/>
  <c r="J1104" i="2"/>
  <c r="H1104" i="2"/>
  <c r="J1088" i="2"/>
  <c r="H1088" i="2"/>
  <c r="I1088" i="2"/>
  <c r="J1072" i="2"/>
  <c r="I1072" i="2"/>
  <c r="H1072" i="2"/>
  <c r="J1056" i="2"/>
  <c r="H1056" i="2"/>
  <c r="I1056" i="2"/>
  <c r="J1040" i="2"/>
  <c r="I1040" i="2"/>
  <c r="H1040" i="2"/>
  <c r="J1024" i="2"/>
  <c r="I1024" i="2"/>
  <c r="H1024" i="2"/>
  <c r="J1008" i="2"/>
  <c r="I1008" i="2"/>
  <c r="H1008" i="2"/>
  <c r="H992" i="2"/>
  <c r="J992" i="2"/>
  <c r="I992" i="2"/>
  <c r="J976" i="2"/>
  <c r="I976" i="2"/>
  <c r="H976" i="2"/>
  <c r="K976" i="2" s="1"/>
  <c r="L976" i="2" s="1"/>
  <c r="J960" i="2"/>
  <c r="H960" i="2"/>
  <c r="I960" i="2"/>
  <c r="J944" i="2"/>
  <c r="I944" i="2"/>
  <c r="H944" i="2"/>
  <c r="J928" i="2"/>
  <c r="I928" i="2"/>
  <c r="H928" i="2"/>
  <c r="J912" i="2"/>
  <c r="I912" i="2"/>
  <c r="H912" i="2"/>
  <c r="J896" i="2"/>
  <c r="I896" i="2"/>
  <c r="H896" i="2"/>
  <c r="J880" i="2"/>
  <c r="I880" i="2"/>
  <c r="H880" i="2"/>
  <c r="J864" i="2"/>
  <c r="I864" i="2"/>
  <c r="J848" i="2"/>
  <c r="I848" i="2"/>
  <c r="H848" i="2"/>
  <c r="I832" i="2"/>
  <c r="J832" i="2"/>
  <c r="H832" i="2"/>
  <c r="J816" i="2"/>
  <c r="I816" i="2"/>
  <c r="H816" i="2"/>
  <c r="J800" i="2"/>
  <c r="I800" i="2"/>
  <c r="H800" i="2"/>
  <c r="J784" i="2"/>
  <c r="I784" i="2"/>
  <c r="H784" i="2"/>
  <c r="J768" i="2"/>
  <c r="I768" i="2"/>
  <c r="H768" i="2"/>
  <c r="J752" i="2"/>
  <c r="H752" i="2"/>
  <c r="K752" i="2" s="1"/>
  <c r="L752" i="2" s="1"/>
  <c r="I752" i="2"/>
  <c r="J736" i="2"/>
  <c r="H736" i="2"/>
  <c r="I736" i="2"/>
  <c r="J720" i="2"/>
  <c r="I720" i="2"/>
  <c r="H720" i="2"/>
  <c r="J704" i="2"/>
  <c r="I704" i="2"/>
  <c r="H704" i="2"/>
  <c r="I688" i="2"/>
  <c r="J688" i="2"/>
  <c r="J672" i="2"/>
  <c r="I672" i="2"/>
  <c r="H672" i="2"/>
  <c r="J656" i="2"/>
  <c r="I656" i="2"/>
  <c r="H656" i="2"/>
  <c r="J640" i="2"/>
  <c r="I640" i="2"/>
  <c r="H640" i="2"/>
  <c r="J624" i="2"/>
  <c r="I624" i="2"/>
  <c r="H624" i="2"/>
  <c r="J608" i="2"/>
  <c r="I608" i="2"/>
  <c r="H608" i="2"/>
  <c r="J592" i="2"/>
  <c r="I592" i="2"/>
  <c r="H592" i="2"/>
  <c r="J576" i="2"/>
  <c r="I576" i="2"/>
  <c r="H576" i="2"/>
  <c r="J560" i="2"/>
  <c r="I560" i="2"/>
  <c r="H560" i="2"/>
  <c r="J544" i="2"/>
  <c r="H544" i="2"/>
  <c r="I544" i="2"/>
  <c r="J528" i="2"/>
  <c r="I528" i="2"/>
  <c r="H528" i="2"/>
  <c r="J512" i="2"/>
  <c r="I512" i="2"/>
  <c r="H512" i="2"/>
  <c r="J496" i="2"/>
  <c r="I496" i="2"/>
  <c r="H496" i="2"/>
  <c r="J480" i="2"/>
  <c r="I480" i="2"/>
  <c r="H480" i="2"/>
  <c r="J464" i="2"/>
  <c r="I464" i="2"/>
  <c r="H464" i="2"/>
  <c r="I448" i="2"/>
  <c r="J448" i="2"/>
  <c r="H448" i="2"/>
  <c r="J432" i="2"/>
  <c r="I432" i="2"/>
  <c r="H432" i="2"/>
  <c r="J416" i="2"/>
  <c r="I416" i="2"/>
  <c r="H416" i="2"/>
  <c r="J400" i="2"/>
  <c r="H400" i="2"/>
  <c r="K400" i="2" s="1"/>
  <c r="L400" i="2" s="1"/>
  <c r="I400" i="2"/>
  <c r="J384" i="2"/>
  <c r="I384" i="2"/>
  <c r="H384" i="2"/>
  <c r="J368" i="2"/>
  <c r="I368" i="2"/>
  <c r="H368" i="2"/>
  <c r="K368" i="2" s="1"/>
  <c r="L368" i="2" s="1"/>
  <c r="J352" i="2"/>
  <c r="I352" i="2"/>
  <c r="J336" i="2"/>
  <c r="I336" i="2"/>
  <c r="H336" i="2"/>
  <c r="J320" i="2"/>
  <c r="H320" i="2"/>
  <c r="K320" i="2" s="1"/>
  <c r="L320" i="2" s="1"/>
  <c r="I320" i="2"/>
  <c r="I304" i="2"/>
  <c r="J304" i="2"/>
  <c r="H304" i="2"/>
  <c r="J288" i="2"/>
  <c r="I288" i="2"/>
  <c r="H288" i="2"/>
  <c r="K288" i="2" s="1"/>
  <c r="L288" i="2" s="1"/>
  <c r="J272" i="2"/>
  <c r="I272" i="2"/>
  <c r="H272" i="2"/>
  <c r="J256" i="2"/>
  <c r="I256" i="2"/>
  <c r="H256" i="2"/>
  <c r="J240" i="2"/>
  <c r="I240" i="2"/>
  <c r="H240" i="2"/>
  <c r="J224" i="2"/>
  <c r="I224" i="2"/>
  <c r="H224" i="2"/>
  <c r="J208" i="2"/>
  <c r="I208" i="2"/>
  <c r="H208" i="2"/>
  <c r="J192" i="2"/>
  <c r="I192" i="2"/>
  <c r="H192" i="2"/>
  <c r="J176" i="2"/>
  <c r="I176" i="2"/>
  <c r="H176" i="2"/>
  <c r="J160" i="2"/>
  <c r="I160" i="2"/>
  <c r="H160" i="2"/>
  <c r="K160" i="2" s="1"/>
  <c r="L160" i="2" s="1"/>
  <c r="J144" i="2"/>
  <c r="I144" i="2"/>
  <c r="H144" i="2"/>
  <c r="J128" i="2"/>
  <c r="I128" i="2"/>
  <c r="H128" i="2"/>
  <c r="J112" i="2"/>
  <c r="I112" i="2"/>
  <c r="H112" i="2"/>
  <c r="J96" i="2"/>
  <c r="I96" i="2"/>
  <c r="H96" i="2"/>
  <c r="J80" i="2"/>
  <c r="I80" i="2"/>
  <c r="H80" i="2"/>
  <c r="K80" i="2" s="1"/>
  <c r="L80" i="2" s="1"/>
  <c r="J64" i="2"/>
  <c r="H64" i="2"/>
  <c r="I64" i="2"/>
  <c r="J48" i="2"/>
  <c r="I48" i="2"/>
  <c r="H48" i="2"/>
  <c r="J32" i="2"/>
  <c r="I32" i="2"/>
  <c r="H32" i="2"/>
  <c r="K32" i="2" s="1"/>
  <c r="L32" i="2" s="1"/>
  <c r="J16" i="2"/>
  <c r="I16" i="2"/>
  <c r="H16" i="2"/>
  <c r="K16" i="2" s="1"/>
  <c r="L16" i="2" s="1"/>
  <c r="H2034" i="2"/>
  <c r="I1841" i="2"/>
  <c r="J2113" i="2"/>
  <c r="I2113" i="2"/>
  <c r="H2113" i="2"/>
  <c r="J2128" i="2"/>
  <c r="H2128" i="2"/>
  <c r="I2128" i="2"/>
  <c r="J2159" i="2"/>
  <c r="I2159" i="2"/>
  <c r="H2159" i="2"/>
  <c r="J2143" i="2"/>
  <c r="I2143" i="2"/>
  <c r="H2143" i="2"/>
  <c r="J2127" i="2"/>
  <c r="I2127" i="2"/>
  <c r="H2127" i="2"/>
  <c r="J2111" i="2"/>
  <c r="I2111" i="2"/>
  <c r="H2111" i="2"/>
  <c r="I2095" i="2"/>
  <c r="J2095" i="2"/>
  <c r="H2095" i="2"/>
  <c r="J2079" i="2"/>
  <c r="I2079" i="2"/>
  <c r="H2079" i="2"/>
  <c r="J2063" i="2"/>
  <c r="I2063" i="2"/>
  <c r="H2063" i="2"/>
  <c r="J2047" i="2"/>
  <c r="I2047" i="2"/>
  <c r="H2047" i="2"/>
  <c r="J2031" i="2"/>
  <c r="I2031" i="2"/>
  <c r="H2031" i="2"/>
  <c r="J2015" i="2"/>
  <c r="I2015" i="2"/>
  <c r="H2015" i="2"/>
  <c r="J1999" i="2"/>
  <c r="I1999" i="2"/>
  <c r="H1999" i="2"/>
  <c r="J1983" i="2"/>
  <c r="I1983" i="2"/>
  <c r="H1983" i="2"/>
  <c r="J1967" i="2"/>
  <c r="I1967" i="2"/>
  <c r="H1967" i="2"/>
  <c r="J1951" i="2"/>
  <c r="I1951" i="2"/>
  <c r="J1935" i="2"/>
  <c r="H1935" i="2"/>
  <c r="I1935" i="2"/>
  <c r="J1919" i="2"/>
  <c r="I1919" i="2"/>
  <c r="H1919" i="2"/>
  <c r="J1903" i="2"/>
  <c r="H1903" i="2"/>
  <c r="I1903" i="2"/>
  <c r="J1887" i="2"/>
  <c r="I1887" i="2"/>
  <c r="H1887" i="2"/>
  <c r="J1871" i="2"/>
  <c r="I1871" i="2"/>
  <c r="H1871" i="2"/>
  <c r="J1855" i="2"/>
  <c r="I1855" i="2"/>
  <c r="H1855" i="2"/>
  <c r="I1839" i="2"/>
  <c r="J1839" i="2"/>
  <c r="H1839" i="2"/>
  <c r="J1823" i="2"/>
  <c r="H1823" i="2"/>
  <c r="I1823" i="2"/>
  <c r="J1807" i="2"/>
  <c r="I1807" i="2"/>
  <c r="H1807" i="2"/>
  <c r="J1791" i="2"/>
  <c r="I1791" i="2"/>
  <c r="H1791" i="2"/>
  <c r="J1775" i="2"/>
  <c r="I1775" i="2"/>
  <c r="H1775" i="2"/>
  <c r="J1759" i="2"/>
  <c r="I1759" i="2"/>
  <c r="H1759" i="2"/>
  <c r="J1743" i="2"/>
  <c r="I1743" i="2"/>
  <c r="H1743" i="2"/>
  <c r="J1727" i="2"/>
  <c r="I1727" i="2"/>
  <c r="H1727" i="2"/>
  <c r="J1711" i="2"/>
  <c r="H1711" i="2"/>
  <c r="I1711" i="2"/>
  <c r="J1695" i="2"/>
  <c r="I1695" i="2"/>
  <c r="H1695" i="2"/>
  <c r="J1679" i="2"/>
  <c r="H1679" i="2"/>
  <c r="I1679" i="2"/>
  <c r="J1663" i="2"/>
  <c r="I1663" i="2"/>
  <c r="H1663" i="2"/>
  <c r="J1647" i="2"/>
  <c r="I1647" i="2"/>
  <c r="H1647" i="2"/>
  <c r="J1631" i="2"/>
  <c r="I1631" i="2"/>
  <c r="J1615" i="2"/>
  <c r="I1615" i="2"/>
  <c r="H1615" i="2"/>
  <c r="J1599" i="2"/>
  <c r="I1599" i="2"/>
  <c r="H1599" i="2"/>
  <c r="J1583" i="2"/>
  <c r="I1583" i="2"/>
  <c r="H1583" i="2"/>
  <c r="J1567" i="2"/>
  <c r="I1567" i="2"/>
  <c r="H1567" i="2"/>
  <c r="J1551" i="2"/>
  <c r="I1551" i="2"/>
  <c r="H1551" i="2"/>
  <c r="J1535" i="2"/>
  <c r="I1535" i="2"/>
  <c r="H1535" i="2"/>
  <c r="J1519" i="2"/>
  <c r="I1519" i="2"/>
  <c r="H1519" i="2"/>
  <c r="J1503" i="2"/>
  <c r="I1503" i="2"/>
  <c r="H1503" i="2"/>
  <c r="J1487" i="2"/>
  <c r="I1487" i="2"/>
  <c r="H1487" i="2"/>
  <c r="J1471" i="2"/>
  <c r="I1471" i="2"/>
  <c r="H1471" i="2"/>
  <c r="J1455" i="2"/>
  <c r="I1455" i="2"/>
  <c r="H1455" i="2"/>
  <c r="J1439" i="2"/>
  <c r="I1439" i="2"/>
  <c r="H1439" i="2"/>
  <c r="J1423" i="2"/>
  <c r="I1423" i="2"/>
  <c r="H1423" i="2"/>
  <c r="J1407" i="2"/>
  <c r="I1407" i="2"/>
  <c r="H1407" i="2"/>
  <c r="J1391" i="2"/>
  <c r="I1391" i="2"/>
  <c r="H1391" i="2"/>
  <c r="J1375" i="2"/>
  <c r="I1375" i="2"/>
  <c r="H1375" i="2"/>
  <c r="J1359" i="2"/>
  <c r="I1359" i="2"/>
  <c r="H1359" i="2"/>
  <c r="J1343" i="2"/>
  <c r="I1343" i="2"/>
  <c r="H1343" i="2"/>
  <c r="K1343" i="2" s="1"/>
  <c r="L1343" i="2" s="1"/>
  <c r="J1327" i="2"/>
  <c r="I1327" i="2"/>
  <c r="H1327" i="2"/>
  <c r="J1311" i="2"/>
  <c r="I1311" i="2"/>
  <c r="H1311" i="2"/>
  <c r="J1295" i="2"/>
  <c r="I1295" i="2"/>
  <c r="H1295" i="2"/>
  <c r="J1279" i="2"/>
  <c r="I1279" i="2"/>
  <c r="H1279" i="2"/>
  <c r="J1263" i="2"/>
  <c r="I1263" i="2"/>
  <c r="H1263" i="2"/>
  <c r="J1247" i="2"/>
  <c r="H1247" i="2"/>
  <c r="I1247" i="2"/>
  <c r="J1231" i="2"/>
  <c r="I1231" i="2"/>
  <c r="H1231" i="2"/>
  <c r="J1215" i="2"/>
  <c r="H1215" i="2"/>
  <c r="I1215" i="2"/>
  <c r="J1199" i="2"/>
  <c r="I1199" i="2"/>
  <c r="H1199" i="2"/>
  <c r="J1183" i="2"/>
  <c r="I1183" i="2"/>
  <c r="H1183" i="2"/>
  <c r="J1167" i="2"/>
  <c r="I1167" i="2"/>
  <c r="H1167" i="2"/>
  <c r="J1151" i="2"/>
  <c r="I1151" i="2"/>
  <c r="H1151" i="2"/>
  <c r="J1135" i="2"/>
  <c r="I1135" i="2"/>
  <c r="H1135" i="2"/>
  <c r="J1119" i="2"/>
  <c r="I1119" i="2"/>
  <c r="H1119" i="2"/>
  <c r="J1103" i="2"/>
  <c r="I1103" i="2"/>
  <c r="H1103" i="2"/>
  <c r="J1087" i="2"/>
  <c r="I1087" i="2"/>
  <c r="H1087" i="2"/>
  <c r="J1071" i="2"/>
  <c r="I1071" i="2"/>
  <c r="H1071" i="2"/>
  <c r="J1055" i="2"/>
  <c r="I1055" i="2"/>
  <c r="H1055" i="2"/>
  <c r="J1039" i="2"/>
  <c r="I1039" i="2"/>
  <c r="H1039" i="2"/>
  <c r="J1023" i="2"/>
  <c r="I1023" i="2"/>
  <c r="H1023" i="2"/>
  <c r="J1007" i="2"/>
  <c r="I1007" i="2"/>
  <c r="H1007" i="2"/>
  <c r="K1007" i="2" s="1"/>
  <c r="L1007" i="2" s="1"/>
  <c r="J991" i="2"/>
  <c r="H991" i="2"/>
  <c r="I991" i="2"/>
  <c r="H2007" i="2"/>
  <c r="J2160" i="2"/>
  <c r="H2160" i="2"/>
  <c r="I2160" i="2"/>
  <c r="J2112" i="2"/>
  <c r="H2112" i="2"/>
  <c r="I2112" i="2"/>
  <c r="J2158" i="2"/>
  <c r="I2158" i="2"/>
  <c r="K2158" i="2" s="1"/>
  <c r="L2158" i="2" s="1"/>
  <c r="J2142" i="2"/>
  <c r="I2142" i="2"/>
  <c r="H2142" i="2"/>
  <c r="J2126" i="2"/>
  <c r="I2126" i="2"/>
  <c r="H2126" i="2"/>
  <c r="J2110" i="2"/>
  <c r="I2110" i="2"/>
  <c r="H2110" i="2"/>
  <c r="I2094" i="2"/>
  <c r="J2094" i="2"/>
  <c r="H2094" i="2"/>
  <c r="J2078" i="2"/>
  <c r="I2078" i="2"/>
  <c r="H2078" i="2"/>
  <c r="J2062" i="2"/>
  <c r="H2062" i="2"/>
  <c r="I2062" i="2"/>
  <c r="J2046" i="2"/>
  <c r="H2046" i="2"/>
  <c r="I2046" i="2"/>
  <c r="J2030" i="2"/>
  <c r="H2030" i="2"/>
  <c r="I2030" i="2"/>
  <c r="J2014" i="2"/>
  <c r="I2014" i="2"/>
  <c r="H2014" i="2"/>
  <c r="J1998" i="2"/>
  <c r="I1998" i="2"/>
  <c r="H1998" i="2"/>
  <c r="J1982" i="2"/>
  <c r="I1982" i="2"/>
  <c r="H1982" i="2"/>
  <c r="J1966" i="2"/>
  <c r="I1966" i="2"/>
  <c r="H1966" i="2"/>
  <c r="J1950" i="2"/>
  <c r="I1950" i="2"/>
  <c r="H1950" i="2"/>
  <c r="J1934" i="2"/>
  <c r="H1934" i="2"/>
  <c r="I1934" i="2"/>
  <c r="J1918" i="2"/>
  <c r="I1918" i="2"/>
  <c r="H1918" i="2"/>
  <c r="J1902" i="2"/>
  <c r="I1902" i="2"/>
  <c r="H1902" i="2"/>
  <c r="J1886" i="2"/>
  <c r="I1886" i="2"/>
  <c r="H1886" i="2"/>
  <c r="J1870" i="2"/>
  <c r="I1870" i="2"/>
  <c r="H1870" i="2"/>
  <c r="J1854" i="2"/>
  <c r="I1854" i="2"/>
  <c r="H1854" i="2"/>
  <c r="J1838" i="2"/>
  <c r="I1838" i="2"/>
  <c r="H1838" i="2"/>
  <c r="J1822" i="2"/>
  <c r="I1822" i="2"/>
  <c r="H1822" i="2"/>
  <c r="J1806" i="2"/>
  <c r="I1806" i="2"/>
  <c r="H1806" i="2"/>
  <c r="J1790" i="2"/>
  <c r="H1790" i="2"/>
  <c r="I1790" i="2"/>
  <c r="J1774" i="2"/>
  <c r="I1774" i="2"/>
  <c r="H1774" i="2"/>
  <c r="J1758" i="2"/>
  <c r="H1758" i="2"/>
  <c r="I1758" i="2"/>
  <c r="J1742" i="2"/>
  <c r="I1742" i="2"/>
  <c r="H1742" i="2"/>
  <c r="J1726" i="2"/>
  <c r="I1726" i="2"/>
  <c r="H1726" i="2"/>
  <c r="J1710" i="2"/>
  <c r="H1710" i="2"/>
  <c r="J1694" i="2"/>
  <c r="I1694" i="2"/>
  <c r="H1694" i="2"/>
  <c r="J1678" i="2"/>
  <c r="I1678" i="2"/>
  <c r="H1678" i="2"/>
  <c r="J1662" i="2"/>
  <c r="I1662" i="2"/>
  <c r="H1662" i="2"/>
  <c r="J1646" i="2"/>
  <c r="H1646" i="2"/>
  <c r="I1646" i="2"/>
  <c r="I1630" i="2"/>
  <c r="J1630" i="2"/>
  <c r="H1630" i="2"/>
  <c r="J1614" i="2"/>
  <c r="I1614" i="2"/>
  <c r="H1614" i="2"/>
  <c r="J1598" i="2"/>
  <c r="I1598" i="2"/>
  <c r="H1598" i="2"/>
  <c r="J1582" i="2"/>
  <c r="I1582" i="2"/>
  <c r="H1582" i="2"/>
  <c r="J1566" i="2"/>
  <c r="I1566" i="2"/>
  <c r="J1550" i="2"/>
  <c r="I1550" i="2"/>
  <c r="H1550" i="2"/>
  <c r="J1534" i="2"/>
  <c r="I1534" i="2"/>
  <c r="H1534" i="2"/>
  <c r="J1518" i="2"/>
  <c r="I1518" i="2"/>
  <c r="H1518" i="2"/>
  <c r="J1502" i="2"/>
  <c r="I1502" i="2"/>
  <c r="H1502" i="2"/>
  <c r="J1486" i="2"/>
  <c r="I1486" i="2"/>
  <c r="H1486" i="2"/>
  <c r="I1470" i="2"/>
  <c r="J1470" i="2"/>
  <c r="H1470" i="2"/>
  <c r="J1454" i="2"/>
  <c r="I1454" i="2"/>
  <c r="H1454" i="2"/>
  <c r="J1438" i="2"/>
  <c r="I1438" i="2"/>
  <c r="H1438" i="2"/>
  <c r="J1422" i="2"/>
  <c r="I1422" i="2"/>
  <c r="J1406" i="2"/>
  <c r="I1406" i="2"/>
  <c r="H1406" i="2"/>
  <c r="I1390" i="2"/>
  <c r="J1390" i="2"/>
  <c r="H1390" i="2"/>
  <c r="J1374" i="2"/>
  <c r="I1374" i="2"/>
  <c r="H1374" i="2"/>
  <c r="J1358" i="2"/>
  <c r="I1358" i="2"/>
  <c r="H1358" i="2"/>
  <c r="K1358" i="2" s="1"/>
  <c r="L1358" i="2" s="1"/>
  <c r="J1342" i="2"/>
  <c r="I1342" i="2"/>
  <c r="H1342" i="2"/>
  <c r="J1326" i="2"/>
  <c r="I1326" i="2"/>
  <c r="H1326" i="2"/>
  <c r="J1310" i="2"/>
  <c r="I1310" i="2"/>
  <c r="H1310" i="2"/>
  <c r="J1294" i="2"/>
  <c r="I1294" i="2"/>
  <c r="H1294" i="2"/>
  <c r="J1278" i="2"/>
  <c r="I1278" i="2"/>
  <c r="H1278" i="2"/>
  <c r="J1262" i="2"/>
  <c r="I1262" i="2"/>
  <c r="H1262" i="2"/>
  <c r="J1246" i="2"/>
  <c r="H1246" i="2"/>
  <c r="I1246" i="2"/>
  <c r="J1230" i="2"/>
  <c r="I1230" i="2"/>
  <c r="H1230" i="2"/>
  <c r="J1214" i="2"/>
  <c r="H1214" i="2"/>
  <c r="I1214" i="2"/>
  <c r="J1198" i="2"/>
  <c r="I1198" i="2"/>
  <c r="H1198" i="2"/>
  <c r="J1182" i="2"/>
  <c r="I1182" i="2"/>
  <c r="H1182" i="2"/>
  <c r="I1166" i="2"/>
  <c r="J1166" i="2"/>
  <c r="H1166" i="2"/>
  <c r="J1150" i="2"/>
  <c r="I1150" i="2"/>
  <c r="H1150" i="2"/>
  <c r="J1134" i="2"/>
  <c r="I1134" i="2"/>
  <c r="H1134" i="2"/>
  <c r="J1118" i="2"/>
  <c r="I1118" i="2"/>
  <c r="H1118" i="2"/>
  <c r="J1102" i="2"/>
  <c r="I1102" i="2"/>
  <c r="H1102" i="2"/>
  <c r="J1086" i="2"/>
  <c r="I1086" i="2"/>
  <c r="H1086" i="2"/>
  <c r="J1070" i="2"/>
  <c r="I1070" i="2"/>
  <c r="H1070" i="2"/>
  <c r="J1054" i="2"/>
  <c r="I1054" i="2"/>
  <c r="H1054" i="2"/>
  <c r="I1038" i="2"/>
  <c r="J1038" i="2"/>
  <c r="H1038" i="2"/>
  <c r="J1022" i="2"/>
  <c r="I1022" i="2"/>
  <c r="H1022" i="2"/>
  <c r="H1497" i="2"/>
  <c r="K1497" i="2" s="1"/>
  <c r="L1497" i="2" s="1"/>
  <c r="H864" i="2"/>
  <c r="I1538" i="2"/>
  <c r="J2157" i="2"/>
  <c r="I2157" i="2"/>
  <c r="H2157" i="2"/>
  <c r="J2109" i="2"/>
  <c r="I2109" i="2"/>
  <c r="H2109" i="2"/>
  <c r="J2093" i="2"/>
  <c r="I2093" i="2"/>
  <c r="H2093" i="2"/>
  <c r="J2077" i="2"/>
  <c r="I2077" i="2"/>
  <c r="H2077" i="2"/>
  <c r="J2061" i="2"/>
  <c r="I2061" i="2"/>
  <c r="H2061" i="2"/>
  <c r="J2045" i="2"/>
  <c r="I2045" i="2"/>
  <c r="H2045" i="2"/>
  <c r="J2029" i="2"/>
  <c r="I2029" i="2"/>
  <c r="H2029" i="2"/>
  <c r="J2013" i="2"/>
  <c r="I2013" i="2"/>
  <c r="H2013" i="2"/>
  <c r="J1997" i="2"/>
  <c r="I1997" i="2"/>
  <c r="H1997" i="2"/>
  <c r="J1981" i="2"/>
  <c r="I1981" i="2"/>
  <c r="J1965" i="2"/>
  <c r="I1965" i="2"/>
  <c r="H1965" i="2"/>
  <c r="J1949" i="2"/>
  <c r="I1949" i="2"/>
  <c r="H1949" i="2"/>
  <c r="J1933" i="2"/>
  <c r="I1933" i="2"/>
  <c r="H1933" i="2"/>
  <c r="J1917" i="2"/>
  <c r="I1917" i="2"/>
  <c r="H1917" i="2"/>
  <c r="J1901" i="2"/>
  <c r="I1901" i="2"/>
  <c r="H1901" i="2"/>
  <c r="I1885" i="2"/>
  <c r="J1885" i="2"/>
  <c r="H1885" i="2"/>
  <c r="J1869" i="2"/>
  <c r="I1869" i="2"/>
  <c r="H1869" i="2"/>
  <c r="I1853" i="2"/>
  <c r="J1853" i="2"/>
  <c r="H1853" i="2"/>
  <c r="J1837" i="2"/>
  <c r="I1837" i="2"/>
  <c r="H1837" i="2"/>
  <c r="J1821" i="2"/>
  <c r="I1821" i="2"/>
  <c r="H1821" i="2"/>
  <c r="J1805" i="2"/>
  <c r="I1805" i="2"/>
  <c r="H1805" i="2"/>
  <c r="J1789" i="2"/>
  <c r="I1789" i="2"/>
  <c r="H1789" i="2"/>
  <c r="J1773" i="2"/>
  <c r="I1773" i="2"/>
  <c r="H1773" i="2"/>
  <c r="J1757" i="2"/>
  <c r="I1757" i="2"/>
  <c r="H1757" i="2"/>
  <c r="J1741" i="2"/>
  <c r="I1741" i="2"/>
  <c r="H1741" i="2"/>
  <c r="J1725" i="2"/>
  <c r="I1725" i="2"/>
  <c r="H1725" i="2"/>
  <c r="J1709" i="2"/>
  <c r="I1709" i="2"/>
  <c r="H1709" i="2"/>
  <c r="J1693" i="2"/>
  <c r="I1693" i="2"/>
  <c r="K1693" i="2" s="1"/>
  <c r="L1693" i="2" s="1"/>
  <c r="I1677" i="2"/>
  <c r="J1677" i="2"/>
  <c r="H1677" i="2"/>
  <c r="J1661" i="2"/>
  <c r="I1661" i="2"/>
  <c r="H1661" i="2"/>
  <c r="I1645" i="2"/>
  <c r="J1645" i="2"/>
  <c r="H1645" i="2"/>
  <c r="I1629" i="2"/>
  <c r="J1629" i="2"/>
  <c r="H1629" i="2"/>
  <c r="J1613" i="2"/>
  <c r="I1613" i="2"/>
  <c r="H1613" i="2"/>
  <c r="I1597" i="2"/>
  <c r="J1597" i="2"/>
  <c r="J1581" i="2"/>
  <c r="I1581" i="2"/>
  <c r="H1581" i="2"/>
  <c r="I1565" i="2"/>
  <c r="J1565" i="2"/>
  <c r="H1565" i="2"/>
  <c r="J1549" i="2"/>
  <c r="I1549" i="2"/>
  <c r="H1549" i="2"/>
  <c r="J1533" i="2"/>
  <c r="I1533" i="2"/>
  <c r="J1517" i="2"/>
  <c r="I1517" i="2"/>
  <c r="H1517" i="2"/>
  <c r="J1501" i="2"/>
  <c r="I1501" i="2"/>
  <c r="H1501" i="2"/>
  <c r="J1485" i="2"/>
  <c r="I1485" i="2"/>
  <c r="H1485" i="2"/>
  <c r="K1485" i="2" s="1"/>
  <c r="L1485" i="2" s="1"/>
  <c r="I1469" i="2"/>
  <c r="J1469" i="2"/>
  <c r="H1469" i="2"/>
  <c r="I1453" i="2"/>
  <c r="J1453" i="2"/>
  <c r="H1453" i="2"/>
  <c r="J1437" i="2"/>
  <c r="I1437" i="2"/>
  <c r="H1437" i="2"/>
  <c r="J1421" i="2"/>
  <c r="I1421" i="2"/>
  <c r="H1421" i="2"/>
  <c r="J1405" i="2"/>
  <c r="I1405" i="2"/>
  <c r="H1405" i="2"/>
  <c r="J1389" i="2"/>
  <c r="I1389" i="2"/>
  <c r="H1389" i="2"/>
  <c r="J1373" i="2"/>
  <c r="I1373" i="2"/>
  <c r="H1373" i="2"/>
  <c r="J1357" i="2"/>
  <c r="I1357" i="2"/>
  <c r="J1341" i="2"/>
  <c r="I1341" i="2"/>
  <c r="H1341" i="2"/>
  <c r="J1325" i="2"/>
  <c r="I1325" i="2"/>
  <c r="H1325" i="2"/>
  <c r="J1309" i="2"/>
  <c r="I1309" i="2"/>
  <c r="H1309" i="2"/>
  <c r="J1293" i="2"/>
  <c r="I1293" i="2"/>
  <c r="H1293" i="2"/>
  <c r="J1277" i="2"/>
  <c r="I1277" i="2"/>
  <c r="H1277" i="2"/>
  <c r="J1261" i="2"/>
  <c r="I1261" i="2"/>
  <c r="H1261" i="2"/>
  <c r="J1245" i="2"/>
  <c r="I1245" i="2"/>
  <c r="H1245" i="2"/>
  <c r="J1229" i="2"/>
  <c r="I1229" i="2"/>
  <c r="H1229" i="2"/>
  <c r="J1213" i="2"/>
  <c r="I1213" i="2"/>
  <c r="H1213" i="2"/>
  <c r="J1197" i="2"/>
  <c r="I1197" i="2"/>
  <c r="H1197" i="2"/>
  <c r="J1181" i="2"/>
  <c r="H1181" i="2"/>
  <c r="I1181" i="2"/>
  <c r="J1165" i="2"/>
  <c r="I1165" i="2"/>
  <c r="H1165" i="2"/>
  <c r="J1149" i="2"/>
  <c r="I1149" i="2"/>
  <c r="H1149" i="2"/>
  <c r="J1133" i="2"/>
  <c r="I1133" i="2"/>
  <c r="H1133" i="2"/>
  <c r="J1117" i="2"/>
  <c r="I1117" i="2"/>
  <c r="H1117" i="2"/>
  <c r="J1101" i="2"/>
  <c r="I1101" i="2"/>
  <c r="H1101" i="2"/>
  <c r="J1085" i="2"/>
  <c r="I1085" i="2"/>
  <c r="H1085" i="2"/>
  <c r="J1069" i="2"/>
  <c r="I1069" i="2"/>
  <c r="H1069" i="2"/>
  <c r="J1053" i="2"/>
  <c r="I1053" i="2"/>
  <c r="H1053" i="2"/>
  <c r="J1037" i="2"/>
  <c r="I1037" i="2"/>
  <c r="H1037" i="2"/>
  <c r="H1951" i="2"/>
  <c r="H1461" i="2"/>
  <c r="I1345" i="2"/>
  <c r="J2145" i="2"/>
  <c r="H2145" i="2"/>
  <c r="J2141" i="2"/>
  <c r="I2141" i="2"/>
  <c r="H2141" i="2"/>
  <c r="J2156" i="2"/>
  <c r="I2156" i="2"/>
  <c r="H2156" i="2"/>
  <c r="J2140" i="2"/>
  <c r="I2140" i="2"/>
  <c r="H2140" i="2"/>
  <c r="J2124" i="2"/>
  <c r="I2124" i="2"/>
  <c r="H2124" i="2"/>
  <c r="J2108" i="2"/>
  <c r="I2108" i="2"/>
  <c r="K2108" i="2" s="1"/>
  <c r="L2108" i="2" s="1"/>
  <c r="J2092" i="2"/>
  <c r="I2092" i="2"/>
  <c r="H2092" i="2"/>
  <c r="J2076" i="2"/>
  <c r="I2076" i="2"/>
  <c r="H2076" i="2"/>
  <c r="J2060" i="2"/>
  <c r="I2060" i="2"/>
  <c r="H2060" i="2"/>
  <c r="J2044" i="2"/>
  <c r="I2044" i="2"/>
  <c r="H2044" i="2"/>
  <c r="J2028" i="2"/>
  <c r="I2028" i="2"/>
  <c r="H2028" i="2"/>
  <c r="J2012" i="2"/>
  <c r="I2012" i="2"/>
  <c r="H2012" i="2"/>
  <c r="J1996" i="2"/>
  <c r="I1996" i="2"/>
  <c r="H1996" i="2"/>
  <c r="I1980" i="2"/>
  <c r="J1980" i="2"/>
  <c r="H1980" i="2"/>
  <c r="J1964" i="2"/>
  <c r="I1964" i="2"/>
  <c r="H1964" i="2"/>
  <c r="I1948" i="2"/>
  <c r="J1948" i="2"/>
  <c r="H1948" i="2"/>
  <c r="J1932" i="2"/>
  <c r="I1932" i="2"/>
  <c r="H1932" i="2"/>
  <c r="I1916" i="2"/>
  <c r="H1916" i="2"/>
  <c r="J1916" i="2"/>
  <c r="I1900" i="2"/>
  <c r="J1900" i="2"/>
  <c r="H1900" i="2"/>
  <c r="I1884" i="2"/>
  <c r="J1884" i="2"/>
  <c r="H1884" i="2"/>
  <c r="J1868" i="2"/>
  <c r="I1868" i="2"/>
  <c r="J1852" i="2"/>
  <c r="I1852" i="2"/>
  <c r="H1852" i="2"/>
  <c r="J1836" i="2"/>
  <c r="I1836" i="2"/>
  <c r="J1820" i="2"/>
  <c r="I1820" i="2"/>
  <c r="H1820" i="2"/>
  <c r="J1804" i="2"/>
  <c r="I1804" i="2"/>
  <c r="H1804" i="2"/>
  <c r="J1788" i="2"/>
  <c r="I1788" i="2"/>
  <c r="H1788" i="2"/>
  <c r="I1772" i="2"/>
  <c r="J1772" i="2"/>
  <c r="H1772" i="2"/>
  <c r="J1756" i="2"/>
  <c r="I1756" i="2"/>
  <c r="H1756" i="2"/>
  <c r="J1740" i="2"/>
  <c r="I1740" i="2"/>
  <c r="H1740" i="2"/>
  <c r="J1724" i="2"/>
  <c r="I1724" i="2"/>
  <c r="K1724" i="2" s="1"/>
  <c r="L1724" i="2" s="1"/>
  <c r="J1708" i="2"/>
  <c r="I1708" i="2"/>
  <c r="H1708" i="2"/>
  <c r="J1692" i="2"/>
  <c r="I1692" i="2"/>
  <c r="H1692" i="2"/>
  <c r="J1676" i="2"/>
  <c r="I1676" i="2"/>
  <c r="H1676" i="2"/>
  <c r="J1660" i="2"/>
  <c r="I1660" i="2"/>
  <c r="H1660" i="2"/>
  <c r="J1644" i="2"/>
  <c r="I1644" i="2"/>
  <c r="H1644" i="2"/>
  <c r="I1628" i="2"/>
  <c r="J1628" i="2"/>
  <c r="H1628" i="2"/>
  <c r="K1628" i="2" s="1"/>
  <c r="L1628" i="2" s="1"/>
  <c r="J1612" i="2"/>
  <c r="I1612" i="2"/>
  <c r="H1612" i="2"/>
  <c r="I1596" i="2"/>
  <c r="J1596" i="2"/>
  <c r="H1596" i="2"/>
  <c r="J1580" i="2"/>
  <c r="I1580" i="2"/>
  <c r="H1580" i="2"/>
  <c r="J1564" i="2"/>
  <c r="I1564" i="2"/>
  <c r="H1564" i="2"/>
  <c r="K1564" i="2" s="1"/>
  <c r="L1564" i="2" s="1"/>
  <c r="J1548" i="2"/>
  <c r="I1548" i="2"/>
  <c r="H1548" i="2"/>
  <c r="J1532" i="2"/>
  <c r="I1532" i="2"/>
  <c r="H1532" i="2"/>
  <c r="I1516" i="2"/>
  <c r="J1516" i="2"/>
  <c r="H1516" i="2"/>
  <c r="J1500" i="2"/>
  <c r="I1500" i="2"/>
  <c r="H1500" i="2"/>
  <c r="J1484" i="2"/>
  <c r="I1484" i="2"/>
  <c r="H1484" i="2"/>
  <c r="I1468" i="2"/>
  <c r="J1468" i="2"/>
  <c r="H1468" i="2"/>
  <c r="J1452" i="2"/>
  <c r="I1452" i="2"/>
  <c r="H1452" i="2"/>
  <c r="I1436" i="2"/>
  <c r="J1436" i="2"/>
  <c r="H1436" i="2"/>
  <c r="J1420" i="2"/>
  <c r="I1420" i="2"/>
  <c r="H1420" i="2"/>
  <c r="J1404" i="2"/>
  <c r="I1404" i="2"/>
  <c r="H1404" i="2"/>
  <c r="K1404" i="2" s="1"/>
  <c r="L1404" i="2" s="1"/>
  <c r="I1388" i="2"/>
  <c r="J1388" i="2"/>
  <c r="H1388" i="2"/>
  <c r="J1372" i="2"/>
  <c r="I1372" i="2"/>
  <c r="H1372" i="2"/>
  <c r="J1356" i="2"/>
  <c r="I1356" i="2"/>
  <c r="H1356" i="2"/>
  <c r="J1340" i="2"/>
  <c r="I1340" i="2"/>
  <c r="H1340" i="2"/>
  <c r="K1340" i="2" s="1"/>
  <c r="L1340" i="2" s="1"/>
  <c r="J1324" i="2"/>
  <c r="I1324" i="2"/>
  <c r="H1324" i="2"/>
  <c r="J1308" i="2"/>
  <c r="I1308" i="2"/>
  <c r="H1308" i="2"/>
  <c r="J1292" i="2"/>
  <c r="I1292" i="2"/>
  <c r="H1292" i="2"/>
  <c r="I1276" i="2"/>
  <c r="J1276" i="2"/>
  <c r="H1276" i="2"/>
  <c r="J1260" i="2"/>
  <c r="I1260" i="2"/>
  <c r="H1260" i="2"/>
  <c r="J1244" i="2"/>
  <c r="I1244" i="2"/>
  <c r="H1244" i="2"/>
  <c r="J1228" i="2"/>
  <c r="I1228" i="2"/>
  <c r="H1228" i="2"/>
  <c r="J1212" i="2"/>
  <c r="I1212" i="2"/>
  <c r="H1212" i="2"/>
  <c r="J1196" i="2"/>
  <c r="I1196" i="2"/>
  <c r="H1196" i="2"/>
  <c r="J1180" i="2"/>
  <c r="H1180" i="2"/>
  <c r="I1180" i="2"/>
  <c r="J1164" i="2"/>
  <c r="I1164" i="2"/>
  <c r="H1164" i="2"/>
  <c r="J1148" i="2"/>
  <c r="I1148" i="2"/>
  <c r="H1148" i="2"/>
  <c r="J1132" i="2"/>
  <c r="I1132" i="2"/>
  <c r="H1132" i="2"/>
  <c r="J1116" i="2"/>
  <c r="I1116" i="2"/>
  <c r="H1116" i="2"/>
  <c r="J1100" i="2"/>
  <c r="I1100" i="2"/>
  <c r="H1100" i="2"/>
  <c r="J1084" i="2"/>
  <c r="I1084" i="2"/>
  <c r="H1084" i="2"/>
  <c r="J1068" i="2"/>
  <c r="I1068" i="2"/>
  <c r="H1068" i="2"/>
  <c r="J1052" i="2"/>
  <c r="I1052" i="2"/>
  <c r="I1036" i="2"/>
  <c r="J1036" i="2"/>
  <c r="H1036" i="2"/>
  <c r="J1020" i="2"/>
  <c r="I1020" i="2"/>
  <c r="H1020" i="2"/>
  <c r="J1004" i="2"/>
  <c r="I1004" i="2"/>
  <c r="H1004" i="2"/>
  <c r="J988" i="2"/>
  <c r="I988" i="2"/>
  <c r="H988" i="2"/>
  <c r="J972" i="2"/>
  <c r="I972" i="2"/>
  <c r="H972" i="2"/>
  <c r="H1927" i="2"/>
  <c r="H1422" i="2"/>
  <c r="J2125" i="2"/>
  <c r="I2125" i="2"/>
  <c r="H2125" i="2"/>
  <c r="J2155" i="2"/>
  <c r="I2155" i="2"/>
  <c r="H2155" i="2"/>
  <c r="J2139" i="2"/>
  <c r="I2139" i="2"/>
  <c r="H2139" i="2"/>
  <c r="I2123" i="2"/>
  <c r="J2123" i="2"/>
  <c r="H2123" i="2"/>
  <c r="J2107" i="2"/>
  <c r="I2107" i="2"/>
  <c r="H2107" i="2"/>
  <c r="I2091" i="2"/>
  <c r="J2091" i="2"/>
  <c r="H2091" i="2"/>
  <c r="J2075" i="2"/>
  <c r="I2075" i="2"/>
  <c r="H2075" i="2"/>
  <c r="I2059" i="2"/>
  <c r="J2059" i="2"/>
  <c r="H2059" i="2"/>
  <c r="J2043" i="2"/>
  <c r="I2043" i="2"/>
  <c r="H2043" i="2"/>
  <c r="J2027" i="2"/>
  <c r="I2027" i="2"/>
  <c r="H2027" i="2"/>
  <c r="I2011" i="2"/>
  <c r="H2011" i="2"/>
  <c r="J2011" i="2"/>
  <c r="J1995" i="2"/>
  <c r="I1995" i="2"/>
  <c r="H1995" i="2"/>
  <c r="J1979" i="2"/>
  <c r="I1979" i="2"/>
  <c r="H1979" i="2"/>
  <c r="J1963" i="2"/>
  <c r="I1963" i="2"/>
  <c r="H1963" i="2"/>
  <c r="J1947" i="2"/>
  <c r="I1947" i="2"/>
  <c r="H1947" i="2"/>
  <c r="J1931" i="2"/>
  <c r="I1931" i="2"/>
  <c r="H1931" i="2"/>
  <c r="J1915" i="2"/>
  <c r="I1915" i="2"/>
  <c r="H1915" i="2"/>
  <c r="J1899" i="2"/>
  <c r="I1899" i="2"/>
  <c r="H1899" i="2"/>
  <c r="I1883" i="2"/>
  <c r="J1883" i="2"/>
  <c r="H1883" i="2"/>
  <c r="J1867" i="2"/>
  <c r="I1867" i="2"/>
  <c r="H1867" i="2"/>
  <c r="J1851" i="2"/>
  <c r="I1851" i="2"/>
  <c r="H1851" i="2"/>
  <c r="J1835" i="2"/>
  <c r="I1835" i="2"/>
  <c r="H1835" i="2"/>
  <c r="J1819" i="2"/>
  <c r="I1819" i="2"/>
  <c r="H1819" i="2"/>
  <c r="J1803" i="2"/>
  <c r="I1803" i="2"/>
  <c r="H1803" i="2"/>
  <c r="I1787" i="2"/>
  <c r="J1787" i="2"/>
  <c r="H1787" i="2"/>
  <c r="K1787" i="2" s="1"/>
  <c r="L1787" i="2" s="1"/>
  <c r="I1771" i="2"/>
  <c r="J1771" i="2"/>
  <c r="H1771" i="2"/>
  <c r="J1755" i="2"/>
  <c r="I1755" i="2"/>
  <c r="H1755" i="2"/>
  <c r="J1739" i="2"/>
  <c r="I1739" i="2"/>
  <c r="H1739" i="2"/>
  <c r="J1723" i="2"/>
  <c r="I1723" i="2"/>
  <c r="H1723" i="2"/>
  <c r="J1707" i="2"/>
  <c r="I1707" i="2"/>
  <c r="H1707" i="2"/>
  <c r="J1691" i="2"/>
  <c r="I1691" i="2"/>
  <c r="H1691" i="2"/>
  <c r="I1675" i="2"/>
  <c r="J1675" i="2"/>
  <c r="H1675" i="2"/>
  <c r="J1659" i="2"/>
  <c r="I1659" i="2"/>
  <c r="I1643" i="2"/>
  <c r="J1643" i="2"/>
  <c r="H1643" i="2"/>
  <c r="J1627" i="2"/>
  <c r="I1627" i="2"/>
  <c r="H1627" i="2"/>
  <c r="K1627" i="2" s="1"/>
  <c r="L1627" i="2" s="1"/>
  <c r="J1611" i="2"/>
  <c r="I1611" i="2"/>
  <c r="H1611" i="2"/>
  <c r="I1595" i="2"/>
  <c r="J1595" i="2"/>
  <c r="H1595" i="2"/>
  <c r="J1579" i="2"/>
  <c r="I1579" i="2"/>
  <c r="H1579" i="2"/>
  <c r="I1563" i="2"/>
  <c r="J1563" i="2"/>
  <c r="H1563" i="2"/>
  <c r="I1547" i="2"/>
  <c r="J1547" i="2"/>
  <c r="H1547" i="2"/>
  <c r="J1531" i="2"/>
  <c r="I1531" i="2"/>
  <c r="H1531" i="2"/>
  <c r="I1515" i="2"/>
  <c r="J1515" i="2"/>
  <c r="H1515" i="2"/>
  <c r="J1499" i="2"/>
  <c r="I1499" i="2"/>
  <c r="H1499" i="2"/>
  <c r="J1483" i="2"/>
  <c r="I1483" i="2"/>
  <c r="H1483" i="2"/>
  <c r="I1467" i="2"/>
  <c r="J1467" i="2"/>
  <c r="H1467" i="2"/>
  <c r="J1451" i="2"/>
  <c r="I1451" i="2"/>
  <c r="H1451" i="2"/>
  <c r="I1435" i="2"/>
  <c r="J1435" i="2"/>
  <c r="H1435" i="2"/>
  <c r="J1419" i="2"/>
  <c r="I1419" i="2"/>
  <c r="H1419" i="2"/>
  <c r="J1403" i="2"/>
  <c r="I1403" i="2"/>
  <c r="H1403" i="2"/>
  <c r="I1387" i="2"/>
  <c r="J1387" i="2"/>
  <c r="H1387" i="2"/>
  <c r="J1371" i="2"/>
  <c r="I1371" i="2"/>
  <c r="H1371" i="2"/>
  <c r="J1355" i="2"/>
  <c r="I1355" i="2"/>
  <c r="H1355" i="2"/>
  <c r="I1339" i="2"/>
  <c r="J1339" i="2"/>
  <c r="H1339" i="2"/>
  <c r="J1323" i="2"/>
  <c r="I1323" i="2"/>
  <c r="H1323" i="2"/>
  <c r="J1307" i="2"/>
  <c r="I1307" i="2"/>
  <c r="H1307" i="2"/>
  <c r="K1307" i="2" s="1"/>
  <c r="L1307" i="2" s="1"/>
  <c r="J1291" i="2"/>
  <c r="I1291" i="2"/>
  <c r="H1291" i="2"/>
  <c r="J1275" i="2"/>
  <c r="I1275" i="2"/>
  <c r="H1275" i="2"/>
  <c r="J1259" i="2"/>
  <c r="I1259" i="2"/>
  <c r="H1259" i="2"/>
  <c r="J1243" i="2"/>
  <c r="I1243" i="2"/>
  <c r="H1243" i="2"/>
  <c r="J1227" i="2"/>
  <c r="I1227" i="2"/>
  <c r="H1227" i="2"/>
  <c r="J1211" i="2"/>
  <c r="H1211" i="2"/>
  <c r="I1211" i="2"/>
  <c r="J1195" i="2"/>
  <c r="I1195" i="2"/>
  <c r="H1195" i="2"/>
  <c r="J1179" i="2"/>
  <c r="H1179" i="2"/>
  <c r="I1179" i="2"/>
  <c r="I1163" i="2"/>
  <c r="J1163" i="2"/>
  <c r="H1163" i="2"/>
  <c r="J1147" i="2"/>
  <c r="I1147" i="2"/>
  <c r="H1147" i="2"/>
  <c r="J1131" i="2"/>
  <c r="I1131" i="2"/>
  <c r="H1131" i="2"/>
  <c r="I1115" i="2"/>
  <c r="J1115" i="2"/>
  <c r="H1115" i="2"/>
  <c r="J1099" i="2"/>
  <c r="I1099" i="2"/>
  <c r="H1099" i="2"/>
  <c r="J1083" i="2"/>
  <c r="H1083" i="2"/>
  <c r="I1083" i="2"/>
  <c r="J1067" i="2"/>
  <c r="I1067" i="2"/>
  <c r="H1067" i="2"/>
  <c r="J1051" i="2"/>
  <c r="I1051" i="2"/>
  <c r="H1051" i="2"/>
  <c r="K1051" i="2" s="1"/>
  <c r="L1051" i="2" s="1"/>
  <c r="I1035" i="2"/>
  <c r="J1035" i="2"/>
  <c r="H1035" i="2"/>
  <c r="J1019" i="2"/>
  <c r="I1019" i="2"/>
  <c r="H1019" i="2"/>
  <c r="J1003" i="2"/>
  <c r="I1003" i="2"/>
  <c r="H1003" i="2"/>
  <c r="J987" i="2"/>
  <c r="I987" i="2"/>
  <c r="H987" i="2"/>
  <c r="H1895" i="2"/>
  <c r="H1396" i="2"/>
  <c r="H688" i="2"/>
  <c r="J2154" i="2"/>
  <c r="I2154" i="2"/>
  <c r="H2154" i="2"/>
  <c r="J2138" i="2"/>
  <c r="I2138" i="2"/>
  <c r="H2138" i="2"/>
  <c r="J2122" i="2"/>
  <c r="I2122" i="2"/>
  <c r="H2122" i="2"/>
  <c r="J2106" i="2"/>
  <c r="I2106" i="2"/>
  <c r="H2106" i="2"/>
  <c r="J2090" i="2"/>
  <c r="H2090" i="2"/>
  <c r="I2090" i="2"/>
  <c r="J2074" i="2"/>
  <c r="I2074" i="2"/>
  <c r="H2074" i="2"/>
  <c r="J2058" i="2"/>
  <c r="I2058" i="2"/>
  <c r="K2058" i="2" s="1"/>
  <c r="L2058" i="2" s="1"/>
  <c r="J2042" i="2"/>
  <c r="I2042" i="2"/>
  <c r="H2042" i="2"/>
  <c r="J2026" i="2"/>
  <c r="I2026" i="2"/>
  <c r="H2026" i="2"/>
  <c r="J2010" i="2"/>
  <c r="I2010" i="2"/>
  <c r="H2010" i="2"/>
  <c r="J1994" i="2"/>
  <c r="I1994" i="2"/>
  <c r="H1994" i="2"/>
  <c r="J1978" i="2"/>
  <c r="I1978" i="2"/>
  <c r="H1978" i="2"/>
  <c r="J1962" i="2"/>
  <c r="I1962" i="2"/>
  <c r="H1962" i="2"/>
  <c r="J1946" i="2"/>
  <c r="I1946" i="2"/>
  <c r="H1946" i="2"/>
  <c r="J1930" i="2"/>
  <c r="I1930" i="2"/>
  <c r="H1930" i="2"/>
  <c r="I1914" i="2"/>
  <c r="J1914" i="2"/>
  <c r="H1914" i="2"/>
  <c r="J1898" i="2"/>
  <c r="I1898" i="2"/>
  <c r="H1898" i="2"/>
  <c r="J1882" i="2"/>
  <c r="I1882" i="2"/>
  <c r="H1882" i="2"/>
  <c r="J1866" i="2"/>
  <c r="I1866" i="2"/>
  <c r="H1866" i="2"/>
  <c r="J1850" i="2"/>
  <c r="I1850" i="2"/>
  <c r="H1850" i="2"/>
  <c r="J1834" i="2"/>
  <c r="I1834" i="2"/>
  <c r="H1834" i="2"/>
  <c r="J1818" i="2"/>
  <c r="I1818" i="2"/>
  <c r="H1818" i="2"/>
  <c r="J1802" i="2"/>
  <c r="I1802" i="2"/>
  <c r="H1802" i="2"/>
  <c r="J1786" i="2"/>
  <c r="I1786" i="2"/>
  <c r="H1786" i="2"/>
  <c r="J1770" i="2"/>
  <c r="I1770" i="2"/>
  <c r="H1770" i="2"/>
  <c r="J1754" i="2"/>
  <c r="I1754" i="2"/>
  <c r="H1754" i="2"/>
  <c r="J1738" i="2"/>
  <c r="I1738" i="2"/>
  <c r="H1738" i="2"/>
  <c r="J1722" i="2"/>
  <c r="I1722" i="2"/>
  <c r="H1722" i="2"/>
  <c r="J1706" i="2"/>
  <c r="I1706" i="2"/>
  <c r="H1706" i="2"/>
  <c r="J1690" i="2"/>
  <c r="I1690" i="2"/>
  <c r="H1690" i="2"/>
  <c r="J1674" i="2"/>
  <c r="I1674" i="2"/>
  <c r="H1674" i="2"/>
  <c r="J1658" i="2"/>
  <c r="I1658" i="2"/>
  <c r="H1658" i="2"/>
  <c r="K1658" i="2" s="1"/>
  <c r="L1658" i="2" s="1"/>
  <c r="J1642" i="2"/>
  <c r="I1642" i="2"/>
  <c r="H1642" i="2"/>
  <c r="J1626" i="2"/>
  <c r="I1626" i="2"/>
  <c r="H1626" i="2"/>
  <c r="J1610" i="2"/>
  <c r="H1610" i="2"/>
  <c r="I1610" i="2"/>
  <c r="J1594" i="2"/>
  <c r="I1594" i="2"/>
  <c r="H1594" i="2"/>
  <c r="J1578" i="2"/>
  <c r="I1578" i="2"/>
  <c r="H1578" i="2"/>
  <c r="J1562" i="2"/>
  <c r="I1562" i="2"/>
  <c r="H1562" i="2"/>
  <c r="K1562" i="2" s="1"/>
  <c r="L1562" i="2" s="1"/>
  <c r="J1546" i="2"/>
  <c r="I1546" i="2"/>
  <c r="H1546" i="2"/>
  <c r="J1530" i="2"/>
  <c r="H1530" i="2"/>
  <c r="I1530" i="2"/>
  <c r="J1514" i="2"/>
  <c r="I1514" i="2"/>
  <c r="H1514" i="2"/>
  <c r="J1498" i="2"/>
  <c r="I1498" i="2"/>
  <c r="H1498" i="2"/>
  <c r="I1482" i="2"/>
  <c r="J1482" i="2"/>
  <c r="H1482" i="2"/>
  <c r="J1466" i="2"/>
  <c r="I1466" i="2"/>
  <c r="H1466" i="2"/>
  <c r="J1450" i="2"/>
  <c r="I1450" i="2"/>
  <c r="H1450" i="2"/>
  <c r="J1434" i="2"/>
  <c r="I1434" i="2"/>
  <c r="H1434" i="2"/>
  <c r="J1418" i="2"/>
  <c r="I1418" i="2"/>
  <c r="H1418" i="2"/>
  <c r="J1402" i="2"/>
  <c r="I1402" i="2"/>
  <c r="H1402" i="2"/>
  <c r="J1386" i="2"/>
  <c r="I1386" i="2"/>
  <c r="H1386" i="2"/>
  <c r="J1370" i="2"/>
  <c r="I1370" i="2"/>
  <c r="H1370" i="2"/>
  <c r="I1354" i="2"/>
  <c r="J1354" i="2"/>
  <c r="H1354" i="2"/>
  <c r="J1338" i="2"/>
  <c r="I1338" i="2"/>
  <c r="H1338" i="2"/>
  <c r="J1322" i="2"/>
  <c r="I1322" i="2"/>
  <c r="H1322" i="2"/>
  <c r="K1322" i="2" s="1"/>
  <c r="L1322" i="2" s="1"/>
  <c r="J1306" i="2"/>
  <c r="I1306" i="2"/>
  <c r="H1306" i="2"/>
  <c r="J1290" i="2"/>
  <c r="I1290" i="2"/>
  <c r="H1290" i="2"/>
  <c r="J1274" i="2"/>
  <c r="I1274" i="2"/>
  <c r="H1274" i="2"/>
  <c r="J1258" i="2"/>
  <c r="H1258" i="2"/>
  <c r="K1258" i="2" s="1"/>
  <c r="L1258" i="2" s="1"/>
  <c r="I1258" i="2"/>
  <c r="J1242" i="2"/>
  <c r="I1242" i="2"/>
  <c r="H1242" i="2"/>
  <c r="I1226" i="2"/>
  <c r="H1226" i="2"/>
  <c r="J1226" i="2"/>
  <c r="J1210" i="2"/>
  <c r="H1210" i="2"/>
  <c r="I1210" i="2"/>
  <c r="J1194" i="2"/>
  <c r="I1194" i="2"/>
  <c r="H1194" i="2"/>
  <c r="H1178" i="2"/>
  <c r="J1178" i="2"/>
  <c r="I1178" i="2"/>
  <c r="J1162" i="2"/>
  <c r="H1162" i="2"/>
  <c r="I1162" i="2"/>
  <c r="J1146" i="2"/>
  <c r="I1146" i="2"/>
  <c r="H1146" i="2"/>
  <c r="J1130" i="2"/>
  <c r="I1130" i="2"/>
  <c r="H1130" i="2"/>
  <c r="J1114" i="2"/>
  <c r="I1114" i="2"/>
  <c r="H1114" i="2"/>
  <c r="J1098" i="2"/>
  <c r="I1098" i="2"/>
  <c r="H1098" i="2"/>
  <c r="J1082" i="2"/>
  <c r="H1082" i="2"/>
  <c r="K1082" i="2" s="1"/>
  <c r="L1082" i="2" s="1"/>
  <c r="I1066" i="2"/>
  <c r="H1066" i="2"/>
  <c r="J1066" i="2"/>
  <c r="J1050" i="2"/>
  <c r="H1050" i="2"/>
  <c r="I1050" i="2"/>
  <c r="J1034" i="2"/>
  <c r="I1034" i="2"/>
  <c r="H1034" i="2"/>
  <c r="J1018" i="2"/>
  <c r="H1018" i="2"/>
  <c r="I1018" i="2"/>
  <c r="J1002" i="2"/>
  <c r="I1002" i="2"/>
  <c r="H1002" i="2"/>
  <c r="J986" i="2"/>
  <c r="I986" i="2"/>
  <c r="H986" i="2"/>
  <c r="J970" i="2"/>
  <c r="I970" i="2"/>
  <c r="H970" i="2"/>
  <c r="H1868" i="2"/>
  <c r="H1357" i="2"/>
  <c r="J1330" i="2"/>
  <c r="I1330" i="2"/>
  <c r="H1330" i="2"/>
  <c r="J1314" i="2"/>
  <c r="I1314" i="2"/>
  <c r="H1314" i="2"/>
  <c r="J1298" i="2"/>
  <c r="H1298" i="2"/>
  <c r="I1298" i="2"/>
  <c r="I1282" i="2"/>
  <c r="H1282" i="2"/>
  <c r="J1282" i="2"/>
  <c r="J1266" i="2"/>
  <c r="H1266" i="2"/>
  <c r="I1266" i="2"/>
  <c r="J1250" i="2"/>
  <c r="I1250" i="2"/>
  <c r="H1250" i="2"/>
  <c r="I1234" i="2"/>
  <c r="J1234" i="2"/>
  <c r="H1234" i="2"/>
  <c r="J1218" i="2"/>
  <c r="I1218" i="2"/>
  <c r="J1202" i="2"/>
  <c r="I1202" i="2"/>
  <c r="J1186" i="2"/>
  <c r="I1186" i="2"/>
  <c r="H1186" i="2"/>
  <c r="J1170" i="2"/>
  <c r="I1170" i="2"/>
  <c r="H1170" i="2"/>
  <c r="I1154" i="2"/>
  <c r="J1154" i="2"/>
  <c r="I1138" i="2"/>
  <c r="J1138" i="2"/>
  <c r="J1122" i="2"/>
  <c r="I1122" i="2"/>
  <c r="H1122" i="2"/>
  <c r="J1106" i="2"/>
  <c r="I1106" i="2"/>
  <c r="H1106" i="2"/>
  <c r="I1090" i="2"/>
  <c r="J1090" i="2"/>
  <c r="J1074" i="2"/>
  <c r="I1074" i="2"/>
  <c r="J1058" i="2"/>
  <c r="I1058" i="2"/>
  <c r="H1058" i="2"/>
  <c r="J1042" i="2"/>
  <c r="I1042" i="2"/>
  <c r="H1042" i="2"/>
  <c r="J1026" i="2"/>
  <c r="I1026" i="2"/>
  <c r="H1026" i="2"/>
  <c r="J1010" i="2"/>
  <c r="I1010" i="2"/>
  <c r="H1010" i="2"/>
  <c r="J994" i="2"/>
  <c r="I994" i="2"/>
  <c r="I978" i="2"/>
  <c r="J978" i="2"/>
  <c r="H978" i="2"/>
  <c r="J962" i="2"/>
  <c r="I962" i="2"/>
  <c r="H962" i="2"/>
  <c r="I946" i="2"/>
  <c r="J946" i="2"/>
  <c r="J930" i="2"/>
  <c r="I930" i="2"/>
  <c r="J914" i="2"/>
  <c r="I914" i="2"/>
  <c r="H914" i="2"/>
  <c r="I898" i="2"/>
  <c r="J898" i="2"/>
  <c r="H898" i="2"/>
  <c r="J882" i="2"/>
  <c r="I882" i="2"/>
  <c r="J866" i="2"/>
  <c r="I866" i="2"/>
  <c r="H866" i="2"/>
  <c r="I850" i="2"/>
  <c r="J850" i="2"/>
  <c r="H850" i="2"/>
  <c r="J834" i="2"/>
  <c r="I834" i="2"/>
  <c r="J818" i="2"/>
  <c r="I818" i="2"/>
  <c r="J802" i="2"/>
  <c r="I802" i="2"/>
  <c r="H802" i="2"/>
  <c r="J786" i="2"/>
  <c r="I786" i="2"/>
  <c r="H786" i="2"/>
  <c r="J770" i="2"/>
  <c r="I770" i="2"/>
  <c r="H770" i="2"/>
  <c r="J754" i="2"/>
  <c r="I754" i="2"/>
  <c r="H754" i="2"/>
  <c r="I738" i="2"/>
  <c r="J738" i="2"/>
  <c r="J722" i="2"/>
  <c r="I722" i="2"/>
  <c r="H722" i="2"/>
  <c r="J706" i="2"/>
  <c r="I706" i="2"/>
  <c r="H706" i="2"/>
  <c r="I690" i="2"/>
  <c r="H690" i="2"/>
  <c r="J690" i="2"/>
  <c r="J674" i="2"/>
  <c r="I674" i="2"/>
  <c r="H674" i="2"/>
  <c r="J658" i="2"/>
  <c r="I658" i="2"/>
  <c r="H658" i="2"/>
  <c r="K658" i="2" s="1"/>
  <c r="L658" i="2" s="1"/>
  <c r="I642" i="2"/>
  <c r="J642" i="2"/>
  <c r="H642" i="2"/>
  <c r="I626" i="2"/>
  <c r="J626" i="2"/>
  <c r="J610" i="2"/>
  <c r="I610" i="2"/>
  <c r="H610" i="2"/>
  <c r="J594" i="2"/>
  <c r="I594" i="2"/>
  <c r="J578" i="2"/>
  <c r="I578" i="2"/>
  <c r="H578" i="2"/>
  <c r="J562" i="2"/>
  <c r="I562" i="2"/>
  <c r="H562" i="2"/>
  <c r="J546" i="2"/>
  <c r="I546" i="2"/>
  <c r="J530" i="2"/>
  <c r="I530" i="2"/>
  <c r="H530" i="2"/>
  <c r="J514" i="2"/>
  <c r="I514" i="2"/>
  <c r="J498" i="2"/>
  <c r="I498" i="2"/>
  <c r="H498" i="2"/>
  <c r="J482" i="2"/>
  <c r="I482" i="2"/>
  <c r="H482" i="2"/>
  <c r="K482" i="2" s="1"/>
  <c r="L482" i="2" s="1"/>
  <c r="J466" i="2"/>
  <c r="I466" i="2"/>
  <c r="H466" i="2"/>
  <c r="J450" i="2"/>
  <c r="I450" i="2"/>
  <c r="J434" i="2"/>
  <c r="H434" i="2"/>
  <c r="K434" i="2" s="1"/>
  <c r="L434" i="2" s="1"/>
  <c r="I434" i="2"/>
  <c r="J418" i="2"/>
  <c r="I418" i="2"/>
  <c r="J402" i="2"/>
  <c r="I402" i="2"/>
  <c r="H402" i="2"/>
  <c r="J386" i="2"/>
  <c r="I386" i="2"/>
  <c r="J370" i="2"/>
  <c r="I370" i="2"/>
  <c r="H370" i="2"/>
  <c r="J354" i="2"/>
  <c r="I354" i="2"/>
  <c r="I338" i="2"/>
  <c r="J338" i="2"/>
  <c r="H338" i="2"/>
  <c r="K338" i="2" s="1"/>
  <c r="L338" i="2" s="1"/>
  <c r="J322" i="2"/>
  <c r="I322" i="2"/>
  <c r="I306" i="2"/>
  <c r="J306" i="2"/>
  <c r="H306" i="2"/>
  <c r="K306" i="2" s="1"/>
  <c r="L306" i="2" s="1"/>
  <c r="J290" i="2"/>
  <c r="I290" i="2"/>
  <c r="J274" i="2"/>
  <c r="I274" i="2"/>
  <c r="H274" i="2"/>
  <c r="K274" i="2" s="1"/>
  <c r="L274" i="2" s="1"/>
  <c r="J258" i="2"/>
  <c r="I258" i="2"/>
  <c r="H258" i="2"/>
  <c r="K258" i="2" s="1"/>
  <c r="L258" i="2" s="1"/>
  <c r="J242" i="2"/>
  <c r="I242" i="2"/>
  <c r="H242" i="2"/>
  <c r="J226" i="2"/>
  <c r="I226" i="2"/>
  <c r="I210" i="2"/>
  <c r="J210" i="2"/>
  <c r="H210" i="2"/>
  <c r="J194" i="2"/>
  <c r="I194" i="2"/>
  <c r="H194" i="2"/>
  <c r="I178" i="2"/>
  <c r="J178" i="2"/>
  <c r="H178" i="2"/>
  <c r="J162" i="2"/>
  <c r="I162" i="2"/>
  <c r="K162" i="2" s="1"/>
  <c r="L162" i="2" s="1"/>
  <c r="J146" i="2"/>
  <c r="I146" i="2"/>
  <c r="J130" i="2"/>
  <c r="I130" i="2"/>
  <c r="H130" i="2"/>
  <c r="J114" i="2"/>
  <c r="I114" i="2"/>
  <c r="J98" i="2"/>
  <c r="I98" i="2"/>
  <c r="H98" i="2"/>
  <c r="J82" i="2"/>
  <c r="I82" i="2"/>
  <c r="H82" i="2"/>
  <c r="J66" i="2"/>
  <c r="H66" i="2"/>
  <c r="I66" i="2"/>
  <c r="I50" i="2"/>
  <c r="J50" i="2"/>
  <c r="H50" i="2"/>
  <c r="J34" i="2"/>
  <c r="I34" i="2"/>
  <c r="J18" i="2"/>
  <c r="I18" i="2"/>
  <c r="H18" i="2"/>
  <c r="H1138" i="2"/>
  <c r="H817" i="2"/>
  <c r="H354" i="2"/>
  <c r="K354" i="2" s="1"/>
  <c r="L354" i="2" s="1"/>
  <c r="J929" i="2"/>
  <c r="I929" i="2"/>
  <c r="J913" i="2"/>
  <c r="I913" i="2"/>
  <c r="H913" i="2"/>
  <c r="J897" i="2"/>
  <c r="I897" i="2"/>
  <c r="H897" i="2"/>
  <c r="J881" i="2"/>
  <c r="I881" i="2"/>
  <c r="J865" i="2"/>
  <c r="I865" i="2"/>
  <c r="J849" i="2"/>
  <c r="I849" i="2"/>
  <c r="H849" i="2"/>
  <c r="J833" i="2"/>
  <c r="I833" i="2"/>
  <c r="H833" i="2"/>
  <c r="J801" i="2"/>
  <c r="I801" i="2"/>
  <c r="H801" i="2"/>
  <c r="J785" i="2"/>
  <c r="I785" i="2"/>
  <c r="H785" i="2"/>
  <c r="K785" i="2" s="1"/>
  <c r="L785" i="2" s="1"/>
  <c r="J769" i="2"/>
  <c r="I769" i="2"/>
  <c r="H769" i="2"/>
  <c r="J753" i="2"/>
  <c r="I753" i="2"/>
  <c r="H753" i="2"/>
  <c r="J737" i="2"/>
  <c r="I737" i="2"/>
  <c r="H737" i="2"/>
  <c r="J721" i="2"/>
  <c r="I721" i="2"/>
  <c r="H721" i="2"/>
  <c r="J705" i="2"/>
  <c r="I705" i="2"/>
  <c r="J689" i="2"/>
  <c r="I689" i="2"/>
  <c r="H689" i="2"/>
  <c r="J673" i="2"/>
  <c r="I673" i="2"/>
  <c r="H673" i="2"/>
  <c r="J657" i="2"/>
  <c r="I657" i="2"/>
  <c r="H657" i="2"/>
  <c r="J641" i="2"/>
  <c r="I641" i="2"/>
  <c r="H641" i="2"/>
  <c r="J625" i="2"/>
  <c r="I625" i="2"/>
  <c r="H625" i="2"/>
  <c r="K625" i="2" s="1"/>
  <c r="L625" i="2" s="1"/>
  <c r="J609" i="2"/>
  <c r="I609" i="2"/>
  <c r="H609" i="2"/>
  <c r="J593" i="2"/>
  <c r="I593" i="2"/>
  <c r="J577" i="2"/>
  <c r="I577" i="2"/>
  <c r="H577" i="2"/>
  <c r="J561" i="2"/>
  <c r="I561" i="2"/>
  <c r="H561" i="2"/>
  <c r="J545" i="2"/>
  <c r="I545" i="2"/>
  <c r="J529" i="2"/>
  <c r="I529" i="2"/>
  <c r="H529" i="2"/>
  <c r="J513" i="2"/>
  <c r="I513" i="2"/>
  <c r="J497" i="2"/>
  <c r="I497" i="2"/>
  <c r="H497" i="2"/>
  <c r="J481" i="2"/>
  <c r="I481" i="2"/>
  <c r="H481" i="2"/>
  <c r="K481" i="2" s="1"/>
  <c r="L481" i="2" s="1"/>
  <c r="J465" i="2"/>
  <c r="I465" i="2"/>
  <c r="H465" i="2"/>
  <c r="K465" i="2" s="1"/>
  <c r="L465" i="2" s="1"/>
  <c r="J449" i="2"/>
  <c r="I449" i="2"/>
  <c r="H449" i="2"/>
  <c r="K449" i="2" s="1"/>
  <c r="L449" i="2" s="1"/>
  <c r="J433" i="2"/>
  <c r="I433" i="2"/>
  <c r="H433" i="2"/>
  <c r="K433" i="2" s="1"/>
  <c r="L433" i="2" s="1"/>
  <c r="J417" i="2"/>
  <c r="I417" i="2"/>
  <c r="H417" i="2"/>
  <c r="J401" i="2"/>
  <c r="I401" i="2"/>
  <c r="H401" i="2"/>
  <c r="J385" i="2"/>
  <c r="I385" i="2"/>
  <c r="H385" i="2"/>
  <c r="K385" i="2" s="1"/>
  <c r="L385" i="2" s="1"/>
  <c r="J369" i="2"/>
  <c r="I369" i="2"/>
  <c r="H369" i="2"/>
  <c r="J353" i="2"/>
  <c r="I353" i="2"/>
  <c r="J337" i="2"/>
  <c r="I337" i="2"/>
  <c r="H337" i="2"/>
  <c r="J321" i="2"/>
  <c r="I321" i="2"/>
  <c r="I305" i="2"/>
  <c r="J305" i="2"/>
  <c r="H305" i="2"/>
  <c r="J289" i="2"/>
  <c r="I289" i="2"/>
  <c r="H289" i="2"/>
  <c r="K289" i="2" s="1"/>
  <c r="L289" i="2" s="1"/>
  <c r="J273" i="2"/>
  <c r="I273" i="2"/>
  <c r="H273" i="2"/>
  <c r="J257" i="2"/>
  <c r="I257" i="2"/>
  <c r="H257" i="2"/>
  <c r="J241" i="2"/>
  <c r="I241" i="2"/>
  <c r="H241" i="2"/>
  <c r="J225" i="2"/>
  <c r="I225" i="2"/>
  <c r="J209" i="2"/>
  <c r="I209" i="2"/>
  <c r="H209" i="2"/>
  <c r="J193" i="2"/>
  <c r="I193" i="2"/>
  <c r="H193" i="2"/>
  <c r="I177" i="2"/>
  <c r="J177" i="2"/>
  <c r="H177" i="2"/>
  <c r="K177" i="2" s="1"/>
  <c r="L177" i="2" s="1"/>
  <c r="J161" i="2"/>
  <c r="I161" i="2"/>
  <c r="H161" i="2"/>
  <c r="J145" i="2"/>
  <c r="I145" i="2"/>
  <c r="H145" i="2"/>
  <c r="K145" i="2" s="1"/>
  <c r="L145" i="2" s="1"/>
  <c r="J129" i="2"/>
  <c r="I129" i="2"/>
  <c r="H129" i="2"/>
  <c r="J113" i="2"/>
  <c r="I113" i="2"/>
  <c r="H113" i="2"/>
  <c r="K113" i="2" s="1"/>
  <c r="L113" i="2" s="1"/>
  <c r="J97" i="2"/>
  <c r="I97" i="2"/>
  <c r="H97" i="2"/>
  <c r="J81" i="2"/>
  <c r="I81" i="2"/>
  <c r="J65" i="2"/>
  <c r="H65" i="2"/>
  <c r="I65" i="2"/>
  <c r="I49" i="2"/>
  <c r="J49" i="2"/>
  <c r="H49" i="2"/>
  <c r="J33" i="2"/>
  <c r="I33" i="2"/>
  <c r="H1218" i="2"/>
  <c r="H865" i="2"/>
  <c r="H705" i="2"/>
  <c r="H353" i="2"/>
  <c r="K353" i="2" s="1"/>
  <c r="L353" i="2" s="1"/>
  <c r="J975" i="2"/>
  <c r="I975" i="2"/>
  <c r="H975" i="2"/>
  <c r="J959" i="2"/>
  <c r="H959" i="2"/>
  <c r="J943" i="2"/>
  <c r="I943" i="2"/>
  <c r="J927" i="2"/>
  <c r="I927" i="2"/>
  <c r="J911" i="2"/>
  <c r="I911" i="2"/>
  <c r="H911" i="2"/>
  <c r="J895" i="2"/>
  <c r="I895" i="2"/>
  <c r="H895" i="2"/>
  <c r="J879" i="2"/>
  <c r="I879" i="2"/>
  <c r="J863" i="2"/>
  <c r="I863" i="2"/>
  <c r="J847" i="2"/>
  <c r="I847" i="2"/>
  <c r="H847" i="2"/>
  <c r="K847" i="2" s="1"/>
  <c r="L847" i="2" s="1"/>
  <c r="J831" i="2"/>
  <c r="I831" i="2"/>
  <c r="H831" i="2"/>
  <c r="J799" i="2"/>
  <c r="I799" i="2"/>
  <c r="H799" i="2"/>
  <c r="J783" i="2"/>
  <c r="H783" i="2"/>
  <c r="I783" i="2"/>
  <c r="J767" i="2"/>
  <c r="I767" i="2"/>
  <c r="J751" i="2"/>
  <c r="I751" i="2"/>
  <c r="H751" i="2"/>
  <c r="J735" i="2"/>
  <c r="H735" i="2"/>
  <c r="I735" i="2"/>
  <c r="J719" i="2"/>
  <c r="I719" i="2"/>
  <c r="J703" i="2"/>
  <c r="I703" i="2"/>
  <c r="H703" i="2"/>
  <c r="J687" i="2"/>
  <c r="I687" i="2"/>
  <c r="J671" i="2"/>
  <c r="I671" i="2"/>
  <c r="H671" i="2"/>
  <c r="J655" i="2"/>
  <c r="H655" i="2"/>
  <c r="J639" i="2"/>
  <c r="I639" i="2"/>
  <c r="H639" i="2"/>
  <c r="J623" i="2"/>
  <c r="I623" i="2"/>
  <c r="H623" i="2"/>
  <c r="J607" i="2"/>
  <c r="I607" i="2"/>
  <c r="H607" i="2"/>
  <c r="J591" i="2"/>
  <c r="I591" i="2"/>
  <c r="J575" i="2"/>
  <c r="I575" i="2"/>
  <c r="H575" i="2"/>
  <c r="J559" i="2"/>
  <c r="I559" i="2"/>
  <c r="H559" i="2"/>
  <c r="J543" i="2"/>
  <c r="I543" i="2"/>
  <c r="J527" i="2"/>
  <c r="I527" i="2"/>
  <c r="H527" i="2"/>
  <c r="J511" i="2"/>
  <c r="I511" i="2"/>
  <c r="J495" i="2"/>
  <c r="I495" i="2"/>
  <c r="H495" i="2"/>
  <c r="J479" i="2"/>
  <c r="I479" i="2"/>
  <c r="H479" i="2"/>
  <c r="J463" i="2"/>
  <c r="I463" i="2"/>
  <c r="H463" i="2"/>
  <c r="K463" i="2" s="1"/>
  <c r="L463" i="2" s="1"/>
  <c r="I447" i="2"/>
  <c r="J447" i="2"/>
  <c r="I431" i="2"/>
  <c r="J431" i="2"/>
  <c r="H431" i="2"/>
  <c r="J415" i="2"/>
  <c r="I415" i="2"/>
  <c r="J399" i="2"/>
  <c r="H399" i="2"/>
  <c r="K399" i="2" s="1"/>
  <c r="L399" i="2" s="1"/>
  <c r="I399" i="2"/>
  <c r="J383" i="2"/>
  <c r="I383" i="2"/>
  <c r="H383" i="2"/>
  <c r="J367" i="2"/>
  <c r="I367" i="2"/>
  <c r="H367" i="2"/>
  <c r="K367" i="2" s="1"/>
  <c r="L367" i="2" s="1"/>
  <c r="J351" i="2"/>
  <c r="I351" i="2"/>
  <c r="J335" i="2"/>
  <c r="I335" i="2"/>
  <c r="H335" i="2"/>
  <c r="K335" i="2" s="1"/>
  <c r="L335" i="2" s="1"/>
  <c r="J319" i="2"/>
  <c r="I319" i="2"/>
  <c r="H319" i="2"/>
  <c r="K319" i="2" s="1"/>
  <c r="L319" i="2" s="1"/>
  <c r="J303" i="2"/>
  <c r="I303" i="2"/>
  <c r="H303" i="2"/>
  <c r="J287" i="2"/>
  <c r="I287" i="2"/>
  <c r="J271" i="2"/>
  <c r="I271" i="2"/>
  <c r="H271" i="2"/>
  <c r="J255" i="2"/>
  <c r="I255" i="2"/>
  <c r="H255" i="2"/>
  <c r="J239" i="2"/>
  <c r="I239" i="2"/>
  <c r="H239" i="2"/>
  <c r="J223" i="2"/>
  <c r="I223" i="2"/>
  <c r="J207" i="2"/>
  <c r="I207" i="2"/>
  <c r="H207" i="2"/>
  <c r="J191" i="2"/>
  <c r="I191" i="2"/>
  <c r="H191" i="2"/>
  <c r="J175" i="2"/>
  <c r="I175" i="2"/>
  <c r="H175" i="2"/>
  <c r="J159" i="2"/>
  <c r="I159" i="2"/>
  <c r="J143" i="2"/>
  <c r="I143" i="2"/>
  <c r="H143" i="2"/>
  <c r="K143" i="2" s="1"/>
  <c r="L143" i="2" s="1"/>
  <c r="J127" i="2"/>
  <c r="I127" i="2"/>
  <c r="H127" i="2"/>
  <c r="J111" i="2"/>
  <c r="I111" i="2"/>
  <c r="H111" i="2"/>
  <c r="J95" i="2"/>
  <c r="I95" i="2"/>
  <c r="H95" i="2"/>
  <c r="J79" i="2"/>
  <c r="I79" i="2"/>
  <c r="J63" i="2"/>
  <c r="I63" i="2"/>
  <c r="H63" i="2"/>
  <c r="J47" i="2"/>
  <c r="I47" i="2"/>
  <c r="H47" i="2"/>
  <c r="J31" i="2"/>
  <c r="I31" i="2"/>
  <c r="H31" i="2"/>
  <c r="K31" i="2" s="1"/>
  <c r="L31" i="2" s="1"/>
  <c r="J15" i="2"/>
  <c r="I15" i="2"/>
  <c r="H15" i="2"/>
  <c r="H863" i="2"/>
  <c r="H814" i="2"/>
  <c r="H687" i="2"/>
  <c r="H351" i="2"/>
  <c r="H159" i="2"/>
  <c r="K159" i="2" s="1"/>
  <c r="L159" i="2" s="1"/>
  <c r="J1006" i="2"/>
  <c r="I1006" i="2"/>
  <c r="J990" i="2"/>
  <c r="I990" i="2"/>
  <c r="J974" i="2"/>
  <c r="I974" i="2"/>
  <c r="H974" i="2"/>
  <c r="J958" i="2"/>
  <c r="H958" i="2"/>
  <c r="J942" i="2"/>
  <c r="I942" i="2"/>
  <c r="H942" i="2"/>
  <c r="J926" i="2"/>
  <c r="I926" i="2"/>
  <c r="K926" i="2" s="1"/>
  <c r="L926" i="2" s="1"/>
  <c r="J910" i="2"/>
  <c r="I910" i="2"/>
  <c r="J894" i="2"/>
  <c r="H894" i="2"/>
  <c r="I894" i="2"/>
  <c r="J878" i="2"/>
  <c r="I878" i="2"/>
  <c r="H878" i="2"/>
  <c r="J846" i="2"/>
  <c r="I846" i="2"/>
  <c r="H846" i="2"/>
  <c r="J830" i="2"/>
  <c r="I830" i="2"/>
  <c r="H830" i="2"/>
  <c r="J798" i="2"/>
  <c r="I798" i="2"/>
  <c r="H798" i="2"/>
  <c r="J782" i="2"/>
  <c r="I782" i="2"/>
  <c r="H782" i="2"/>
  <c r="J766" i="2"/>
  <c r="I766" i="2"/>
  <c r="K766" i="2" s="1"/>
  <c r="L766" i="2" s="1"/>
  <c r="J750" i="2"/>
  <c r="I750" i="2"/>
  <c r="H750" i="2"/>
  <c r="K750" i="2" s="1"/>
  <c r="L750" i="2" s="1"/>
  <c r="J734" i="2"/>
  <c r="H734" i="2"/>
  <c r="K734" i="2" s="1"/>
  <c r="L734" i="2" s="1"/>
  <c r="I734" i="2"/>
  <c r="J718" i="2"/>
  <c r="I718" i="2"/>
  <c r="J702" i="2"/>
  <c r="I702" i="2"/>
  <c r="H702" i="2"/>
  <c r="J686" i="2"/>
  <c r="I686" i="2"/>
  <c r="J670" i="2"/>
  <c r="I670" i="2"/>
  <c r="H670" i="2"/>
  <c r="J654" i="2"/>
  <c r="H654" i="2"/>
  <c r="K654" i="2" s="1"/>
  <c r="L654" i="2" s="1"/>
  <c r="J638" i="2"/>
  <c r="I638" i="2"/>
  <c r="H638" i="2"/>
  <c r="J622" i="2"/>
  <c r="I622" i="2"/>
  <c r="J606" i="2"/>
  <c r="I606" i="2"/>
  <c r="H606" i="2"/>
  <c r="J590" i="2"/>
  <c r="I590" i="2"/>
  <c r="H590" i="2"/>
  <c r="J574" i="2"/>
  <c r="I574" i="2"/>
  <c r="J558" i="2"/>
  <c r="I558" i="2"/>
  <c r="H558" i="2"/>
  <c r="J542" i="2"/>
  <c r="I542" i="2"/>
  <c r="J526" i="2"/>
  <c r="I526" i="2"/>
  <c r="H526" i="2"/>
  <c r="J510" i="2"/>
  <c r="I510" i="2"/>
  <c r="H510" i="2"/>
  <c r="J494" i="2"/>
  <c r="I494" i="2"/>
  <c r="H494" i="2"/>
  <c r="K494" i="2" s="1"/>
  <c r="L494" i="2" s="1"/>
  <c r="J478" i="2"/>
  <c r="I478" i="2"/>
  <c r="J462" i="2"/>
  <c r="H462" i="2"/>
  <c r="I462" i="2"/>
  <c r="J446" i="2"/>
  <c r="I446" i="2"/>
  <c r="H446" i="2"/>
  <c r="K446" i="2" s="1"/>
  <c r="L446" i="2" s="1"/>
  <c r="J430" i="2"/>
  <c r="I430" i="2"/>
  <c r="H430" i="2"/>
  <c r="J414" i="2"/>
  <c r="I414" i="2"/>
  <c r="H414" i="2"/>
  <c r="J398" i="2"/>
  <c r="H398" i="2"/>
  <c r="K398" i="2" s="1"/>
  <c r="L398" i="2" s="1"/>
  <c r="I398" i="2"/>
  <c r="J382" i="2"/>
  <c r="I382" i="2"/>
  <c r="H382" i="2"/>
  <c r="J366" i="2"/>
  <c r="I366" i="2"/>
  <c r="H366" i="2"/>
  <c r="K366" i="2" s="1"/>
  <c r="L366" i="2" s="1"/>
  <c r="J350" i="2"/>
  <c r="I350" i="2"/>
  <c r="H350" i="2"/>
  <c r="J334" i="2"/>
  <c r="I334" i="2"/>
  <c r="H334" i="2"/>
  <c r="K334" i="2" s="1"/>
  <c r="L334" i="2" s="1"/>
  <c r="J318" i="2"/>
  <c r="I318" i="2"/>
  <c r="H318" i="2"/>
  <c r="J302" i="2"/>
  <c r="I302" i="2"/>
  <c r="H302" i="2"/>
  <c r="J286" i="2"/>
  <c r="I286" i="2"/>
  <c r="J270" i="2"/>
  <c r="I270" i="2"/>
  <c r="H270" i="2"/>
  <c r="J254" i="2"/>
  <c r="I254" i="2"/>
  <c r="H254" i="2"/>
  <c r="J238" i="2"/>
  <c r="I238" i="2"/>
  <c r="H238" i="2"/>
  <c r="K238" i="2" s="1"/>
  <c r="L238" i="2" s="1"/>
  <c r="J222" i="2"/>
  <c r="I222" i="2"/>
  <c r="H222" i="2"/>
  <c r="K222" i="2" s="1"/>
  <c r="L222" i="2" s="1"/>
  <c r="J206" i="2"/>
  <c r="I206" i="2"/>
  <c r="H206" i="2"/>
  <c r="J190" i="2"/>
  <c r="I190" i="2"/>
  <c r="H190" i="2"/>
  <c r="K190" i="2" s="1"/>
  <c r="L190" i="2" s="1"/>
  <c r="J174" i="2"/>
  <c r="I174" i="2"/>
  <c r="H174" i="2"/>
  <c r="K174" i="2" s="1"/>
  <c r="L174" i="2" s="1"/>
  <c r="J158" i="2"/>
  <c r="I158" i="2"/>
  <c r="H158" i="2"/>
  <c r="K158" i="2" s="1"/>
  <c r="L158" i="2" s="1"/>
  <c r="J142" i="2"/>
  <c r="I142" i="2"/>
  <c r="H142" i="2"/>
  <c r="I126" i="2"/>
  <c r="J126" i="2"/>
  <c r="H126" i="2"/>
  <c r="J110" i="2"/>
  <c r="I110" i="2"/>
  <c r="H110" i="2"/>
  <c r="J94" i="2"/>
  <c r="I94" i="2"/>
  <c r="H94" i="2"/>
  <c r="K94" i="2" s="1"/>
  <c r="L94" i="2" s="1"/>
  <c r="J78" i="2"/>
  <c r="I78" i="2"/>
  <c r="J62" i="2"/>
  <c r="I62" i="2"/>
  <c r="H62" i="2"/>
  <c r="J46" i="2"/>
  <c r="I46" i="2"/>
  <c r="J30" i="2"/>
  <c r="H30" i="2"/>
  <c r="K30" i="2" s="1"/>
  <c r="L30" i="2" s="1"/>
  <c r="I30" i="2"/>
  <c r="H1090" i="2"/>
  <c r="H1006" i="2"/>
  <c r="H862" i="2"/>
  <c r="H686" i="2"/>
  <c r="H626" i="2"/>
  <c r="J1021" i="2"/>
  <c r="I1021" i="2"/>
  <c r="H1021" i="2"/>
  <c r="J1005" i="2"/>
  <c r="I1005" i="2"/>
  <c r="J989" i="2"/>
  <c r="I989" i="2"/>
  <c r="J973" i="2"/>
  <c r="I973" i="2"/>
  <c r="H973" i="2"/>
  <c r="J957" i="2"/>
  <c r="I957" i="2"/>
  <c r="H957" i="2"/>
  <c r="J941" i="2"/>
  <c r="I941" i="2"/>
  <c r="H941" i="2"/>
  <c r="K941" i="2" s="1"/>
  <c r="L941" i="2" s="1"/>
  <c r="J925" i="2"/>
  <c r="I925" i="2"/>
  <c r="H925" i="2"/>
  <c r="J909" i="2"/>
  <c r="I909" i="2"/>
  <c r="J893" i="2"/>
  <c r="H893" i="2"/>
  <c r="I893" i="2"/>
  <c r="J877" i="2"/>
  <c r="I877" i="2"/>
  <c r="H877" i="2"/>
  <c r="J861" i="2"/>
  <c r="I861" i="2"/>
  <c r="J845" i="2"/>
  <c r="I845" i="2"/>
  <c r="H845" i="2"/>
  <c r="J829" i="2"/>
  <c r="I829" i="2"/>
  <c r="H829" i="2"/>
  <c r="J813" i="2"/>
  <c r="I813" i="2"/>
  <c r="J797" i="2"/>
  <c r="I797" i="2"/>
  <c r="J781" i="2"/>
  <c r="I781" i="2"/>
  <c r="H781" i="2"/>
  <c r="J765" i="2"/>
  <c r="I765" i="2"/>
  <c r="J749" i="2"/>
  <c r="I749" i="2"/>
  <c r="H749" i="2"/>
  <c r="K749" i="2" s="1"/>
  <c r="L749" i="2" s="1"/>
  <c r="J733" i="2"/>
  <c r="I733" i="2"/>
  <c r="H733" i="2"/>
  <c r="J717" i="2"/>
  <c r="I717" i="2"/>
  <c r="H717" i="2"/>
  <c r="J701" i="2"/>
  <c r="I701" i="2"/>
  <c r="H701" i="2"/>
  <c r="J685" i="2"/>
  <c r="I685" i="2"/>
  <c r="J669" i="2"/>
  <c r="I669" i="2"/>
  <c r="H669" i="2"/>
  <c r="J653" i="2"/>
  <c r="I653" i="2"/>
  <c r="J637" i="2"/>
  <c r="I637" i="2"/>
  <c r="H637" i="2"/>
  <c r="J621" i="2"/>
  <c r="H621" i="2"/>
  <c r="K621" i="2" s="1"/>
  <c r="L621" i="2" s="1"/>
  <c r="J605" i="2"/>
  <c r="I605" i="2"/>
  <c r="I589" i="2"/>
  <c r="J589" i="2"/>
  <c r="H589" i="2"/>
  <c r="J573" i="2"/>
  <c r="I573" i="2"/>
  <c r="J557" i="2"/>
  <c r="I557" i="2"/>
  <c r="H557" i="2"/>
  <c r="J541" i="2"/>
  <c r="I541" i="2"/>
  <c r="H541" i="2"/>
  <c r="I525" i="2"/>
  <c r="J525" i="2"/>
  <c r="H525" i="2"/>
  <c r="J509" i="2"/>
  <c r="I509" i="2"/>
  <c r="H509" i="2"/>
  <c r="J493" i="2"/>
  <c r="I493" i="2"/>
  <c r="H493" i="2"/>
  <c r="J477" i="2"/>
  <c r="I477" i="2"/>
  <c r="H477" i="2"/>
  <c r="K477" i="2" s="1"/>
  <c r="L477" i="2" s="1"/>
  <c r="J461" i="2"/>
  <c r="I461" i="2"/>
  <c r="H461" i="2"/>
  <c r="J445" i="2"/>
  <c r="I445" i="2"/>
  <c r="H445" i="2"/>
  <c r="J429" i="2"/>
  <c r="I429" i="2"/>
  <c r="J413" i="2"/>
  <c r="I413" i="2"/>
  <c r="J397" i="2"/>
  <c r="I397" i="2"/>
  <c r="H397" i="2"/>
  <c r="K397" i="2" s="1"/>
  <c r="L397" i="2" s="1"/>
  <c r="I381" i="2"/>
  <c r="H381" i="2"/>
  <c r="K381" i="2" s="1"/>
  <c r="L381" i="2" s="1"/>
  <c r="J381" i="2"/>
  <c r="J365" i="2"/>
  <c r="I365" i="2"/>
  <c r="J349" i="2"/>
  <c r="I349" i="2"/>
  <c r="H349" i="2"/>
  <c r="K349" i="2" s="1"/>
  <c r="L349" i="2" s="1"/>
  <c r="J333" i="2"/>
  <c r="I333" i="2"/>
  <c r="H333" i="2"/>
  <c r="K333" i="2" s="1"/>
  <c r="L333" i="2" s="1"/>
  <c r="J317" i="2"/>
  <c r="I317" i="2"/>
  <c r="H317" i="2"/>
  <c r="J301" i="2"/>
  <c r="I301" i="2"/>
  <c r="H301" i="2"/>
  <c r="J285" i="2"/>
  <c r="I285" i="2"/>
  <c r="J269" i="2"/>
  <c r="I269" i="2"/>
  <c r="H269" i="2"/>
  <c r="K269" i="2" s="1"/>
  <c r="L269" i="2" s="1"/>
  <c r="J253" i="2"/>
  <c r="I253" i="2"/>
  <c r="H253" i="2"/>
  <c r="K253" i="2" s="1"/>
  <c r="L253" i="2" s="1"/>
  <c r="J237" i="2"/>
  <c r="I237" i="2"/>
  <c r="H237" i="2"/>
  <c r="I221" i="2"/>
  <c r="J221" i="2"/>
  <c r="J205" i="2"/>
  <c r="I205" i="2"/>
  <c r="H205" i="2"/>
  <c r="J189" i="2"/>
  <c r="I189" i="2"/>
  <c r="J173" i="2"/>
  <c r="I173" i="2"/>
  <c r="H173" i="2"/>
  <c r="K173" i="2" s="1"/>
  <c r="L173" i="2" s="1"/>
  <c r="J157" i="2"/>
  <c r="I157" i="2"/>
  <c r="K157" i="2" s="1"/>
  <c r="L157" i="2" s="1"/>
  <c r="J141" i="2"/>
  <c r="I141" i="2"/>
  <c r="H141" i="2"/>
  <c r="J125" i="2"/>
  <c r="I125" i="2"/>
  <c r="H125" i="2"/>
  <c r="K125" i="2" s="1"/>
  <c r="L125" i="2" s="1"/>
  <c r="J109" i="2"/>
  <c r="I109" i="2"/>
  <c r="H109" i="2"/>
  <c r="J93" i="2"/>
  <c r="I93" i="2"/>
  <c r="H93" i="2"/>
  <c r="J77" i="2"/>
  <c r="I77" i="2"/>
  <c r="H77" i="2"/>
  <c r="J61" i="2"/>
  <c r="I61" i="2"/>
  <c r="H61" i="2"/>
  <c r="J45" i="2"/>
  <c r="I45" i="2"/>
  <c r="H45" i="2"/>
  <c r="K45" i="2" s="1"/>
  <c r="L45" i="2" s="1"/>
  <c r="J29" i="2"/>
  <c r="I29" i="2"/>
  <c r="J13" i="2"/>
  <c r="I13" i="2"/>
  <c r="H13" i="2"/>
  <c r="K13" i="2" s="1"/>
  <c r="L13" i="2" s="1"/>
  <c r="H1005" i="2"/>
  <c r="K1005" i="2" s="1"/>
  <c r="L1005" i="2" s="1"/>
  <c r="H861" i="2"/>
  <c r="H685" i="2"/>
  <c r="H418" i="2"/>
  <c r="H156" i="2"/>
  <c r="J956" i="2"/>
  <c r="I956" i="2"/>
  <c r="H956" i="2"/>
  <c r="J940" i="2"/>
  <c r="I940" i="2"/>
  <c r="H940" i="2"/>
  <c r="J924" i="2"/>
  <c r="I924" i="2"/>
  <c r="H924" i="2"/>
  <c r="J908" i="2"/>
  <c r="I908" i="2"/>
  <c r="H908" i="2"/>
  <c r="I892" i="2"/>
  <c r="J892" i="2"/>
  <c r="H892" i="2"/>
  <c r="J876" i="2"/>
  <c r="I876" i="2"/>
  <c r="H876" i="2"/>
  <c r="J860" i="2"/>
  <c r="I860" i="2"/>
  <c r="J844" i="2"/>
  <c r="I844" i="2"/>
  <c r="J828" i="2"/>
  <c r="I828" i="2"/>
  <c r="H828" i="2"/>
  <c r="J812" i="2"/>
  <c r="I812" i="2"/>
  <c r="H812" i="2"/>
  <c r="J796" i="2"/>
  <c r="I796" i="2"/>
  <c r="J780" i="2"/>
  <c r="I780" i="2"/>
  <c r="H780" i="2"/>
  <c r="J764" i="2"/>
  <c r="I764" i="2"/>
  <c r="K764" i="2" s="1"/>
  <c r="L764" i="2" s="1"/>
  <c r="J748" i="2"/>
  <c r="I748" i="2"/>
  <c r="H748" i="2"/>
  <c r="J732" i="2"/>
  <c r="I732" i="2"/>
  <c r="J716" i="2"/>
  <c r="I716" i="2"/>
  <c r="H716" i="2"/>
  <c r="J700" i="2"/>
  <c r="I700" i="2"/>
  <c r="H700" i="2"/>
  <c r="K700" i="2" s="1"/>
  <c r="L700" i="2" s="1"/>
  <c r="J684" i="2"/>
  <c r="I684" i="2"/>
  <c r="H684" i="2"/>
  <c r="J668" i="2"/>
  <c r="I668" i="2"/>
  <c r="H668" i="2"/>
  <c r="J652" i="2"/>
  <c r="I652" i="2"/>
  <c r="J636" i="2"/>
  <c r="I636" i="2"/>
  <c r="H636" i="2"/>
  <c r="J620" i="2"/>
  <c r="I620" i="2"/>
  <c r="H620" i="2"/>
  <c r="J604" i="2"/>
  <c r="I604" i="2"/>
  <c r="I588" i="2"/>
  <c r="J588" i="2"/>
  <c r="H588" i="2"/>
  <c r="J572" i="2"/>
  <c r="I572" i="2"/>
  <c r="K572" i="2" s="1"/>
  <c r="L572" i="2" s="1"/>
  <c r="I556" i="2"/>
  <c r="J556" i="2"/>
  <c r="H556" i="2"/>
  <c r="K556" i="2" s="1"/>
  <c r="L556" i="2" s="1"/>
  <c r="J540" i="2"/>
  <c r="I540" i="2"/>
  <c r="H540" i="2"/>
  <c r="J524" i="2"/>
  <c r="I524" i="2"/>
  <c r="H524" i="2"/>
  <c r="J508" i="2"/>
  <c r="I508" i="2"/>
  <c r="H508" i="2"/>
  <c r="J492" i="2"/>
  <c r="I492" i="2"/>
  <c r="J476" i="2"/>
  <c r="I476" i="2"/>
  <c r="J460" i="2"/>
  <c r="H460" i="2"/>
  <c r="I460" i="2"/>
  <c r="J444" i="2"/>
  <c r="I444" i="2"/>
  <c r="H444" i="2"/>
  <c r="K444" i="2" s="1"/>
  <c r="L444" i="2" s="1"/>
  <c r="J428" i="2"/>
  <c r="I428" i="2"/>
  <c r="K428" i="2" s="1"/>
  <c r="L428" i="2" s="1"/>
  <c r="J412" i="2"/>
  <c r="I412" i="2"/>
  <c r="H412" i="2"/>
  <c r="J396" i="2"/>
  <c r="I396" i="2"/>
  <c r="H396" i="2"/>
  <c r="J380" i="2"/>
  <c r="I380" i="2"/>
  <c r="H380" i="2"/>
  <c r="J364" i="2"/>
  <c r="I364" i="2"/>
  <c r="H364" i="2"/>
  <c r="J348" i="2"/>
  <c r="I348" i="2"/>
  <c r="H348" i="2"/>
  <c r="K348" i="2" s="1"/>
  <c r="L348" i="2" s="1"/>
  <c r="J332" i="2"/>
  <c r="I332" i="2"/>
  <c r="H332" i="2"/>
  <c r="J316" i="2"/>
  <c r="I316" i="2"/>
  <c r="H316" i="2"/>
  <c r="J300" i="2"/>
  <c r="I300" i="2"/>
  <c r="H300" i="2"/>
  <c r="J284" i="2"/>
  <c r="I284" i="2"/>
  <c r="H284" i="2"/>
  <c r="K284" i="2" s="1"/>
  <c r="L284" i="2" s="1"/>
  <c r="J268" i="2"/>
  <c r="I268" i="2"/>
  <c r="H268" i="2"/>
  <c r="J252" i="2"/>
  <c r="I252" i="2"/>
  <c r="H252" i="2"/>
  <c r="K252" i="2" s="1"/>
  <c r="L252" i="2" s="1"/>
  <c r="J236" i="2"/>
  <c r="I236" i="2"/>
  <c r="H236" i="2"/>
  <c r="J220" i="2"/>
  <c r="I220" i="2"/>
  <c r="J204" i="2"/>
  <c r="I204" i="2"/>
  <c r="H204" i="2"/>
  <c r="K204" i="2" s="1"/>
  <c r="L204" i="2" s="1"/>
  <c r="J188" i="2"/>
  <c r="I188" i="2"/>
  <c r="J172" i="2"/>
  <c r="I172" i="2"/>
  <c r="H172" i="2"/>
  <c r="K172" i="2" s="1"/>
  <c r="L172" i="2" s="1"/>
  <c r="J140" i="2"/>
  <c r="H140" i="2"/>
  <c r="K140" i="2" s="1"/>
  <c r="L140" i="2" s="1"/>
  <c r="I140" i="2"/>
  <c r="J124" i="2"/>
  <c r="I124" i="2"/>
  <c r="H124" i="2"/>
  <c r="K124" i="2" s="1"/>
  <c r="L124" i="2" s="1"/>
  <c r="J108" i="2"/>
  <c r="I108" i="2"/>
  <c r="H108" i="2"/>
  <c r="J92" i="2"/>
  <c r="I92" i="2"/>
  <c r="H92" i="2"/>
  <c r="K92" i="2" s="1"/>
  <c r="L92" i="2" s="1"/>
  <c r="J76" i="2"/>
  <c r="I76" i="2"/>
  <c r="J60" i="2"/>
  <c r="I60" i="2"/>
  <c r="H60" i="2"/>
  <c r="J44" i="2"/>
  <c r="I44" i="2"/>
  <c r="H44" i="2"/>
  <c r="K44" i="2" s="1"/>
  <c r="L44" i="2" s="1"/>
  <c r="H1202" i="2"/>
  <c r="H860" i="2"/>
  <c r="H797" i="2"/>
  <c r="K797" i="2" s="1"/>
  <c r="L797" i="2" s="1"/>
  <c r="H622" i="2"/>
  <c r="K622" i="2" s="1"/>
  <c r="L622" i="2" s="1"/>
  <c r="H546" i="2"/>
  <c r="H415" i="2"/>
  <c r="H226" i="2"/>
  <c r="H46" i="2"/>
  <c r="J971" i="2"/>
  <c r="I971" i="2"/>
  <c r="J955" i="2"/>
  <c r="H955" i="2"/>
  <c r="I955" i="2"/>
  <c r="J939" i="2"/>
  <c r="I939" i="2"/>
  <c r="H939" i="2"/>
  <c r="J923" i="2"/>
  <c r="H923" i="2"/>
  <c r="I923" i="2"/>
  <c r="J907" i="2"/>
  <c r="I907" i="2"/>
  <c r="H907" i="2"/>
  <c r="J891" i="2"/>
  <c r="I891" i="2"/>
  <c r="H891" i="2"/>
  <c r="J875" i="2"/>
  <c r="I875" i="2"/>
  <c r="H875" i="2"/>
  <c r="J859" i="2"/>
  <c r="I859" i="2"/>
  <c r="H859" i="2"/>
  <c r="J843" i="2"/>
  <c r="I843" i="2"/>
  <c r="J827" i="2"/>
  <c r="I827" i="2"/>
  <c r="H827" i="2"/>
  <c r="J811" i="2"/>
  <c r="I811" i="2"/>
  <c r="K811" i="2" s="1"/>
  <c r="L811" i="2" s="1"/>
  <c r="J795" i="2"/>
  <c r="I795" i="2"/>
  <c r="H795" i="2"/>
  <c r="J779" i="2"/>
  <c r="I779" i="2"/>
  <c r="H779" i="2"/>
  <c r="K779" i="2" s="1"/>
  <c r="L779" i="2" s="1"/>
  <c r="J763" i="2"/>
  <c r="I763" i="2"/>
  <c r="H763" i="2"/>
  <c r="J747" i="2"/>
  <c r="I747" i="2"/>
  <c r="K747" i="2" s="1"/>
  <c r="L747" i="2" s="1"/>
  <c r="J731" i="2"/>
  <c r="I731" i="2"/>
  <c r="H731" i="2"/>
  <c r="J715" i="2"/>
  <c r="I715" i="2"/>
  <c r="H715" i="2"/>
  <c r="K715" i="2" s="1"/>
  <c r="L715" i="2" s="1"/>
  <c r="J699" i="2"/>
  <c r="I699" i="2"/>
  <c r="H699" i="2"/>
  <c r="J683" i="2"/>
  <c r="I683" i="2"/>
  <c r="J667" i="2"/>
  <c r="I667" i="2"/>
  <c r="H667" i="2"/>
  <c r="J651" i="2"/>
  <c r="I651" i="2"/>
  <c r="J635" i="2"/>
  <c r="I635" i="2"/>
  <c r="H635" i="2"/>
  <c r="J619" i="2"/>
  <c r="H619" i="2"/>
  <c r="K619" i="2" s="1"/>
  <c r="L619" i="2" s="1"/>
  <c r="J603" i="2"/>
  <c r="I603" i="2"/>
  <c r="J587" i="2"/>
  <c r="I587" i="2"/>
  <c r="H587" i="2"/>
  <c r="J571" i="2"/>
  <c r="I571" i="2"/>
  <c r="J555" i="2"/>
  <c r="I555" i="2"/>
  <c r="H555" i="2"/>
  <c r="J539" i="2"/>
  <c r="I539" i="2"/>
  <c r="H539" i="2"/>
  <c r="K539" i="2" s="1"/>
  <c r="L539" i="2" s="1"/>
  <c r="J523" i="2"/>
  <c r="I523" i="2"/>
  <c r="H523" i="2"/>
  <c r="J507" i="2"/>
  <c r="I507" i="2"/>
  <c r="K507" i="2" s="1"/>
  <c r="L507" i="2" s="1"/>
  <c r="J491" i="2"/>
  <c r="I491" i="2"/>
  <c r="K491" i="2" s="1"/>
  <c r="L491" i="2" s="1"/>
  <c r="J475" i="2"/>
  <c r="I475" i="2"/>
  <c r="H475" i="2"/>
  <c r="J459" i="2"/>
  <c r="I459" i="2"/>
  <c r="H459" i="2"/>
  <c r="J443" i="2"/>
  <c r="I443" i="2"/>
  <c r="H443" i="2"/>
  <c r="J427" i="2"/>
  <c r="I427" i="2"/>
  <c r="J411" i="2"/>
  <c r="I411" i="2"/>
  <c r="H411" i="2"/>
  <c r="J395" i="2"/>
  <c r="I395" i="2"/>
  <c r="H395" i="2"/>
  <c r="I379" i="2"/>
  <c r="J379" i="2"/>
  <c r="H379" i="2"/>
  <c r="K379" i="2" s="1"/>
  <c r="L379" i="2" s="1"/>
  <c r="J363" i="2"/>
  <c r="I363" i="2"/>
  <c r="H363" i="2"/>
  <c r="K363" i="2" s="1"/>
  <c r="L363" i="2" s="1"/>
  <c r="J347" i="2"/>
  <c r="I347" i="2"/>
  <c r="H347" i="2"/>
  <c r="J331" i="2"/>
  <c r="I331" i="2"/>
  <c r="H331" i="2"/>
  <c r="K331" i="2" s="1"/>
  <c r="L331" i="2" s="1"/>
  <c r="J315" i="2"/>
  <c r="I315" i="2"/>
  <c r="J299" i="2"/>
  <c r="I299" i="2"/>
  <c r="H299" i="2"/>
  <c r="I283" i="2"/>
  <c r="J283" i="2"/>
  <c r="H283" i="2"/>
  <c r="K283" i="2" s="1"/>
  <c r="L283" i="2" s="1"/>
  <c r="I267" i="2"/>
  <c r="J267" i="2"/>
  <c r="H267" i="2"/>
  <c r="I251" i="2"/>
  <c r="J251" i="2"/>
  <c r="J235" i="2"/>
  <c r="I235" i="2"/>
  <c r="H235" i="2"/>
  <c r="K235" i="2" s="1"/>
  <c r="L235" i="2" s="1"/>
  <c r="I219" i="2"/>
  <c r="J219" i="2"/>
  <c r="H219" i="2"/>
  <c r="I203" i="2"/>
  <c r="J203" i="2"/>
  <c r="H203" i="2"/>
  <c r="J187" i="2"/>
  <c r="I187" i="2"/>
  <c r="J171" i="2"/>
  <c r="I171" i="2"/>
  <c r="H171" i="2"/>
  <c r="K171" i="2" s="1"/>
  <c r="L171" i="2" s="1"/>
  <c r="I155" i="2"/>
  <c r="J155" i="2"/>
  <c r="H155" i="2"/>
  <c r="K155" i="2" s="1"/>
  <c r="L155" i="2" s="1"/>
  <c r="I139" i="2"/>
  <c r="J139" i="2"/>
  <c r="H139" i="2"/>
  <c r="I123" i="2"/>
  <c r="J123" i="2"/>
  <c r="H123" i="2"/>
  <c r="K123" i="2" s="1"/>
  <c r="L123" i="2" s="1"/>
  <c r="J107" i="2"/>
  <c r="I107" i="2"/>
  <c r="H107" i="2"/>
  <c r="K107" i="2" s="1"/>
  <c r="L107" i="2" s="1"/>
  <c r="I91" i="2"/>
  <c r="J91" i="2"/>
  <c r="H91" i="2"/>
  <c r="I75" i="2"/>
  <c r="J75" i="2"/>
  <c r="J59" i="2"/>
  <c r="I59" i="2"/>
  <c r="H59" i="2"/>
  <c r="K59" i="2" s="1"/>
  <c r="L59" i="2" s="1"/>
  <c r="J43" i="2"/>
  <c r="I43" i="2"/>
  <c r="H43" i="2"/>
  <c r="K43" i="2" s="1"/>
  <c r="L43" i="2" s="1"/>
  <c r="I27" i="2"/>
  <c r="J27" i="2"/>
  <c r="H27" i="2"/>
  <c r="J11" i="2"/>
  <c r="I11" i="2"/>
  <c r="H11" i="2"/>
  <c r="H994" i="2"/>
  <c r="H796" i="2"/>
  <c r="K796" i="2" s="1"/>
  <c r="L796" i="2" s="1"/>
  <c r="H605" i="2"/>
  <c r="H545" i="2"/>
  <c r="K545" i="2" s="1"/>
  <c r="L545" i="2" s="1"/>
  <c r="H413" i="2"/>
  <c r="H322" i="2"/>
  <c r="H225" i="2"/>
  <c r="H146" i="2"/>
  <c r="K146" i="2" s="1"/>
  <c r="L146" i="2" s="1"/>
  <c r="I959" i="2"/>
  <c r="J954" i="2"/>
  <c r="H954" i="2"/>
  <c r="I954" i="2"/>
  <c r="J938" i="2"/>
  <c r="H938" i="2"/>
  <c r="I938" i="2"/>
  <c r="J922" i="2"/>
  <c r="H922" i="2"/>
  <c r="I922" i="2"/>
  <c r="J906" i="2"/>
  <c r="I906" i="2"/>
  <c r="H906" i="2"/>
  <c r="H890" i="2"/>
  <c r="J890" i="2"/>
  <c r="I890" i="2"/>
  <c r="J874" i="2"/>
  <c r="H874" i="2"/>
  <c r="I874" i="2"/>
  <c r="J858" i="2"/>
  <c r="I858" i="2"/>
  <c r="H858" i="2"/>
  <c r="J842" i="2"/>
  <c r="H842" i="2"/>
  <c r="I842" i="2"/>
  <c r="J826" i="2"/>
  <c r="H826" i="2"/>
  <c r="I826" i="2"/>
  <c r="J810" i="2"/>
  <c r="I810" i="2"/>
  <c r="H810" i="2"/>
  <c r="J794" i="2"/>
  <c r="I794" i="2"/>
  <c r="H794" i="2"/>
  <c r="J778" i="2"/>
  <c r="H778" i="2"/>
  <c r="I778" i="2"/>
  <c r="J762" i="2"/>
  <c r="H762" i="2"/>
  <c r="I762" i="2"/>
  <c r="J746" i="2"/>
  <c r="H746" i="2"/>
  <c r="I746" i="2"/>
  <c r="J730" i="2"/>
  <c r="H730" i="2"/>
  <c r="I730" i="2"/>
  <c r="J714" i="2"/>
  <c r="H714" i="2"/>
  <c r="K714" i="2" s="1"/>
  <c r="L714" i="2" s="1"/>
  <c r="I714" i="2"/>
  <c r="J698" i="2"/>
  <c r="H698" i="2"/>
  <c r="I698" i="2"/>
  <c r="J682" i="2"/>
  <c r="H682" i="2"/>
  <c r="I682" i="2"/>
  <c r="J666" i="2"/>
  <c r="H666" i="2"/>
  <c r="I666" i="2"/>
  <c r="H650" i="2"/>
  <c r="I650" i="2"/>
  <c r="J650" i="2"/>
  <c r="J634" i="2"/>
  <c r="H634" i="2"/>
  <c r="I634" i="2"/>
  <c r="J618" i="2"/>
  <c r="H618" i="2"/>
  <c r="K618" i="2" s="1"/>
  <c r="L618" i="2" s="1"/>
  <c r="J602" i="2"/>
  <c r="I602" i="2"/>
  <c r="H602" i="2"/>
  <c r="H586" i="2"/>
  <c r="J586" i="2"/>
  <c r="I586" i="2"/>
  <c r="H570" i="2"/>
  <c r="J570" i="2"/>
  <c r="I570" i="2"/>
  <c r="J554" i="2"/>
  <c r="H554" i="2"/>
  <c r="I554" i="2"/>
  <c r="J538" i="2"/>
  <c r="I538" i="2"/>
  <c r="H538" i="2"/>
  <c r="K538" i="2" s="1"/>
  <c r="L538" i="2" s="1"/>
  <c r="J522" i="2"/>
  <c r="I522" i="2"/>
  <c r="H522" i="2"/>
  <c r="J506" i="2"/>
  <c r="H506" i="2"/>
  <c r="I506" i="2"/>
  <c r="I490" i="2"/>
  <c r="J490" i="2"/>
  <c r="H490" i="2"/>
  <c r="J474" i="2"/>
  <c r="I474" i="2"/>
  <c r="H474" i="2"/>
  <c r="J458" i="2"/>
  <c r="I458" i="2"/>
  <c r="H458" i="2"/>
  <c r="J442" i="2"/>
  <c r="I442" i="2"/>
  <c r="H442" i="2"/>
  <c r="J426" i="2"/>
  <c r="I426" i="2"/>
  <c r="H426" i="2"/>
  <c r="K426" i="2" s="1"/>
  <c r="L426" i="2" s="1"/>
  <c r="I410" i="2"/>
  <c r="J410" i="2"/>
  <c r="H410" i="2"/>
  <c r="K410" i="2" s="1"/>
  <c r="L410" i="2" s="1"/>
  <c r="I394" i="2"/>
  <c r="J394" i="2"/>
  <c r="H394" i="2"/>
  <c r="J378" i="2"/>
  <c r="I378" i="2"/>
  <c r="H378" i="2"/>
  <c r="J362" i="2"/>
  <c r="I362" i="2"/>
  <c r="H362" i="2"/>
  <c r="I346" i="2"/>
  <c r="J346" i="2"/>
  <c r="H346" i="2"/>
  <c r="I330" i="2"/>
  <c r="J330" i="2"/>
  <c r="H330" i="2"/>
  <c r="K330" i="2" s="1"/>
  <c r="L330" i="2" s="1"/>
  <c r="J314" i="2"/>
  <c r="I314" i="2"/>
  <c r="H314" i="2"/>
  <c r="J298" i="2"/>
  <c r="I298" i="2"/>
  <c r="H298" i="2"/>
  <c r="I282" i="2"/>
  <c r="J282" i="2"/>
  <c r="H282" i="2"/>
  <c r="I266" i="2"/>
  <c r="H266" i="2"/>
  <c r="J266" i="2"/>
  <c r="J250" i="2"/>
  <c r="I250" i="2"/>
  <c r="H250" i="2"/>
  <c r="J234" i="2"/>
  <c r="I234" i="2"/>
  <c r="H234" i="2"/>
  <c r="K234" i="2" s="1"/>
  <c r="L234" i="2" s="1"/>
  <c r="I218" i="2"/>
  <c r="H218" i="2"/>
  <c r="K218" i="2" s="1"/>
  <c r="L218" i="2" s="1"/>
  <c r="J218" i="2"/>
  <c r="I202" i="2"/>
  <c r="J202" i="2"/>
  <c r="H202" i="2"/>
  <c r="J186" i="2"/>
  <c r="I186" i="2"/>
  <c r="H186" i="2"/>
  <c r="J170" i="2"/>
  <c r="I170" i="2"/>
  <c r="H170" i="2"/>
  <c r="I154" i="2"/>
  <c r="J154" i="2"/>
  <c r="H154" i="2"/>
  <c r="K154" i="2" s="1"/>
  <c r="L154" i="2" s="1"/>
  <c r="I138" i="2"/>
  <c r="J138" i="2"/>
  <c r="H138" i="2"/>
  <c r="K138" i="2" s="1"/>
  <c r="L138" i="2" s="1"/>
  <c r="J122" i="2"/>
  <c r="I122" i="2"/>
  <c r="H122" i="2"/>
  <c r="J106" i="2"/>
  <c r="I106" i="2"/>
  <c r="H106" i="2"/>
  <c r="K106" i="2" s="1"/>
  <c r="L106" i="2" s="1"/>
  <c r="I90" i="2"/>
  <c r="J90" i="2"/>
  <c r="H90" i="2"/>
  <c r="I74" i="2"/>
  <c r="J74" i="2"/>
  <c r="H74" i="2"/>
  <c r="J58" i="2"/>
  <c r="I58" i="2"/>
  <c r="H58" i="2"/>
  <c r="K58" i="2" s="1"/>
  <c r="L58" i="2" s="1"/>
  <c r="J42" i="2"/>
  <c r="I42" i="2"/>
  <c r="H42" i="2"/>
  <c r="I26" i="2"/>
  <c r="J26" i="2"/>
  <c r="H26" i="2"/>
  <c r="J10" i="2"/>
  <c r="I10" i="2"/>
  <c r="H10" i="2"/>
  <c r="K10" i="2" s="1"/>
  <c r="L10" i="2" s="1"/>
  <c r="H1074" i="2"/>
  <c r="H990" i="2"/>
  <c r="K990" i="2" s="1"/>
  <c r="L990" i="2" s="1"/>
  <c r="H844" i="2"/>
  <c r="H604" i="2"/>
  <c r="H543" i="2"/>
  <c r="H478" i="2"/>
  <c r="H321" i="2"/>
  <c r="K321" i="2" s="1"/>
  <c r="L321" i="2" s="1"/>
  <c r="H34" i="2"/>
  <c r="K34" i="2" s="1"/>
  <c r="L34" i="2" s="1"/>
  <c r="I958" i="2"/>
  <c r="J1017" i="2"/>
  <c r="I1017" i="2"/>
  <c r="H1017" i="2"/>
  <c r="J1001" i="2"/>
  <c r="I1001" i="2"/>
  <c r="H1001" i="2"/>
  <c r="J985" i="2"/>
  <c r="I985" i="2"/>
  <c r="J969" i="2"/>
  <c r="I969" i="2"/>
  <c r="J953" i="2"/>
  <c r="I953" i="2"/>
  <c r="H953" i="2"/>
  <c r="J937" i="2"/>
  <c r="I937" i="2"/>
  <c r="H937" i="2"/>
  <c r="J921" i="2"/>
  <c r="I921" i="2"/>
  <c r="K921" i="2" s="1"/>
  <c r="L921" i="2" s="1"/>
  <c r="J905" i="2"/>
  <c r="I905" i="2"/>
  <c r="H905" i="2"/>
  <c r="J889" i="2"/>
  <c r="H889" i="2"/>
  <c r="I889" i="2"/>
  <c r="J873" i="2"/>
  <c r="I873" i="2"/>
  <c r="H873" i="2"/>
  <c r="J857" i="2"/>
  <c r="I857" i="2"/>
  <c r="H857" i="2"/>
  <c r="J841" i="2"/>
  <c r="I841" i="2"/>
  <c r="J825" i="2"/>
  <c r="I825" i="2"/>
  <c r="H825" i="2"/>
  <c r="J809" i="2"/>
  <c r="H809" i="2"/>
  <c r="K809" i="2" s="1"/>
  <c r="L809" i="2" s="1"/>
  <c r="J793" i="2"/>
  <c r="I793" i="2"/>
  <c r="K793" i="2" s="1"/>
  <c r="L793" i="2" s="1"/>
  <c r="J777" i="2"/>
  <c r="I777" i="2"/>
  <c r="H777" i="2"/>
  <c r="J761" i="2"/>
  <c r="I761" i="2"/>
  <c r="K761" i="2" s="1"/>
  <c r="L761" i="2" s="1"/>
  <c r="J745" i="2"/>
  <c r="H745" i="2"/>
  <c r="I745" i="2"/>
  <c r="J729" i="2"/>
  <c r="H729" i="2"/>
  <c r="I729" i="2"/>
  <c r="J713" i="2"/>
  <c r="H713" i="2"/>
  <c r="I713" i="2"/>
  <c r="J697" i="2"/>
  <c r="H697" i="2"/>
  <c r="I697" i="2"/>
  <c r="J681" i="2"/>
  <c r="H681" i="2"/>
  <c r="I681" i="2"/>
  <c r="J665" i="2"/>
  <c r="H665" i="2"/>
  <c r="I665" i="2"/>
  <c r="J649" i="2"/>
  <c r="H649" i="2"/>
  <c r="I649" i="2"/>
  <c r="J633" i="2"/>
  <c r="H633" i="2"/>
  <c r="I633" i="2"/>
  <c r="J617" i="2"/>
  <c r="H617" i="2"/>
  <c r="I617" i="2"/>
  <c r="J601" i="2"/>
  <c r="I601" i="2"/>
  <c r="H601" i="2"/>
  <c r="J585" i="2"/>
  <c r="H585" i="2"/>
  <c r="I585" i="2"/>
  <c r="J569" i="2"/>
  <c r="H569" i="2"/>
  <c r="K569" i="2" s="1"/>
  <c r="L569" i="2" s="1"/>
  <c r="I569" i="2"/>
  <c r="J553" i="2"/>
  <c r="H553" i="2"/>
  <c r="K553" i="2" s="1"/>
  <c r="L553" i="2" s="1"/>
  <c r="I553" i="2"/>
  <c r="J537" i="2"/>
  <c r="H537" i="2"/>
  <c r="I537" i="2"/>
  <c r="J521" i="2"/>
  <c r="I521" i="2"/>
  <c r="H521" i="2"/>
  <c r="J505" i="2"/>
  <c r="I505" i="2"/>
  <c r="H505" i="2"/>
  <c r="J489" i="2"/>
  <c r="I489" i="2"/>
  <c r="H489" i="2"/>
  <c r="K489" i="2" s="1"/>
  <c r="L489" i="2" s="1"/>
  <c r="J473" i="2"/>
  <c r="H473" i="2"/>
  <c r="I473" i="2"/>
  <c r="J457" i="2"/>
  <c r="I457" i="2"/>
  <c r="H457" i="2"/>
  <c r="J441" i="2"/>
  <c r="I441" i="2"/>
  <c r="H441" i="2"/>
  <c r="J425" i="2"/>
  <c r="I425" i="2"/>
  <c r="H425" i="2"/>
  <c r="J409" i="2"/>
  <c r="I409" i="2"/>
  <c r="H409" i="2"/>
  <c r="J393" i="2"/>
  <c r="H393" i="2"/>
  <c r="I393" i="2"/>
  <c r="J377" i="2"/>
  <c r="H377" i="2"/>
  <c r="I377" i="2"/>
  <c r="I361" i="2"/>
  <c r="J361" i="2"/>
  <c r="H361" i="2"/>
  <c r="K361" i="2" s="1"/>
  <c r="L361" i="2" s="1"/>
  <c r="J345" i="2"/>
  <c r="H345" i="2"/>
  <c r="I345" i="2"/>
  <c r="J329" i="2"/>
  <c r="H329" i="2"/>
  <c r="I329" i="2"/>
  <c r="J313" i="2"/>
  <c r="I313" i="2"/>
  <c r="H313" i="2"/>
  <c r="K313" i="2" s="1"/>
  <c r="L313" i="2" s="1"/>
  <c r="J297" i="2"/>
  <c r="H297" i="2"/>
  <c r="I297" i="2"/>
  <c r="J281" i="2"/>
  <c r="I281" i="2"/>
  <c r="H281" i="2"/>
  <c r="J265" i="2"/>
  <c r="H265" i="2"/>
  <c r="I265" i="2"/>
  <c r="J249" i="2"/>
  <c r="I249" i="2"/>
  <c r="H249" i="2"/>
  <c r="J233" i="2"/>
  <c r="I233" i="2"/>
  <c r="H233" i="2"/>
  <c r="K233" i="2" s="1"/>
  <c r="L233" i="2" s="1"/>
  <c r="J217" i="2"/>
  <c r="I217" i="2"/>
  <c r="H217" i="2"/>
  <c r="J201" i="2"/>
  <c r="H201" i="2"/>
  <c r="I201" i="2"/>
  <c r="J185" i="2"/>
  <c r="H185" i="2"/>
  <c r="K185" i="2" s="1"/>
  <c r="L185" i="2" s="1"/>
  <c r="I185" i="2"/>
  <c r="J169" i="2"/>
  <c r="H169" i="2"/>
  <c r="K169" i="2" s="1"/>
  <c r="L169" i="2" s="1"/>
  <c r="I169" i="2"/>
  <c r="J153" i="2"/>
  <c r="I153" i="2"/>
  <c r="H153" i="2"/>
  <c r="K153" i="2" s="1"/>
  <c r="L153" i="2" s="1"/>
  <c r="J137" i="2"/>
  <c r="H137" i="2"/>
  <c r="I137" i="2"/>
  <c r="J121" i="2"/>
  <c r="I121" i="2"/>
  <c r="H121" i="2"/>
  <c r="H989" i="2"/>
  <c r="K989" i="2" s="1"/>
  <c r="L989" i="2" s="1"/>
  <c r="H946" i="2"/>
  <c r="H843" i="2"/>
  <c r="H738" i="2"/>
  <c r="H603" i="2"/>
  <c r="K603" i="2" s="1"/>
  <c r="L603" i="2" s="1"/>
  <c r="H542" i="2"/>
  <c r="K542" i="2" s="1"/>
  <c r="L542" i="2" s="1"/>
  <c r="H476" i="2"/>
  <c r="H315" i="2"/>
  <c r="K315" i="2" s="1"/>
  <c r="L315" i="2" s="1"/>
  <c r="H223" i="2"/>
  <c r="H33" i="2"/>
  <c r="K33" i="2" s="1"/>
  <c r="L33" i="2" s="1"/>
  <c r="I862" i="2"/>
  <c r="I156" i="2"/>
  <c r="J1080" i="2"/>
  <c r="I1080" i="2"/>
  <c r="H1080" i="2"/>
  <c r="I1064" i="2"/>
  <c r="J1064" i="2"/>
  <c r="H1064" i="2"/>
  <c r="J1048" i="2"/>
  <c r="I1048" i="2"/>
  <c r="K1048" i="2" s="1"/>
  <c r="L1048" i="2" s="1"/>
  <c r="J1032" i="2"/>
  <c r="I1032" i="2"/>
  <c r="K1032" i="2" s="1"/>
  <c r="L1032" i="2" s="1"/>
  <c r="J1016" i="2"/>
  <c r="I1016" i="2"/>
  <c r="H1016" i="2"/>
  <c r="J1000" i="2"/>
  <c r="H1000" i="2"/>
  <c r="K1000" i="2" s="1"/>
  <c r="L1000" i="2" s="1"/>
  <c r="I984" i="2"/>
  <c r="J984" i="2"/>
  <c r="H984" i="2"/>
  <c r="J968" i="2"/>
  <c r="I968" i="2"/>
  <c r="K968" i="2" s="1"/>
  <c r="L968" i="2" s="1"/>
  <c r="J952" i="2"/>
  <c r="I952" i="2"/>
  <c r="H952" i="2"/>
  <c r="J936" i="2"/>
  <c r="I936" i="2"/>
  <c r="H936" i="2"/>
  <c r="J920" i="2"/>
  <c r="I920" i="2"/>
  <c r="H920" i="2"/>
  <c r="I904" i="2"/>
  <c r="K904" i="2" s="1"/>
  <c r="L904" i="2" s="1"/>
  <c r="J904" i="2"/>
  <c r="I888" i="2"/>
  <c r="J888" i="2"/>
  <c r="H888" i="2"/>
  <c r="J872" i="2"/>
  <c r="I872" i="2"/>
  <c r="H872" i="2"/>
  <c r="I856" i="2"/>
  <c r="J856" i="2"/>
  <c r="H856" i="2"/>
  <c r="J840" i="2"/>
  <c r="I840" i="2"/>
  <c r="H840" i="2"/>
  <c r="J824" i="2"/>
  <c r="I824" i="2"/>
  <c r="H824" i="2"/>
  <c r="I808" i="2"/>
  <c r="J808" i="2"/>
  <c r="H808" i="2"/>
  <c r="J792" i="2"/>
  <c r="I792" i="2"/>
  <c r="K792" i="2" s="1"/>
  <c r="L792" i="2" s="1"/>
  <c r="J776" i="2"/>
  <c r="I776" i="2"/>
  <c r="H776" i="2"/>
  <c r="J760" i="2"/>
  <c r="I760" i="2"/>
  <c r="H760" i="2"/>
  <c r="J744" i="2"/>
  <c r="I744" i="2"/>
  <c r="H744" i="2"/>
  <c r="J728" i="2"/>
  <c r="I728" i="2"/>
  <c r="H728" i="2"/>
  <c r="J712" i="2"/>
  <c r="I712" i="2"/>
  <c r="H712" i="2"/>
  <c r="J696" i="2"/>
  <c r="I696" i="2"/>
  <c r="H696" i="2"/>
  <c r="J680" i="2"/>
  <c r="I680" i="2"/>
  <c r="J664" i="2"/>
  <c r="I664" i="2"/>
  <c r="H664" i="2"/>
  <c r="J648" i="2"/>
  <c r="I648" i="2"/>
  <c r="H648" i="2"/>
  <c r="J632" i="2"/>
  <c r="I632" i="2"/>
  <c r="H632" i="2"/>
  <c r="J616" i="2"/>
  <c r="I616" i="2"/>
  <c r="H616" i="2"/>
  <c r="J600" i="2"/>
  <c r="I600" i="2"/>
  <c r="J584" i="2"/>
  <c r="I584" i="2"/>
  <c r="H584" i="2"/>
  <c r="K584" i="2" s="1"/>
  <c r="L584" i="2" s="1"/>
  <c r="J568" i="2"/>
  <c r="I568" i="2"/>
  <c r="J552" i="2"/>
  <c r="I552" i="2"/>
  <c r="H552" i="2"/>
  <c r="J536" i="2"/>
  <c r="I536" i="2"/>
  <c r="H536" i="2"/>
  <c r="I520" i="2"/>
  <c r="J520" i="2"/>
  <c r="H520" i="2"/>
  <c r="J504" i="2"/>
  <c r="I504" i="2"/>
  <c r="H504" i="2"/>
  <c r="K504" i="2" s="1"/>
  <c r="L504" i="2" s="1"/>
  <c r="J488" i="2"/>
  <c r="H488" i="2"/>
  <c r="I488" i="2"/>
  <c r="J472" i="2"/>
  <c r="I472" i="2"/>
  <c r="H472" i="2"/>
  <c r="J456" i="2"/>
  <c r="I456" i="2"/>
  <c r="J440" i="2"/>
  <c r="I440" i="2"/>
  <c r="H440" i="2"/>
  <c r="J424" i="2"/>
  <c r="I424" i="2"/>
  <c r="H424" i="2"/>
  <c r="J408" i="2"/>
  <c r="I408" i="2"/>
  <c r="H408" i="2"/>
  <c r="J392" i="2"/>
  <c r="I392" i="2"/>
  <c r="J376" i="2"/>
  <c r="I376" i="2"/>
  <c r="H376" i="2"/>
  <c r="J360" i="2"/>
  <c r="I360" i="2"/>
  <c r="H360" i="2"/>
  <c r="K360" i="2" s="1"/>
  <c r="L360" i="2" s="1"/>
  <c r="J344" i="2"/>
  <c r="I344" i="2"/>
  <c r="H344" i="2"/>
  <c r="J328" i="2"/>
  <c r="I328" i="2"/>
  <c r="J312" i="2"/>
  <c r="I312" i="2"/>
  <c r="H312" i="2"/>
  <c r="J296" i="2"/>
  <c r="I296" i="2"/>
  <c r="H296" i="2"/>
  <c r="J280" i="2"/>
  <c r="I280" i="2"/>
  <c r="H280" i="2"/>
  <c r="K280" i="2" s="1"/>
  <c r="L280" i="2" s="1"/>
  <c r="J264" i="2"/>
  <c r="I264" i="2"/>
  <c r="H264" i="2"/>
  <c r="J248" i="2"/>
  <c r="I248" i="2"/>
  <c r="K248" i="2" s="1"/>
  <c r="L248" i="2" s="1"/>
  <c r="J232" i="2"/>
  <c r="I232" i="2"/>
  <c r="H232" i="2"/>
  <c r="K232" i="2" s="1"/>
  <c r="L232" i="2" s="1"/>
  <c r="J216" i="2"/>
  <c r="I216" i="2"/>
  <c r="H216" i="2"/>
  <c r="K216" i="2" s="1"/>
  <c r="L216" i="2" s="1"/>
  <c r="J200" i="2"/>
  <c r="I200" i="2"/>
  <c r="H200" i="2"/>
  <c r="J184" i="2"/>
  <c r="I184" i="2"/>
  <c r="J168" i="2"/>
  <c r="I168" i="2"/>
  <c r="H168" i="2"/>
  <c r="J152" i="2"/>
  <c r="I152" i="2"/>
  <c r="H152" i="2"/>
  <c r="K152" i="2" s="1"/>
  <c r="L152" i="2" s="1"/>
  <c r="H841" i="2"/>
  <c r="H732" i="2"/>
  <c r="H600" i="2"/>
  <c r="K600" i="2" s="1"/>
  <c r="L600" i="2" s="1"/>
  <c r="H456" i="2"/>
  <c r="H221" i="2"/>
  <c r="I817" i="2"/>
  <c r="J1079" i="2"/>
  <c r="I1079" i="2"/>
  <c r="H1079" i="2"/>
  <c r="J1063" i="2"/>
  <c r="H1063" i="2"/>
  <c r="K1063" i="2" s="1"/>
  <c r="L1063" i="2" s="1"/>
  <c r="I1063" i="2"/>
  <c r="J1047" i="2"/>
  <c r="I1047" i="2"/>
  <c r="J1031" i="2"/>
  <c r="I1031" i="2"/>
  <c r="J1015" i="2"/>
  <c r="I1015" i="2"/>
  <c r="H1015" i="2"/>
  <c r="J999" i="2"/>
  <c r="I999" i="2"/>
  <c r="H999" i="2"/>
  <c r="J983" i="2"/>
  <c r="I983" i="2"/>
  <c r="J967" i="2"/>
  <c r="I967" i="2"/>
  <c r="K967" i="2" s="1"/>
  <c r="L967" i="2" s="1"/>
  <c r="J951" i="2"/>
  <c r="I951" i="2"/>
  <c r="H951" i="2"/>
  <c r="J935" i="2"/>
  <c r="H935" i="2"/>
  <c r="I935" i="2"/>
  <c r="J919" i="2"/>
  <c r="I919" i="2"/>
  <c r="J903" i="2"/>
  <c r="I903" i="2"/>
  <c r="J887" i="2"/>
  <c r="H887" i="2"/>
  <c r="I887" i="2"/>
  <c r="J871" i="2"/>
  <c r="I871" i="2"/>
  <c r="H871" i="2"/>
  <c r="J855" i="2"/>
  <c r="H855" i="2"/>
  <c r="I855" i="2"/>
  <c r="J839" i="2"/>
  <c r="I839" i="2"/>
  <c r="H839" i="2"/>
  <c r="J823" i="2"/>
  <c r="I823" i="2"/>
  <c r="H823" i="2"/>
  <c r="J807" i="2"/>
  <c r="I807" i="2"/>
  <c r="H807" i="2"/>
  <c r="J791" i="2"/>
  <c r="I791" i="2"/>
  <c r="J775" i="2"/>
  <c r="I775" i="2"/>
  <c r="H775" i="2"/>
  <c r="J759" i="2"/>
  <c r="I759" i="2"/>
  <c r="H759" i="2"/>
  <c r="J743" i="2"/>
  <c r="I743" i="2"/>
  <c r="K743" i="2" s="1"/>
  <c r="L743" i="2" s="1"/>
  <c r="J727" i="2"/>
  <c r="I727" i="2"/>
  <c r="H727" i="2"/>
  <c r="J711" i="2"/>
  <c r="I711" i="2"/>
  <c r="J695" i="2"/>
  <c r="I695" i="2"/>
  <c r="H695" i="2"/>
  <c r="J679" i="2"/>
  <c r="I679" i="2"/>
  <c r="H679" i="2"/>
  <c r="K679" i="2" s="1"/>
  <c r="L679" i="2" s="1"/>
  <c r="J663" i="2"/>
  <c r="H663" i="2"/>
  <c r="I663" i="2"/>
  <c r="J647" i="2"/>
  <c r="I647" i="2"/>
  <c r="J631" i="2"/>
  <c r="I631" i="2"/>
  <c r="H631" i="2"/>
  <c r="J615" i="2"/>
  <c r="I615" i="2"/>
  <c r="H615" i="2"/>
  <c r="J599" i="2"/>
  <c r="I599" i="2"/>
  <c r="H599" i="2"/>
  <c r="J583" i="2"/>
  <c r="I583" i="2"/>
  <c r="H583" i="2"/>
  <c r="J567" i="2"/>
  <c r="I567" i="2"/>
  <c r="K567" i="2" s="1"/>
  <c r="L567" i="2" s="1"/>
  <c r="J551" i="2"/>
  <c r="I551" i="2"/>
  <c r="H551" i="2"/>
  <c r="J535" i="2"/>
  <c r="I535" i="2"/>
  <c r="K535" i="2" s="1"/>
  <c r="L535" i="2" s="1"/>
  <c r="J519" i="2"/>
  <c r="I519" i="2"/>
  <c r="H519" i="2"/>
  <c r="K519" i="2" s="1"/>
  <c r="L519" i="2" s="1"/>
  <c r="J503" i="2"/>
  <c r="I503" i="2"/>
  <c r="H503" i="2"/>
  <c r="J487" i="2"/>
  <c r="I487" i="2"/>
  <c r="H487" i="2"/>
  <c r="J471" i="2"/>
  <c r="I471" i="2"/>
  <c r="H471" i="2"/>
  <c r="K471" i="2" s="1"/>
  <c r="L471" i="2" s="1"/>
  <c r="J455" i="2"/>
  <c r="I455" i="2"/>
  <c r="J439" i="2"/>
  <c r="I439" i="2"/>
  <c r="H439" i="2"/>
  <c r="J423" i="2"/>
  <c r="I423" i="2"/>
  <c r="H423" i="2"/>
  <c r="J407" i="2"/>
  <c r="I407" i="2"/>
  <c r="H407" i="2"/>
  <c r="J391" i="2"/>
  <c r="I391" i="2"/>
  <c r="K391" i="2" s="1"/>
  <c r="L391" i="2" s="1"/>
  <c r="I375" i="2"/>
  <c r="J375" i="2"/>
  <c r="H375" i="2"/>
  <c r="K375" i="2" s="1"/>
  <c r="L375" i="2" s="1"/>
  <c r="J359" i="2"/>
  <c r="I359" i="2"/>
  <c r="H359" i="2"/>
  <c r="J343" i="2"/>
  <c r="I343" i="2"/>
  <c r="H343" i="2"/>
  <c r="K343" i="2" s="1"/>
  <c r="L343" i="2" s="1"/>
  <c r="J311" i="2"/>
  <c r="I311" i="2"/>
  <c r="H311" i="2"/>
  <c r="J295" i="2"/>
  <c r="I295" i="2"/>
  <c r="H295" i="2"/>
  <c r="K295" i="2" s="1"/>
  <c r="L295" i="2" s="1"/>
  <c r="J279" i="2"/>
  <c r="I279" i="2"/>
  <c r="H279" i="2"/>
  <c r="J263" i="2"/>
  <c r="I263" i="2"/>
  <c r="H263" i="2"/>
  <c r="J247" i="2"/>
  <c r="I247" i="2"/>
  <c r="J231" i="2"/>
  <c r="I231" i="2"/>
  <c r="H231" i="2"/>
  <c r="J215" i="2"/>
  <c r="I215" i="2"/>
  <c r="H215" i="2"/>
  <c r="J199" i="2"/>
  <c r="I199" i="2"/>
  <c r="H199" i="2"/>
  <c r="H943" i="2"/>
  <c r="H719" i="2"/>
  <c r="H594" i="2"/>
  <c r="H455" i="2"/>
  <c r="K455" i="2" s="1"/>
  <c r="L455" i="2" s="1"/>
  <c r="H220" i="2"/>
  <c r="K220" i="2" s="1"/>
  <c r="L220" i="2" s="1"/>
  <c r="H29" i="2"/>
  <c r="K29" i="2" s="1"/>
  <c r="L29" i="2" s="1"/>
  <c r="J1062" i="2"/>
  <c r="H1062" i="2"/>
  <c r="I1062" i="2"/>
  <c r="J1046" i="2"/>
  <c r="I1046" i="2"/>
  <c r="H1046" i="2"/>
  <c r="J1030" i="2"/>
  <c r="I1030" i="2"/>
  <c r="J1014" i="2"/>
  <c r="I1014" i="2"/>
  <c r="J998" i="2"/>
  <c r="I998" i="2"/>
  <c r="H998" i="2"/>
  <c r="J982" i="2"/>
  <c r="I982" i="2"/>
  <c r="H982" i="2"/>
  <c r="J966" i="2"/>
  <c r="I966" i="2"/>
  <c r="K966" i="2" s="1"/>
  <c r="L966" i="2" s="1"/>
  <c r="J950" i="2"/>
  <c r="I950" i="2"/>
  <c r="J934" i="2"/>
  <c r="I934" i="2"/>
  <c r="H934" i="2"/>
  <c r="J918" i="2"/>
  <c r="I918" i="2"/>
  <c r="H918" i="2"/>
  <c r="J902" i="2"/>
  <c r="I902" i="2"/>
  <c r="J886" i="2"/>
  <c r="I886" i="2"/>
  <c r="J870" i="2"/>
  <c r="I870" i="2"/>
  <c r="H870" i="2"/>
  <c r="J854" i="2"/>
  <c r="H854" i="2"/>
  <c r="I854" i="2"/>
  <c r="J838" i="2"/>
  <c r="I838" i="2"/>
  <c r="H838" i="2"/>
  <c r="J822" i="2"/>
  <c r="I822" i="2"/>
  <c r="H822" i="2"/>
  <c r="J806" i="2"/>
  <c r="I806" i="2"/>
  <c r="H806" i="2"/>
  <c r="J790" i="2"/>
  <c r="I790" i="2"/>
  <c r="J774" i="2"/>
  <c r="I774" i="2"/>
  <c r="H774" i="2"/>
  <c r="J758" i="2"/>
  <c r="I758" i="2"/>
  <c r="H758" i="2"/>
  <c r="J742" i="2"/>
  <c r="I742" i="2"/>
  <c r="K742" i="2" s="1"/>
  <c r="L742" i="2" s="1"/>
  <c r="J726" i="2"/>
  <c r="H726" i="2"/>
  <c r="I726" i="2"/>
  <c r="J710" i="2"/>
  <c r="I710" i="2"/>
  <c r="J694" i="2"/>
  <c r="I694" i="2"/>
  <c r="H694" i="2"/>
  <c r="J678" i="2"/>
  <c r="I678" i="2"/>
  <c r="K678" i="2" s="1"/>
  <c r="L678" i="2" s="1"/>
  <c r="J662" i="2"/>
  <c r="H662" i="2"/>
  <c r="J646" i="2"/>
  <c r="I646" i="2"/>
  <c r="H646" i="2"/>
  <c r="J630" i="2"/>
  <c r="I630" i="2"/>
  <c r="J614" i="2"/>
  <c r="I614" i="2"/>
  <c r="H614" i="2"/>
  <c r="J598" i="2"/>
  <c r="H598" i="2"/>
  <c r="I598" i="2"/>
  <c r="J582" i="2"/>
  <c r="I582" i="2"/>
  <c r="H582" i="2"/>
  <c r="K582" i="2" s="1"/>
  <c r="L582" i="2" s="1"/>
  <c r="J566" i="2"/>
  <c r="I566" i="2"/>
  <c r="H566" i="2"/>
  <c r="J550" i="2"/>
  <c r="I550" i="2"/>
  <c r="H550" i="2"/>
  <c r="J534" i="2"/>
  <c r="I534" i="2"/>
  <c r="H534" i="2"/>
  <c r="J518" i="2"/>
  <c r="I518" i="2"/>
  <c r="H518" i="2"/>
  <c r="J502" i="2"/>
  <c r="I502" i="2"/>
  <c r="H502" i="2"/>
  <c r="J486" i="2"/>
  <c r="I486" i="2"/>
  <c r="K486" i="2" s="1"/>
  <c r="L486" i="2" s="1"/>
  <c r="J470" i="2"/>
  <c r="I470" i="2"/>
  <c r="H470" i="2"/>
  <c r="K470" i="2" s="1"/>
  <c r="L470" i="2" s="1"/>
  <c r="J454" i="2"/>
  <c r="I454" i="2"/>
  <c r="J438" i="2"/>
  <c r="I438" i="2"/>
  <c r="H438" i="2"/>
  <c r="I422" i="2"/>
  <c r="J422" i="2"/>
  <c r="H422" i="2"/>
  <c r="K422" i="2" s="1"/>
  <c r="L422" i="2" s="1"/>
  <c r="J406" i="2"/>
  <c r="I406" i="2"/>
  <c r="H406" i="2"/>
  <c r="J390" i="2"/>
  <c r="I390" i="2"/>
  <c r="J374" i="2"/>
  <c r="I374" i="2"/>
  <c r="H374" i="2"/>
  <c r="K374" i="2" s="1"/>
  <c r="L374" i="2" s="1"/>
  <c r="J358" i="2"/>
  <c r="I358" i="2"/>
  <c r="H358" i="2"/>
  <c r="J342" i="2"/>
  <c r="I342" i="2"/>
  <c r="H342" i="2"/>
  <c r="J326" i="2"/>
  <c r="I326" i="2"/>
  <c r="H326" i="2"/>
  <c r="I310" i="2"/>
  <c r="J310" i="2"/>
  <c r="H310" i="2"/>
  <c r="K310" i="2" s="1"/>
  <c r="L310" i="2" s="1"/>
  <c r="J294" i="2"/>
  <c r="I294" i="2"/>
  <c r="H294" i="2"/>
  <c r="J278" i="2"/>
  <c r="I278" i="2"/>
  <c r="H278" i="2"/>
  <c r="J262" i="2"/>
  <c r="I262" i="2"/>
  <c r="H262" i="2"/>
  <c r="K262" i="2" s="1"/>
  <c r="L262" i="2" s="1"/>
  <c r="J246" i="2"/>
  <c r="I246" i="2"/>
  <c r="H246" i="2"/>
  <c r="J230" i="2"/>
  <c r="I230" i="2"/>
  <c r="H230" i="2"/>
  <c r="K230" i="2" s="1"/>
  <c r="L230" i="2" s="1"/>
  <c r="J214" i="2"/>
  <c r="I214" i="2"/>
  <c r="H214" i="2"/>
  <c r="J198" i="2"/>
  <c r="I198" i="2"/>
  <c r="H198" i="2"/>
  <c r="I182" i="2"/>
  <c r="J182" i="2"/>
  <c r="H182" i="2"/>
  <c r="K182" i="2" s="1"/>
  <c r="L182" i="2" s="1"/>
  <c r="J166" i="2"/>
  <c r="I166" i="2"/>
  <c r="H166" i="2"/>
  <c r="J150" i="2"/>
  <c r="I150" i="2"/>
  <c r="H150" i="2"/>
  <c r="J134" i="2"/>
  <c r="I134" i="2"/>
  <c r="H134" i="2"/>
  <c r="J118" i="2"/>
  <c r="I118" i="2"/>
  <c r="J102" i="2"/>
  <c r="I102" i="2"/>
  <c r="H102" i="2"/>
  <c r="K102" i="2" s="1"/>
  <c r="L102" i="2" s="1"/>
  <c r="J86" i="2"/>
  <c r="I86" i="2"/>
  <c r="H86" i="2"/>
  <c r="J70" i="2"/>
  <c r="I70" i="2"/>
  <c r="H70" i="2"/>
  <c r="K70" i="2" s="1"/>
  <c r="L70" i="2" s="1"/>
  <c r="J54" i="2"/>
  <c r="I54" i="2"/>
  <c r="H54" i="2"/>
  <c r="J38" i="2"/>
  <c r="I38" i="2"/>
  <c r="H38" i="2"/>
  <c r="K38" i="2" s="1"/>
  <c r="L38" i="2" s="1"/>
  <c r="J22" i="2"/>
  <c r="I22" i="2"/>
  <c r="H22" i="2"/>
  <c r="K22" i="2" s="1"/>
  <c r="L22" i="2" s="1"/>
  <c r="J6" i="2"/>
  <c r="I6" i="2"/>
  <c r="H6" i="2"/>
  <c r="H1154" i="2"/>
  <c r="K1154" i="2" s="1"/>
  <c r="L1154" i="2" s="1"/>
  <c r="H985" i="2"/>
  <c r="H930" i="2"/>
  <c r="H718" i="2"/>
  <c r="H653" i="2"/>
  <c r="H593" i="2"/>
  <c r="H454" i="2"/>
  <c r="H290" i="2"/>
  <c r="I815" i="2"/>
  <c r="I1109" i="2"/>
  <c r="J1109" i="2"/>
  <c r="J1093" i="2"/>
  <c r="I1093" i="2"/>
  <c r="H1093" i="2"/>
  <c r="J1077" i="2"/>
  <c r="I1077" i="2"/>
  <c r="H1077" i="2"/>
  <c r="I1061" i="2"/>
  <c r="H1061" i="2"/>
  <c r="J1061" i="2"/>
  <c r="I1045" i="2"/>
  <c r="J1045" i="2"/>
  <c r="H1045" i="2"/>
  <c r="I1029" i="2"/>
  <c r="J1029" i="2"/>
  <c r="J1013" i="2"/>
  <c r="I1013" i="2"/>
  <c r="J997" i="2"/>
  <c r="I997" i="2"/>
  <c r="H997" i="2"/>
  <c r="I981" i="2"/>
  <c r="J981" i="2"/>
  <c r="H981" i="2"/>
  <c r="J965" i="2"/>
  <c r="I965" i="2"/>
  <c r="K965" i="2" s="1"/>
  <c r="L965" i="2" s="1"/>
  <c r="J949" i="2"/>
  <c r="I949" i="2"/>
  <c r="J933" i="2"/>
  <c r="I933" i="2"/>
  <c r="H933" i="2"/>
  <c r="J917" i="2"/>
  <c r="I917" i="2"/>
  <c r="H917" i="2"/>
  <c r="J901" i="2"/>
  <c r="I901" i="2"/>
  <c r="K901" i="2" s="1"/>
  <c r="L901" i="2" s="1"/>
  <c r="J885" i="2"/>
  <c r="I885" i="2"/>
  <c r="K885" i="2" s="1"/>
  <c r="L885" i="2" s="1"/>
  <c r="J869" i="2"/>
  <c r="I869" i="2"/>
  <c r="H869" i="2"/>
  <c r="J853" i="2"/>
  <c r="I853" i="2"/>
  <c r="J837" i="2"/>
  <c r="I837" i="2"/>
  <c r="H837" i="2"/>
  <c r="J821" i="2"/>
  <c r="I821" i="2"/>
  <c r="H821" i="2"/>
  <c r="J805" i="2"/>
  <c r="I805" i="2"/>
  <c r="H805" i="2"/>
  <c r="J789" i="2"/>
  <c r="I789" i="2"/>
  <c r="H789" i="2"/>
  <c r="J773" i="2"/>
  <c r="I773" i="2"/>
  <c r="J757" i="2"/>
  <c r="I757" i="2"/>
  <c r="H757" i="2"/>
  <c r="J741" i="2"/>
  <c r="I741" i="2"/>
  <c r="H741" i="2"/>
  <c r="J725" i="2"/>
  <c r="I725" i="2"/>
  <c r="H725" i="2"/>
  <c r="J709" i="2"/>
  <c r="I709" i="2"/>
  <c r="J693" i="2"/>
  <c r="I693" i="2"/>
  <c r="H693" i="2"/>
  <c r="J677" i="2"/>
  <c r="I677" i="2"/>
  <c r="H677" i="2"/>
  <c r="J661" i="2"/>
  <c r="I661" i="2"/>
  <c r="K661" i="2" s="1"/>
  <c r="L661" i="2" s="1"/>
  <c r="J645" i="2"/>
  <c r="I645" i="2"/>
  <c r="H645" i="2"/>
  <c r="J629" i="2"/>
  <c r="I629" i="2"/>
  <c r="K629" i="2" s="1"/>
  <c r="L629" i="2" s="1"/>
  <c r="J613" i="2"/>
  <c r="I613" i="2"/>
  <c r="H613" i="2"/>
  <c r="J597" i="2"/>
  <c r="I597" i="2"/>
  <c r="H597" i="2"/>
  <c r="J581" i="2"/>
  <c r="I581" i="2"/>
  <c r="H581" i="2"/>
  <c r="J565" i="2"/>
  <c r="I565" i="2"/>
  <c r="H565" i="2"/>
  <c r="J549" i="2"/>
  <c r="I549" i="2"/>
  <c r="H549" i="2"/>
  <c r="J533" i="2"/>
  <c r="I533" i="2"/>
  <c r="K533" i="2" s="1"/>
  <c r="L533" i="2" s="1"/>
  <c r="J517" i="2"/>
  <c r="H517" i="2"/>
  <c r="I517" i="2"/>
  <c r="J501" i="2"/>
  <c r="H501" i="2"/>
  <c r="K501" i="2" s="1"/>
  <c r="L501" i="2" s="1"/>
  <c r="I501" i="2"/>
  <c r="J485" i="2"/>
  <c r="I485" i="2"/>
  <c r="J469" i="2"/>
  <c r="I469" i="2"/>
  <c r="H469" i="2"/>
  <c r="J453" i="2"/>
  <c r="I453" i="2"/>
  <c r="J437" i="2"/>
  <c r="I437" i="2"/>
  <c r="H437" i="2"/>
  <c r="J421" i="2"/>
  <c r="I421" i="2"/>
  <c r="H421" i="2"/>
  <c r="K421" i="2" s="1"/>
  <c r="L421" i="2" s="1"/>
  <c r="J405" i="2"/>
  <c r="I405" i="2"/>
  <c r="H405" i="2"/>
  <c r="J389" i="2"/>
  <c r="I389" i="2"/>
  <c r="J373" i="2"/>
  <c r="I373" i="2"/>
  <c r="H373" i="2"/>
  <c r="J357" i="2"/>
  <c r="I357" i="2"/>
  <c r="H357" i="2"/>
  <c r="K357" i="2" s="1"/>
  <c r="L357" i="2" s="1"/>
  <c r="J341" i="2"/>
  <c r="I341" i="2"/>
  <c r="H341" i="2"/>
  <c r="K341" i="2" s="1"/>
  <c r="L341" i="2" s="1"/>
  <c r="J325" i="2"/>
  <c r="H325" i="2"/>
  <c r="K325" i="2" s="1"/>
  <c r="L325" i="2" s="1"/>
  <c r="J309" i="2"/>
  <c r="I309" i="2"/>
  <c r="H309" i="2"/>
  <c r="K309" i="2" s="1"/>
  <c r="L309" i="2" s="1"/>
  <c r="J293" i="2"/>
  <c r="I293" i="2"/>
  <c r="H293" i="2"/>
  <c r="J277" i="2"/>
  <c r="I277" i="2"/>
  <c r="H277" i="2"/>
  <c r="J261" i="2"/>
  <c r="I261" i="2"/>
  <c r="J245" i="2"/>
  <c r="I245" i="2"/>
  <c r="H245" i="2"/>
  <c r="K245" i="2" s="1"/>
  <c r="L245" i="2" s="1"/>
  <c r="J229" i="2"/>
  <c r="I229" i="2"/>
  <c r="H229" i="2"/>
  <c r="J213" i="2"/>
  <c r="I213" i="2"/>
  <c r="H213" i="2"/>
  <c r="J197" i="2"/>
  <c r="I197" i="2"/>
  <c r="H197" i="2"/>
  <c r="K197" i="2" s="1"/>
  <c r="L197" i="2" s="1"/>
  <c r="J181" i="2"/>
  <c r="I181" i="2"/>
  <c r="H181" i="2"/>
  <c r="K181" i="2" s="1"/>
  <c r="L181" i="2" s="1"/>
  <c r="J165" i="2"/>
  <c r="I165" i="2"/>
  <c r="H165" i="2"/>
  <c r="K165" i="2" s="1"/>
  <c r="L165" i="2" s="1"/>
  <c r="J149" i="2"/>
  <c r="H149" i="2"/>
  <c r="K149" i="2" s="1"/>
  <c r="L149" i="2" s="1"/>
  <c r="J133" i="2"/>
  <c r="I133" i="2"/>
  <c r="H133" i="2"/>
  <c r="K133" i="2" s="1"/>
  <c r="L133" i="2" s="1"/>
  <c r="J117" i="2"/>
  <c r="I117" i="2"/>
  <c r="J101" i="2"/>
  <c r="I101" i="2"/>
  <c r="H101" i="2"/>
  <c r="J85" i="2"/>
  <c r="I85" i="2"/>
  <c r="H85" i="2"/>
  <c r="J69" i="2"/>
  <c r="I69" i="2"/>
  <c r="H69" i="2"/>
  <c r="K69" i="2" s="1"/>
  <c r="L69" i="2" s="1"/>
  <c r="J53" i="2"/>
  <c r="I53" i="2"/>
  <c r="H53" i="2"/>
  <c r="K53" i="2" s="1"/>
  <c r="L53" i="2" s="1"/>
  <c r="J37" i="2"/>
  <c r="I37" i="2"/>
  <c r="H37" i="2"/>
  <c r="J21" i="2"/>
  <c r="I21" i="2"/>
  <c r="H21" i="2"/>
  <c r="H1109" i="2"/>
  <c r="H983" i="2"/>
  <c r="H929" i="2"/>
  <c r="H834" i="2"/>
  <c r="H773" i="2"/>
  <c r="H711" i="2"/>
  <c r="K711" i="2" s="1"/>
  <c r="L711" i="2" s="1"/>
  <c r="H652" i="2"/>
  <c r="K652" i="2" s="1"/>
  <c r="L652" i="2" s="1"/>
  <c r="H591" i="2"/>
  <c r="H453" i="2"/>
  <c r="H386" i="2"/>
  <c r="K386" i="2" s="1"/>
  <c r="L386" i="2" s="1"/>
  <c r="H287" i="2"/>
  <c r="K287" i="2" s="1"/>
  <c r="L287" i="2" s="1"/>
  <c r="H189" i="2"/>
  <c r="K189" i="2" s="1"/>
  <c r="L189" i="2" s="1"/>
  <c r="H114" i="2"/>
  <c r="I814" i="2"/>
  <c r="J1092" i="2"/>
  <c r="I1092" i="2"/>
  <c r="J1076" i="2"/>
  <c r="I1076" i="2"/>
  <c r="H1076" i="2"/>
  <c r="J1060" i="2"/>
  <c r="H1060" i="2"/>
  <c r="I1060" i="2"/>
  <c r="J1044" i="2"/>
  <c r="I1044" i="2"/>
  <c r="H1044" i="2"/>
  <c r="J1028" i="2"/>
  <c r="I1028" i="2"/>
  <c r="J1012" i="2"/>
  <c r="I1012" i="2"/>
  <c r="K1012" i="2" s="1"/>
  <c r="L1012" i="2" s="1"/>
  <c r="J996" i="2"/>
  <c r="I996" i="2"/>
  <c r="H996" i="2"/>
  <c r="J980" i="2"/>
  <c r="I980" i="2"/>
  <c r="H980" i="2"/>
  <c r="K980" i="2" s="1"/>
  <c r="L980" i="2" s="1"/>
  <c r="J964" i="2"/>
  <c r="I964" i="2"/>
  <c r="H964" i="2"/>
  <c r="J948" i="2"/>
  <c r="I948" i="2"/>
  <c r="J932" i="2"/>
  <c r="I932" i="2"/>
  <c r="H932" i="2"/>
  <c r="J916" i="2"/>
  <c r="I916" i="2"/>
  <c r="H916" i="2"/>
  <c r="J900" i="2"/>
  <c r="I900" i="2"/>
  <c r="H900" i="2"/>
  <c r="J884" i="2"/>
  <c r="I884" i="2"/>
  <c r="K884" i="2" s="1"/>
  <c r="L884" i="2" s="1"/>
  <c r="J868" i="2"/>
  <c r="I868" i="2"/>
  <c r="H868" i="2"/>
  <c r="J852" i="2"/>
  <c r="I852" i="2"/>
  <c r="H852" i="2"/>
  <c r="J836" i="2"/>
  <c r="I836" i="2"/>
  <c r="J820" i="2"/>
  <c r="I820" i="2"/>
  <c r="H820" i="2"/>
  <c r="J804" i="2"/>
  <c r="I804" i="2"/>
  <c r="H804" i="2"/>
  <c r="K804" i="2" s="1"/>
  <c r="L804" i="2" s="1"/>
  <c r="J788" i="2"/>
  <c r="I788" i="2"/>
  <c r="H788" i="2"/>
  <c r="J772" i="2"/>
  <c r="I772" i="2"/>
  <c r="H772" i="2"/>
  <c r="J756" i="2"/>
  <c r="I756" i="2"/>
  <c r="H756" i="2"/>
  <c r="J740" i="2"/>
  <c r="I740" i="2"/>
  <c r="K740" i="2" s="1"/>
  <c r="L740" i="2" s="1"/>
  <c r="J724" i="2"/>
  <c r="I724" i="2"/>
  <c r="H724" i="2"/>
  <c r="J708" i="2"/>
  <c r="I708" i="2"/>
  <c r="H708" i="2"/>
  <c r="J692" i="2"/>
  <c r="I692" i="2"/>
  <c r="H692" i="2"/>
  <c r="J676" i="2"/>
  <c r="I676" i="2"/>
  <c r="H676" i="2"/>
  <c r="J660" i="2"/>
  <c r="I660" i="2"/>
  <c r="K660" i="2" s="1"/>
  <c r="L660" i="2" s="1"/>
  <c r="J644" i="2"/>
  <c r="I644" i="2"/>
  <c r="H644" i="2"/>
  <c r="J628" i="2"/>
  <c r="I628" i="2"/>
  <c r="J612" i="2"/>
  <c r="I612" i="2"/>
  <c r="H612" i="2"/>
  <c r="J596" i="2"/>
  <c r="I596" i="2"/>
  <c r="H596" i="2"/>
  <c r="J580" i="2"/>
  <c r="I580" i="2"/>
  <c r="H580" i="2"/>
  <c r="J564" i="2"/>
  <c r="I564" i="2"/>
  <c r="J548" i="2"/>
  <c r="I548" i="2"/>
  <c r="K548" i="2" s="1"/>
  <c r="L548" i="2" s="1"/>
  <c r="J532" i="2"/>
  <c r="I532" i="2"/>
  <c r="H532" i="2"/>
  <c r="K532" i="2" s="1"/>
  <c r="L532" i="2" s="1"/>
  <c r="J516" i="2"/>
  <c r="I516" i="2"/>
  <c r="K516" i="2" s="1"/>
  <c r="L516" i="2" s="1"/>
  <c r="J500" i="2"/>
  <c r="I500" i="2"/>
  <c r="H500" i="2"/>
  <c r="K500" i="2" s="1"/>
  <c r="L500" i="2" s="1"/>
  <c r="J484" i="2"/>
  <c r="I484" i="2"/>
  <c r="K484" i="2" s="1"/>
  <c r="L484" i="2" s="1"/>
  <c r="J468" i="2"/>
  <c r="I468" i="2"/>
  <c r="H468" i="2"/>
  <c r="J452" i="2"/>
  <c r="I452" i="2"/>
  <c r="H452" i="2"/>
  <c r="J436" i="2"/>
  <c r="I436" i="2"/>
  <c r="H436" i="2"/>
  <c r="J420" i="2"/>
  <c r="I420" i="2"/>
  <c r="H420" i="2"/>
  <c r="J404" i="2"/>
  <c r="I404" i="2"/>
  <c r="H404" i="2"/>
  <c r="J388" i="2"/>
  <c r="I388" i="2"/>
  <c r="H388" i="2"/>
  <c r="J372" i="2"/>
  <c r="I372" i="2"/>
  <c r="H372" i="2"/>
  <c r="J356" i="2"/>
  <c r="I356" i="2"/>
  <c r="H356" i="2"/>
  <c r="J340" i="2"/>
  <c r="I340" i="2"/>
  <c r="H340" i="2"/>
  <c r="J324" i="2"/>
  <c r="I324" i="2"/>
  <c r="H324" i="2"/>
  <c r="J308" i="2"/>
  <c r="H308" i="2"/>
  <c r="K308" i="2" s="1"/>
  <c r="L308" i="2" s="1"/>
  <c r="J292" i="2"/>
  <c r="I292" i="2"/>
  <c r="J276" i="2"/>
  <c r="I276" i="2"/>
  <c r="H276" i="2"/>
  <c r="K276" i="2" s="1"/>
  <c r="L276" i="2" s="1"/>
  <c r="J260" i="2"/>
  <c r="I260" i="2"/>
  <c r="K260" i="2" s="1"/>
  <c r="L260" i="2" s="1"/>
  <c r="J244" i="2"/>
  <c r="I244" i="2"/>
  <c r="H244" i="2"/>
  <c r="K244" i="2" s="1"/>
  <c r="L244" i="2" s="1"/>
  <c r="J228" i="2"/>
  <c r="I228" i="2"/>
  <c r="H228" i="2"/>
  <c r="K228" i="2" s="1"/>
  <c r="L228" i="2" s="1"/>
  <c r="J212" i="2"/>
  <c r="I212" i="2"/>
  <c r="H212" i="2"/>
  <c r="K212" i="2" s="1"/>
  <c r="L212" i="2" s="1"/>
  <c r="J196" i="2"/>
  <c r="I196" i="2"/>
  <c r="H196" i="2"/>
  <c r="K196" i="2" s="1"/>
  <c r="L196" i="2" s="1"/>
  <c r="J180" i="2"/>
  <c r="I180" i="2"/>
  <c r="H180" i="2"/>
  <c r="J164" i="2"/>
  <c r="I164" i="2"/>
  <c r="H164" i="2"/>
  <c r="K164" i="2" s="1"/>
  <c r="L164" i="2" s="1"/>
  <c r="J148" i="2"/>
  <c r="I148" i="2"/>
  <c r="H148" i="2"/>
  <c r="J132" i="2"/>
  <c r="I132" i="2"/>
  <c r="H132" i="2"/>
  <c r="J116" i="2"/>
  <c r="I116" i="2"/>
  <c r="H116" i="2"/>
  <c r="K116" i="2" s="1"/>
  <c r="L116" i="2" s="1"/>
  <c r="J100" i="2"/>
  <c r="I100" i="2"/>
  <c r="H100" i="2"/>
  <c r="J84" i="2"/>
  <c r="I84" i="2"/>
  <c r="H84" i="2"/>
  <c r="J68" i="2"/>
  <c r="I68" i="2"/>
  <c r="H68" i="2"/>
  <c r="J52" i="2"/>
  <c r="I52" i="2"/>
  <c r="H52" i="2"/>
  <c r="K52" i="2" s="1"/>
  <c r="L52" i="2" s="1"/>
  <c r="J36" i="2"/>
  <c r="I36" i="2"/>
  <c r="H36" i="2"/>
  <c r="J20" i="2"/>
  <c r="I20" i="2"/>
  <c r="H20" i="2"/>
  <c r="H971" i="2"/>
  <c r="H882" i="2"/>
  <c r="H710" i="2"/>
  <c r="K710" i="2" s="1"/>
  <c r="L710" i="2" s="1"/>
  <c r="H651" i="2"/>
  <c r="H574" i="2"/>
  <c r="H514" i="2"/>
  <c r="H365" i="2"/>
  <c r="H286" i="2"/>
  <c r="K286" i="2" s="1"/>
  <c r="L286" i="2" s="1"/>
  <c r="H188" i="2"/>
  <c r="K188" i="2" s="1"/>
  <c r="L188" i="2" s="1"/>
  <c r="I809" i="2"/>
  <c r="J1075" i="2"/>
  <c r="I1075" i="2"/>
  <c r="J1059" i="2"/>
  <c r="I1059" i="2"/>
  <c r="H1059" i="2"/>
  <c r="J1043" i="2"/>
  <c r="I1043" i="2"/>
  <c r="H1043" i="2"/>
  <c r="J1027" i="2"/>
  <c r="I1027" i="2"/>
  <c r="H1027" i="2"/>
  <c r="J1011" i="2"/>
  <c r="I1011" i="2"/>
  <c r="J995" i="2"/>
  <c r="I995" i="2"/>
  <c r="H995" i="2"/>
  <c r="J979" i="2"/>
  <c r="I979" i="2"/>
  <c r="H979" i="2"/>
  <c r="J963" i="2"/>
  <c r="I963" i="2"/>
  <c r="J947" i="2"/>
  <c r="I947" i="2"/>
  <c r="J931" i="2"/>
  <c r="I931" i="2"/>
  <c r="H931" i="2"/>
  <c r="J915" i="2"/>
  <c r="I915" i="2"/>
  <c r="H915" i="2"/>
  <c r="K915" i="2" s="1"/>
  <c r="L915" i="2" s="1"/>
  <c r="J899" i="2"/>
  <c r="I899" i="2"/>
  <c r="J883" i="2"/>
  <c r="I883" i="2"/>
  <c r="J867" i="2"/>
  <c r="I867" i="2"/>
  <c r="H867" i="2"/>
  <c r="J851" i="2"/>
  <c r="I851" i="2"/>
  <c r="H851" i="2"/>
  <c r="K851" i="2" s="1"/>
  <c r="L851" i="2" s="1"/>
  <c r="J835" i="2"/>
  <c r="I835" i="2"/>
  <c r="J819" i="2"/>
  <c r="I819" i="2"/>
  <c r="H819" i="2"/>
  <c r="J803" i="2"/>
  <c r="I803" i="2"/>
  <c r="H803" i="2"/>
  <c r="J787" i="2"/>
  <c r="I787" i="2"/>
  <c r="H787" i="2"/>
  <c r="J771" i="2"/>
  <c r="I771" i="2"/>
  <c r="H771" i="2"/>
  <c r="J755" i="2"/>
  <c r="I755" i="2"/>
  <c r="H755" i="2"/>
  <c r="J739" i="2"/>
  <c r="I739" i="2"/>
  <c r="K739" i="2" s="1"/>
  <c r="L739" i="2" s="1"/>
  <c r="J723" i="2"/>
  <c r="I723" i="2"/>
  <c r="H723" i="2"/>
  <c r="K723" i="2" s="1"/>
  <c r="L723" i="2" s="1"/>
  <c r="J707" i="2"/>
  <c r="I707" i="2"/>
  <c r="K707" i="2" s="1"/>
  <c r="L707" i="2" s="1"/>
  <c r="J691" i="2"/>
  <c r="I691" i="2"/>
  <c r="H691" i="2"/>
  <c r="J675" i="2"/>
  <c r="I675" i="2"/>
  <c r="H675" i="2"/>
  <c r="J659" i="2"/>
  <c r="I659" i="2"/>
  <c r="K659" i="2" s="1"/>
  <c r="L659" i="2" s="1"/>
  <c r="J643" i="2"/>
  <c r="I643" i="2"/>
  <c r="H643" i="2"/>
  <c r="J627" i="2"/>
  <c r="I627" i="2"/>
  <c r="J611" i="2"/>
  <c r="I611" i="2"/>
  <c r="H611" i="2"/>
  <c r="K611" i="2" s="1"/>
  <c r="L611" i="2" s="1"/>
  <c r="J595" i="2"/>
  <c r="I595" i="2"/>
  <c r="H595" i="2"/>
  <c r="J579" i="2"/>
  <c r="I579" i="2"/>
  <c r="H579" i="2"/>
  <c r="K579" i="2" s="1"/>
  <c r="L579" i="2" s="1"/>
  <c r="J563" i="2"/>
  <c r="I563" i="2"/>
  <c r="H563" i="2"/>
  <c r="J547" i="2"/>
  <c r="I547" i="2"/>
  <c r="H547" i="2"/>
  <c r="J531" i="2"/>
  <c r="I531" i="2"/>
  <c r="H531" i="2"/>
  <c r="J515" i="2"/>
  <c r="I515" i="2"/>
  <c r="J499" i="2"/>
  <c r="I499" i="2"/>
  <c r="H499" i="2"/>
  <c r="J483" i="2"/>
  <c r="I483" i="2"/>
  <c r="H483" i="2"/>
  <c r="K483" i="2" s="1"/>
  <c r="L483" i="2" s="1"/>
  <c r="J467" i="2"/>
  <c r="I467" i="2"/>
  <c r="H467" i="2"/>
  <c r="J451" i="2"/>
  <c r="I451" i="2"/>
  <c r="J435" i="2"/>
  <c r="I435" i="2"/>
  <c r="H435" i="2"/>
  <c r="J419" i="2"/>
  <c r="I419" i="2"/>
  <c r="J403" i="2"/>
  <c r="I403" i="2"/>
  <c r="H403" i="2"/>
  <c r="K403" i="2" s="1"/>
  <c r="L403" i="2" s="1"/>
  <c r="J387" i="2"/>
  <c r="I387" i="2"/>
  <c r="K387" i="2" s="1"/>
  <c r="L387" i="2" s="1"/>
  <c r="J371" i="2"/>
  <c r="I371" i="2"/>
  <c r="H371" i="2"/>
  <c r="J355" i="2"/>
  <c r="I355" i="2"/>
  <c r="J339" i="2"/>
  <c r="I339" i="2"/>
  <c r="H339" i="2"/>
  <c r="J323" i="2"/>
  <c r="I323" i="2"/>
  <c r="J307" i="2"/>
  <c r="I307" i="2"/>
  <c r="H307" i="2"/>
  <c r="J291" i="2"/>
  <c r="I291" i="2"/>
  <c r="J275" i="2"/>
  <c r="I275" i="2"/>
  <c r="H275" i="2"/>
  <c r="K275" i="2" s="1"/>
  <c r="L275" i="2" s="1"/>
  <c r="J259" i="2"/>
  <c r="I259" i="2"/>
  <c r="J243" i="2"/>
  <c r="I243" i="2"/>
  <c r="H243" i="2"/>
  <c r="K243" i="2" s="1"/>
  <c r="L243" i="2" s="1"/>
  <c r="J227" i="2"/>
  <c r="I227" i="2"/>
  <c r="H227" i="2"/>
  <c r="J211" i="2"/>
  <c r="I211" i="2"/>
  <c r="H211" i="2"/>
  <c r="K211" i="2" s="1"/>
  <c r="L211" i="2" s="1"/>
  <c r="J195" i="2"/>
  <c r="I195" i="2"/>
  <c r="J179" i="2"/>
  <c r="I179" i="2"/>
  <c r="H179" i="2"/>
  <c r="J163" i="2"/>
  <c r="I163" i="2"/>
  <c r="H163" i="2"/>
  <c r="J147" i="2"/>
  <c r="I147" i="2"/>
  <c r="K147" i="2" s="1"/>
  <c r="L147" i="2" s="1"/>
  <c r="J131" i="2"/>
  <c r="I131" i="2"/>
  <c r="H131" i="2"/>
  <c r="K131" i="2" s="1"/>
  <c r="L131" i="2" s="1"/>
  <c r="J115" i="2"/>
  <c r="I115" i="2"/>
  <c r="K115" i="2" s="1"/>
  <c r="L115" i="2" s="1"/>
  <c r="J99" i="2"/>
  <c r="I99" i="2"/>
  <c r="H99" i="2"/>
  <c r="K99" i="2" s="1"/>
  <c r="L99" i="2" s="1"/>
  <c r="J83" i="2"/>
  <c r="I83" i="2"/>
  <c r="H83" i="2"/>
  <c r="J67" i="2"/>
  <c r="I67" i="2"/>
  <c r="H67" i="2"/>
  <c r="J51" i="2"/>
  <c r="I51" i="2"/>
  <c r="H51" i="2"/>
  <c r="J35" i="2"/>
  <c r="I35" i="2"/>
  <c r="J19" i="2"/>
  <c r="I19" i="2"/>
  <c r="H19" i="2"/>
  <c r="K19" i="2" s="1"/>
  <c r="L19" i="2" s="1"/>
  <c r="H1014" i="2"/>
  <c r="H969" i="2"/>
  <c r="K969" i="2" s="1"/>
  <c r="L969" i="2" s="1"/>
  <c r="H927" i="2"/>
  <c r="H881" i="2"/>
  <c r="H818" i="2"/>
  <c r="H767" i="2"/>
  <c r="K767" i="2" s="1"/>
  <c r="L767" i="2" s="1"/>
  <c r="H709" i="2"/>
  <c r="H647" i="2"/>
  <c r="K647" i="2" s="1"/>
  <c r="L647" i="2" s="1"/>
  <c r="H573" i="2"/>
  <c r="H513" i="2"/>
  <c r="K513" i="2" s="1"/>
  <c r="L513" i="2" s="1"/>
  <c r="H450" i="2"/>
  <c r="K450" i="2" s="1"/>
  <c r="L450" i="2" s="1"/>
  <c r="H355" i="2"/>
  <c r="H285" i="2"/>
  <c r="H187" i="2"/>
  <c r="H81" i="2"/>
  <c r="K81" i="2" s="1"/>
  <c r="L81" i="2" s="1"/>
  <c r="I662" i="2"/>
  <c r="J14" i="2"/>
  <c r="I14" i="2"/>
  <c r="H14" i="2"/>
  <c r="J28" i="2"/>
  <c r="I28" i="2"/>
  <c r="J12" i="2"/>
  <c r="I12" i="2"/>
  <c r="H12" i="2"/>
  <c r="K12" i="2" s="1"/>
  <c r="L12" i="2" s="1"/>
  <c r="J105" i="2"/>
  <c r="I105" i="2"/>
  <c r="H105" i="2"/>
  <c r="K105" i="2" s="1"/>
  <c r="L105" i="2" s="1"/>
  <c r="J89" i="2"/>
  <c r="H89" i="2"/>
  <c r="I89" i="2"/>
  <c r="J73" i="2"/>
  <c r="I73" i="2"/>
  <c r="H73" i="2"/>
  <c r="J57" i="2"/>
  <c r="I57" i="2"/>
  <c r="H57" i="2"/>
  <c r="J41" i="2"/>
  <c r="H41" i="2"/>
  <c r="I41" i="2"/>
  <c r="J25" i="2"/>
  <c r="I25" i="2"/>
  <c r="H25" i="2"/>
  <c r="K25" i="2" s="1"/>
  <c r="L25" i="2" s="1"/>
  <c r="J9" i="2"/>
  <c r="H9" i="2"/>
  <c r="K9" i="2" s="1"/>
  <c r="L9" i="2" s="1"/>
  <c r="I9" i="2"/>
  <c r="J136" i="2"/>
  <c r="I136" i="2"/>
  <c r="H136" i="2"/>
  <c r="K136" i="2" s="1"/>
  <c r="L136" i="2" s="1"/>
  <c r="J120" i="2"/>
  <c r="I120" i="2"/>
  <c r="J104" i="2"/>
  <c r="I104" i="2"/>
  <c r="H104" i="2"/>
  <c r="J88" i="2"/>
  <c r="I88" i="2"/>
  <c r="H88" i="2"/>
  <c r="K88" i="2" s="1"/>
  <c r="L88" i="2" s="1"/>
  <c r="J72" i="2"/>
  <c r="I72" i="2"/>
  <c r="H72" i="2"/>
  <c r="K72" i="2" s="1"/>
  <c r="L72" i="2" s="1"/>
  <c r="J56" i="2"/>
  <c r="H56" i="2"/>
  <c r="K56" i="2" s="1"/>
  <c r="L56" i="2" s="1"/>
  <c r="I56" i="2"/>
  <c r="J40" i="2"/>
  <c r="I40" i="2"/>
  <c r="H40" i="2"/>
  <c r="J24" i="2"/>
  <c r="I24" i="2"/>
  <c r="J8" i="2"/>
  <c r="I8" i="2"/>
  <c r="H8" i="2"/>
  <c r="I183" i="2"/>
  <c r="J183" i="2"/>
  <c r="J167" i="2"/>
  <c r="I167" i="2"/>
  <c r="J151" i="2"/>
  <c r="I151" i="2"/>
  <c r="H151" i="2"/>
  <c r="J135" i="2"/>
  <c r="I135" i="2"/>
  <c r="J119" i="2"/>
  <c r="I119" i="2"/>
  <c r="J103" i="2"/>
  <c r="I103" i="2"/>
  <c r="J87" i="2"/>
  <c r="I87" i="2"/>
  <c r="H87" i="2"/>
  <c r="J71" i="2"/>
  <c r="I71" i="2"/>
  <c r="J55" i="2"/>
  <c r="I55" i="2"/>
  <c r="J39" i="2"/>
  <c r="I39" i="2"/>
  <c r="H39" i="2"/>
  <c r="K39" i="2" s="1"/>
  <c r="L39" i="2" s="1"/>
  <c r="J23" i="2"/>
  <c r="I23" i="2"/>
  <c r="H23" i="2"/>
  <c r="J7" i="2"/>
  <c r="I7" i="2"/>
  <c r="J17" i="2"/>
  <c r="I17" i="2"/>
  <c r="K17" i="2" s="1"/>
  <c r="L17" i="2" s="1"/>
  <c r="F2038" i="2"/>
  <c r="F1910" i="2"/>
  <c r="F1766" i="2"/>
  <c r="F1638" i="2"/>
  <c r="F1510" i="2"/>
  <c r="F1318" i="2"/>
  <c r="F1174" i="2"/>
  <c r="F1062" i="2"/>
  <c r="F934" i="2"/>
  <c r="F806" i="2"/>
  <c r="F2021" i="2"/>
  <c r="F1877" i="2"/>
  <c r="F1557" i="2"/>
  <c r="F1237" i="2"/>
  <c r="F1796" i="2"/>
  <c r="F1652" i="2"/>
  <c r="F1508" i="2"/>
  <c r="F1332" i="2"/>
  <c r="F1156" i="2"/>
  <c r="F996" i="2"/>
  <c r="F836" i="2"/>
  <c r="F708" i="2"/>
  <c r="F2067" i="2"/>
  <c r="F1891" i="2"/>
  <c r="F1731" i="2"/>
  <c r="F1603" i="2"/>
  <c r="F1443" i="2"/>
  <c r="F1283" i="2"/>
  <c r="F1123" i="2"/>
  <c r="F979" i="2"/>
  <c r="F835" i="2"/>
  <c r="F723" i="2"/>
  <c r="F563" i="2"/>
  <c r="F387" i="2"/>
  <c r="F2146" i="2"/>
  <c r="F2017" i="2"/>
  <c r="F1873" i="2"/>
  <c r="F1457" i="2"/>
  <c r="F2112" i="2"/>
  <c r="F2136" i="2"/>
  <c r="F2120" i="2"/>
  <c r="F2088" i="2"/>
  <c r="F2056" i="2"/>
  <c r="F2040" i="2"/>
  <c r="F2024" i="2"/>
  <c r="F2008" i="2"/>
  <c r="F1992" i="2"/>
  <c r="F1976" i="2"/>
  <c r="F1960" i="2"/>
  <c r="F1944" i="2"/>
  <c r="F1928" i="2"/>
  <c r="F1912" i="2"/>
  <c r="F1896" i="2"/>
  <c r="F1880" i="2"/>
  <c r="F1864" i="2"/>
  <c r="F1848" i="2"/>
  <c r="F1832" i="2"/>
  <c r="F1816" i="2"/>
  <c r="F1800" i="2"/>
  <c r="F1784" i="2"/>
  <c r="F1768" i="2"/>
  <c r="F1752" i="2"/>
  <c r="F1736" i="2"/>
  <c r="F1720" i="2"/>
  <c r="F1704" i="2"/>
  <c r="F1688" i="2"/>
  <c r="F1672" i="2"/>
  <c r="F1656" i="2"/>
  <c r="F1640" i="2"/>
  <c r="F1624" i="2"/>
  <c r="F1608" i="2"/>
  <c r="F1592" i="2"/>
  <c r="F1576" i="2"/>
  <c r="F1560" i="2"/>
  <c r="F1544" i="2"/>
  <c r="F1528" i="2"/>
  <c r="F1512" i="2"/>
  <c r="F1496" i="2"/>
  <c r="F1480" i="2"/>
  <c r="F1464" i="2"/>
  <c r="F1448" i="2"/>
  <c r="F1432" i="2"/>
  <c r="F1416" i="2"/>
  <c r="F1400" i="2"/>
  <c r="F1384" i="2"/>
  <c r="F1368" i="2"/>
  <c r="F1352" i="2"/>
  <c r="F1336" i="2"/>
  <c r="F1320" i="2"/>
  <c r="F1288" i="2"/>
  <c r="F1272" i="2"/>
  <c r="F1256" i="2"/>
  <c r="F1240" i="2"/>
  <c r="F1224" i="2"/>
  <c r="F1208" i="2"/>
  <c r="F1192" i="2"/>
  <c r="F1176" i="2"/>
  <c r="F1160" i="2"/>
  <c r="F1144" i="2"/>
  <c r="F1128" i="2"/>
  <c r="F1112" i="2"/>
  <c r="F1096" i="2"/>
  <c r="F1080" i="2"/>
  <c r="F1064" i="2"/>
  <c r="F1048" i="2"/>
  <c r="F1032" i="2"/>
  <c r="F1016" i="2"/>
  <c r="F1000" i="2"/>
  <c r="F984" i="2"/>
  <c r="F968" i="2"/>
  <c r="F952" i="2"/>
  <c r="F936" i="2"/>
  <c r="F920" i="2"/>
  <c r="F904" i="2"/>
  <c r="F888" i="2"/>
  <c r="F872" i="2"/>
  <c r="F856" i="2"/>
  <c r="F840" i="2"/>
  <c r="F824" i="2"/>
  <c r="F808" i="2"/>
  <c r="F792" i="2"/>
  <c r="F776" i="2"/>
  <c r="F760" i="2"/>
  <c r="F744" i="2"/>
  <c r="F728" i="2"/>
  <c r="F712" i="2"/>
  <c r="F696" i="2"/>
  <c r="F680" i="2"/>
  <c r="F648" i="2"/>
  <c r="F632" i="2"/>
  <c r="F616" i="2"/>
  <c r="F600" i="2"/>
  <c r="F584" i="2"/>
  <c r="F568" i="2"/>
  <c r="F552" i="2"/>
  <c r="F536" i="2"/>
  <c r="F1958" i="2"/>
  <c r="F1814" i="2"/>
  <c r="F1686" i="2"/>
  <c r="F1558" i="2"/>
  <c r="F1414" i="2"/>
  <c r="F1238" i="2"/>
  <c r="F1078" i="2"/>
  <c r="F854" i="2"/>
  <c r="F2133" i="2"/>
  <c r="F1973" i="2"/>
  <c r="F1797" i="2"/>
  <c r="F1653" i="2"/>
  <c r="F1301" i="2"/>
  <c r="F1141" i="2"/>
  <c r="F917" i="2"/>
  <c r="F2020" i="2"/>
  <c r="F1844" i="2"/>
  <c r="F1668" i="2"/>
  <c r="F1492" i="2"/>
  <c r="F1284" i="2"/>
  <c r="F1092" i="2"/>
  <c r="F932" i="2"/>
  <c r="F772" i="2"/>
  <c r="F2131" i="2"/>
  <c r="F1923" i="2"/>
  <c r="F1587" i="2"/>
  <c r="F1379" i="2"/>
  <c r="F1219" i="2"/>
  <c r="F1043" i="2"/>
  <c r="F867" i="2"/>
  <c r="F691" i="2"/>
  <c r="F499" i="2"/>
  <c r="F1953" i="2"/>
  <c r="F1729" i="2"/>
  <c r="F2144" i="2"/>
  <c r="F2152" i="2"/>
  <c r="F2104" i="2"/>
  <c r="F2072" i="2"/>
  <c r="F2151" i="2"/>
  <c r="F2135" i="2"/>
  <c r="F2119" i="2"/>
  <c r="F2103" i="2"/>
  <c r="F2087" i="2"/>
  <c r="F2071" i="2"/>
  <c r="F2055" i="2"/>
  <c r="F2039" i="2"/>
  <c r="F2007" i="2"/>
  <c r="F1991" i="2"/>
  <c r="F1975" i="2"/>
  <c r="F1959" i="2"/>
  <c r="F1943" i="2"/>
  <c r="F1895" i="2"/>
  <c r="F1879" i="2"/>
  <c r="F1863" i="2"/>
  <c r="F1847" i="2"/>
  <c r="F1831" i="2"/>
  <c r="F1815" i="2"/>
  <c r="F1799" i="2"/>
  <c r="F1783" i="2"/>
  <c r="F1751" i="2"/>
  <c r="F1735" i="2"/>
  <c r="F1703" i="2"/>
  <c r="F1687" i="2"/>
  <c r="F1671" i="2"/>
  <c r="F1655" i="2"/>
  <c r="F1623" i="2"/>
  <c r="F1607" i="2"/>
  <c r="F1575" i="2"/>
  <c r="F1559" i="2"/>
  <c r="F1543" i="2"/>
  <c r="F1527" i="2"/>
  <c r="F1495" i="2"/>
  <c r="F1479" i="2"/>
  <c r="F1463" i="2"/>
  <c r="F1447" i="2"/>
  <c r="F1415" i="2"/>
  <c r="F1383" i="2"/>
  <c r="F1367" i="2"/>
  <c r="F1351" i="2"/>
  <c r="F1335" i="2"/>
  <c r="F1319" i="2"/>
  <c r="F1303" i="2"/>
  <c r="F1287" i="2"/>
  <c r="F1271" i="2"/>
  <c r="F1255" i="2"/>
  <c r="F1239" i="2"/>
  <c r="F1223" i="2"/>
  <c r="F1207" i="2"/>
  <c r="F1191" i="2"/>
  <c r="F1175" i="2"/>
  <c r="F1159" i="2"/>
  <c r="F1143" i="2"/>
  <c r="F1127" i="2"/>
  <c r="F1111" i="2"/>
  <c r="F1095" i="2"/>
  <c r="F1079" i="2"/>
  <c r="F1063" i="2"/>
  <c r="F1047" i="2"/>
  <c r="F1031" i="2"/>
  <c r="F1015" i="2"/>
  <c r="F999" i="2"/>
  <c r="F983" i="2"/>
  <c r="F967" i="2"/>
  <c r="F951" i="2"/>
  <c r="F935" i="2"/>
  <c r="F919" i="2"/>
  <c r="F903" i="2"/>
  <c r="F887" i="2"/>
  <c r="F871" i="2"/>
  <c r="F839" i="2"/>
  <c r="F823" i="2"/>
  <c r="F807" i="2"/>
  <c r="F791" i="2"/>
  <c r="F759" i="2"/>
  <c r="F727" i="2"/>
  <c r="F711" i="2"/>
  <c r="F695" i="2"/>
  <c r="F679" i="2"/>
  <c r="F663" i="2"/>
  <c r="F647" i="2"/>
  <c r="F631" i="2"/>
  <c r="F615" i="2"/>
  <c r="F599" i="2"/>
  <c r="F583" i="2"/>
  <c r="F567" i="2"/>
  <c r="F2150" i="2"/>
  <c r="F2022" i="2"/>
  <c r="F1894" i="2"/>
  <c r="F1782" i="2"/>
  <c r="F1654" i="2"/>
  <c r="F1526" i="2"/>
  <c r="F1350" i="2"/>
  <c r="F1190" i="2"/>
  <c r="F1046" i="2"/>
  <c r="F950" i="2"/>
  <c r="F822" i="2"/>
  <c r="F1941" i="2"/>
  <c r="F1781" i="2"/>
  <c r="F1637" i="2"/>
  <c r="F1493" i="2"/>
  <c r="F1317" i="2"/>
  <c r="F1157" i="2"/>
  <c r="F965" i="2"/>
  <c r="F2052" i="2"/>
  <c r="F1924" i="2"/>
  <c r="F1748" i="2"/>
  <c r="F1588" i="2"/>
  <c r="F1428" i="2"/>
  <c r="F1236" i="2"/>
  <c r="F1076" i="2"/>
  <c r="F916" i="2"/>
  <c r="F788" i="2"/>
  <c r="F2163" i="2"/>
  <c r="F1955" i="2"/>
  <c r="F1763" i="2"/>
  <c r="F1635" i="2"/>
  <c r="F1267" i="2"/>
  <c r="F1139" i="2"/>
  <c r="F995" i="2"/>
  <c r="F851" i="2"/>
  <c r="F707" i="2"/>
  <c r="F467" i="2"/>
  <c r="F2114" i="2"/>
  <c r="F2098" i="2"/>
  <c r="F2082" i="2"/>
  <c r="F2034" i="2"/>
  <c r="F2018" i="2"/>
  <c r="F2002" i="2"/>
  <c r="F1986" i="2"/>
  <c r="F1970" i="2"/>
  <c r="F1954" i="2"/>
  <c r="F1938" i="2"/>
  <c r="F1922" i="2"/>
  <c r="F1890" i="2"/>
  <c r="F1874" i="2"/>
  <c r="F1858" i="2"/>
  <c r="F1842" i="2"/>
  <c r="F1826" i="2"/>
  <c r="F1794" i="2"/>
  <c r="F1778" i="2"/>
  <c r="F1762" i="2"/>
  <c r="F1746" i="2"/>
  <c r="F1730" i="2"/>
  <c r="F1714" i="2"/>
  <c r="F1698" i="2"/>
  <c r="F1682" i="2"/>
  <c r="F1666" i="2"/>
  <c r="F1650" i="2"/>
  <c r="F1634" i="2"/>
  <c r="F1618" i="2"/>
  <c r="F1602" i="2"/>
  <c r="F1586" i="2"/>
  <c r="F1570" i="2"/>
  <c r="F1554" i="2"/>
  <c r="F1538" i="2"/>
  <c r="F1522" i="2"/>
  <c r="F1506" i="2"/>
  <c r="F1490" i="2"/>
  <c r="F1474" i="2"/>
  <c r="F1458" i="2"/>
  <c r="F1442" i="2"/>
  <c r="F1426" i="2"/>
  <c r="F1410" i="2"/>
  <c r="F1394" i="2"/>
  <c r="F1362" i="2"/>
  <c r="F1346" i="2"/>
  <c r="F1330" i="2"/>
  <c r="F1314" i="2"/>
  <c r="F1298" i="2"/>
  <c r="F1282" i="2"/>
  <c r="F1266" i="2"/>
  <c r="F1250" i="2"/>
  <c r="F1234" i="2"/>
  <c r="F1218" i="2"/>
  <c r="F1202" i="2"/>
  <c r="F1186" i="2"/>
  <c r="F1170" i="2"/>
  <c r="F1154" i="2"/>
  <c r="F1138" i="2"/>
  <c r="F1122" i="2"/>
  <c r="F1106" i="2"/>
  <c r="F1090" i="2"/>
  <c r="F1074" i="2"/>
  <c r="F1058" i="2"/>
  <c r="F1026" i="2"/>
  <c r="F1010" i="2"/>
  <c r="F994" i="2"/>
  <c r="F978" i="2"/>
  <c r="F946" i="2"/>
  <c r="F914" i="2"/>
  <c r="F898" i="2"/>
  <c r="F882" i="2"/>
  <c r="F866" i="2"/>
  <c r="F850" i="2"/>
  <c r="F834" i="2"/>
  <c r="F818" i="2"/>
  <c r="F802" i="2"/>
  <c r="F786" i="2"/>
  <c r="F770" i="2"/>
  <c r="F754" i="2"/>
  <c r="F738" i="2"/>
  <c r="F722" i="2"/>
  <c r="F706" i="2"/>
  <c r="F690" i="2"/>
  <c r="F674" i="2"/>
  <c r="F642" i="2"/>
  <c r="F626" i="2"/>
  <c r="F610" i="2"/>
  <c r="F594" i="2"/>
  <c r="F562" i="2"/>
  <c r="F530" i="2"/>
  <c r="F514" i="2"/>
  <c r="F498" i="2"/>
  <c r="F482" i="2"/>
  <c r="F466" i="2"/>
  <c r="F450" i="2"/>
  <c r="F434" i="2"/>
  <c r="F418" i="2"/>
  <c r="F402" i="2"/>
  <c r="F386" i="2"/>
  <c r="F370" i="2"/>
  <c r="F354" i="2"/>
  <c r="F338" i="2"/>
  <c r="F322" i="2"/>
  <c r="F306" i="2"/>
  <c r="F290" i="2"/>
  <c r="F274" i="2"/>
  <c r="F258" i="2"/>
  <c r="F242" i="2"/>
  <c r="F226" i="2"/>
  <c r="F210" i="2"/>
  <c r="F178" i="2"/>
  <c r="F162" i="2"/>
  <c r="F146" i="2"/>
  <c r="F130" i="2"/>
  <c r="F114" i="2"/>
  <c r="F98" i="2"/>
  <c r="F82" i="2"/>
  <c r="F66" i="2"/>
  <c r="F50" i="2"/>
  <c r="F34" i="2"/>
  <c r="F18" i="2"/>
  <c r="F1270" i="2"/>
  <c r="F1349" i="2"/>
  <c r="F1380" i="2"/>
  <c r="F2019" i="2"/>
  <c r="F1363" i="2"/>
  <c r="F403" i="2"/>
  <c r="F1857" i="2"/>
  <c r="F1601" i="2"/>
  <c r="F1473" i="2"/>
  <c r="F1393" i="2"/>
  <c r="F1377" i="2"/>
  <c r="F1361" i="2"/>
  <c r="F1345" i="2"/>
  <c r="F1329" i="2"/>
  <c r="F1313" i="2"/>
  <c r="F1297" i="2"/>
  <c r="F1281" i="2"/>
  <c r="F1265" i="2"/>
  <c r="F1249" i="2"/>
  <c r="F1217" i="2"/>
  <c r="F1201" i="2"/>
  <c r="F1185" i="2"/>
  <c r="F1169" i="2"/>
  <c r="F1137" i="2"/>
  <c r="F1121" i="2"/>
  <c r="F1105" i="2"/>
  <c r="F1089" i="2"/>
  <c r="F1073" i="2"/>
  <c r="F1057" i="2"/>
  <c r="F1041" i="2"/>
  <c r="F1025" i="2"/>
  <c r="F1009" i="2"/>
  <c r="F993" i="2"/>
  <c r="F977" i="2"/>
  <c r="F961" i="2"/>
  <c r="F945" i="2"/>
  <c r="F929" i="2"/>
  <c r="F913" i="2"/>
  <c r="F897" i="2"/>
  <c r="F881" i="2"/>
  <c r="F865" i="2"/>
  <c r="F833" i="2"/>
  <c r="F817" i="2"/>
  <c r="F801" i="2"/>
  <c r="F785" i="2"/>
  <c r="F753" i="2"/>
  <c r="F737" i="2"/>
  <c r="F721" i="2"/>
  <c r="F705" i="2"/>
  <c r="F689" i="2"/>
  <c r="F673" i="2"/>
  <c r="F657" i="2"/>
  <c r="F641" i="2"/>
  <c r="F625" i="2"/>
  <c r="F609" i="2"/>
  <c r="F593" i="2"/>
  <c r="F577" i="2"/>
  <c r="F561" i="2"/>
  <c r="F545" i="2"/>
  <c r="F529" i="2"/>
  <c r="F513" i="2"/>
  <c r="F497" i="2"/>
  <c r="F481" i="2"/>
  <c r="F465" i="2"/>
  <c r="F449" i="2"/>
  <c r="F433" i="2"/>
  <c r="F417" i="2"/>
  <c r="F401" i="2"/>
  <c r="F385" i="2"/>
  <c r="F1334" i="2"/>
  <c r="F1252" i="2"/>
  <c r="F675" i="2"/>
  <c r="F2080" i="2"/>
  <c r="F1920" i="2"/>
  <c r="F1888" i="2"/>
  <c r="F1872" i="2"/>
  <c r="F1856" i="2"/>
  <c r="F1840" i="2"/>
  <c r="F1824" i="2"/>
  <c r="F1792" i="2"/>
  <c r="F1776" i="2"/>
  <c r="F1760" i="2"/>
  <c r="F1744" i="2"/>
  <c r="F1728" i="2"/>
  <c r="F1712" i="2"/>
  <c r="F1696" i="2"/>
  <c r="F1680" i="2"/>
  <c r="F1664" i="2"/>
  <c r="F1648" i="2"/>
  <c r="F1632" i="2"/>
  <c r="F1616" i="2"/>
  <c r="F1600" i="2"/>
  <c r="F1584" i="2"/>
  <c r="F1568" i="2"/>
  <c r="F1552" i="2"/>
  <c r="F1536" i="2"/>
  <c r="F1520" i="2"/>
  <c r="F1504" i="2"/>
  <c r="F1488" i="2"/>
  <c r="F1472" i="2"/>
  <c r="F1456" i="2"/>
  <c r="F1440" i="2"/>
  <c r="F1424" i="2"/>
  <c r="F1408" i="2"/>
  <c r="F1392" i="2"/>
  <c r="F1376" i="2"/>
  <c r="F1360" i="2"/>
  <c r="F1328" i="2"/>
  <c r="F1312" i="2"/>
  <c r="F1296" i="2"/>
  <c r="F1280" i="2"/>
  <c r="F1264" i="2"/>
  <c r="F1248" i="2"/>
  <c r="F1232" i="2"/>
  <c r="F1216" i="2"/>
  <c r="F1200" i="2"/>
  <c r="F1184" i="2"/>
  <c r="F1168" i="2"/>
  <c r="F1152" i="2"/>
  <c r="F1136" i="2"/>
  <c r="F1120" i="2"/>
  <c r="F1104" i="2"/>
  <c r="F1088" i="2"/>
  <c r="F1072" i="2"/>
  <c r="F1398" i="2"/>
  <c r="F1045" i="2"/>
  <c r="F1892" i="2"/>
  <c r="F1460" i="2"/>
  <c r="F1475" i="2"/>
  <c r="F451" i="2"/>
  <c r="F2113" i="2"/>
  <c r="F1809" i="2"/>
  <c r="F1425" i="2"/>
  <c r="F2016" i="2"/>
  <c r="F1871" i="2"/>
  <c r="F1679" i="2"/>
  <c r="F1487" i="2"/>
  <c r="F1311" i="2"/>
  <c r="F1135" i="2"/>
  <c r="F1007" i="2"/>
  <c r="F991" i="2"/>
  <c r="F975" i="2"/>
  <c r="F879" i="2"/>
  <c r="F847" i="2"/>
  <c r="F831" i="2"/>
  <c r="F815" i="2"/>
  <c r="F799" i="2"/>
  <c r="F783" i="2"/>
  <c r="F767" i="2"/>
  <c r="F751" i="2"/>
  <c r="F735" i="2"/>
  <c r="F719" i="2"/>
  <c r="F703" i="2"/>
  <c r="F687" i="2"/>
  <c r="F671" i="2"/>
  <c r="F655" i="2"/>
  <c r="F639" i="2"/>
  <c r="F623" i="2"/>
  <c r="F607" i="2"/>
  <c r="F591" i="2"/>
  <c r="F575" i="2"/>
  <c r="F559" i="2"/>
  <c r="F543" i="2"/>
  <c r="F527" i="2"/>
  <c r="F495" i="2"/>
  <c r="F479" i="2"/>
  <c r="F447" i="2"/>
  <c r="F431" i="2"/>
  <c r="F399" i="2"/>
  <c r="F383" i="2"/>
  <c r="F367" i="2"/>
  <c r="F351" i="2"/>
  <c r="F335" i="2"/>
  <c r="F319" i="2"/>
  <c r="F303" i="2"/>
  <c r="F287" i="2"/>
  <c r="F271" i="2"/>
  <c r="F223" i="2"/>
  <c r="F207" i="2"/>
  <c r="F191" i="2"/>
  <c r="F175" i="2"/>
  <c r="F159" i="2"/>
  <c r="F143" i="2"/>
  <c r="F127" i="2"/>
  <c r="F111" i="2"/>
  <c r="F95" i="2"/>
  <c r="F79" i="2"/>
  <c r="F63" i="2"/>
  <c r="F31" i="2"/>
  <c r="F15" i="2"/>
  <c r="F2134" i="2"/>
  <c r="F1718" i="2"/>
  <c r="F1590" i="2"/>
  <c r="F1462" i="2"/>
  <c r="F1254" i="2"/>
  <c r="F1142" i="2"/>
  <c r="F998" i="2"/>
  <c r="F902" i="2"/>
  <c r="F758" i="2"/>
  <c r="F2101" i="2"/>
  <c r="F1957" i="2"/>
  <c r="F1813" i="2"/>
  <c r="F1525" i="2"/>
  <c r="F1365" i="2"/>
  <c r="F1205" i="2"/>
  <c r="F1077" i="2"/>
  <c r="F981" i="2"/>
  <c r="F869" i="2"/>
  <c r="F2116" i="2"/>
  <c r="F1956" i="2"/>
  <c r="F1812" i="2"/>
  <c r="F1684" i="2"/>
  <c r="F1540" i="2"/>
  <c r="F1364" i="2"/>
  <c r="F1172" i="2"/>
  <c r="F1028" i="2"/>
  <c r="F900" i="2"/>
  <c r="F804" i="2"/>
  <c r="F2003" i="2"/>
  <c r="F1843" i="2"/>
  <c r="F1683" i="2"/>
  <c r="F1347" i="2"/>
  <c r="F1187" i="2"/>
  <c r="F1059" i="2"/>
  <c r="F931" i="2"/>
  <c r="F787" i="2"/>
  <c r="F627" i="2"/>
  <c r="F547" i="2"/>
  <c r="F371" i="2"/>
  <c r="F2097" i="2"/>
  <c r="F1937" i="2"/>
  <c r="F1777" i="2"/>
  <c r="F1649" i="2"/>
  <c r="F1521" i="2"/>
  <c r="F2096" i="2"/>
  <c r="F2127" i="2"/>
  <c r="F1999" i="2"/>
  <c r="F1759" i="2"/>
  <c r="F1663" i="2"/>
  <c r="F1551" i="2"/>
  <c r="F1455" i="2"/>
  <c r="F1343" i="2"/>
  <c r="F1199" i="2"/>
  <c r="F863" i="2"/>
  <c r="F2078" i="2"/>
  <c r="F1950" i="2"/>
  <c r="F1934" i="2"/>
  <c r="F1918" i="2"/>
  <c r="F1902" i="2"/>
  <c r="F1886" i="2"/>
  <c r="F1854" i="2"/>
  <c r="F1838" i="2"/>
  <c r="F1822" i="2"/>
  <c r="F1806" i="2"/>
  <c r="F1790" i="2"/>
  <c r="F1774" i="2"/>
  <c r="F1758" i="2"/>
  <c r="F1742" i="2"/>
  <c r="F1726" i="2"/>
  <c r="F1710" i="2"/>
  <c r="F1694" i="2"/>
  <c r="F1678" i="2"/>
  <c r="F1662" i="2"/>
  <c r="F1646" i="2"/>
  <c r="F1630" i="2"/>
  <c r="F1614" i="2"/>
  <c r="F1598" i="2"/>
  <c r="F1582" i="2"/>
  <c r="F1566" i="2"/>
  <c r="F1550" i="2"/>
  <c r="F1534" i="2"/>
  <c r="F1518" i="2"/>
  <c r="F1502" i="2"/>
  <c r="F1486" i="2"/>
  <c r="F1470" i="2"/>
  <c r="F1454" i="2"/>
  <c r="F1438" i="2"/>
  <c r="F1422" i="2"/>
  <c r="F1406" i="2"/>
  <c r="F1390" i="2"/>
  <c r="F1374" i="2"/>
  <c r="F1358" i="2"/>
  <c r="F1326" i="2"/>
  <c r="F1310" i="2"/>
  <c r="F1294" i="2"/>
  <c r="F1278" i="2"/>
  <c r="F1246" i="2"/>
  <c r="F1214" i="2"/>
  <c r="F1198" i="2"/>
  <c r="F1182" i="2"/>
  <c r="F1166" i="2"/>
  <c r="F1150" i="2"/>
  <c r="F1134" i="2"/>
  <c r="F1118" i="2"/>
  <c r="F1102" i="2"/>
  <c r="F1086" i="2"/>
  <c r="F1070" i="2"/>
  <c r="F1054" i="2"/>
  <c r="F1038" i="2"/>
  <c r="F1022" i="2"/>
  <c r="F1006" i="2"/>
  <c r="F990" i="2"/>
  <c r="F974" i="2"/>
  <c r="F958" i="2"/>
  <c r="F942" i="2"/>
  <c r="F926" i="2"/>
  <c r="F910" i="2"/>
  <c r="F894" i="2"/>
  <c r="F878" i="2"/>
  <c r="F862" i="2"/>
  <c r="F846" i="2"/>
  <c r="F830" i="2"/>
  <c r="F814" i="2"/>
  <c r="F798" i="2"/>
  <c r="F782" i="2"/>
  <c r="F766" i="2"/>
  <c r="F750" i="2"/>
  <c r="F734" i="2"/>
  <c r="F718" i="2"/>
  <c r="F686" i="2"/>
  <c r="F670" i="2"/>
  <c r="F654" i="2"/>
  <c r="F638" i="2"/>
  <c r="F606" i="2"/>
  <c r="F574" i="2"/>
  <c r="F558" i="2"/>
  <c r="F542" i="2"/>
  <c r="F526" i="2"/>
  <c r="F494" i="2"/>
  <c r="F478" i="2"/>
  <c r="F462" i="2"/>
  <c r="F446" i="2"/>
  <c r="F430" i="2"/>
  <c r="F414" i="2"/>
  <c r="F398" i="2"/>
  <c r="F2086" i="2"/>
  <c r="F1974" i="2"/>
  <c r="F1862" i="2"/>
  <c r="F1734" i="2"/>
  <c r="F1606" i="2"/>
  <c r="F1478" i="2"/>
  <c r="F1286" i="2"/>
  <c r="F1158" i="2"/>
  <c r="F1014" i="2"/>
  <c r="F918" i="2"/>
  <c r="F790" i="2"/>
  <c r="F2117" i="2"/>
  <c r="F1989" i="2"/>
  <c r="F1861" i="2"/>
  <c r="F1701" i="2"/>
  <c r="F1381" i="2"/>
  <c r="F1221" i="2"/>
  <c r="F1125" i="2"/>
  <c r="F997" i="2"/>
  <c r="F885" i="2"/>
  <c r="F2100" i="2"/>
  <c r="F1972" i="2"/>
  <c r="F1828" i="2"/>
  <c r="F1700" i="2"/>
  <c r="F1556" i="2"/>
  <c r="F1396" i="2"/>
  <c r="F1188" i="2"/>
  <c r="F1044" i="2"/>
  <c r="F884" i="2"/>
  <c r="F724" i="2"/>
  <c r="F2035" i="2"/>
  <c r="F1859" i="2"/>
  <c r="F1715" i="2"/>
  <c r="F1571" i="2"/>
  <c r="F1411" i="2"/>
  <c r="F1235" i="2"/>
  <c r="F1091" i="2"/>
  <c r="F947" i="2"/>
  <c r="F803" i="2"/>
  <c r="F659" i="2"/>
  <c r="F531" i="2"/>
  <c r="F355" i="2"/>
  <c r="F2065" i="2"/>
  <c r="F1921" i="2"/>
  <c r="F1761" i="2"/>
  <c r="F1633" i="2"/>
  <c r="F1553" i="2"/>
  <c r="F2128" i="2"/>
  <c r="F2095" i="2"/>
  <c r="F1983" i="2"/>
  <c r="F1839" i="2"/>
  <c r="F1743" i="2"/>
  <c r="F1631" i="2"/>
  <c r="F1391" i="2"/>
  <c r="F1263" i="2"/>
  <c r="F1167" i="2"/>
  <c r="F1055" i="2"/>
  <c r="F943" i="2"/>
  <c r="F1998" i="2"/>
  <c r="F2077" i="2"/>
  <c r="F1997" i="2"/>
  <c r="F1901" i="2"/>
  <c r="F1725" i="2"/>
  <c r="F1693" i="2"/>
  <c r="F1645" i="2"/>
  <c r="F1629" i="2"/>
  <c r="F1613" i="2"/>
  <c r="F1597" i="2"/>
  <c r="F1581" i="2"/>
  <c r="F1565" i="2"/>
  <c r="F1549" i="2"/>
  <c r="F1533" i="2"/>
  <c r="F1517" i="2"/>
  <c r="F1501" i="2"/>
  <c r="F1485" i="2"/>
  <c r="F1469" i="2"/>
  <c r="F1453" i="2"/>
  <c r="F1437" i="2"/>
  <c r="F1421" i="2"/>
  <c r="F1405" i="2"/>
  <c r="F1389" i="2"/>
  <c r="F1373" i="2"/>
  <c r="F1357" i="2"/>
  <c r="F1341" i="2"/>
  <c r="F1325" i="2"/>
  <c r="F1309" i="2"/>
  <c r="F1293" i="2"/>
  <c r="F1277" i="2"/>
  <c r="F1261" i="2"/>
  <c r="F1245" i="2"/>
  <c r="F1229" i="2"/>
  <c r="F1213" i="2"/>
  <c r="F1197" i="2"/>
  <c r="F1181" i="2"/>
  <c r="F1165" i="2"/>
  <c r="F1149" i="2"/>
  <c r="F1133" i="2"/>
  <c r="F1117" i="2"/>
  <c r="F1101" i="2"/>
  <c r="F1085" i="2"/>
  <c r="F1069" i="2"/>
  <c r="F1053" i="2"/>
  <c r="F1037" i="2"/>
  <c r="F1021" i="2"/>
  <c r="F1005" i="2"/>
  <c r="F989" i="2"/>
  <c r="F973" i="2"/>
  <c r="F957" i="2"/>
  <c r="F941" i="2"/>
  <c r="F925" i="2"/>
  <c r="F909" i="2"/>
  <c r="F877" i="2"/>
  <c r="F861" i="2"/>
  <c r="F845" i="2"/>
  <c r="F829" i="2"/>
  <c r="F797" i="2"/>
  <c r="F781" i="2"/>
  <c r="F765" i="2"/>
  <c r="F749" i="2"/>
  <c r="F733" i="2"/>
  <c r="F717" i="2"/>
  <c r="F701" i="2"/>
  <c r="F685" i="2"/>
  <c r="F669" i="2"/>
  <c r="F653" i="2"/>
  <c r="F637" i="2"/>
  <c r="F621" i="2"/>
  <c r="F605" i="2"/>
  <c r="F589" i="2"/>
  <c r="F573" i="2"/>
  <c r="F557" i="2"/>
  <c r="F541" i="2"/>
  <c r="F525" i="2"/>
  <c r="F493" i="2"/>
  <c r="F477" i="2"/>
  <c r="F445" i="2"/>
  <c r="F429" i="2"/>
  <c r="F397" i="2"/>
  <c r="F349" i="2"/>
  <c r="F333" i="2"/>
  <c r="F317" i="2"/>
  <c r="F301" i="2"/>
  <c r="F285" i="2"/>
  <c r="F269" i="2"/>
  <c r="F237" i="2"/>
  <c r="F221" i="2"/>
  <c r="F205" i="2"/>
  <c r="F189" i="2"/>
  <c r="F173" i="2"/>
  <c r="F157" i="2"/>
  <c r="F141" i="2"/>
  <c r="F125" i="2"/>
  <c r="F109" i="2"/>
  <c r="F93" i="2"/>
  <c r="F77" i="2"/>
  <c r="F45" i="2"/>
  <c r="F29" i="2"/>
  <c r="F13" i="2"/>
  <c r="F1446" i="2"/>
  <c r="F2053" i="2"/>
  <c r="F1893" i="2"/>
  <c r="F1765" i="2"/>
  <c r="F1605" i="2"/>
  <c r="F1445" i="2"/>
  <c r="F1285" i="2"/>
  <c r="F1109" i="2"/>
  <c r="F901" i="2"/>
  <c r="F2068" i="2"/>
  <c r="F1764" i="2"/>
  <c r="F1620" i="2"/>
  <c r="F1476" i="2"/>
  <c r="F1300" i="2"/>
  <c r="F1108" i="2"/>
  <c r="F964" i="2"/>
  <c r="F820" i="2"/>
  <c r="F2099" i="2"/>
  <c r="F1939" i="2"/>
  <c r="F1795" i="2"/>
  <c r="F1651" i="2"/>
  <c r="F1507" i="2"/>
  <c r="F1315" i="2"/>
  <c r="F1171" i="2"/>
  <c r="F1027" i="2"/>
  <c r="F899" i="2"/>
  <c r="F739" i="2"/>
  <c r="F579" i="2"/>
  <c r="F419" i="2"/>
  <c r="F2001" i="2"/>
  <c r="F1841" i="2"/>
  <c r="F1681" i="2"/>
  <c r="F1537" i="2"/>
  <c r="F1936" i="2"/>
  <c r="F2063" i="2"/>
  <c r="F1951" i="2"/>
  <c r="F1823" i="2"/>
  <c r="F1711" i="2"/>
  <c r="F1439" i="2"/>
  <c r="F1327" i="2"/>
  <c r="F1183" i="2"/>
  <c r="F1087" i="2"/>
  <c r="F959" i="2"/>
  <c r="F2158" i="2"/>
  <c r="F2030" i="2"/>
  <c r="F2141" i="2"/>
  <c r="F2061" i="2"/>
  <c r="F1965" i="2"/>
  <c r="F1885" i="2"/>
  <c r="F1805" i="2"/>
  <c r="F1709" i="2"/>
  <c r="F2060" i="2"/>
  <c r="F1980" i="2"/>
  <c r="F1916" i="2"/>
  <c r="F1836" i="2"/>
  <c r="F1820" i="2"/>
  <c r="F1804" i="2"/>
  <c r="F1788" i="2"/>
  <c r="F1756" i="2"/>
  <c r="F1740" i="2"/>
  <c r="F1724" i="2"/>
  <c r="F1708" i="2"/>
  <c r="F1692" i="2"/>
  <c r="F1676" i="2"/>
  <c r="F1660" i="2"/>
  <c r="F1644" i="2"/>
  <c r="F1628" i="2"/>
  <c r="F1612" i="2"/>
  <c r="F1596" i="2"/>
  <c r="F1580" i="2"/>
  <c r="F1564" i="2"/>
  <c r="F1548" i="2"/>
  <c r="F1532" i="2"/>
  <c r="F1516" i="2"/>
  <c r="F1500" i="2"/>
  <c r="F1484" i="2"/>
  <c r="F1468" i="2"/>
  <c r="F1452" i="2"/>
  <c r="F1436" i="2"/>
  <c r="F1420" i="2"/>
  <c r="F1404" i="2"/>
  <c r="F1388" i="2"/>
  <c r="F1372" i="2"/>
  <c r="F1356" i="2"/>
  <c r="F1340" i="2"/>
  <c r="F1324" i="2"/>
  <c r="F1308" i="2"/>
  <c r="F1292" i="2"/>
  <c r="F1276" i="2"/>
  <c r="F1260" i="2"/>
  <c r="F1244" i="2"/>
  <c r="F1228" i="2"/>
  <c r="F1212" i="2"/>
  <c r="F1196" i="2"/>
  <c r="F1180" i="2"/>
  <c r="F1164" i="2"/>
  <c r="F1148" i="2"/>
  <c r="F1132" i="2"/>
  <c r="F1116" i="2"/>
  <c r="F1100" i="2"/>
  <c r="F1084" i="2"/>
  <c r="F1068" i="2"/>
  <c r="F1052" i="2"/>
  <c r="F1036" i="2"/>
  <c r="F1020" i="2"/>
  <c r="F988" i="2"/>
  <c r="F972" i="2"/>
  <c r="F956" i="2"/>
  <c r="F940" i="2"/>
  <c r="F924" i="2"/>
  <c r="F908" i="2"/>
  <c r="F892" i="2"/>
  <c r="F876" i="2"/>
  <c r="F860" i="2"/>
  <c r="F844" i="2"/>
  <c r="F828" i="2"/>
  <c r="F812" i="2"/>
  <c r="F796" i="2"/>
  <c r="F780" i="2"/>
  <c r="F764" i="2"/>
  <c r="F748" i="2"/>
  <c r="F732" i="2"/>
  <c r="F716" i="2"/>
  <c r="F700" i="2"/>
  <c r="F684" i="2"/>
  <c r="F668" i="2"/>
  <c r="F652" i="2"/>
  <c r="F636" i="2"/>
  <c r="F604" i="2"/>
  <c r="F588" i="2"/>
  <c r="F572" i="2"/>
  <c r="F556" i="2"/>
  <c r="F540" i="2"/>
  <c r="F2070" i="2"/>
  <c r="F1926" i="2"/>
  <c r="F1830" i="2"/>
  <c r="F1750" i="2"/>
  <c r="F1670" i="2"/>
  <c r="F1574" i="2"/>
  <c r="F1494" i="2"/>
  <c r="F1382" i="2"/>
  <c r="F1222" i="2"/>
  <c r="F1126" i="2"/>
  <c r="F1094" i="2"/>
  <c r="F982" i="2"/>
  <c r="F886" i="2"/>
  <c r="F838" i="2"/>
  <c r="F2005" i="2"/>
  <c r="F1909" i="2"/>
  <c r="F1749" i="2"/>
  <c r="F1685" i="2"/>
  <c r="F1509" i="2"/>
  <c r="F1413" i="2"/>
  <c r="F1269" i="2"/>
  <c r="F1189" i="2"/>
  <c r="F1093" i="2"/>
  <c r="F1029" i="2"/>
  <c r="F949" i="2"/>
  <c r="F853" i="2"/>
  <c r="F2084" i="2"/>
  <c r="F1988" i="2"/>
  <c r="F1876" i="2"/>
  <c r="F1780" i="2"/>
  <c r="F1716" i="2"/>
  <c r="F1604" i="2"/>
  <c r="F1524" i="2"/>
  <c r="F1412" i="2"/>
  <c r="F1316" i="2"/>
  <c r="F1204" i="2"/>
  <c r="F1140" i="2"/>
  <c r="F1060" i="2"/>
  <c r="F980" i="2"/>
  <c r="F868" i="2"/>
  <c r="F756" i="2"/>
  <c r="F2115" i="2"/>
  <c r="F1875" i="2"/>
  <c r="F1779" i="2"/>
  <c r="F1555" i="2"/>
  <c r="F1331" i="2"/>
  <c r="F1251" i="2"/>
  <c r="F1155" i="2"/>
  <c r="F1075" i="2"/>
  <c r="F963" i="2"/>
  <c r="F883" i="2"/>
  <c r="F771" i="2"/>
  <c r="F611" i="2"/>
  <c r="F515" i="2"/>
  <c r="F323" i="2"/>
  <c r="F2161" i="2"/>
  <c r="F2049" i="2"/>
  <c r="F1969" i="2"/>
  <c r="F1825" i="2"/>
  <c r="F1713" i="2"/>
  <c r="F1505" i="2"/>
  <c r="F2160" i="2"/>
  <c r="F2048" i="2"/>
  <c r="F1984" i="2"/>
  <c r="F2159" i="2"/>
  <c r="F2111" i="2"/>
  <c r="F2015" i="2"/>
  <c r="F1935" i="2"/>
  <c r="F1855" i="2"/>
  <c r="F1615" i="2"/>
  <c r="F1535" i="2"/>
  <c r="F1471" i="2"/>
  <c r="F1279" i="2"/>
  <c r="F1215" i="2"/>
  <c r="F1119" i="2"/>
  <c r="F895" i="2"/>
  <c r="F2046" i="2"/>
  <c r="F1982" i="2"/>
  <c r="F2125" i="2"/>
  <c r="F2013" i="2"/>
  <c r="F1869" i="2"/>
  <c r="F1837" i="2"/>
  <c r="F1773" i="2"/>
  <c r="F1661" i="2"/>
  <c r="F2108" i="2"/>
  <c r="F2076" i="2"/>
  <c r="F1964" i="2"/>
  <c r="F1932" i="2"/>
  <c r="F1852" i="2"/>
  <c r="F2155" i="2"/>
  <c r="F2139" i="2"/>
  <c r="F2123" i="2"/>
  <c r="F2075" i="2"/>
  <c r="F2059" i="2"/>
  <c r="F2043" i="2"/>
  <c r="F2027" i="2"/>
  <c r="F2011" i="2"/>
  <c r="F1995" i="2"/>
  <c r="F1979" i="2"/>
  <c r="F1963" i="2"/>
  <c r="F1931" i="2"/>
  <c r="F1915" i="2"/>
  <c r="F1899" i="2"/>
  <c r="F1883" i="2"/>
  <c r="F1867" i="2"/>
  <c r="F1835" i="2"/>
  <c r="F1819" i="2"/>
  <c r="F1803" i="2"/>
  <c r="F1787" i="2"/>
  <c r="F1771" i="2"/>
  <c r="F1755" i="2"/>
  <c r="F1739" i="2"/>
  <c r="F1723" i="2"/>
  <c r="F1707" i="2"/>
  <c r="F1691" i="2"/>
  <c r="F1675" i="2"/>
  <c r="F1659" i="2"/>
  <c r="F1643" i="2"/>
  <c r="F1627" i="2"/>
  <c r="F1611" i="2"/>
  <c r="F1595" i="2"/>
  <c r="F1579" i="2"/>
  <c r="F1563" i="2"/>
  <c r="F1547" i="2"/>
  <c r="F1531" i="2"/>
  <c r="F1515" i="2"/>
  <c r="F1499" i="2"/>
  <c r="F1483" i="2"/>
  <c r="F1467" i="2"/>
  <c r="F1451" i="2"/>
  <c r="F1435" i="2"/>
  <c r="F1419" i="2"/>
  <c r="F1403" i="2"/>
  <c r="F1387" i="2"/>
  <c r="F1371" i="2"/>
  <c r="F1355" i="2"/>
  <c r="F1339" i="2"/>
  <c r="F1323" i="2"/>
  <c r="F1307" i="2"/>
  <c r="F1291" i="2"/>
  <c r="F1275" i="2"/>
  <c r="F1259" i="2"/>
  <c r="F1243" i="2"/>
  <c r="F1227" i="2"/>
  <c r="F1211" i="2"/>
  <c r="F1179" i="2"/>
  <c r="F1163" i="2"/>
  <c r="F1147" i="2"/>
  <c r="F1131" i="2"/>
  <c r="F1099" i="2"/>
  <c r="F1067" i="2"/>
  <c r="F1051" i="2"/>
  <c r="F1035" i="2"/>
  <c r="F1019" i="2"/>
  <c r="F1003" i="2"/>
  <c r="F987" i="2"/>
  <c r="F971" i="2"/>
  <c r="F955" i="2"/>
  <c r="F939" i="2"/>
  <c r="F923" i="2"/>
  <c r="F907" i="2"/>
  <c r="F891" i="2"/>
  <c r="F875" i="2"/>
  <c r="F859" i="2"/>
  <c r="F843" i="2"/>
  <c r="F827" i="2"/>
  <c r="F795" i="2"/>
  <c r="F779" i="2"/>
  <c r="F763" i="2"/>
  <c r="F747" i="2"/>
  <c r="F715" i="2"/>
  <c r="F683" i="2"/>
  <c r="F667" i="2"/>
  <c r="F651" i="2"/>
  <c r="F635" i="2"/>
  <c r="F619" i="2"/>
  <c r="F1366" i="2"/>
  <c r="F1333" i="2"/>
  <c r="F1268" i="2"/>
  <c r="F2051" i="2"/>
  <c r="F1427" i="2"/>
  <c r="F435" i="2"/>
  <c r="F2033" i="2"/>
  <c r="F1793" i="2"/>
  <c r="F1441" i="2"/>
  <c r="F2000" i="2"/>
  <c r="F2079" i="2"/>
  <c r="F1919" i="2"/>
  <c r="F1775" i="2"/>
  <c r="F1599" i="2"/>
  <c r="F1231" i="2"/>
  <c r="F911" i="2"/>
  <c r="F2062" i="2"/>
  <c r="F2109" i="2"/>
  <c r="F1741" i="2"/>
  <c r="F2156" i="2"/>
  <c r="F1900" i="2"/>
  <c r="F2122" i="2"/>
  <c r="F2074" i="2"/>
  <c r="F2010" i="2"/>
  <c r="F1962" i="2"/>
  <c r="F1914" i="2"/>
  <c r="F1866" i="2"/>
  <c r="F1802" i="2"/>
  <c r="F1754" i="2"/>
  <c r="F1706" i="2"/>
  <c r="F1642" i="2"/>
  <c r="F1594" i="2"/>
  <c r="F1530" i="2"/>
  <c r="F1482" i="2"/>
  <c r="F1418" i="2"/>
  <c r="F1370" i="2"/>
  <c r="F1322" i="2"/>
  <c r="F1258" i="2"/>
  <c r="F1242" i="2"/>
  <c r="F1226" i="2"/>
  <c r="F1210" i="2"/>
  <c r="F1194" i="2"/>
  <c r="F1178" i="2"/>
  <c r="F1162" i="2"/>
  <c r="F1146" i="2"/>
  <c r="F1130" i="2"/>
  <c r="F1114" i="2"/>
  <c r="F1098" i="2"/>
  <c r="F1082" i="2"/>
  <c r="F1066" i="2"/>
  <c r="F1050" i="2"/>
  <c r="F1034" i="2"/>
  <c r="F1018" i="2"/>
  <c r="F986" i="2"/>
  <c r="F970" i="2"/>
  <c r="F954" i="2"/>
  <c r="F938" i="2"/>
  <c r="F906" i="2"/>
  <c r="F874" i="2"/>
  <c r="F858" i="2"/>
  <c r="F842" i="2"/>
  <c r="F826" i="2"/>
  <c r="F810" i="2"/>
  <c r="F794" i="2"/>
  <c r="F778" i="2"/>
  <c r="F762" i="2"/>
  <c r="F746" i="2"/>
  <c r="F730" i="2"/>
  <c r="F714" i="2"/>
  <c r="F698" i="2"/>
  <c r="F682" i="2"/>
  <c r="F666" i="2"/>
  <c r="F650" i="2"/>
  <c r="F634" i="2"/>
  <c r="F618" i="2"/>
  <c r="F602" i="2"/>
  <c r="F586" i="2"/>
  <c r="F570" i="2"/>
  <c r="F554" i="2"/>
  <c r="F538" i="2"/>
  <c r="F2118" i="2"/>
  <c r="F2054" i="2"/>
  <c r="F1942" i="2"/>
  <c r="F1878" i="2"/>
  <c r="F1798" i="2"/>
  <c r="F1702" i="2"/>
  <c r="F1622" i="2"/>
  <c r="F1542" i="2"/>
  <c r="F1430" i="2"/>
  <c r="F1302" i="2"/>
  <c r="F1206" i="2"/>
  <c r="F1110" i="2"/>
  <c r="F1030" i="2"/>
  <c r="F966" i="2"/>
  <c r="F870" i="2"/>
  <c r="F774" i="2"/>
  <c r="F2149" i="2"/>
  <c r="F2037" i="2"/>
  <c r="F1845" i="2"/>
  <c r="F1733" i="2"/>
  <c r="F1621" i="2"/>
  <c r="F1573" i="2"/>
  <c r="F1477" i="2"/>
  <c r="F1397" i="2"/>
  <c r="F1253" i="2"/>
  <c r="F1173" i="2"/>
  <c r="F1061" i="2"/>
  <c r="F1013" i="2"/>
  <c r="F933" i="2"/>
  <c r="F837" i="2"/>
  <c r="F2132" i="2"/>
  <c r="F2036" i="2"/>
  <c r="F1940" i="2"/>
  <c r="F1860" i="2"/>
  <c r="F1732" i="2"/>
  <c r="F1636" i="2"/>
  <c r="F1572" i="2"/>
  <c r="F1444" i="2"/>
  <c r="F1348" i="2"/>
  <c r="F1220" i="2"/>
  <c r="F1124" i="2"/>
  <c r="F1012" i="2"/>
  <c r="F948" i="2"/>
  <c r="F852" i="2"/>
  <c r="F740" i="2"/>
  <c r="F2147" i="2"/>
  <c r="F1907" i="2"/>
  <c r="F1811" i="2"/>
  <c r="F1699" i="2"/>
  <c r="F1523" i="2"/>
  <c r="F1395" i="2"/>
  <c r="F1299" i="2"/>
  <c r="F1203" i="2"/>
  <c r="F1107" i="2"/>
  <c r="F1011" i="2"/>
  <c r="F915" i="2"/>
  <c r="F819" i="2"/>
  <c r="F755" i="2"/>
  <c r="F643" i="2"/>
  <c r="F595" i="2"/>
  <c r="F483" i="2"/>
  <c r="F339" i="2"/>
  <c r="F2130" i="2"/>
  <c r="F2081" i="2"/>
  <c r="F1905" i="2"/>
  <c r="F1665" i="2"/>
  <c r="F1585" i="2"/>
  <c r="F1409" i="2"/>
  <c r="F2032" i="2"/>
  <c r="F1904" i="2"/>
  <c r="F1967" i="2"/>
  <c r="F1903" i="2"/>
  <c r="F1807" i="2"/>
  <c r="F1727" i="2"/>
  <c r="F1583" i="2"/>
  <c r="F1503" i="2"/>
  <c r="F1423" i="2"/>
  <c r="F1359" i="2"/>
  <c r="F1295" i="2"/>
  <c r="F1247" i="2"/>
  <c r="F1103" i="2"/>
  <c r="F1023" i="2"/>
  <c r="F927" i="2"/>
  <c r="F2142" i="2"/>
  <c r="F2094" i="2"/>
  <c r="F2014" i="2"/>
  <c r="F2157" i="2"/>
  <c r="F2093" i="2"/>
  <c r="F2029" i="2"/>
  <c r="F1981" i="2"/>
  <c r="F1917" i="2"/>
  <c r="F1853" i="2"/>
  <c r="F1821" i="2"/>
  <c r="F1757" i="2"/>
  <c r="F1677" i="2"/>
  <c r="F2140" i="2"/>
  <c r="F2092" i="2"/>
  <c r="F2044" i="2"/>
  <c r="F1996" i="2"/>
  <c r="F1948" i="2"/>
  <c r="F1884" i="2"/>
  <c r="F2154" i="2"/>
  <c r="F2138" i="2"/>
  <c r="F2106" i="2"/>
  <c r="F2090" i="2"/>
  <c r="F2058" i="2"/>
  <c r="F2042" i="2"/>
  <c r="F2026" i="2"/>
  <c r="F1994" i="2"/>
  <c r="F1978" i="2"/>
  <c r="F1946" i="2"/>
  <c r="F1930" i="2"/>
  <c r="F1898" i="2"/>
  <c r="F1882" i="2"/>
  <c r="F1850" i="2"/>
  <c r="F1834" i="2"/>
  <c r="F1818" i="2"/>
  <c r="F1786" i="2"/>
  <c r="F1770" i="2"/>
  <c r="F1738" i="2"/>
  <c r="F1722" i="2"/>
  <c r="F1690" i="2"/>
  <c r="F1674" i="2"/>
  <c r="F1658" i="2"/>
  <c r="F1626" i="2"/>
  <c r="F1610" i="2"/>
  <c r="F1578" i="2"/>
  <c r="F1562" i="2"/>
  <c r="F1546" i="2"/>
  <c r="F1514" i="2"/>
  <c r="F1498" i="2"/>
  <c r="F1466" i="2"/>
  <c r="F1450" i="2"/>
  <c r="F1434" i="2"/>
  <c r="F1402" i="2"/>
  <c r="F1386" i="2"/>
  <c r="F1354" i="2"/>
  <c r="F1338" i="2"/>
  <c r="F1290" i="2"/>
  <c r="F2153" i="2"/>
  <c r="F2137" i="2"/>
  <c r="F2121" i="2"/>
  <c r="F2105" i="2"/>
  <c r="F2089" i="2"/>
  <c r="F2073" i="2"/>
  <c r="F2057" i="2"/>
  <c r="F2041" i="2"/>
  <c r="F2025" i="2"/>
  <c r="F2009" i="2"/>
  <c r="F1993" i="2"/>
  <c r="F1977" i="2"/>
  <c r="F1961" i="2"/>
  <c r="F1945" i="2"/>
  <c r="F1929" i="2"/>
  <c r="F1913" i="2"/>
  <c r="F1897" i="2"/>
  <c r="F1881" i="2"/>
  <c r="F1865" i="2"/>
  <c r="F1849" i="2"/>
  <c r="F1833" i="2"/>
  <c r="F1817" i="2"/>
  <c r="F1801" i="2"/>
  <c r="F1785" i="2"/>
  <c r="F1769" i="2"/>
  <c r="F1753" i="2"/>
  <c r="F1737" i="2"/>
  <c r="F1721" i="2"/>
  <c r="F1705" i="2"/>
  <c r="F1689" i="2"/>
  <c r="F1673" i="2"/>
  <c r="F1657" i="2"/>
  <c r="F1641" i="2"/>
  <c r="F1625" i="2"/>
  <c r="F1609" i="2"/>
  <c r="F1593" i="2"/>
  <c r="F1577" i="2"/>
  <c r="F1561" i="2"/>
  <c r="F1545" i="2"/>
  <c r="F1529" i="2"/>
  <c r="F1513" i="2"/>
  <c r="F1497" i="2"/>
  <c r="F1481" i="2"/>
  <c r="F1465" i="2"/>
  <c r="F1449" i="2"/>
  <c r="F1433" i="2"/>
  <c r="F1417" i="2"/>
  <c r="F1401" i="2"/>
  <c r="F1385" i="2"/>
  <c r="F1369" i="2"/>
  <c r="F1353" i="2"/>
  <c r="F1337" i="2"/>
  <c r="F1321" i="2"/>
  <c r="F1305" i="2"/>
  <c r="F1289" i="2"/>
  <c r="F1273" i="2"/>
  <c r="F1257" i="2"/>
  <c r="F1241" i="2"/>
  <c r="F1225" i="2"/>
  <c r="F1209" i="2"/>
  <c r="F1177" i="2"/>
  <c r="F1161" i="2"/>
  <c r="F1145" i="2"/>
  <c r="F1129" i="2"/>
  <c r="F1097" i="2"/>
  <c r="F1081" i="2"/>
  <c r="F1065" i="2"/>
  <c r="F1049" i="2"/>
  <c r="F1033" i="2"/>
  <c r="F1017" i="2"/>
  <c r="F1001" i="2"/>
  <c r="F985" i="2"/>
  <c r="F969" i="2"/>
  <c r="F953" i="2"/>
  <c r="F937" i="2"/>
  <c r="F921" i="2"/>
  <c r="F905" i="2"/>
  <c r="F889" i="2"/>
  <c r="F873" i="2"/>
  <c r="F857" i="2"/>
  <c r="F841" i="2"/>
  <c r="F825" i="2"/>
  <c r="F809" i="2"/>
  <c r="F793" i="2"/>
  <c r="F777" i="2"/>
  <c r="F761" i="2"/>
  <c r="F745" i="2"/>
  <c r="F729" i="2"/>
  <c r="F713" i="2"/>
  <c r="F697" i="2"/>
  <c r="F681" i="2"/>
  <c r="F665" i="2"/>
  <c r="F649" i="2"/>
  <c r="F633" i="2"/>
  <c r="F617" i="2"/>
  <c r="F601" i="2"/>
  <c r="F585" i="2"/>
  <c r="F569" i="2"/>
  <c r="F537" i="2"/>
  <c r="F521" i="2"/>
  <c r="F505" i="2"/>
  <c r="F489" i="2"/>
  <c r="F473" i="2"/>
  <c r="F457" i="2"/>
  <c r="F441" i="2"/>
  <c r="F425" i="2"/>
  <c r="F366" i="2"/>
  <c r="F318" i="2"/>
  <c r="F302" i="2"/>
  <c r="F270" i="2"/>
  <c r="F238" i="2"/>
  <c r="F142" i="2"/>
  <c r="F110" i="2"/>
  <c r="F14" i="2"/>
  <c r="F524" i="2"/>
  <c r="F508" i="2"/>
  <c r="F476" i="2"/>
  <c r="F444" i="2"/>
  <c r="F396" i="2"/>
  <c r="F380" i="2"/>
  <c r="F348" i="2"/>
  <c r="F316" i="2"/>
  <c r="F268" i="2"/>
  <c r="F252" i="2"/>
  <c r="F220" i="2"/>
  <c r="F188" i="2"/>
  <c r="F140" i="2"/>
  <c r="F124" i="2"/>
  <c r="F92" i="2"/>
  <c r="F60" i="2"/>
  <c r="F12" i="2"/>
  <c r="F587" i="2"/>
  <c r="F523" i="2"/>
  <c r="F507" i="2"/>
  <c r="F491" i="2"/>
  <c r="F475" i="2"/>
  <c r="F459" i="2"/>
  <c r="F443" i="2"/>
  <c r="F427" i="2"/>
  <c r="F411" i="2"/>
  <c r="F395" i="2"/>
  <c r="F379" i="2"/>
  <c r="F363" i="2"/>
  <c r="F347" i="2"/>
  <c r="F331" i="2"/>
  <c r="F315" i="2"/>
  <c r="F283" i="2"/>
  <c r="F267" i="2"/>
  <c r="F251" i="2"/>
  <c r="F235" i="2"/>
  <c r="F219" i="2"/>
  <c r="F203" i="2"/>
  <c r="F187" i="2"/>
  <c r="F171" i="2"/>
  <c r="F155" i="2"/>
  <c r="F139" i="2"/>
  <c r="F123" i="2"/>
  <c r="F91" i="2"/>
  <c r="F75" i="2"/>
  <c r="F59" i="2"/>
  <c r="F11" i="2"/>
  <c r="F522" i="2"/>
  <c r="F474" i="2"/>
  <c r="F426" i="2"/>
  <c r="F394" i="2"/>
  <c r="F346" i="2"/>
  <c r="F298" i="2"/>
  <c r="F266" i="2"/>
  <c r="F218" i="2"/>
  <c r="F170" i="2"/>
  <c r="F138" i="2"/>
  <c r="F90" i="2"/>
  <c r="F42" i="2"/>
  <c r="F10" i="2"/>
  <c r="F393" i="2"/>
  <c r="F345" i="2"/>
  <c r="F329" i="2"/>
  <c r="F297" i="2"/>
  <c r="F265" i="2"/>
  <c r="F217" i="2"/>
  <c r="F201" i="2"/>
  <c r="F169" i="2"/>
  <c r="F137" i="2"/>
  <c r="F89" i="2"/>
  <c r="F73" i="2"/>
  <c r="F41" i="2"/>
  <c r="F9" i="2"/>
  <c r="F520" i="2"/>
  <c r="F504" i="2"/>
  <c r="F472" i="2"/>
  <c r="F424" i="2"/>
  <c r="F376" i="2"/>
  <c r="F296" i="2"/>
  <c r="F248" i="2"/>
  <c r="F216" i="2"/>
  <c r="F168" i="2"/>
  <c r="F120" i="2"/>
  <c r="F88" i="2"/>
  <c r="F40" i="2"/>
  <c r="F8" i="2"/>
  <c r="F503" i="2"/>
  <c r="F487" i="2"/>
  <c r="F471" i="2"/>
  <c r="F455" i="2"/>
  <c r="F439" i="2"/>
  <c r="F423" i="2"/>
  <c r="F407" i="2"/>
  <c r="F391" i="2"/>
  <c r="F375" i="2"/>
  <c r="F359" i="2"/>
  <c r="F343" i="2"/>
  <c r="F327" i="2"/>
  <c r="F311" i="2"/>
  <c r="F295" i="2"/>
  <c r="F279" i="2"/>
  <c r="F263" i="2"/>
  <c r="F247" i="2"/>
  <c r="F231" i="2"/>
  <c r="F215" i="2"/>
  <c r="F199" i="2"/>
  <c r="F183" i="2"/>
  <c r="F167" i="2"/>
  <c r="F151" i="2"/>
  <c r="F135" i="2"/>
  <c r="F119" i="2"/>
  <c r="F103" i="2"/>
  <c r="F87" i="2"/>
  <c r="F71" i="2"/>
  <c r="F55" i="2"/>
  <c r="F39" i="2"/>
  <c r="F23" i="2"/>
  <c r="F7" i="2"/>
  <c r="F742" i="2"/>
  <c r="F726" i="2"/>
  <c r="F710" i="2"/>
  <c r="F694" i="2"/>
  <c r="F678" i="2"/>
  <c r="F662" i="2"/>
  <c r="F646" i="2"/>
  <c r="F630" i="2"/>
  <c r="F614" i="2"/>
  <c r="F598" i="2"/>
  <c r="F582" i="2"/>
  <c r="F566" i="2"/>
  <c r="F550" i="2"/>
  <c r="F534" i="2"/>
  <c r="F518" i="2"/>
  <c r="F502" i="2"/>
  <c r="F486" i="2"/>
  <c r="F470" i="2"/>
  <c r="F454" i="2"/>
  <c r="F438" i="2"/>
  <c r="F422" i="2"/>
  <c r="F406" i="2"/>
  <c r="F390" i="2"/>
  <c r="F374" i="2"/>
  <c r="F358" i="2"/>
  <c r="F342" i="2"/>
  <c r="F326" i="2"/>
  <c r="F310" i="2"/>
  <c r="F294" i="2"/>
  <c r="F278" i="2"/>
  <c r="F262" i="2"/>
  <c r="F246" i="2"/>
  <c r="F230" i="2"/>
  <c r="F214" i="2"/>
  <c r="F198" i="2"/>
  <c r="F182" i="2"/>
  <c r="F166" i="2"/>
  <c r="F150" i="2"/>
  <c r="F134" i="2"/>
  <c r="F118" i="2"/>
  <c r="F102" i="2"/>
  <c r="F86" i="2"/>
  <c r="F70" i="2"/>
  <c r="F54" i="2"/>
  <c r="F38" i="2"/>
  <c r="F22" i="2"/>
  <c r="F6" i="2"/>
  <c r="F821" i="2"/>
  <c r="F805" i="2"/>
  <c r="F789" i="2"/>
  <c r="F773" i="2"/>
  <c r="F757" i="2"/>
  <c r="F741" i="2"/>
  <c r="F725" i="2"/>
  <c r="F709" i="2"/>
  <c r="F693" i="2"/>
  <c r="F677" i="2"/>
  <c r="F661" i="2"/>
  <c r="F645" i="2"/>
  <c r="F629" i="2"/>
  <c r="F613" i="2"/>
  <c r="F597" i="2"/>
  <c r="F581" i="2"/>
  <c r="F565" i="2"/>
  <c r="F549" i="2"/>
  <c r="F533" i="2"/>
  <c r="F517" i="2"/>
  <c r="F501" i="2"/>
  <c r="F485" i="2"/>
  <c r="F469" i="2"/>
  <c r="F453" i="2"/>
  <c r="F437" i="2"/>
  <c r="F421" i="2"/>
  <c r="F405" i="2"/>
  <c r="F389" i="2"/>
  <c r="F373" i="2"/>
  <c r="F357" i="2"/>
  <c r="F341" i="2"/>
  <c r="F325" i="2"/>
  <c r="F309" i="2"/>
  <c r="F293" i="2"/>
  <c r="F277" i="2"/>
  <c r="F261" i="2"/>
  <c r="F245" i="2"/>
  <c r="F229" i="2"/>
  <c r="F213" i="2"/>
  <c r="F197" i="2"/>
  <c r="F181" i="2"/>
  <c r="F165" i="2"/>
  <c r="F149" i="2"/>
  <c r="F133" i="2"/>
  <c r="F117" i="2"/>
  <c r="F101" i="2"/>
  <c r="F85" i="2"/>
  <c r="F69" i="2"/>
  <c r="F53" i="2"/>
  <c r="F37" i="2"/>
  <c r="F21" i="2"/>
  <c r="F5" i="2"/>
  <c r="F692" i="2"/>
  <c r="F676" i="2"/>
  <c r="F660" i="2"/>
  <c r="F644" i="2"/>
  <c r="F628" i="2"/>
  <c r="F612" i="2"/>
  <c r="F596" i="2"/>
  <c r="F580" i="2"/>
  <c r="F564" i="2"/>
  <c r="F548" i="2"/>
  <c r="F532" i="2"/>
  <c r="F516" i="2"/>
  <c r="F500" i="2"/>
  <c r="F484" i="2"/>
  <c r="F468" i="2"/>
  <c r="F452" i="2"/>
  <c r="F436" i="2"/>
  <c r="F420" i="2"/>
  <c r="F404" i="2"/>
  <c r="F388" i="2"/>
  <c r="F372" i="2"/>
  <c r="F356" i="2"/>
  <c r="F340" i="2"/>
  <c r="F324" i="2"/>
  <c r="F308" i="2"/>
  <c r="F292" i="2"/>
  <c r="F276" i="2"/>
  <c r="F260" i="2"/>
  <c r="F244" i="2"/>
  <c r="F228" i="2"/>
  <c r="F212" i="2"/>
  <c r="F196" i="2"/>
  <c r="F180" i="2"/>
  <c r="F164" i="2"/>
  <c r="F148" i="2"/>
  <c r="F132" i="2"/>
  <c r="F116" i="2"/>
  <c r="F100" i="2"/>
  <c r="F84" i="2"/>
  <c r="F68" i="2"/>
  <c r="F52" i="2"/>
  <c r="F36" i="2"/>
  <c r="F20" i="2"/>
  <c r="F4" i="2"/>
  <c r="F307" i="2"/>
  <c r="F291" i="2"/>
  <c r="F275" i="2"/>
  <c r="F259" i="2"/>
  <c r="F243" i="2"/>
  <c r="F227" i="2"/>
  <c r="F211" i="2"/>
  <c r="F195" i="2"/>
  <c r="F179" i="2"/>
  <c r="F163" i="2"/>
  <c r="F147" i="2"/>
  <c r="F131" i="2"/>
  <c r="F115" i="2"/>
  <c r="F99" i="2"/>
  <c r="F83" i="2"/>
  <c r="F67" i="2"/>
  <c r="F51" i="2"/>
  <c r="F35" i="2"/>
  <c r="F19" i="2"/>
  <c r="F3" i="2"/>
  <c r="F369" i="2"/>
  <c r="F321" i="2"/>
  <c r="F289" i="2"/>
  <c r="F241" i="2"/>
  <c r="F161" i="2"/>
  <c r="F113" i="2"/>
  <c r="F65" i="2"/>
  <c r="F33" i="2"/>
  <c r="F1056" i="2"/>
  <c r="F1040" i="2"/>
  <c r="F1008" i="2"/>
  <c r="F992" i="2"/>
  <c r="F976" i="2"/>
  <c r="F944" i="2"/>
  <c r="F928" i="2"/>
  <c r="F912" i="2"/>
  <c r="F880" i="2"/>
  <c r="F864" i="2"/>
  <c r="F848" i="2"/>
  <c r="F816" i="2"/>
  <c r="F800" i="2"/>
  <c r="F784" i="2"/>
  <c r="F752" i="2"/>
  <c r="F736" i="2"/>
  <c r="F720" i="2"/>
  <c r="F688" i="2"/>
  <c r="F672" i="2"/>
  <c r="F656" i="2"/>
  <c r="F624" i="2"/>
  <c r="F608" i="2"/>
  <c r="F592" i="2"/>
  <c r="F560" i="2"/>
  <c r="F544" i="2"/>
  <c r="F528" i="2"/>
  <c r="F496" i="2"/>
  <c r="F480" i="2"/>
  <c r="F448" i="2"/>
  <c r="F416" i="2"/>
  <c r="F368" i="2"/>
  <c r="F352" i="2"/>
  <c r="F320" i="2"/>
  <c r="F288" i="2"/>
  <c r="F240" i="2"/>
  <c r="F224" i="2"/>
  <c r="F192" i="2"/>
  <c r="F160" i="2"/>
  <c r="F112" i="2"/>
  <c r="F96" i="2"/>
  <c r="F64" i="2"/>
  <c r="F32" i="2"/>
  <c r="F107" i="2"/>
  <c r="F337" i="2"/>
  <c r="F209" i="2"/>
  <c r="F193" i="2"/>
  <c r="F194" i="2"/>
  <c r="F255" i="2"/>
  <c r="F239" i="2"/>
  <c r="F47" i="2"/>
  <c r="F510" i="2"/>
  <c r="F382" i="2"/>
  <c r="F254" i="2"/>
  <c r="F190" i="2"/>
  <c r="F174" i="2"/>
  <c r="F62" i="2"/>
  <c r="F46" i="2"/>
  <c r="F509" i="2"/>
  <c r="F381" i="2"/>
  <c r="F253" i="2"/>
  <c r="F61" i="2"/>
  <c r="F428" i="2"/>
  <c r="F300" i="2"/>
  <c r="F236" i="2"/>
  <c r="F108" i="2"/>
  <c r="F299" i="2"/>
  <c r="F43" i="2"/>
  <c r="F27" i="2"/>
  <c r="F344" i="2"/>
  <c r="K1064" i="2" l="1"/>
  <c r="L1064" i="2" s="1"/>
  <c r="K219" i="2"/>
  <c r="L219" i="2" s="1"/>
  <c r="K1359" i="2"/>
  <c r="L1359" i="2" s="1"/>
  <c r="K192" i="2"/>
  <c r="L192" i="2" s="1"/>
  <c r="K1681" i="2"/>
  <c r="L1681" i="2" s="1"/>
  <c r="K2099" i="2"/>
  <c r="L2099" i="2" s="1"/>
  <c r="K1156" i="2"/>
  <c r="L1156" i="2" s="1"/>
  <c r="K1508" i="2"/>
  <c r="L1508" i="2" s="1"/>
  <c r="K178" i="2"/>
  <c r="L178" i="2" s="1"/>
  <c r="K1547" i="2"/>
  <c r="L1547" i="2" s="1"/>
  <c r="K832" i="2"/>
  <c r="L832" i="2" s="1"/>
  <c r="K881" i="2"/>
  <c r="L881" i="2" s="1"/>
  <c r="K1033" i="2"/>
  <c r="L1033" i="2" s="1"/>
  <c r="K1289" i="2"/>
  <c r="L1289" i="2" s="1"/>
  <c r="K1817" i="2"/>
  <c r="L1817" i="2" s="1"/>
  <c r="K419" i="2"/>
  <c r="L419" i="2" s="1"/>
  <c r="K995" i="2"/>
  <c r="L995" i="2" s="1"/>
  <c r="K324" i="2"/>
  <c r="L324" i="2" s="1"/>
  <c r="K788" i="2"/>
  <c r="L788" i="2" s="1"/>
  <c r="K834" i="2"/>
  <c r="L834" i="2" s="1"/>
  <c r="K85" i="2"/>
  <c r="L85" i="2" s="1"/>
  <c r="K645" i="2"/>
  <c r="L645" i="2" s="1"/>
  <c r="K741" i="2"/>
  <c r="L741" i="2" s="1"/>
  <c r="K933" i="2"/>
  <c r="L933" i="2" s="1"/>
  <c r="K870" i="2"/>
  <c r="L870" i="2" s="1"/>
  <c r="K247" i="2"/>
  <c r="L247" i="2" s="1"/>
  <c r="K631" i="2"/>
  <c r="L631" i="2" s="1"/>
  <c r="K727" i="2"/>
  <c r="L727" i="2" s="1"/>
  <c r="K823" i="2"/>
  <c r="L823" i="2" s="1"/>
  <c r="K1015" i="2"/>
  <c r="L1015" i="2" s="1"/>
  <c r="K776" i="2"/>
  <c r="L776" i="2" s="1"/>
  <c r="K281" i="2"/>
  <c r="L281" i="2" s="1"/>
  <c r="K1001" i="2"/>
  <c r="L1001" i="2" s="1"/>
  <c r="K186" i="2"/>
  <c r="L186" i="2" s="1"/>
  <c r="K442" i="2"/>
  <c r="L442" i="2" s="1"/>
  <c r="K699" i="2"/>
  <c r="L699" i="2" s="1"/>
  <c r="K364" i="2"/>
  <c r="L364" i="2" s="1"/>
  <c r="K317" i="2"/>
  <c r="L317" i="2" s="1"/>
  <c r="K701" i="2"/>
  <c r="L701" i="2" s="1"/>
  <c r="K142" i="2"/>
  <c r="L142" i="2" s="1"/>
  <c r="K318" i="2"/>
  <c r="L318" i="2" s="1"/>
  <c r="K590" i="2"/>
  <c r="L590" i="2" s="1"/>
  <c r="K255" i="2"/>
  <c r="L255" i="2" s="1"/>
  <c r="K337" i="2"/>
  <c r="L337" i="2" s="1"/>
  <c r="K642" i="2"/>
  <c r="L642" i="2" s="1"/>
  <c r="K1098" i="2"/>
  <c r="L1098" i="2" s="1"/>
  <c r="K1354" i="2"/>
  <c r="L1354" i="2" s="1"/>
  <c r="K1866" i="2"/>
  <c r="L1866" i="2" s="1"/>
  <c r="K1099" i="2"/>
  <c r="L1099" i="2" s="1"/>
  <c r="K1355" i="2"/>
  <c r="L1355" i="2" s="1"/>
  <c r="K1611" i="2"/>
  <c r="L1611" i="2" s="1"/>
  <c r="K2043" i="2"/>
  <c r="L2043" i="2" s="1"/>
  <c r="K988" i="2"/>
  <c r="L988" i="2" s="1"/>
  <c r="K1164" i="2"/>
  <c r="L1164" i="2" s="1"/>
  <c r="K1420" i="2"/>
  <c r="L1420" i="2" s="1"/>
  <c r="K1676" i="2"/>
  <c r="L1676" i="2" s="1"/>
  <c r="K1948" i="2"/>
  <c r="L1948" i="2" s="1"/>
  <c r="K2124" i="2"/>
  <c r="L2124" i="2" s="1"/>
  <c r="K1117" i="2"/>
  <c r="L1117" i="2" s="1"/>
  <c r="K1645" i="2"/>
  <c r="L1645" i="2" s="1"/>
  <c r="K1821" i="2"/>
  <c r="L1821" i="2" s="1"/>
  <c r="K1997" i="2"/>
  <c r="L1997" i="2" s="1"/>
  <c r="K1118" i="2"/>
  <c r="L1118" i="2" s="1"/>
  <c r="K1374" i="2"/>
  <c r="L1374" i="2" s="1"/>
  <c r="K1550" i="2"/>
  <c r="L1550" i="2" s="1"/>
  <c r="K1902" i="2"/>
  <c r="L1902" i="2" s="1"/>
  <c r="K1199" i="2"/>
  <c r="L1199" i="2" s="1"/>
  <c r="K1455" i="2"/>
  <c r="L1455" i="2" s="1"/>
  <c r="K1887" i="2"/>
  <c r="L1887" i="2" s="1"/>
  <c r="K2063" i="2"/>
  <c r="L2063" i="2" s="1"/>
  <c r="K464" i="2"/>
  <c r="L464" i="2" s="1"/>
  <c r="K1072" i="2"/>
  <c r="L1072" i="2" s="1"/>
  <c r="K1504" i="2"/>
  <c r="L1504" i="2" s="1"/>
  <c r="K1760" i="2"/>
  <c r="L1760" i="2" s="1"/>
  <c r="K2016" i="2"/>
  <c r="L2016" i="2" s="1"/>
  <c r="K1169" i="2"/>
  <c r="L1169" i="2" s="1"/>
  <c r="K1522" i="2"/>
  <c r="L1522" i="2" s="1"/>
  <c r="K2130" i="2"/>
  <c r="L2130" i="2" s="1"/>
  <c r="K1171" i="2"/>
  <c r="L1171" i="2" s="1"/>
  <c r="K1427" i="2"/>
  <c r="L1427" i="2" s="1"/>
  <c r="K1252" i="2"/>
  <c r="L1252" i="2" s="1"/>
  <c r="K1604" i="2"/>
  <c r="L1604" i="2" s="1"/>
  <c r="K2036" i="2"/>
  <c r="L2036" i="2" s="1"/>
  <c r="K2087" i="2"/>
  <c r="L2087" i="2" s="1"/>
  <c r="K1173" i="2"/>
  <c r="L1173" i="2" s="1"/>
  <c r="K1349" i="2"/>
  <c r="L1349" i="2" s="1"/>
  <c r="K1781" i="2"/>
  <c r="L1781" i="2" s="1"/>
  <c r="K2055" i="2"/>
  <c r="L2055" i="2" s="1"/>
  <c r="K1110" i="2"/>
  <c r="L1110" i="2" s="1"/>
  <c r="K1366" i="2"/>
  <c r="L1366" i="2" s="1"/>
  <c r="K1622" i="2"/>
  <c r="L1622" i="2" s="1"/>
  <c r="K1878" i="2"/>
  <c r="L1878" i="2" s="1"/>
  <c r="K2134" i="2"/>
  <c r="L2134" i="2" s="1"/>
  <c r="K1415" i="2"/>
  <c r="L1415" i="2" s="1"/>
  <c r="K1847" i="2"/>
  <c r="L1847" i="2" s="1"/>
  <c r="K1224" i="2"/>
  <c r="L1224" i="2" s="1"/>
  <c r="K1480" i="2"/>
  <c r="L1480" i="2" s="1"/>
  <c r="K1736" i="2"/>
  <c r="L1736" i="2" s="1"/>
  <c r="K1992" i="2"/>
  <c r="L1992" i="2" s="1"/>
  <c r="K930" i="2"/>
  <c r="L930" i="2" s="1"/>
  <c r="K546" i="2"/>
  <c r="L546" i="2" s="1"/>
  <c r="K1753" i="2"/>
  <c r="L1753" i="2" s="1"/>
  <c r="K543" i="2"/>
  <c r="L543" i="2" s="1"/>
  <c r="K738" i="2"/>
  <c r="L738" i="2" s="1"/>
  <c r="K2038" i="2"/>
  <c r="L2038" i="2" s="1"/>
  <c r="K1128" i="2"/>
  <c r="L1128" i="2" s="1"/>
  <c r="K1640" i="2"/>
  <c r="L1640" i="2" s="1"/>
  <c r="K50" i="2"/>
  <c r="L50" i="2" s="1"/>
  <c r="K1447" i="2"/>
  <c r="L1447" i="2" s="1"/>
  <c r="K290" i="2"/>
  <c r="L290" i="2" s="1"/>
  <c r="K564" i="2"/>
  <c r="L564" i="2" s="1"/>
  <c r="K1079" i="2"/>
  <c r="L1079" i="2" s="1"/>
  <c r="K376" i="2"/>
  <c r="L376" i="2" s="1"/>
  <c r="K744" i="2"/>
  <c r="L744" i="2" s="1"/>
  <c r="K505" i="2"/>
  <c r="L505" i="2" s="1"/>
  <c r="K459" i="2"/>
  <c r="L459" i="2" s="1"/>
  <c r="K332" i="2"/>
  <c r="L332" i="2" s="1"/>
  <c r="K861" i="2"/>
  <c r="L861" i="2" s="1"/>
  <c r="K557" i="2"/>
  <c r="L557" i="2" s="1"/>
  <c r="K221" i="2"/>
  <c r="L221" i="2" s="1"/>
  <c r="K773" i="2"/>
  <c r="L773" i="2" s="1"/>
  <c r="K589" i="2"/>
  <c r="L589" i="2" s="1"/>
  <c r="K996" i="2"/>
  <c r="L996" i="2" s="1"/>
  <c r="K853" i="2"/>
  <c r="L853" i="2" s="1"/>
  <c r="K718" i="2"/>
  <c r="L718" i="2" s="1"/>
  <c r="K246" i="2"/>
  <c r="L246" i="2" s="1"/>
  <c r="K518" i="2"/>
  <c r="L518" i="2" s="1"/>
  <c r="K705" i="2"/>
  <c r="L705" i="2" s="1"/>
  <c r="K2007" i="2"/>
  <c r="L2007" i="2" s="1"/>
  <c r="K844" i="2"/>
  <c r="L844" i="2" s="1"/>
  <c r="K1090" i="2"/>
  <c r="L1090" i="2" s="1"/>
  <c r="K1461" i="2"/>
  <c r="L1461" i="2" s="1"/>
  <c r="K2059" i="2"/>
  <c r="L2059" i="2" s="1"/>
  <c r="K1436" i="2"/>
  <c r="L1436" i="2" s="1"/>
  <c r="K1382" i="2"/>
  <c r="L1382" i="2" s="1"/>
  <c r="K2150" i="2"/>
  <c r="L2150" i="2" s="1"/>
  <c r="K806" i="2"/>
  <c r="L806" i="2" s="1"/>
  <c r="K998" i="2"/>
  <c r="L998" i="2" s="1"/>
  <c r="K344" i="2"/>
  <c r="L344" i="2" s="1"/>
  <c r="K712" i="2"/>
  <c r="L712" i="2" s="1"/>
  <c r="K888" i="2"/>
  <c r="L888" i="2" s="1"/>
  <c r="K984" i="2"/>
  <c r="L984" i="2" s="1"/>
  <c r="K217" i="2"/>
  <c r="L217" i="2" s="1"/>
  <c r="K122" i="2"/>
  <c r="L122" i="2" s="1"/>
  <c r="K378" i="2"/>
  <c r="L378" i="2" s="1"/>
  <c r="K810" i="2"/>
  <c r="L810" i="2" s="1"/>
  <c r="K523" i="2"/>
  <c r="L523" i="2" s="1"/>
  <c r="K907" i="2"/>
  <c r="L907" i="2" s="1"/>
  <c r="K300" i="2"/>
  <c r="L300" i="2" s="1"/>
  <c r="K956" i="2"/>
  <c r="L956" i="2" s="1"/>
  <c r="K61" i="2"/>
  <c r="L61" i="2" s="1"/>
  <c r="K525" i="2"/>
  <c r="L525" i="2" s="1"/>
  <c r="K95" i="2"/>
  <c r="L95" i="2" s="1"/>
  <c r="K655" i="2"/>
  <c r="L655" i="2" s="1"/>
  <c r="K975" i="2"/>
  <c r="L975" i="2" s="1"/>
  <c r="K370" i="2"/>
  <c r="L370" i="2" s="1"/>
  <c r="K754" i="2"/>
  <c r="L754" i="2" s="1"/>
  <c r="K850" i="2"/>
  <c r="L850" i="2" s="1"/>
  <c r="K1042" i="2"/>
  <c r="L1042" i="2" s="1"/>
  <c r="K1330" i="2"/>
  <c r="L1330" i="2" s="1"/>
  <c r="K1290" i="2"/>
  <c r="L1290" i="2" s="1"/>
  <c r="K1546" i="2"/>
  <c r="L1546" i="2" s="1"/>
  <c r="K1802" i="2"/>
  <c r="L1802" i="2" s="1"/>
  <c r="K1035" i="2"/>
  <c r="L1035" i="2" s="1"/>
  <c r="K1291" i="2"/>
  <c r="L1291" i="2" s="1"/>
  <c r="K1723" i="2"/>
  <c r="L1723" i="2" s="1"/>
  <c r="K1979" i="2"/>
  <c r="L1979" i="2" s="1"/>
  <c r="K1100" i="2"/>
  <c r="L1100" i="2" s="1"/>
  <c r="K1356" i="2"/>
  <c r="L1356" i="2" s="1"/>
  <c r="K1612" i="2"/>
  <c r="L1612" i="2" s="1"/>
  <c r="K1788" i="2"/>
  <c r="L1788" i="2" s="1"/>
  <c r="K1884" i="2"/>
  <c r="L1884" i="2" s="1"/>
  <c r="K1053" i="2"/>
  <c r="L1053" i="2" s="1"/>
  <c r="K1309" i="2"/>
  <c r="L1309" i="2" s="1"/>
  <c r="K1757" i="2"/>
  <c r="L1757" i="2" s="1"/>
  <c r="K1054" i="2"/>
  <c r="L1054" i="2" s="1"/>
  <c r="K1310" i="2"/>
  <c r="L1310" i="2" s="1"/>
  <c r="K1486" i="2"/>
  <c r="L1486" i="2" s="1"/>
  <c r="K1662" i="2"/>
  <c r="L1662" i="2" s="1"/>
  <c r="K1838" i="2"/>
  <c r="L1838" i="2" s="1"/>
  <c r="K2094" i="2"/>
  <c r="L2094" i="2" s="1"/>
  <c r="K1135" i="2"/>
  <c r="L1135" i="2" s="1"/>
  <c r="K1391" i="2"/>
  <c r="L1391" i="2" s="1"/>
  <c r="K1999" i="2"/>
  <c r="L1999" i="2" s="1"/>
  <c r="K224" i="2"/>
  <c r="L224" i="2" s="1"/>
  <c r="K656" i="2"/>
  <c r="L656" i="2" s="1"/>
  <c r="K1008" i="2"/>
  <c r="L1008" i="2" s="1"/>
  <c r="K1184" i="2"/>
  <c r="L1184" i="2" s="1"/>
  <c r="K1105" i="2"/>
  <c r="L1105" i="2" s="1"/>
  <c r="K1889" i="2"/>
  <c r="L1889" i="2" s="1"/>
  <c r="K1458" i="2"/>
  <c r="L1458" i="2" s="1"/>
  <c r="K1890" i="2"/>
  <c r="L1890" i="2" s="1"/>
  <c r="K2066" i="2"/>
  <c r="L2066" i="2" s="1"/>
  <c r="K1107" i="2"/>
  <c r="L1107" i="2" s="1"/>
  <c r="K1363" i="2"/>
  <c r="L1363" i="2" s="1"/>
  <c r="K1619" i="2"/>
  <c r="L1619" i="2" s="1"/>
  <c r="K1875" i="2"/>
  <c r="L1875" i="2" s="1"/>
  <c r="K2131" i="2"/>
  <c r="L2131" i="2" s="1"/>
  <c r="K1188" i="2"/>
  <c r="L1188" i="2" s="1"/>
  <c r="K1364" i="2"/>
  <c r="L1364" i="2" s="1"/>
  <c r="K1540" i="2"/>
  <c r="L1540" i="2" s="1"/>
  <c r="K1796" i="2"/>
  <c r="L1796" i="2" s="1"/>
  <c r="K1972" i="2"/>
  <c r="L1972" i="2" s="1"/>
  <c r="K2148" i="2"/>
  <c r="L2148" i="2" s="1"/>
  <c r="K1717" i="2"/>
  <c r="L1717" i="2" s="1"/>
  <c r="K1973" i="2"/>
  <c r="L1973" i="2" s="1"/>
  <c r="K2149" i="2"/>
  <c r="L2149" i="2" s="1"/>
  <c r="K1302" i="2"/>
  <c r="L1302" i="2" s="1"/>
  <c r="K1558" i="2"/>
  <c r="L1558" i="2" s="1"/>
  <c r="K1814" i="2"/>
  <c r="L1814" i="2" s="1"/>
  <c r="K2070" i="2"/>
  <c r="L2070" i="2" s="1"/>
  <c r="K1783" i="2"/>
  <c r="L1783" i="2" s="1"/>
  <c r="K1607" i="2"/>
  <c r="L1607" i="2" s="1"/>
  <c r="K1160" i="2"/>
  <c r="L1160" i="2" s="1"/>
  <c r="K1416" i="2"/>
  <c r="L1416" i="2" s="1"/>
  <c r="K1928" i="2"/>
  <c r="L1928" i="2" s="1"/>
  <c r="K2105" i="2"/>
  <c r="L2105" i="2" s="1"/>
  <c r="K1065" i="2"/>
  <c r="L1065" i="2" s="1"/>
  <c r="K1673" i="2"/>
  <c r="L1673" i="2" s="1"/>
  <c r="K1849" i="2"/>
  <c r="L1849" i="2" s="1"/>
  <c r="K2153" i="2"/>
  <c r="L2153" i="2" s="1"/>
  <c r="K413" i="2"/>
  <c r="L413" i="2" s="1"/>
  <c r="K818" i="2"/>
  <c r="L818" i="2" s="1"/>
  <c r="K971" i="2"/>
  <c r="L971" i="2" s="1"/>
  <c r="K1468" i="2"/>
  <c r="L1468" i="2" s="1"/>
  <c r="K1166" i="2"/>
  <c r="L1166" i="2" s="1"/>
  <c r="K1010" i="2"/>
  <c r="L1010" i="2" s="1"/>
  <c r="K2026" i="2"/>
  <c r="L2026" i="2" s="1"/>
  <c r="K1324" i="2"/>
  <c r="L1324" i="2" s="1"/>
  <c r="K1756" i="2"/>
  <c r="L1756" i="2" s="1"/>
  <c r="K1277" i="2"/>
  <c r="L1277" i="2" s="1"/>
  <c r="K1725" i="2"/>
  <c r="L1725" i="2" s="1"/>
  <c r="K1981" i="2"/>
  <c r="L1981" i="2" s="1"/>
  <c r="K1278" i="2"/>
  <c r="L1278" i="2" s="1"/>
  <c r="K1454" i="2"/>
  <c r="L1454" i="2" s="1"/>
  <c r="K285" i="2"/>
  <c r="L285" i="2" s="1"/>
  <c r="K1631" i="2"/>
  <c r="L1631" i="2" s="1"/>
  <c r="K593" i="2"/>
  <c r="L593" i="2" s="1"/>
  <c r="K226" i="2"/>
  <c r="L226" i="2" s="1"/>
  <c r="K225" i="2"/>
  <c r="L225" i="2" s="1"/>
  <c r="K322" i="2"/>
  <c r="L322" i="2" s="1"/>
  <c r="K1357" i="2"/>
  <c r="L1357" i="2" s="1"/>
  <c r="K882" i="2"/>
  <c r="L882" i="2" s="1"/>
  <c r="K686" i="2"/>
  <c r="L686" i="2" s="1"/>
  <c r="K790" i="2"/>
  <c r="L790" i="2" s="1"/>
  <c r="K1530" i="2"/>
  <c r="L1530" i="2" s="1"/>
  <c r="K1646" i="2"/>
  <c r="L1646" i="2" s="1"/>
  <c r="K1424" i="2"/>
  <c r="L1424" i="2" s="1"/>
  <c r="K1591" i="2"/>
  <c r="L1591" i="2" s="1"/>
  <c r="K1768" i="2"/>
  <c r="L1768" i="2" s="1"/>
  <c r="K1218" i="2"/>
  <c r="L1218" i="2" s="1"/>
  <c r="K577" i="2"/>
  <c r="L577" i="2" s="1"/>
  <c r="K690" i="2"/>
  <c r="L690" i="2" s="1"/>
  <c r="K1895" i="2"/>
  <c r="L1895" i="2" s="1"/>
  <c r="K1067" i="2"/>
  <c r="L1067" i="2" s="1"/>
  <c r="K1323" i="2"/>
  <c r="L1323" i="2" s="1"/>
  <c r="K1579" i="2"/>
  <c r="L1579" i="2" s="1"/>
  <c r="K1755" i="2"/>
  <c r="L1755" i="2" s="1"/>
  <c r="K1644" i="2"/>
  <c r="L1644" i="2" s="1"/>
  <c r="K1517" i="2"/>
  <c r="L1517" i="2" s="1"/>
  <c r="K1342" i="2"/>
  <c r="L1342" i="2" s="1"/>
  <c r="K1518" i="2"/>
  <c r="L1518" i="2" s="1"/>
  <c r="K2126" i="2"/>
  <c r="L2126" i="2" s="1"/>
  <c r="K256" i="2"/>
  <c r="L256" i="2" s="1"/>
  <c r="K1137" i="2"/>
  <c r="L1137" i="2" s="1"/>
  <c r="K1745" i="2"/>
  <c r="L1745" i="2" s="1"/>
  <c r="K1139" i="2"/>
  <c r="L1139" i="2" s="1"/>
  <c r="K1395" i="2"/>
  <c r="L1395" i="2" s="1"/>
  <c r="K1078" i="2"/>
  <c r="L1078" i="2" s="1"/>
  <c r="K1334" i="2"/>
  <c r="L1334" i="2" s="1"/>
  <c r="K2102" i="2"/>
  <c r="L2102" i="2" s="1"/>
  <c r="K1192" i="2"/>
  <c r="L1192" i="2" s="1"/>
  <c r="K1960" i="2"/>
  <c r="L1960" i="2" s="1"/>
  <c r="K2129" i="2"/>
  <c r="L2129" i="2" s="1"/>
  <c r="K591" i="2"/>
  <c r="L591" i="2" s="1"/>
  <c r="K1927" i="2"/>
  <c r="L1927" i="2" s="1"/>
  <c r="K2034" i="2"/>
  <c r="L2034" i="2" s="1"/>
  <c r="K1136" i="2"/>
  <c r="L1136" i="2" s="1"/>
  <c r="K1321" i="2"/>
  <c r="L1321" i="2" s="1"/>
  <c r="K1068" i="2"/>
  <c r="L1068" i="2" s="1"/>
  <c r="K1580" i="2"/>
  <c r="L1580" i="2" s="1"/>
  <c r="K1453" i="2"/>
  <c r="L1453" i="2" s="1"/>
  <c r="K1022" i="2"/>
  <c r="L1022" i="2" s="1"/>
  <c r="K1103" i="2"/>
  <c r="L1103" i="2" s="1"/>
  <c r="K1615" i="2"/>
  <c r="L1615" i="2" s="1"/>
  <c r="K2084" i="2"/>
  <c r="L2084" i="2" s="1"/>
  <c r="K390" i="2"/>
  <c r="L390" i="2" s="1"/>
  <c r="K843" i="2"/>
  <c r="L843" i="2" s="1"/>
  <c r="K1901" i="2"/>
  <c r="L1901" i="2" s="1"/>
  <c r="K2077" i="2"/>
  <c r="L2077" i="2" s="1"/>
  <c r="K1198" i="2"/>
  <c r="L1198" i="2" s="1"/>
  <c r="K1726" i="2"/>
  <c r="L1726" i="2" s="1"/>
  <c r="K1982" i="2"/>
  <c r="L1982" i="2" s="1"/>
  <c r="K1023" i="2"/>
  <c r="L1023" i="2" s="1"/>
  <c r="K1279" i="2"/>
  <c r="L1279" i="2" s="1"/>
  <c r="K1535" i="2"/>
  <c r="L1535" i="2" s="1"/>
  <c r="K2143" i="2"/>
  <c r="L2143" i="2" s="1"/>
  <c r="K112" i="2"/>
  <c r="L112" i="2" s="1"/>
  <c r="K1913" i="2"/>
  <c r="L1913" i="2" s="1"/>
  <c r="K35" i="2"/>
  <c r="L35" i="2" s="1"/>
  <c r="K227" i="2"/>
  <c r="L227" i="2" s="1"/>
  <c r="K323" i="2"/>
  <c r="L323" i="2" s="1"/>
  <c r="K54" i="2"/>
  <c r="L54" i="2" s="1"/>
  <c r="K406" i="2"/>
  <c r="L406" i="2" s="1"/>
  <c r="K502" i="2"/>
  <c r="L502" i="2" s="1"/>
  <c r="K982" i="2"/>
  <c r="L982" i="2" s="1"/>
  <c r="K359" i="2"/>
  <c r="L359" i="2" s="1"/>
  <c r="K919" i="2"/>
  <c r="L919" i="2" s="1"/>
  <c r="K457" i="2"/>
  <c r="L457" i="2" s="1"/>
  <c r="K905" i="2"/>
  <c r="L905" i="2" s="1"/>
  <c r="K365" i="2"/>
  <c r="L365" i="2" s="1"/>
  <c r="K653" i="2"/>
  <c r="L653" i="2" s="1"/>
  <c r="K1918" i="2"/>
  <c r="L1918" i="2" s="1"/>
  <c r="K2112" i="2"/>
  <c r="L2112" i="2" s="1"/>
  <c r="K1471" i="2"/>
  <c r="L1471" i="2" s="1"/>
  <c r="K1647" i="2"/>
  <c r="L1647" i="2" s="1"/>
  <c r="K2079" i="2"/>
  <c r="L2079" i="2" s="1"/>
  <c r="K48" i="2"/>
  <c r="L48" i="2" s="1"/>
  <c r="K304" i="2"/>
  <c r="L304" i="2" s="1"/>
  <c r="K480" i="2"/>
  <c r="L480" i="2" s="1"/>
  <c r="K736" i="2"/>
  <c r="L736" i="2" s="1"/>
  <c r="K992" i="2"/>
  <c r="L992" i="2" s="1"/>
  <c r="K1264" i="2"/>
  <c r="L1264" i="2" s="1"/>
  <c r="K1344" i="2"/>
  <c r="L1344" i="2" s="1"/>
  <c r="K2144" i="2"/>
  <c r="L2144" i="2" s="1"/>
  <c r="K1185" i="2"/>
  <c r="L1185" i="2" s="1"/>
  <c r="K1361" i="2"/>
  <c r="L1361" i="2" s="1"/>
  <c r="K1617" i="2"/>
  <c r="L1617" i="2" s="1"/>
  <c r="K1969" i="2"/>
  <c r="L1969" i="2" s="1"/>
  <c r="K1362" i="2"/>
  <c r="L1362" i="2" s="1"/>
  <c r="K1714" i="2"/>
  <c r="L1714" i="2" s="1"/>
  <c r="K1794" i="2"/>
  <c r="L1794" i="2" s="1"/>
  <c r="K1970" i="2"/>
  <c r="L1970" i="2" s="1"/>
  <c r="K1187" i="2"/>
  <c r="L1187" i="2" s="1"/>
  <c r="K1443" i="2"/>
  <c r="L1443" i="2" s="1"/>
  <c r="K1699" i="2"/>
  <c r="L1699" i="2" s="1"/>
  <c r="K1955" i="2"/>
  <c r="L1955" i="2" s="1"/>
  <c r="K1620" i="2"/>
  <c r="L1620" i="2" s="1"/>
  <c r="K2052" i="2"/>
  <c r="L2052" i="2" s="1"/>
  <c r="K2" i="2"/>
  <c r="L2" i="2" s="1"/>
  <c r="M2" i="2" s="1"/>
  <c r="K1189" i="2"/>
  <c r="L1189" i="2" s="1"/>
  <c r="K1365" i="2"/>
  <c r="L1365" i="2" s="1"/>
  <c r="K2119" i="2"/>
  <c r="L2119" i="2" s="1"/>
  <c r="K1126" i="2"/>
  <c r="L1126" i="2" s="1"/>
  <c r="K1638" i="2"/>
  <c r="L1638" i="2" s="1"/>
  <c r="K1894" i="2"/>
  <c r="L1894" i="2" s="1"/>
  <c r="K1687" i="2"/>
  <c r="L1687" i="2" s="1"/>
  <c r="K1911" i="2"/>
  <c r="L1911" i="2" s="1"/>
  <c r="K1240" i="2"/>
  <c r="L1240" i="2" s="1"/>
  <c r="K1496" i="2"/>
  <c r="L1496" i="2" s="1"/>
  <c r="K1752" i="2"/>
  <c r="L1752" i="2" s="1"/>
  <c r="K2008" i="2"/>
  <c r="L2008" i="2" s="1"/>
  <c r="K1145" i="2"/>
  <c r="L1145" i="2" s="1"/>
  <c r="K1929" i="2"/>
  <c r="L1929" i="2" s="1"/>
  <c r="K594" i="2"/>
  <c r="L594" i="2" s="1"/>
  <c r="K451" i="2"/>
  <c r="L451" i="2" s="1"/>
  <c r="K547" i="2"/>
  <c r="L547" i="2" s="1"/>
  <c r="K436" i="2"/>
  <c r="L436" i="2" s="1"/>
  <c r="K628" i="2"/>
  <c r="L628" i="2" s="1"/>
  <c r="K724" i="2"/>
  <c r="L724" i="2" s="1"/>
  <c r="K389" i="2"/>
  <c r="L389" i="2" s="1"/>
  <c r="K485" i="2"/>
  <c r="L485" i="2" s="1"/>
  <c r="K581" i="2"/>
  <c r="L581" i="2" s="1"/>
  <c r="K677" i="2"/>
  <c r="L677" i="2" s="1"/>
  <c r="K1061" i="2"/>
  <c r="L1061" i="2" s="1"/>
  <c r="K902" i="2"/>
  <c r="L902" i="2" s="1"/>
  <c r="K1047" i="2"/>
  <c r="L1047" i="2" s="1"/>
  <c r="K440" i="2"/>
  <c r="L440" i="2" s="1"/>
  <c r="K108" i="2"/>
  <c r="L108" i="2" s="1"/>
  <c r="K876" i="2"/>
  <c r="L876" i="2" s="1"/>
  <c r="K829" i="2"/>
  <c r="L829" i="2" s="1"/>
  <c r="K925" i="2"/>
  <c r="L925" i="2" s="1"/>
  <c r="K1021" i="2"/>
  <c r="L1021" i="2" s="1"/>
  <c r="K78" i="2"/>
  <c r="L78" i="2" s="1"/>
  <c r="K254" i="2"/>
  <c r="L254" i="2" s="1"/>
  <c r="K430" i="2"/>
  <c r="L430" i="2" s="1"/>
  <c r="K830" i="2"/>
  <c r="L830" i="2" s="1"/>
  <c r="K942" i="2"/>
  <c r="L942" i="2" s="1"/>
  <c r="K273" i="2"/>
  <c r="L273" i="2" s="1"/>
  <c r="K369" i="2"/>
  <c r="L369" i="2" s="1"/>
  <c r="K833" i="2"/>
  <c r="L833" i="2" s="1"/>
  <c r="K1527" i="2"/>
  <c r="L1527" i="2" s="1"/>
  <c r="K1336" i="2"/>
  <c r="L1336" i="2" s="1"/>
  <c r="K1592" i="2"/>
  <c r="L1592" i="2" s="1"/>
  <c r="K1848" i="2"/>
  <c r="L1848" i="2" s="1"/>
  <c r="K2104" i="2"/>
  <c r="L2104" i="2" s="1"/>
  <c r="K1241" i="2"/>
  <c r="L1241" i="2" s="1"/>
  <c r="K1417" i="2"/>
  <c r="L1417" i="2" s="1"/>
  <c r="K1593" i="2"/>
  <c r="L1593" i="2" s="1"/>
  <c r="K2025" i="2"/>
  <c r="L2025" i="2" s="1"/>
  <c r="K943" i="2"/>
  <c r="L943" i="2" s="1"/>
  <c r="K1175" i="2"/>
  <c r="L1175" i="2" s="1"/>
  <c r="K824" i="2"/>
  <c r="L824" i="2" s="1"/>
  <c r="K605" i="2"/>
  <c r="L605" i="2" s="1"/>
  <c r="K860" i="2"/>
  <c r="L860" i="2" s="1"/>
  <c r="K461" i="2"/>
  <c r="L461" i="2" s="1"/>
  <c r="K845" i="2"/>
  <c r="L845" i="2" s="1"/>
  <c r="K846" i="2"/>
  <c r="L846" i="2" s="1"/>
  <c r="K958" i="2"/>
  <c r="L958" i="2" s="1"/>
  <c r="K895" i="2"/>
  <c r="L895" i="2" s="1"/>
  <c r="K1868" i="2"/>
  <c r="L1868" i="2" s="1"/>
  <c r="K1994" i="2"/>
  <c r="L1994" i="2" s="1"/>
  <c r="K688" i="2"/>
  <c r="L688" i="2" s="1"/>
  <c r="K1227" i="2"/>
  <c r="L1227" i="2" s="1"/>
  <c r="K1483" i="2"/>
  <c r="L1483" i="2" s="1"/>
  <c r="K1421" i="2"/>
  <c r="L1421" i="2" s="1"/>
  <c r="K1598" i="2"/>
  <c r="L1598" i="2" s="1"/>
  <c r="K1071" i="2"/>
  <c r="L1071" i="2" s="1"/>
  <c r="K1327" i="2"/>
  <c r="L1327" i="2" s="1"/>
  <c r="K2113" i="2"/>
  <c r="L2113" i="2" s="1"/>
  <c r="K592" i="2"/>
  <c r="L592" i="2" s="1"/>
  <c r="K944" i="2"/>
  <c r="L944" i="2" s="1"/>
  <c r="K1456" i="2"/>
  <c r="L1456" i="2" s="1"/>
  <c r="K1888" i="2"/>
  <c r="L1888" i="2" s="1"/>
  <c r="K1041" i="2"/>
  <c r="L1041" i="2" s="1"/>
  <c r="K1121" i="2"/>
  <c r="L1121" i="2" s="1"/>
  <c r="K1297" i="2"/>
  <c r="L1297" i="2" s="1"/>
  <c r="K1650" i="2"/>
  <c r="L1650" i="2" s="1"/>
  <c r="K1477" i="2"/>
  <c r="L1477" i="2" s="1"/>
  <c r="K1081" i="2"/>
  <c r="L1081" i="2" s="1"/>
  <c r="K57" i="2"/>
  <c r="L57" i="2" s="1"/>
  <c r="K20" i="2"/>
  <c r="L20" i="2" s="1"/>
  <c r="K756" i="2"/>
  <c r="L756" i="2" s="1"/>
  <c r="K997" i="2"/>
  <c r="L997" i="2" s="1"/>
  <c r="K1093" i="2"/>
  <c r="L1093" i="2" s="1"/>
  <c r="K278" i="2"/>
  <c r="L278" i="2" s="1"/>
  <c r="K550" i="2"/>
  <c r="L550" i="2" s="1"/>
  <c r="K838" i="2"/>
  <c r="L838" i="2" s="1"/>
  <c r="K934" i="2"/>
  <c r="L934" i="2" s="1"/>
  <c r="K215" i="2"/>
  <c r="L215" i="2" s="1"/>
  <c r="K40" i="2"/>
  <c r="L40" i="2" s="1"/>
  <c r="K73" i="2"/>
  <c r="L73" i="2" s="1"/>
  <c r="K1014" i="2"/>
  <c r="L1014" i="2" s="1"/>
  <c r="K499" i="2"/>
  <c r="L499" i="2" s="1"/>
  <c r="K36" i="2"/>
  <c r="L36" i="2" s="1"/>
  <c r="K772" i="2"/>
  <c r="L772" i="2" s="1"/>
  <c r="K437" i="2"/>
  <c r="L437" i="2" s="1"/>
  <c r="K725" i="2"/>
  <c r="L725" i="2" s="1"/>
  <c r="K917" i="2"/>
  <c r="L917" i="2" s="1"/>
  <c r="K1013" i="2"/>
  <c r="L1013" i="2" s="1"/>
  <c r="K118" i="2"/>
  <c r="L118" i="2" s="1"/>
  <c r="K294" i="2"/>
  <c r="L294" i="2" s="1"/>
  <c r="K566" i="2"/>
  <c r="L566" i="2" s="1"/>
  <c r="K697" i="2"/>
  <c r="L697" i="2" s="1"/>
  <c r="K889" i="2"/>
  <c r="L889" i="2" s="1"/>
  <c r="K778" i="2"/>
  <c r="L778" i="2" s="1"/>
  <c r="K1664" i="2"/>
  <c r="L1664" i="2" s="1"/>
  <c r="K1425" i="2"/>
  <c r="L1425" i="2" s="1"/>
  <c r="K187" i="2"/>
  <c r="L187" i="2" s="1"/>
  <c r="K1109" i="2"/>
  <c r="L1109" i="2" s="1"/>
  <c r="K55" i="2"/>
  <c r="L55" i="2" s="1"/>
  <c r="K167" i="2"/>
  <c r="L167" i="2" s="1"/>
  <c r="K573" i="2"/>
  <c r="L573" i="2" s="1"/>
  <c r="K114" i="2"/>
  <c r="L114" i="2" s="1"/>
  <c r="K41" i="2"/>
  <c r="L41" i="2" s="1"/>
  <c r="K371" i="2"/>
  <c r="L371" i="2" s="1"/>
  <c r="K563" i="2"/>
  <c r="L563" i="2" s="1"/>
  <c r="K1043" i="2"/>
  <c r="L1043" i="2" s="1"/>
  <c r="K452" i="2"/>
  <c r="L452" i="2" s="1"/>
  <c r="K597" i="2"/>
  <c r="L597" i="2" s="1"/>
  <c r="K693" i="2"/>
  <c r="L693" i="2" s="1"/>
  <c r="K789" i="2"/>
  <c r="L789" i="2" s="1"/>
  <c r="K726" i="2"/>
  <c r="L726" i="2" s="1"/>
  <c r="K950" i="2"/>
  <c r="L950" i="2" s="1"/>
  <c r="K615" i="2"/>
  <c r="L615" i="2" s="1"/>
  <c r="K887" i="2"/>
  <c r="L887" i="2" s="1"/>
  <c r="K999" i="2"/>
  <c r="L999" i="2" s="1"/>
  <c r="K392" i="2"/>
  <c r="L392" i="2" s="1"/>
  <c r="K760" i="2"/>
  <c r="L760" i="2" s="1"/>
  <c r="K345" i="2"/>
  <c r="L345" i="2" s="1"/>
  <c r="K521" i="2"/>
  <c r="L521" i="2" s="1"/>
  <c r="K170" i="2"/>
  <c r="L170" i="2" s="1"/>
  <c r="K506" i="2"/>
  <c r="L506" i="2" s="1"/>
  <c r="K682" i="2"/>
  <c r="L682" i="2" s="1"/>
  <c r="K858" i="2"/>
  <c r="L858" i="2" s="1"/>
  <c r="K938" i="2"/>
  <c r="L938" i="2" s="1"/>
  <c r="K475" i="2"/>
  <c r="L475" i="2" s="1"/>
  <c r="K60" i="2"/>
  <c r="L60" i="2" s="1"/>
  <c r="K109" i="2"/>
  <c r="L109" i="2" s="1"/>
  <c r="K301" i="2"/>
  <c r="L301" i="2" s="1"/>
  <c r="K877" i="2"/>
  <c r="L877" i="2" s="1"/>
  <c r="K302" i="2"/>
  <c r="L302" i="2" s="1"/>
  <c r="K670" i="2"/>
  <c r="L670" i="2" s="1"/>
  <c r="K49" i="2"/>
  <c r="L49" i="2" s="1"/>
  <c r="K497" i="2"/>
  <c r="L497" i="2" s="1"/>
  <c r="K130" i="2"/>
  <c r="L130" i="2" s="1"/>
  <c r="K802" i="2"/>
  <c r="L802" i="2" s="1"/>
  <c r="K1162" i="2"/>
  <c r="L1162" i="2" s="1"/>
  <c r="K1338" i="2"/>
  <c r="L1338" i="2" s="1"/>
  <c r="K1594" i="2"/>
  <c r="L1594" i="2" s="1"/>
  <c r="K1850" i="2"/>
  <c r="L1850" i="2" s="1"/>
  <c r="K1339" i="2"/>
  <c r="L1339" i="2" s="1"/>
  <c r="K1595" i="2"/>
  <c r="L1595" i="2" s="1"/>
  <c r="K1771" i="2"/>
  <c r="L1771" i="2" s="1"/>
  <c r="K2027" i="2"/>
  <c r="L2027" i="2" s="1"/>
  <c r="K972" i="2"/>
  <c r="L972" i="2" s="1"/>
  <c r="K1148" i="2"/>
  <c r="L1148" i="2" s="1"/>
  <c r="K1660" i="2"/>
  <c r="L1660" i="2" s="1"/>
  <c r="K1836" i="2"/>
  <c r="L1836" i="2" s="1"/>
  <c r="K1710" i="2"/>
  <c r="L1710" i="2" s="1"/>
  <c r="K1886" i="2"/>
  <c r="L1886" i="2" s="1"/>
  <c r="K2142" i="2"/>
  <c r="L2142" i="2" s="1"/>
  <c r="K1183" i="2"/>
  <c r="L1183" i="2" s="1"/>
  <c r="K1439" i="2"/>
  <c r="L1439" i="2" s="1"/>
  <c r="K1871" i="2"/>
  <c r="L1871" i="2" s="1"/>
  <c r="K2047" i="2"/>
  <c r="L2047" i="2" s="1"/>
  <c r="K272" i="2"/>
  <c r="L272" i="2" s="1"/>
  <c r="K448" i="2"/>
  <c r="L448" i="2" s="1"/>
  <c r="K1232" i="2"/>
  <c r="L1232" i="2" s="1"/>
  <c r="K1568" i="2"/>
  <c r="L1568" i="2" s="1"/>
  <c r="K1744" i="2"/>
  <c r="L1744" i="2" s="1"/>
  <c r="K1824" i="2"/>
  <c r="L1824" i="2" s="1"/>
  <c r="K2080" i="2"/>
  <c r="L2080" i="2" s="1"/>
  <c r="K1153" i="2"/>
  <c r="L1153" i="2" s="1"/>
  <c r="K1505" i="2"/>
  <c r="L1505" i="2" s="1"/>
  <c r="K1585" i="2"/>
  <c r="L1585" i="2" s="1"/>
  <c r="K1937" i="2"/>
  <c r="L1937" i="2" s="1"/>
  <c r="K1682" i="2"/>
  <c r="L1682" i="2" s="1"/>
  <c r="K1762" i="2"/>
  <c r="L1762" i="2" s="1"/>
  <c r="K1938" i="2"/>
  <c r="L1938" i="2" s="1"/>
  <c r="K2114" i="2"/>
  <c r="L2114" i="2" s="1"/>
  <c r="K1155" i="2"/>
  <c r="L1155" i="2" s="1"/>
  <c r="K1411" i="2"/>
  <c r="L1411" i="2" s="1"/>
  <c r="K1667" i="2"/>
  <c r="L1667" i="2" s="1"/>
  <c r="K1923" i="2"/>
  <c r="L1923" i="2" s="1"/>
  <c r="K1236" i="2"/>
  <c r="L1236" i="2" s="1"/>
  <c r="K1588" i="2"/>
  <c r="L1588" i="2" s="1"/>
  <c r="K2020" i="2"/>
  <c r="L2020" i="2" s="1"/>
  <c r="K1959" i="2"/>
  <c r="L1959" i="2" s="1"/>
  <c r="K1157" i="2"/>
  <c r="L1157" i="2" s="1"/>
  <c r="K1333" i="2"/>
  <c r="L1333" i="2" s="1"/>
  <c r="K1509" i="2"/>
  <c r="L1509" i="2" s="1"/>
  <c r="K1765" i="2"/>
  <c r="L1765" i="2" s="1"/>
  <c r="K1975" i="2"/>
  <c r="L1975" i="2" s="1"/>
  <c r="K1094" i="2"/>
  <c r="L1094" i="2" s="1"/>
  <c r="K1606" i="2"/>
  <c r="L1606" i="2" s="1"/>
  <c r="K1862" i="2"/>
  <c r="L1862" i="2" s="1"/>
  <c r="K2118" i="2"/>
  <c r="L2118" i="2" s="1"/>
  <c r="K1655" i="2"/>
  <c r="L1655" i="2" s="1"/>
  <c r="K1831" i="2"/>
  <c r="L1831" i="2" s="1"/>
  <c r="K1208" i="2"/>
  <c r="L1208" i="2" s="1"/>
  <c r="K1464" i="2"/>
  <c r="L1464" i="2" s="1"/>
  <c r="K1720" i="2"/>
  <c r="L1720" i="2" s="1"/>
  <c r="K1976" i="2"/>
  <c r="L1976" i="2" s="1"/>
  <c r="K1113" i="2"/>
  <c r="L1113" i="2" s="1"/>
  <c r="K1721" i="2"/>
  <c r="L1721" i="2" s="1"/>
  <c r="K1897" i="2"/>
  <c r="L1897" i="2" s="1"/>
  <c r="K1977" i="2"/>
  <c r="L1977" i="2" s="1"/>
  <c r="K617" i="2"/>
  <c r="L617" i="2" s="1"/>
  <c r="K266" i="2"/>
  <c r="L266" i="2" s="1"/>
  <c r="K698" i="2"/>
  <c r="L698" i="2" s="1"/>
  <c r="K954" i="2"/>
  <c r="L954" i="2" s="1"/>
  <c r="K1179" i="2"/>
  <c r="L1179" i="2" s="1"/>
  <c r="K1951" i="2"/>
  <c r="L1951" i="2" s="1"/>
  <c r="K544" i="2"/>
  <c r="L544" i="2" s="1"/>
  <c r="K1328" i="2"/>
  <c r="L1328" i="2" s="1"/>
  <c r="K993" i="2"/>
  <c r="L993" i="2" s="1"/>
  <c r="K1346" i="2"/>
  <c r="L1346" i="2" s="1"/>
  <c r="K1763" i="2"/>
  <c r="L1763" i="2" s="1"/>
  <c r="K1684" i="2"/>
  <c r="L1684" i="2" s="1"/>
  <c r="K2037" i="2"/>
  <c r="L2037" i="2" s="1"/>
  <c r="K1190" i="2"/>
  <c r="L1190" i="2" s="1"/>
  <c r="K1446" i="2"/>
  <c r="L1446" i="2" s="1"/>
  <c r="K1702" i="2"/>
  <c r="L1702" i="2" s="1"/>
  <c r="K1209" i="2"/>
  <c r="L1209" i="2" s="1"/>
  <c r="K732" i="2"/>
  <c r="L732" i="2" s="1"/>
  <c r="K696" i="2"/>
  <c r="L696" i="2" s="1"/>
  <c r="K872" i="2"/>
  <c r="L872" i="2" s="1"/>
  <c r="K362" i="2"/>
  <c r="L362" i="2" s="1"/>
  <c r="K794" i="2"/>
  <c r="L794" i="2" s="1"/>
  <c r="K795" i="2"/>
  <c r="L795" i="2" s="1"/>
  <c r="K891" i="2"/>
  <c r="L891" i="2" s="1"/>
  <c r="K748" i="2"/>
  <c r="L748" i="2" s="1"/>
  <c r="K940" i="2"/>
  <c r="L940" i="2" s="1"/>
  <c r="K509" i="2"/>
  <c r="L509" i="2" s="1"/>
  <c r="K910" i="2"/>
  <c r="L910" i="2" s="1"/>
  <c r="K639" i="2"/>
  <c r="L639" i="2" s="1"/>
  <c r="K161" i="2"/>
  <c r="L161" i="2" s="1"/>
  <c r="K1122" i="2"/>
  <c r="L1122" i="2" s="1"/>
  <c r="K1445" i="2"/>
  <c r="L1445" i="2" s="1"/>
  <c r="K1621" i="2"/>
  <c r="L1621" i="2" s="1"/>
  <c r="K1877" i="2"/>
  <c r="L1877" i="2" s="1"/>
  <c r="K2053" i="2"/>
  <c r="L2053" i="2" s="1"/>
  <c r="K1206" i="2"/>
  <c r="L1206" i="2" s="1"/>
  <c r="K1462" i="2"/>
  <c r="L1462" i="2" s="1"/>
  <c r="K1718" i="2"/>
  <c r="L1718" i="2" s="1"/>
  <c r="K1974" i="2"/>
  <c r="L1974" i="2" s="1"/>
  <c r="K1255" i="2"/>
  <c r="L1255" i="2" s="1"/>
  <c r="K1511" i="2"/>
  <c r="L1511" i="2" s="1"/>
  <c r="K1767" i="2"/>
  <c r="L1767" i="2" s="1"/>
  <c r="K1320" i="2"/>
  <c r="L1320" i="2" s="1"/>
  <c r="K1576" i="2"/>
  <c r="L1576" i="2" s="1"/>
  <c r="K1832" i="2"/>
  <c r="L1832" i="2" s="1"/>
  <c r="K1225" i="2"/>
  <c r="L1225" i="2" s="1"/>
  <c r="K1401" i="2"/>
  <c r="L1401" i="2" s="1"/>
  <c r="K1577" i="2"/>
  <c r="L1577" i="2" s="1"/>
  <c r="K2009" i="2"/>
  <c r="L2009" i="2" s="1"/>
  <c r="K627" i="2"/>
  <c r="L627" i="2" s="1"/>
  <c r="K819" i="2"/>
  <c r="L819" i="2" s="1"/>
  <c r="K514" i="2"/>
  <c r="L514" i="2" s="1"/>
  <c r="K1092" i="2"/>
  <c r="L1092" i="2" s="1"/>
  <c r="K21" i="2"/>
  <c r="L21" i="2" s="1"/>
  <c r="K293" i="2"/>
  <c r="L293" i="2" s="1"/>
  <c r="K598" i="2"/>
  <c r="L598" i="2" s="1"/>
  <c r="K935" i="2"/>
  <c r="L935" i="2" s="1"/>
  <c r="K297" i="2"/>
  <c r="L297" i="2" s="1"/>
  <c r="K634" i="2"/>
  <c r="L634" i="2" s="1"/>
  <c r="K415" i="2"/>
  <c r="L415" i="2" s="1"/>
  <c r="K814" i="2"/>
  <c r="L814" i="2" s="1"/>
  <c r="K1180" i="2"/>
  <c r="L1180" i="2" s="1"/>
  <c r="K1027" i="2"/>
  <c r="L1027" i="2" s="1"/>
  <c r="K574" i="2"/>
  <c r="L574" i="2" s="1"/>
  <c r="K166" i="2"/>
  <c r="L166" i="2" s="1"/>
  <c r="K719" i="2"/>
  <c r="L719" i="2" s="1"/>
  <c r="K279" i="2"/>
  <c r="L279" i="2" s="1"/>
  <c r="K759" i="2"/>
  <c r="L759" i="2" s="1"/>
  <c r="K808" i="2"/>
  <c r="L808" i="2" s="1"/>
  <c r="K42" i="2"/>
  <c r="L42" i="2" s="1"/>
  <c r="K298" i="2"/>
  <c r="L298" i="2" s="1"/>
  <c r="K445" i="2"/>
  <c r="L445" i="2" s="1"/>
  <c r="K191" i="2"/>
  <c r="L191" i="2" s="1"/>
  <c r="K97" i="2"/>
  <c r="L97" i="2" s="1"/>
  <c r="K641" i="2"/>
  <c r="L641" i="2" s="1"/>
  <c r="K82" i="2"/>
  <c r="L82" i="2" s="1"/>
  <c r="K1250" i="2"/>
  <c r="L1250" i="2" s="1"/>
  <c r="K1034" i="2"/>
  <c r="L1034" i="2" s="1"/>
  <c r="K651" i="2"/>
  <c r="L651" i="2" s="1"/>
  <c r="K985" i="2"/>
  <c r="L985" i="2" s="1"/>
  <c r="K1210" i="2"/>
  <c r="L1210" i="2" s="1"/>
  <c r="K1211" i="2"/>
  <c r="L1211" i="2" s="1"/>
  <c r="K2075" i="2"/>
  <c r="L2075" i="2" s="1"/>
  <c r="K1020" i="2"/>
  <c r="L1020" i="2" s="1"/>
  <c r="K1452" i="2"/>
  <c r="L1452" i="2" s="1"/>
  <c r="K1708" i="2"/>
  <c r="L1708" i="2" s="1"/>
  <c r="K1150" i="2"/>
  <c r="L1150" i="2" s="1"/>
  <c r="K1406" i="2"/>
  <c r="L1406" i="2" s="1"/>
  <c r="K1758" i="2"/>
  <c r="L1758" i="2" s="1"/>
  <c r="K2160" i="2"/>
  <c r="L2160" i="2" s="1"/>
  <c r="K1487" i="2"/>
  <c r="L1487" i="2" s="1"/>
  <c r="K2128" i="2"/>
  <c r="L2128" i="2" s="1"/>
  <c r="K496" i="2"/>
  <c r="L496" i="2" s="1"/>
  <c r="K1280" i="2"/>
  <c r="L1280" i="2" s="1"/>
  <c r="K1616" i="2"/>
  <c r="L1616" i="2" s="1"/>
  <c r="K1872" i="2"/>
  <c r="L1872" i="2" s="1"/>
  <c r="K1377" i="2"/>
  <c r="L1377" i="2" s="1"/>
  <c r="K1633" i="2"/>
  <c r="L1633" i="2" s="1"/>
  <c r="K1378" i="2"/>
  <c r="L1378" i="2" s="1"/>
  <c r="K1554" i="2"/>
  <c r="L1554" i="2" s="1"/>
  <c r="K1810" i="2"/>
  <c r="L1810" i="2" s="1"/>
  <c r="K2162" i="2"/>
  <c r="L2162" i="2" s="1"/>
  <c r="K1539" i="2"/>
  <c r="L1539" i="2" s="1"/>
  <c r="K1971" i="2"/>
  <c r="L1971" i="2" s="1"/>
  <c r="K2068" i="2"/>
  <c r="L2068" i="2" s="1"/>
  <c r="K1205" i="2"/>
  <c r="L1205" i="2" s="1"/>
  <c r="K1381" i="2"/>
  <c r="L1381" i="2" s="1"/>
  <c r="K1557" i="2"/>
  <c r="L1557" i="2" s="1"/>
  <c r="K2161" i="2"/>
  <c r="L2161" i="2" s="1"/>
  <c r="K1142" i="2"/>
  <c r="L1142" i="2" s="1"/>
  <c r="K1478" i="2"/>
  <c r="L1478" i="2" s="1"/>
  <c r="K1910" i="2"/>
  <c r="L1910" i="2" s="1"/>
  <c r="K1990" i="2"/>
  <c r="L1990" i="2" s="1"/>
  <c r="K1337" i="2"/>
  <c r="L1337" i="2" s="1"/>
  <c r="K745" i="2"/>
  <c r="L745" i="2" s="1"/>
  <c r="K650" i="2"/>
  <c r="L650" i="2" s="1"/>
  <c r="K826" i="2"/>
  <c r="L826" i="2" s="1"/>
  <c r="K923" i="2"/>
  <c r="L923" i="2" s="1"/>
  <c r="K418" i="2"/>
  <c r="L418" i="2" s="1"/>
  <c r="K626" i="2"/>
  <c r="L626" i="2" s="1"/>
  <c r="K817" i="2"/>
  <c r="L817" i="2" s="1"/>
  <c r="K1393" i="2"/>
  <c r="L1393" i="2" s="1"/>
  <c r="K1473" i="2"/>
  <c r="L1473" i="2" s="1"/>
  <c r="K1729" i="2"/>
  <c r="L1729" i="2" s="1"/>
  <c r="K1474" i="2"/>
  <c r="L1474" i="2" s="1"/>
  <c r="K1570" i="2"/>
  <c r="L1570" i="2" s="1"/>
  <c r="K1826" i="2"/>
  <c r="L1826" i="2" s="1"/>
  <c r="K1906" i="2"/>
  <c r="L1906" i="2" s="1"/>
  <c r="K1555" i="2"/>
  <c r="L1555" i="2" s="1"/>
  <c r="K2067" i="2"/>
  <c r="L2067" i="2" s="1"/>
  <c r="K1124" i="2"/>
  <c r="L1124" i="2" s="1"/>
  <c r="K1732" i="2"/>
  <c r="L1732" i="2" s="1"/>
  <c r="K1988" i="2"/>
  <c r="L1988" i="2" s="1"/>
  <c r="K1909" i="2"/>
  <c r="L1909" i="2" s="1"/>
  <c r="K1238" i="2"/>
  <c r="L1238" i="2" s="1"/>
  <c r="K1494" i="2"/>
  <c r="L1494" i="2" s="1"/>
  <c r="K2006" i="2"/>
  <c r="L2006" i="2" s="1"/>
  <c r="K2086" i="2"/>
  <c r="L2086" i="2" s="1"/>
  <c r="K1111" i="2"/>
  <c r="L1111" i="2" s="1"/>
  <c r="K1543" i="2"/>
  <c r="L1543" i="2" s="1"/>
  <c r="K1623" i="2"/>
  <c r="L1623" i="2" s="1"/>
  <c r="K1096" i="2"/>
  <c r="L1096" i="2" s="1"/>
  <c r="K1352" i="2"/>
  <c r="L1352" i="2" s="1"/>
  <c r="K1608" i="2"/>
  <c r="L1608" i="2" s="1"/>
  <c r="K1864" i="2"/>
  <c r="L1864" i="2" s="1"/>
  <c r="K2120" i="2"/>
  <c r="L2120" i="2" s="1"/>
  <c r="K1433" i="2"/>
  <c r="L1433" i="2" s="1"/>
  <c r="K2041" i="2"/>
  <c r="L2041" i="2" s="1"/>
  <c r="K223" i="2"/>
  <c r="L223" i="2" s="1"/>
  <c r="K478" i="2"/>
  <c r="L478" i="2" s="1"/>
  <c r="K1202" i="2"/>
  <c r="L1202" i="2" s="1"/>
  <c r="K685" i="2"/>
  <c r="L685" i="2" s="1"/>
  <c r="K865" i="2"/>
  <c r="L865" i="2" s="1"/>
  <c r="K503" i="2"/>
  <c r="L503" i="2" s="1"/>
  <c r="K599" i="2"/>
  <c r="L599" i="2" s="1"/>
  <c r="K472" i="2"/>
  <c r="L472" i="2" s="1"/>
  <c r="K249" i="2"/>
  <c r="L249" i="2" s="1"/>
  <c r="K329" i="2"/>
  <c r="L329" i="2" s="1"/>
  <c r="K585" i="2"/>
  <c r="L585" i="2" s="1"/>
  <c r="K570" i="2"/>
  <c r="L570" i="2" s="1"/>
  <c r="K666" i="2"/>
  <c r="L666" i="2" s="1"/>
  <c r="K922" i="2"/>
  <c r="L922" i="2" s="1"/>
  <c r="K994" i="2"/>
  <c r="L994" i="2" s="1"/>
  <c r="K555" i="2"/>
  <c r="L555" i="2" s="1"/>
  <c r="K939" i="2"/>
  <c r="L939" i="2" s="1"/>
  <c r="K93" i="2"/>
  <c r="L93" i="2" s="1"/>
  <c r="K862" i="2"/>
  <c r="L862" i="2" s="1"/>
  <c r="K110" i="2"/>
  <c r="L110" i="2" s="1"/>
  <c r="K974" i="2"/>
  <c r="L974" i="2" s="1"/>
  <c r="K127" i="2"/>
  <c r="L127" i="2" s="1"/>
  <c r="K209" i="2"/>
  <c r="L209" i="2" s="1"/>
  <c r="K18" i="2"/>
  <c r="L18" i="2" s="1"/>
  <c r="K210" i="2"/>
  <c r="L210" i="2" s="1"/>
  <c r="K786" i="2"/>
  <c r="L786" i="2" s="1"/>
  <c r="K1578" i="2"/>
  <c r="L1578" i="2" s="1"/>
  <c r="K1834" i="2"/>
  <c r="L1834" i="2" s="1"/>
  <c r="K2090" i="2"/>
  <c r="L2090" i="2" s="1"/>
  <c r="K1132" i="2"/>
  <c r="L1132" i="2" s="1"/>
  <c r="K1388" i="2"/>
  <c r="L1388" i="2" s="1"/>
  <c r="K1820" i="2"/>
  <c r="L1820" i="2" s="1"/>
  <c r="K1085" i="2"/>
  <c r="L1085" i="2" s="1"/>
  <c r="K1341" i="2"/>
  <c r="L1341" i="2" s="1"/>
  <c r="K1613" i="2"/>
  <c r="L1613" i="2" s="1"/>
  <c r="K1789" i="2"/>
  <c r="L1789" i="2" s="1"/>
  <c r="K1086" i="2"/>
  <c r="L1086" i="2" s="1"/>
  <c r="K1694" i="2"/>
  <c r="L1694" i="2" s="1"/>
  <c r="K1870" i="2"/>
  <c r="L1870" i="2" s="1"/>
  <c r="K991" i="2"/>
  <c r="L991" i="2" s="1"/>
  <c r="K1167" i="2"/>
  <c r="L1167" i="2" s="1"/>
  <c r="K1247" i="2"/>
  <c r="L1247" i="2" s="1"/>
  <c r="K1423" i="2"/>
  <c r="L1423" i="2" s="1"/>
  <c r="K1679" i="2"/>
  <c r="L1679" i="2" s="1"/>
  <c r="K1855" i="2"/>
  <c r="L1855" i="2" s="1"/>
  <c r="K1935" i="2"/>
  <c r="L1935" i="2" s="1"/>
  <c r="K2031" i="2"/>
  <c r="L2031" i="2" s="1"/>
  <c r="K432" i="2"/>
  <c r="L432" i="2" s="1"/>
  <c r="K1040" i="2"/>
  <c r="L1040" i="2" s="1"/>
  <c r="K1296" i="2"/>
  <c r="L1296" i="2" s="1"/>
  <c r="K1552" i="2"/>
  <c r="L1552" i="2" s="1"/>
  <c r="K1728" i="2"/>
  <c r="L1728" i="2" s="1"/>
  <c r="K1808" i="2"/>
  <c r="L1808" i="2" s="1"/>
  <c r="K1984" i="2"/>
  <c r="L1984" i="2" s="1"/>
  <c r="K2064" i="2"/>
  <c r="L2064" i="2" s="1"/>
  <c r="K961" i="2"/>
  <c r="L961" i="2" s="1"/>
  <c r="K1313" i="2"/>
  <c r="L1313" i="2" s="1"/>
  <c r="K2001" i="2"/>
  <c r="L2001" i="2" s="1"/>
  <c r="K1490" i="2"/>
  <c r="L1490" i="2" s="1"/>
  <c r="K1475" i="2"/>
  <c r="L1475" i="2" s="1"/>
  <c r="K1907" i="2"/>
  <c r="L1907" i="2" s="1"/>
  <c r="K1987" i="2"/>
  <c r="L1987" i="2" s="1"/>
  <c r="K1220" i="2"/>
  <c r="L1220" i="2" s="1"/>
  <c r="K1572" i="2"/>
  <c r="L1572" i="2" s="1"/>
  <c r="K1652" i="2"/>
  <c r="L1652" i="2" s="1"/>
  <c r="K1828" i="2"/>
  <c r="L1828" i="2" s="1"/>
  <c r="K1863" i="2"/>
  <c r="L1863" i="2" s="1"/>
  <c r="K1141" i="2"/>
  <c r="L1141" i="2" s="1"/>
  <c r="K1317" i="2"/>
  <c r="L1317" i="2" s="1"/>
  <c r="K1493" i="2"/>
  <c r="L1493" i="2" s="1"/>
  <c r="K1383" i="2"/>
  <c r="L1383" i="2" s="1"/>
  <c r="K1639" i="2"/>
  <c r="L1639" i="2" s="1"/>
  <c r="K1815" i="2"/>
  <c r="L1815" i="2" s="1"/>
  <c r="K2040" i="2"/>
  <c r="L2040" i="2" s="1"/>
  <c r="K1097" i="2"/>
  <c r="L1097" i="2" s="1"/>
  <c r="K1705" i="2"/>
  <c r="L1705" i="2" s="1"/>
  <c r="K1881" i="2"/>
  <c r="L1881" i="2" s="1"/>
  <c r="K24" i="2"/>
  <c r="L24" i="2" s="1"/>
  <c r="K927" i="2"/>
  <c r="L927" i="2" s="1"/>
  <c r="K675" i="2"/>
  <c r="L675" i="2" s="1"/>
  <c r="K771" i="2"/>
  <c r="L771" i="2" s="1"/>
  <c r="K963" i="2"/>
  <c r="L963" i="2" s="1"/>
  <c r="K1059" i="2"/>
  <c r="L1059" i="2" s="1"/>
  <c r="K468" i="2"/>
  <c r="L468" i="2" s="1"/>
  <c r="K852" i="2"/>
  <c r="L852" i="2" s="1"/>
  <c r="K1044" i="2"/>
  <c r="L1044" i="2" s="1"/>
  <c r="K453" i="2"/>
  <c r="L453" i="2" s="1"/>
  <c r="K613" i="2"/>
  <c r="L613" i="2" s="1"/>
  <c r="K805" i="2"/>
  <c r="L805" i="2" s="1"/>
  <c r="K198" i="2"/>
  <c r="L198" i="2" s="1"/>
  <c r="K646" i="2"/>
  <c r="L646" i="2" s="1"/>
  <c r="K1046" i="2"/>
  <c r="L1046" i="2" s="1"/>
  <c r="K311" i="2"/>
  <c r="L311" i="2" s="1"/>
  <c r="K695" i="2"/>
  <c r="L695" i="2" s="1"/>
  <c r="K200" i="2"/>
  <c r="L200" i="2" s="1"/>
  <c r="K840" i="2"/>
  <c r="L840" i="2" s="1"/>
  <c r="K425" i="2"/>
  <c r="L425" i="2" s="1"/>
  <c r="K873" i="2"/>
  <c r="L873" i="2" s="1"/>
  <c r="K604" i="2"/>
  <c r="L604" i="2" s="1"/>
  <c r="K74" i="2"/>
  <c r="L74" i="2" s="1"/>
  <c r="K11" i="2"/>
  <c r="L11" i="2" s="1"/>
  <c r="K667" i="2"/>
  <c r="L667" i="2" s="1"/>
  <c r="K763" i="2"/>
  <c r="L763" i="2" s="1"/>
  <c r="K859" i="2"/>
  <c r="L859" i="2" s="1"/>
  <c r="K524" i="2"/>
  <c r="L524" i="2" s="1"/>
  <c r="K620" i="2"/>
  <c r="L620" i="2" s="1"/>
  <c r="K812" i="2"/>
  <c r="L812" i="2" s="1"/>
  <c r="K908" i="2"/>
  <c r="L908" i="2" s="1"/>
  <c r="K669" i="2"/>
  <c r="L669" i="2" s="1"/>
  <c r="K957" i="2"/>
  <c r="L957" i="2" s="1"/>
  <c r="K1006" i="2"/>
  <c r="L1006" i="2" s="1"/>
  <c r="K558" i="2"/>
  <c r="L558" i="2" s="1"/>
  <c r="K878" i="2"/>
  <c r="L878" i="2" s="1"/>
  <c r="K607" i="2"/>
  <c r="L607" i="2" s="1"/>
  <c r="K703" i="2"/>
  <c r="L703" i="2" s="1"/>
  <c r="K799" i="2"/>
  <c r="L799" i="2" s="1"/>
  <c r="K911" i="2"/>
  <c r="L911" i="2" s="1"/>
  <c r="K129" i="2"/>
  <c r="L129" i="2" s="1"/>
  <c r="K305" i="2"/>
  <c r="L305" i="2" s="1"/>
  <c r="K401" i="2"/>
  <c r="L401" i="2" s="1"/>
  <c r="K673" i="2"/>
  <c r="L673" i="2" s="1"/>
  <c r="K610" i="2"/>
  <c r="L610" i="2" s="1"/>
  <c r="K1186" i="2"/>
  <c r="L1186" i="2" s="1"/>
  <c r="K1242" i="2"/>
  <c r="L1242" i="2" s="1"/>
  <c r="K1498" i="2"/>
  <c r="L1498" i="2" s="1"/>
  <c r="K1754" i="2"/>
  <c r="L1754" i="2" s="1"/>
  <c r="K2010" i="2"/>
  <c r="L2010" i="2" s="1"/>
  <c r="K987" i="2"/>
  <c r="L987" i="2" s="1"/>
  <c r="K1243" i="2"/>
  <c r="L1243" i="2" s="1"/>
  <c r="K1499" i="2"/>
  <c r="L1499" i="2" s="1"/>
  <c r="K1422" i="2"/>
  <c r="L1422" i="2" s="1"/>
  <c r="K1437" i="2"/>
  <c r="L1437" i="2" s="1"/>
  <c r="K1709" i="2"/>
  <c r="L1709" i="2" s="1"/>
  <c r="K1614" i="2"/>
  <c r="L1614" i="2" s="1"/>
  <c r="K176" i="2"/>
  <c r="L176" i="2" s="1"/>
  <c r="K608" i="2"/>
  <c r="L608" i="2" s="1"/>
  <c r="K784" i="2"/>
  <c r="L784" i="2" s="1"/>
  <c r="K1648" i="2"/>
  <c r="L1648" i="2" s="1"/>
  <c r="K1904" i="2"/>
  <c r="L1904" i="2" s="1"/>
  <c r="K1410" i="2"/>
  <c r="L1410" i="2" s="1"/>
  <c r="K1492" i="2"/>
  <c r="L1492" i="2" s="1"/>
  <c r="K1254" i="2"/>
  <c r="L1254" i="2" s="1"/>
  <c r="K1766" i="2"/>
  <c r="L1766" i="2" s="1"/>
  <c r="K2022" i="2"/>
  <c r="L2022" i="2" s="1"/>
  <c r="K1991" i="2"/>
  <c r="L1991" i="2" s="1"/>
  <c r="K1303" i="2"/>
  <c r="L1303" i="2" s="1"/>
  <c r="K1112" i="2"/>
  <c r="L1112" i="2" s="1"/>
  <c r="K1449" i="2"/>
  <c r="L1449" i="2" s="1"/>
  <c r="K473" i="2"/>
  <c r="L473" i="2" s="1"/>
  <c r="K71" i="2"/>
  <c r="L71" i="2" s="1"/>
  <c r="K67" i="2"/>
  <c r="L67" i="2" s="1"/>
  <c r="K163" i="2"/>
  <c r="L163" i="2" s="1"/>
  <c r="K643" i="2"/>
  <c r="L643" i="2" s="1"/>
  <c r="K931" i="2"/>
  <c r="L931" i="2" s="1"/>
  <c r="K84" i="2"/>
  <c r="L84" i="2" s="1"/>
  <c r="K356" i="2"/>
  <c r="L356" i="2" s="1"/>
  <c r="K820" i="2"/>
  <c r="L820" i="2" s="1"/>
  <c r="K916" i="2"/>
  <c r="L916" i="2" s="1"/>
  <c r="K117" i="2"/>
  <c r="L117" i="2" s="1"/>
  <c r="K213" i="2"/>
  <c r="L213" i="2" s="1"/>
  <c r="K869" i="2"/>
  <c r="L869" i="2" s="1"/>
  <c r="K342" i="2"/>
  <c r="L342" i="2" s="1"/>
  <c r="K614" i="2"/>
  <c r="L614" i="2" s="1"/>
  <c r="K663" i="2"/>
  <c r="L663" i="2" s="1"/>
  <c r="K951" i="2"/>
  <c r="L951" i="2" s="1"/>
  <c r="K168" i="2"/>
  <c r="L168" i="2" s="1"/>
  <c r="K264" i="2"/>
  <c r="L264" i="2" s="1"/>
  <c r="K536" i="2"/>
  <c r="L536" i="2" s="1"/>
  <c r="K632" i="2"/>
  <c r="L632" i="2" s="1"/>
  <c r="K137" i="2"/>
  <c r="L137" i="2" s="1"/>
  <c r="K393" i="2"/>
  <c r="L393" i="2" s="1"/>
  <c r="K649" i="2"/>
  <c r="L649" i="2" s="1"/>
  <c r="K937" i="2"/>
  <c r="L937" i="2" s="1"/>
  <c r="K474" i="2"/>
  <c r="L474" i="2" s="1"/>
  <c r="K554" i="2"/>
  <c r="L554" i="2" s="1"/>
  <c r="K730" i="2"/>
  <c r="L730" i="2" s="1"/>
  <c r="K906" i="2"/>
  <c r="L906" i="2" s="1"/>
  <c r="K347" i="2"/>
  <c r="L347" i="2" s="1"/>
  <c r="K635" i="2"/>
  <c r="L635" i="2" s="1"/>
  <c r="K731" i="2"/>
  <c r="L731" i="2" s="1"/>
  <c r="K827" i="2"/>
  <c r="L827" i="2" s="1"/>
  <c r="K396" i="2"/>
  <c r="L396" i="2" s="1"/>
  <c r="K492" i="2"/>
  <c r="L492" i="2" s="1"/>
  <c r="K588" i="2"/>
  <c r="L588" i="2" s="1"/>
  <c r="K684" i="2"/>
  <c r="L684" i="2" s="1"/>
  <c r="K780" i="2"/>
  <c r="L780" i="2" s="1"/>
  <c r="K637" i="2"/>
  <c r="L637" i="2" s="1"/>
  <c r="K733" i="2"/>
  <c r="L733" i="2" s="1"/>
  <c r="K350" i="2"/>
  <c r="L350" i="2" s="1"/>
  <c r="K526" i="2"/>
  <c r="L526" i="2" s="1"/>
  <c r="K15" i="2"/>
  <c r="L15" i="2" s="1"/>
  <c r="K383" i="2"/>
  <c r="L383" i="2" s="1"/>
  <c r="K479" i="2"/>
  <c r="L479" i="2" s="1"/>
  <c r="K575" i="2"/>
  <c r="L575" i="2" s="1"/>
  <c r="K671" i="2"/>
  <c r="L671" i="2" s="1"/>
  <c r="K879" i="2"/>
  <c r="L879" i="2" s="1"/>
  <c r="K737" i="2"/>
  <c r="L737" i="2" s="1"/>
  <c r="K578" i="2"/>
  <c r="L578" i="2" s="1"/>
  <c r="K674" i="2"/>
  <c r="L674" i="2" s="1"/>
  <c r="K962" i="2"/>
  <c r="L962" i="2" s="1"/>
  <c r="K1130" i="2"/>
  <c r="L1130" i="2" s="1"/>
  <c r="K1386" i="2"/>
  <c r="L1386" i="2" s="1"/>
  <c r="K1642" i="2"/>
  <c r="L1642" i="2" s="1"/>
  <c r="K1898" i="2"/>
  <c r="L1898" i="2" s="1"/>
  <c r="K2074" i="2"/>
  <c r="L2074" i="2" s="1"/>
  <c r="K1131" i="2"/>
  <c r="L1131" i="2" s="1"/>
  <c r="K1387" i="2"/>
  <c r="L1387" i="2" s="1"/>
  <c r="K1643" i="2"/>
  <c r="L1643" i="2" s="1"/>
  <c r="K729" i="2"/>
  <c r="L729" i="2" s="1"/>
  <c r="K709" i="2"/>
  <c r="L709" i="2" s="1"/>
  <c r="K259" i="2"/>
  <c r="L259" i="2" s="1"/>
  <c r="K467" i="2"/>
  <c r="L467" i="2" s="1"/>
  <c r="K644" i="2"/>
  <c r="L644" i="2" s="1"/>
  <c r="K37" i="2"/>
  <c r="L37" i="2" s="1"/>
  <c r="K405" i="2"/>
  <c r="L405" i="2" s="1"/>
  <c r="K981" i="2"/>
  <c r="L981" i="2" s="1"/>
  <c r="K1077" i="2"/>
  <c r="L1077" i="2" s="1"/>
  <c r="K86" i="2"/>
  <c r="L86" i="2" s="1"/>
  <c r="K438" i="2"/>
  <c r="L438" i="2" s="1"/>
  <c r="K534" i="2"/>
  <c r="L534" i="2" s="1"/>
  <c r="K822" i="2"/>
  <c r="L822" i="2" s="1"/>
  <c r="K918" i="2"/>
  <c r="L918" i="2" s="1"/>
  <c r="K199" i="2"/>
  <c r="L199" i="2" s="1"/>
  <c r="K487" i="2"/>
  <c r="L487" i="2" s="1"/>
  <c r="K583" i="2"/>
  <c r="L583" i="2" s="1"/>
  <c r="K855" i="2"/>
  <c r="L855" i="2" s="1"/>
  <c r="K728" i="2"/>
  <c r="L728" i="2" s="1"/>
  <c r="K394" i="2"/>
  <c r="L394" i="2" s="1"/>
  <c r="K443" i="2"/>
  <c r="L443" i="2" s="1"/>
  <c r="K316" i="2"/>
  <c r="L316" i="2" s="1"/>
  <c r="K156" i="2"/>
  <c r="L156" i="2" s="1"/>
  <c r="K77" i="2"/>
  <c r="L77" i="2" s="1"/>
  <c r="K541" i="2"/>
  <c r="L541" i="2" s="1"/>
  <c r="K111" i="2"/>
  <c r="L111" i="2" s="1"/>
  <c r="K193" i="2"/>
  <c r="L193" i="2" s="1"/>
  <c r="K561" i="2"/>
  <c r="L561" i="2" s="1"/>
  <c r="K194" i="2"/>
  <c r="L194" i="2" s="1"/>
  <c r="K770" i="2"/>
  <c r="L770" i="2" s="1"/>
  <c r="K866" i="2"/>
  <c r="L866" i="2" s="1"/>
  <c r="K1058" i="2"/>
  <c r="L1058" i="2" s="1"/>
  <c r="K1306" i="2"/>
  <c r="L1306" i="2" s="1"/>
  <c r="K1818" i="2"/>
  <c r="L1818" i="2" s="1"/>
  <c r="K863" i="2"/>
  <c r="L863" i="2" s="1"/>
  <c r="K87" i="2"/>
  <c r="L87" i="2" s="1"/>
  <c r="K8" i="2"/>
  <c r="L8" i="2" s="1"/>
  <c r="K755" i="2"/>
  <c r="L755" i="2" s="1"/>
  <c r="K180" i="2"/>
  <c r="L180" i="2" s="1"/>
  <c r="K6" i="2"/>
  <c r="L6" i="2" s="1"/>
  <c r="K775" i="2"/>
  <c r="L775" i="2" s="1"/>
  <c r="K409" i="2"/>
  <c r="L409" i="2" s="1"/>
  <c r="K857" i="2"/>
  <c r="L857" i="2" s="1"/>
  <c r="K314" i="2"/>
  <c r="L314" i="2" s="1"/>
  <c r="K267" i="2"/>
  <c r="L267" i="2" s="1"/>
  <c r="K236" i="2"/>
  <c r="L236" i="2" s="1"/>
  <c r="K508" i="2"/>
  <c r="L508" i="2" s="1"/>
  <c r="K892" i="2"/>
  <c r="L892" i="2" s="1"/>
  <c r="K270" i="2"/>
  <c r="L270" i="2" s="1"/>
  <c r="K638" i="2"/>
  <c r="L638" i="2" s="1"/>
  <c r="K207" i="2"/>
  <c r="L207" i="2" s="1"/>
  <c r="K303" i="2"/>
  <c r="L303" i="2" s="1"/>
  <c r="K657" i="2"/>
  <c r="L657" i="2" s="1"/>
  <c r="K849" i="2"/>
  <c r="L849" i="2" s="1"/>
  <c r="K98" i="2"/>
  <c r="L98" i="2" s="1"/>
  <c r="K1170" i="2"/>
  <c r="L1170" i="2" s="1"/>
  <c r="K1482" i="2"/>
  <c r="L1482" i="2" s="1"/>
  <c r="K1738" i="2"/>
  <c r="L1738" i="2" s="1"/>
  <c r="K1915" i="2"/>
  <c r="L1915" i="2" s="1"/>
  <c r="K2125" i="2"/>
  <c r="L2125" i="2" s="1"/>
  <c r="K1292" i="2"/>
  <c r="L1292" i="2" s="1"/>
  <c r="K1548" i="2"/>
  <c r="L1548" i="2" s="1"/>
  <c r="K2076" i="2"/>
  <c r="L2076" i="2" s="1"/>
  <c r="K1245" i="2"/>
  <c r="L1245" i="2" s="1"/>
  <c r="K1949" i="2"/>
  <c r="L1949" i="2" s="1"/>
  <c r="K2157" i="2"/>
  <c r="L2157" i="2" s="1"/>
  <c r="K1774" i="2"/>
  <c r="L1774" i="2" s="1"/>
  <c r="K1583" i="2"/>
  <c r="L1583" i="2" s="1"/>
  <c r="K1759" i="2"/>
  <c r="L1759" i="2" s="1"/>
  <c r="K768" i="2"/>
  <c r="L768" i="2" s="1"/>
  <c r="K1649" i="2"/>
  <c r="L1649" i="2" s="1"/>
  <c r="K2081" i="2"/>
  <c r="L2081" i="2" s="1"/>
  <c r="K1299" i="2"/>
  <c r="L1299" i="2" s="1"/>
  <c r="K1811" i="2"/>
  <c r="L1811" i="2" s="1"/>
  <c r="K1300" i="2"/>
  <c r="L1300" i="2" s="1"/>
  <c r="K1908" i="2"/>
  <c r="L1908" i="2" s="1"/>
  <c r="K2085" i="2"/>
  <c r="L2085" i="2" s="1"/>
  <c r="K1750" i="2"/>
  <c r="L1750" i="2" s="1"/>
  <c r="K1287" i="2"/>
  <c r="L1287" i="2" s="1"/>
  <c r="K1257" i="2"/>
  <c r="L1257" i="2" s="1"/>
  <c r="K1609" i="2"/>
  <c r="L1609" i="2" s="1"/>
  <c r="K1785" i="2"/>
  <c r="L1785" i="2" s="1"/>
  <c r="K890" i="2"/>
  <c r="L890" i="2" s="1"/>
  <c r="K104" i="2"/>
  <c r="L104" i="2" s="1"/>
  <c r="K83" i="2"/>
  <c r="L83" i="2" s="1"/>
  <c r="K179" i="2"/>
  <c r="L179" i="2" s="1"/>
  <c r="K947" i="2"/>
  <c r="L947" i="2" s="1"/>
  <c r="K100" i="2"/>
  <c r="L100" i="2" s="1"/>
  <c r="K372" i="2"/>
  <c r="L372" i="2" s="1"/>
  <c r="K836" i="2"/>
  <c r="L836" i="2" s="1"/>
  <c r="K932" i="2"/>
  <c r="L932" i="2" s="1"/>
  <c r="K229" i="2"/>
  <c r="L229" i="2" s="1"/>
  <c r="K358" i="2"/>
  <c r="L358" i="2" s="1"/>
  <c r="K630" i="2"/>
  <c r="L630" i="2" s="1"/>
  <c r="K1030" i="2"/>
  <c r="L1030" i="2" s="1"/>
  <c r="K407" i="2"/>
  <c r="L407" i="2" s="1"/>
  <c r="K871" i="2"/>
  <c r="L871" i="2" s="1"/>
  <c r="K552" i="2"/>
  <c r="L552" i="2" s="1"/>
  <c r="K648" i="2"/>
  <c r="L648" i="2" s="1"/>
  <c r="K920" i="2"/>
  <c r="L920" i="2" s="1"/>
  <c r="K1016" i="2"/>
  <c r="L1016" i="2" s="1"/>
  <c r="K665" i="2"/>
  <c r="L665" i="2" s="1"/>
  <c r="K953" i="2"/>
  <c r="L953" i="2" s="1"/>
  <c r="K490" i="2"/>
  <c r="L490" i="2" s="1"/>
  <c r="K746" i="2"/>
  <c r="L746" i="2" s="1"/>
  <c r="K91" i="2"/>
  <c r="L91" i="2" s="1"/>
  <c r="K412" i="2"/>
  <c r="L412" i="2" s="1"/>
  <c r="K495" i="2"/>
  <c r="L495" i="2" s="1"/>
  <c r="K783" i="2"/>
  <c r="L783" i="2" s="1"/>
  <c r="K753" i="2"/>
  <c r="L753" i="2" s="1"/>
  <c r="K1138" i="2"/>
  <c r="L1138" i="2" s="1"/>
  <c r="K402" i="2"/>
  <c r="L402" i="2" s="1"/>
  <c r="K498" i="2"/>
  <c r="L498" i="2" s="1"/>
  <c r="K978" i="2"/>
  <c r="L978" i="2" s="1"/>
  <c r="K1266" i="2"/>
  <c r="L1266" i="2" s="1"/>
  <c r="K970" i="2"/>
  <c r="L970" i="2" s="1"/>
  <c r="K1050" i="2"/>
  <c r="L1050" i="2" s="1"/>
  <c r="K1146" i="2"/>
  <c r="L1146" i="2" s="1"/>
  <c r="K1226" i="2"/>
  <c r="L1226" i="2" s="1"/>
  <c r="K1402" i="2"/>
  <c r="L1402" i="2" s="1"/>
  <c r="K1914" i="2"/>
  <c r="L1914" i="2" s="1"/>
  <c r="K1396" i="2"/>
  <c r="L1396" i="2" s="1"/>
  <c r="K1147" i="2"/>
  <c r="L1147" i="2" s="1"/>
  <c r="K1403" i="2"/>
  <c r="L1403" i="2" s="1"/>
  <c r="K1659" i="2"/>
  <c r="L1659" i="2" s="1"/>
  <c r="K1835" i="2"/>
  <c r="L1835" i="2" s="1"/>
  <c r="K2091" i="2"/>
  <c r="L2091" i="2" s="1"/>
  <c r="K1036" i="2"/>
  <c r="L1036" i="2" s="1"/>
  <c r="K1212" i="2"/>
  <c r="L1212" i="2" s="1"/>
  <c r="K1996" i="2"/>
  <c r="L1996" i="2" s="1"/>
  <c r="K2141" i="2"/>
  <c r="L2141" i="2" s="1"/>
  <c r="K1165" i="2"/>
  <c r="L1165" i="2" s="1"/>
  <c r="K1597" i="2"/>
  <c r="L1597" i="2" s="1"/>
  <c r="K1869" i="2"/>
  <c r="L1869" i="2" s="1"/>
  <c r="K2045" i="2"/>
  <c r="L2045" i="2" s="1"/>
  <c r="K1246" i="2"/>
  <c r="L1246" i="2" s="1"/>
  <c r="K1217" i="2"/>
  <c r="L1217" i="2" s="1"/>
  <c r="K14" i="2"/>
  <c r="L14" i="2" s="1"/>
  <c r="K517" i="2"/>
  <c r="L517" i="2" s="1"/>
  <c r="K476" i="2"/>
  <c r="L476" i="2" s="1"/>
  <c r="K842" i="2"/>
  <c r="L842" i="2" s="1"/>
  <c r="K1675" i="2"/>
  <c r="L1675" i="2" s="1"/>
  <c r="K1931" i="2"/>
  <c r="L1931" i="2" s="1"/>
  <c r="K2011" i="2"/>
  <c r="L2011" i="2" s="1"/>
  <c r="K1308" i="2"/>
  <c r="L1308" i="2" s="1"/>
  <c r="K1740" i="2"/>
  <c r="L1740" i="2" s="1"/>
  <c r="K1916" i="2"/>
  <c r="L1916" i="2" s="1"/>
  <c r="K2092" i="2"/>
  <c r="L2092" i="2" s="1"/>
  <c r="K1261" i="2"/>
  <c r="L1261" i="2" s="1"/>
  <c r="K195" i="2"/>
  <c r="L195" i="2" s="1"/>
  <c r="K291" i="2"/>
  <c r="L291" i="2" s="1"/>
  <c r="K867" i="2"/>
  <c r="L867" i="2" s="1"/>
  <c r="K388" i="2"/>
  <c r="L388" i="2" s="1"/>
  <c r="K580" i="2"/>
  <c r="L580" i="2" s="1"/>
  <c r="K676" i="2"/>
  <c r="L676" i="2" s="1"/>
  <c r="K948" i="2"/>
  <c r="L948" i="2" s="1"/>
  <c r="K758" i="2"/>
  <c r="L758" i="2" s="1"/>
  <c r="K423" i="2"/>
  <c r="L423" i="2" s="1"/>
  <c r="K296" i="2"/>
  <c r="L296" i="2" s="1"/>
  <c r="K664" i="2"/>
  <c r="L664" i="2" s="1"/>
  <c r="K936" i="2"/>
  <c r="L936" i="2" s="1"/>
  <c r="K601" i="2"/>
  <c r="L601" i="2" s="1"/>
  <c r="K681" i="2"/>
  <c r="L681" i="2" s="1"/>
  <c r="K777" i="2"/>
  <c r="L777" i="2" s="1"/>
  <c r="K250" i="2"/>
  <c r="L250" i="2" s="1"/>
  <c r="K762" i="2"/>
  <c r="L762" i="2" s="1"/>
  <c r="K716" i="2"/>
  <c r="L716" i="2" s="1"/>
  <c r="K206" i="2"/>
  <c r="L206" i="2" s="1"/>
  <c r="K382" i="2"/>
  <c r="L382" i="2" s="1"/>
  <c r="K462" i="2"/>
  <c r="L462" i="2" s="1"/>
  <c r="K47" i="2"/>
  <c r="L47" i="2" s="1"/>
  <c r="K769" i="2"/>
  <c r="L769" i="2" s="1"/>
  <c r="K706" i="2"/>
  <c r="L706" i="2" s="1"/>
  <c r="K898" i="2"/>
  <c r="L898" i="2" s="1"/>
  <c r="K1282" i="2"/>
  <c r="L1282" i="2" s="1"/>
  <c r="K986" i="2"/>
  <c r="L986" i="2" s="1"/>
  <c r="K1066" i="2"/>
  <c r="L1066" i="2" s="1"/>
  <c r="K1418" i="2"/>
  <c r="L1418" i="2" s="1"/>
  <c r="K1674" i="2"/>
  <c r="L1674" i="2" s="1"/>
  <c r="K1930" i="2"/>
  <c r="L1930" i="2" s="1"/>
  <c r="K2106" i="2"/>
  <c r="L2106" i="2" s="1"/>
  <c r="K1163" i="2"/>
  <c r="L1163" i="2" s="1"/>
  <c r="K1419" i="2"/>
  <c r="L1419" i="2" s="1"/>
  <c r="K1052" i="2"/>
  <c r="L1052" i="2" s="1"/>
  <c r="K979" i="2"/>
  <c r="L979" i="2" s="1"/>
  <c r="K231" i="2"/>
  <c r="L231" i="2" s="1"/>
  <c r="K807" i="2"/>
  <c r="L807" i="2" s="1"/>
  <c r="K586" i="2"/>
  <c r="L586" i="2" s="1"/>
  <c r="K203" i="2"/>
  <c r="L203" i="2" s="1"/>
  <c r="K205" i="2"/>
  <c r="L205" i="2" s="1"/>
  <c r="K126" i="2"/>
  <c r="L126" i="2" s="1"/>
  <c r="K239" i="2"/>
  <c r="L239" i="2" s="1"/>
  <c r="K1932" i="2"/>
  <c r="L1932" i="2" s="1"/>
  <c r="K1101" i="2"/>
  <c r="L1101" i="2" s="1"/>
  <c r="K1181" i="2"/>
  <c r="L1181" i="2" s="1"/>
  <c r="K1533" i="2"/>
  <c r="L1533" i="2" s="1"/>
  <c r="K1629" i="2"/>
  <c r="L1629" i="2" s="1"/>
  <c r="K1805" i="2"/>
  <c r="L1805" i="2" s="1"/>
  <c r="K1102" i="2"/>
  <c r="L1102" i="2" s="1"/>
  <c r="K1534" i="2"/>
  <c r="L1534" i="2" s="1"/>
  <c r="K23" i="2"/>
  <c r="L23" i="2" s="1"/>
  <c r="K307" i="2"/>
  <c r="L307" i="2" s="1"/>
  <c r="K595" i="2"/>
  <c r="L595" i="2" s="1"/>
  <c r="K691" i="2"/>
  <c r="L691" i="2" s="1"/>
  <c r="K787" i="2"/>
  <c r="L787" i="2" s="1"/>
  <c r="K1075" i="2"/>
  <c r="L1075" i="2" s="1"/>
  <c r="K868" i="2"/>
  <c r="L868" i="2" s="1"/>
  <c r="K964" i="2"/>
  <c r="L964" i="2" s="1"/>
  <c r="K821" i="2"/>
  <c r="L821" i="2" s="1"/>
  <c r="K214" i="2"/>
  <c r="L214" i="2" s="1"/>
  <c r="K662" i="2"/>
  <c r="L662" i="2" s="1"/>
  <c r="K854" i="2"/>
  <c r="L854" i="2" s="1"/>
  <c r="K488" i="2"/>
  <c r="L488" i="2" s="1"/>
  <c r="K856" i="2"/>
  <c r="L856" i="2" s="1"/>
  <c r="K265" i="2"/>
  <c r="L265" i="2" s="1"/>
  <c r="K441" i="2"/>
  <c r="L441" i="2" s="1"/>
  <c r="K1074" i="2"/>
  <c r="L1074" i="2" s="1"/>
  <c r="K90" i="2"/>
  <c r="L90" i="2" s="1"/>
  <c r="K346" i="2"/>
  <c r="L346" i="2" s="1"/>
  <c r="K602" i="2"/>
  <c r="L602" i="2" s="1"/>
  <c r="K27" i="2"/>
  <c r="L27" i="2" s="1"/>
  <c r="K299" i="2"/>
  <c r="L299" i="2" s="1"/>
  <c r="K875" i="2"/>
  <c r="L875" i="2" s="1"/>
  <c r="K955" i="2"/>
  <c r="L955" i="2" s="1"/>
  <c r="K268" i="2"/>
  <c r="L268" i="2" s="1"/>
  <c r="K540" i="2"/>
  <c r="L540" i="2" s="1"/>
  <c r="K636" i="2"/>
  <c r="L636" i="2" s="1"/>
  <c r="K828" i="2"/>
  <c r="L828" i="2" s="1"/>
  <c r="K924" i="2"/>
  <c r="L924" i="2" s="1"/>
  <c r="K493" i="2"/>
  <c r="L493" i="2" s="1"/>
  <c r="K781" i="2"/>
  <c r="L781" i="2" s="1"/>
  <c r="K973" i="2"/>
  <c r="L973" i="2" s="1"/>
  <c r="K431" i="2"/>
  <c r="L431" i="2" s="1"/>
  <c r="K527" i="2"/>
  <c r="L527" i="2" s="1"/>
  <c r="K623" i="2"/>
  <c r="L623" i="2" s="1"/>
  <c r="K831" i="2"/>
  <c r="L831" i="2" s="1"/>
  <c r="K417" i="2"/>
  <c r="L417" i="2" s="1"/>
  <c r="K689" i="2"/>
  <c r="L689" i="2" s="1"/>
  <c r="K530" i="2"/>
  <c r="L530" i="2" s="1"/>
  <c r="K1106" i="2"/>
  <c r="L1106" i="2" s="1"/>
  <c r="K1514" i="2"/>
  <c r="L1514" i="2" s="1"/>
  <c r="K1770" i="2"/>
  <c r="L1770" i="2" s="1"/>
  <c r="K1003" i="2"/>
  <c r="L1003" i="2" s="1"/>
  <c r="K1083" i="2"/>
  <c r="L1083" i="2" s="1"/>
  <c r="K1259" i="2"/>
  <c r="L1259" i="2" s="1"/>
  <c r="K1515" i="2"/>
  <c r="L1515" i="2" s="1"/>
  <c r="K1691" i="2"/>
  <c r="L1691" i="2" s="1"/>
  <c r="K1947" i="2"/>
  <c r="L1947" i="2" s="1"/>
  <c r="K883" i="2"/>
  <c r="L883" i="2" s="1"/>
  <c r="K132" i="2"/>
  <c r="L132" i="2" s="1"/>
  <c r="K404" i="2"/>
  <c r="L404" i="2" s="1"/>
  <c r="K596" i="2"/>
  <c r="L596" i="2" s="1"/>
  <c r="K692" i="2"/>
  <c r="L692" i="2" s="1"/>
  <c r="K1060" i="2"/>
  <c r="L1060" i="2" s="1"/>
  <c r="K549" i="2"/>
  <c r="L549" i="2" s="1"/>
  <c r="K134" i="2"/>
  <c r="L134" i="2" s="1"/>
  <c r="K774" i="2"/>
  <c r="L774" i="2" s="1"/>
  <c r="K1062" i="2"/>
  <c r="L1062" i="2" s="1"/>
  <c r="K439" i="2"/>
  <c r="L439" i="2" s="1"/>
  <c r="K903" i="2"/>
  <c r="L903" i="2" s="1"/>
  <c r="K456" i="2"/>
  <c r="L456" i="2" s="1"/>
  <c r="K312" i="2"/>
  <c r="L312" i="2" s="1"/>
  <c r="K408" i="2"/>
  <c r="L408" i="2" s="1"/>
  <c r="K952" i="2"/>
  <c r="L952" i="2" s="1"/>
  <c r="K522" i="2"/>
  <c r="L522" i="2" s="1"/>
  <c r="K395" i="2"/>
  <c r="L395" i="2" s="1"/>
  <c r="K587" i="2"/>
  <c r="L587" i="2" s="1"/>
  <c r="K782" i="2"/>
  <c r="L782" i="2" s="1"/>
  <c r="K894" i="2"/>
  <c r="L894" i="2" s="1"/>
  <c r="K63" i="2"/>
  <c r="L63" i="2" s="1"/>
  <c r="K241" i="2"/>
  <c r="L241" i="2" s="1"/>
  <c r="K609" i="2"/>
  <c r="L609" i="2" s="1"/>
  <c r="K897" i="2"/>
  <c r="L897" i="2" s="1"/>
  <c r="K242" i="2"/>
  <c r="L242" i="2" s="1"/>
  <c r="K722" i="2"/>
  <c r="L722" i="2" s="1"/>
  <c r="K914" i="2"/>
  <c r="L914" i="2" s="1"/>
  <c r="K1298" i="2"/>
  <c r="L1298" i="2" s="1"/>
  <c r="K1002" i="2"/>
  <c r="L1002" i="2" s="1"/>
  <c r="K1434" i="2"/>
  <c r="L1434" i="2" s="1"/>
  <c r="K1690" i="2"/>
  <c r="L1690" i="2" s="1"/>
  <c r="K1946" i="2"/>
  <c r="L1946" i="2" s="1"/>
  <c r="K2122" i="2"/>
  <c r="L2122" i="2" s="1"/>
  <c r="K1435" i="2"/>
  <c r="L1435" i="2" s="1"/>
  <c r="K1867" i="2"/>
  <c r="L1867" i="2" s="1"/>
  <c r="K2123" i="2"/>
  <c r="L2123" i="2" s="1"/>
  <c r="K1244" i="2"/>
  <c r="L1244" i="2" s="1"/>
  <c r="K1500" i="2"/>
  <c r="L1500" i="2" s="1"/>
  <c r="K1852" i="2"/>
  <c r="L1852" i="2" s="1"/>
  <c r="K2028" i="2"/>
  <c r="L2028" i="2" s="1"/>
  <c r="K1197" i="2"/>
  <c r="L1197" i="2" s="1"/>
  <c r="K1373" i="2"/>
  <c r="L1373" i="2" s="1"/>
  <c r="K1549" i="2"/>
  <c r="L1549" i="2" s="1"/>
  <c r="K946" i="2"/>
  <c r="L946" i="2" s="1"/>
  <c r="K151" i="2"/>
  <c r="L151" i="2" s="1"/>
  <c r="K89" i="2"/>
  <c r="L89" i="2" s="1"/>
  <c r="K803" i="2"/>
  <c r="L803" i="2" s="1"/>
  <c r="K1076" i="2"/>
  <c r="L1076" i="2" s="1"/>
  <c r="K929" i="2"/>
  <c r="L929" i="2" s="1"/>
  <c r="K277" i="2"/>
  <c r="L277" i="2" s="1"/>
  <c r="K837" i="2"/>
  <c r="L837" i="2" s="1"/>
  <c r="K1045" i="2"/>
  <c r="L1045" i="2" s="1"/>
  <c r="K454" i="2"/>
  <c r="L454" i="2" s="1"/>
  <c r="K537" i="2"/>
  <c r="L537" i="2" s="1"/>
  <c r="K874" i="2"/>
  <c r="L874" i="2" s="1"/>
  <c r="K893" i="2"/>
  <c r="L893" i="2" s="1"/>
  <c r="K735" i="2"/>
  <c r="L735" i="2" s="1"/>
  <c r="K65" i="2"/>
  <c r="L65" i="2" s="1"/>
  <c r="K1026" i="2"/>
  <c r="L1026" i="2" s="1"/>
  <c r="K1314" i="2"/>
  <c r="L1314" i="2" s="1"/>
  <c r="K355" i="2"/>
  <c r="L355" i="2" s="1"/>
  <c r="K435" i="2"/>
  <c r="L435" i="2" s="1"/>
  <c r="K531" i="2"/>
  <c r="L531" i="2" s="1"/>
  <c r="K148" i="2"/>
  <c r="L148" i="2" s="1"/>
  <c r="K420" i="2"/>
  <c r="L420" i="2" s="1"/>
  <c r="K612" i="2"/>
  <c r="L612" i="2" s="1"/>
  <c r="K708" i="2"/>
  <c r="L708" i="2" s="1"/>
  <c r="K983" i="2"/>
  <c r="L983" i="2" s="1"/>
  <c r="K373" i="2"/>
  <c r="L373" i="2" s="1"/>
  <c r="K469" i="2"/>
  <c r="L469" i="2" s="1"/>
  <c r="K565" i="2"/>
  <c r="L565" i="2" s="1"/>
  <c r="K150" i="2"/>
  <c r="L150" i="2" s="1"/>
  <c r="K694" i="2"/>
  <c r="L694" i="2" s="1"/>
  <c r="K263" i="2"/>
  <c r="L263" i="2" s="1"/>
  <c r="K551" i="2"/>
  <c r="L551" i="2" s="1"/>
  <c r="K841" i="2"/>
  <c r="L841" i="2" s="1"/>
  <c r="K424" i="2"/>
  <c r="L424" i="2" s="1"/>
  <c r="K121" i="2"/>
  <c r="L121" i="2" s="1"/>
  <c r="K201" i="2"/>
  <c r="L201" i="2" s="1"/>
  <c r="K713" i="2"/>
  <c r="L713" i="2" s="1"/>
  <c r="K26" i="2"/>
  <c r="L26" i="2" s="1"/>
  <c r="K282" i="2"/>
  <c r="L282" i="2" s="1"/>
  <c r="K139" i="2"/>
  <c r="L139" i="2" s="1"/>
  <c r="K411" i="2"/>
  <c r="L411" i="2" s="1"/>
  <c r="K46" i="2"/>
  <c r="L46" i="2" s="1"/>
  <c r="K460" i="2"/>
  <c r="L460" i="2" s="1"/>
  <c r="K237" i="2"/>
  <c r="L237" i="2" s="1"/>
  <c r="K62" i="2"/>
  <c r="L62" i="2" s="1"/>
  <c r="K414" i="2"/>
  <c r="L414" i="2" s="1"/>
  <c r="K702" i="2"/>
  <c r="L702" i="2" s="1"/>
  <c r="K798" i="2"/>
  <c r="L798" i="2" s="1"/>
  <c r="K351" i="2"/>
  <c r="L351" i="2" s="1"/>
  <c r="K175" i="2"/>
  <c r="L175" i="2" s="1"/>
  <c r="K447" i="2"/>
  <c r="L447" i="2" s="1"/>
  <c r="K959" i="2"/>
  <c r="L959" i="2" s="1"/>
  <c r="K257" i="2"/>
  <c r="L257" i="2" s="1"/>
  <c r="K529" i="2"/>
  <c r="L529" i="2" s="1"/>
  <c r="K801" i="2"/>
  <c r="L801" i="2" s="1"/>
  <c r="K913" i="2"/>
  <c r="L913" i="2" s="1"/>
  <c r="K1234" i="2"/>
  <c r="L1234" i="2" s="1"/>
  <c r="K1194" i="2"/>
  <c r="L1194" i="2" s="1"/>
  <c r="K1450" i="2"/>
  <c r="L1450" i="2" s="1"/>
  <c r="K1706" i="2"/>
  <c r="L1706" i="2" s="1"/>
  <c r="K1962" i="2"/>
  <c r="L1962" i="2" s="1"/>
  <c r="K2138" i="2"/>
  <c r="L2138" i="2" s="1"/>
  <c r="K1195" i="2"/>
  <c r="L1195" i="2" s="1"/>
  <c r="K1451" i="2"/>
  <c r="L1451" i="2" s="1"/>
  <c r="K1883" i="2"/>
  <c r="L1883" i="2" s="1"/>
  <c r="K2139" i="2"/>
  <c r="L2139" i="2" s="1"/>
  <c r="K51" i="2"/>
  <c r="L51" i="2" s="1"/>
  <c r="K339" i="2"/>
  <c r="L339" i="2" s="1"/>
  <c r="K68" i="2"/>
  <c r="L68" i="2" s="1"/>
  <c r="K340" i="2"/>
  <c r="L340" i="2" s="1"/>
  <c r="K900" i="2"/>
  <c r="L900" i="2" s="1"/>
  <c r="K101" i="2"/>
  <c r="L101" i="2" s="1"/>
  <c r="K757" i="2"/>
  <c r="L757" i="2" s="1"/>
  <c r="K949" i="2"/>
  <c r="L949" i="2" s="1"/>
  <c r="K326" i="2"/>
  <c r="L326" i="2" s="1"/>
  <c r="K886" i="2"/>
  <c r="L886" i="2" s="1"/>
  <c r="K839" i="2"/>
  <c r="L839" i="2" s="1"/>
  <c r="K1031" i="2"/>
  <c r="L1031" i="2" s="1"/>
  <c r="K520" i="2"/>
  <c r="L520" i="2" s="1"/>
  <c r="K616" i="2"/>
  <c r="L616" i="2" s="1"/>
  <c r="K1080" i="2"/>
  <c r="L1080" i="2" s="1"/>
  <c r="K377" i="2"/>
  <c r="L377" i="2" s="1"/>
  <c r="K633" i="2"/>
  <c r="L633" i="2" s="1"/>
  <c r="K825" i="2"/>
  <c r="L825" i="2" s="1"/>
  <c r="K1017" i="2"/>
  <c r="L1017" i="2" s="1"/>
  <c r="K202" i="2"/>
  <c r="L202" i="2" s="1"/>
  <c r="K458" i="2"/>
  <c r="L458" i="2" s="1"/>
  <c r="K380" i="2"/>
  <c r="L380" i="2" s="1"/>
  <c r="K668" i="2"/>
  <c r="L668" i="2" s="1"/>
  <c r="K141" i="2"/>
  <c r="L141" i="2" s="1"/>
  <c r="K429" i="2"/>
  <c r="L429" i="2" s="1"/>
  <c r="K717" i="2"/>
  <c r="L717" i="2" s="1"/>
  <c r="K813" i="2"/>
  <c r="L813" i="2" s="1"/>
  <c r="K909" i="2"/>
  <c r="L909" i="2" s="1"/>
  <c r="K510" i="2"/>
  <c r="L510" i="2" s="1"/>
  <c r="K606" i="2"/>
  <c r="L606" i="2" s="1"/>
  <c r="K687" i="2"/>
  <c r="L687" i="2" s="1"/>
  <c r="K271" i="2"/>
  <c r="L271" i="2" s="1"/>
  <c r="K559" i="2"/>
  <c r="L559" i="2" s="1"/>
  <c r="K751" i="2"/>
  <c r="L751" i="2" s="1"/>
  <c r="K721" i="2"/>
  <c r="L721" i="2" s="1"/>
  <c r="K66" i="2"/>
  <c r="L66" i="2" s="1"/>
  <c r="K466" i="2"/>
  <c r="L466" i="2" s="1"/>
  <c r="K562" i="2"/>
  <c r="L562" i="2" s="1"/>
  <c r="K1018" i="2"/>
  <c r="L1018" i="2" s="1"/>
  <c r="K1114" i="2"/>
  <c r="L1114" i="2" s="1"/>
  <c r="K1370" i="2"/>
  <c r="L1370" i="2" s="1"/>
  <c r="K1626" i="2"/>
  <c r="L1626" i="2" s="1"/>
  <c r="K1882" i="2"/>
  <c r="L1882" i="2" s="1"/>
  <c r="K1115" i="2"/>
  <c r="L1115" i="2" s="1"/>
  <c r="K1371" i="2"/>
  <c r="L1371" i="2" s="1"/>
  <c r="K1803" i="2"/>
  <c r="L1803" i="2" s="1"/>
  <c r="K1004" i="2"/>
  <c r="L1004" i="2" s="1"/>
  <c r="K1692" i="2"/>
  <c r="L1692" i="2" s="1"/>
  <c r="K1964" i="2"/>
  <c r="L1964" i="2" s="1"/>
  <c r="K2140" i="2"/>
  <c r="L2140" i="2" s="1"/>
  <c r="K1133" i="2"/>
  <c r="L1133" i="2" s="1"/>
  <c r="K1661" i="2"/>
  <c r="L1661" i="2" s="1"/>
  <c r="K1837" i="2"/>
  <c r="L1837" i="2" s="1"/>
  <c r="K2013" i="2"/>
  <c r="L2013" i="2" s="1"/>
  <c r="K1134" i="2"/>
  <c r="L1134" i="2" s="1"/>
  <c r="K1214" i="2"/>
  <c r="L1214" i="2" s="1"/>
  <c r="K1390" i="2"/>
  <c r="L1390" i="2" s="1"/>
  <c r="K1566" i="2"/>
  <c r="L1566" i="2" s="1"/>
  <c r="K1950" i="2"/>
  <c r="L1950" i="2" s="1"/>
  <c r="K2030" i="2"/>
  <c r="L2030" i="2" s="1"/>
  <c r="K1503" i="2"/>
  <c r="L1503" i="2" s="1"/>
  <c r="K2111" i="2"/>
  <c r="L2111" i="2" s="1"/>
  <c r="K336" i="2"/>
  <c r="L336" i="2" s="1"/>
  <c r="K512" i="2"/>
  <c r="L512" i="2" s="1"/>
  <c r="K1120" i="2"/>
  <c r="L1120" i="2" s="1"/>
  <c r="K1376" i="2"/>
  <c r="L1376" i="2" s="1"/>
  <c r="K1632" i="2"/>
  <c r="L1632" i="2" s="1"/>
  <c r="K1569" i="2"/>
  <c r="L1569" i="2" s="1"/>
  <c r="K1825" i="2"/>
  <c r="L1825" i="2" s="1"/>
  <c r="K1394" i="2"/>
  <c r="L1394" i="2" s="1"/>
  <c r="K1746" i="2"/>
  <c r="L1746" i="2" s="1"/>
  <c r="K2002" i="2"/>
  <c r="L2002" i="2" s="1"/>
  <c r="K1219" i="2"/>
  <c r="L1219" i="2" s="1"/>
  <c r="K1731" i="2"/>
  <c r="L1731" i="2" s="1"/>
  <c r="K2163" i="2"/>
  <c r="L2163" i="2" s="1"/>
  <c r="K1476" i="2"/>
  <c r="L1476" i="2" s="1"/>
  <c r="K1221" i="2"/>
  <c r="L1221" i="2" s="1"/>
  <c r="K1397" i="2"/>
  <c r="L1397" i="2" s="1"/>
  <c r="K1573" i="2"/>
  <c r="L1573" i="2" s="1"/>
  <c r="K1653" i="2"/>
  <c r="L1653" i="2" s="1"/>
  <c r="K1829" i="2"/>
  <c r="L1829" i="2" s="1"/>
  <c r="K2005" i="2"/>
  <c r="L2005" i="2" s="1"/>
  <c r="K1158" i="2"/>
  <c r="L1158" i="2" s="1"/>
  <c r="K1414" i="2"/>
  <c r="L1414" i="2" s="1"/>
  <c r="K1670" i="2"/>
  <c r="L1670" i="2" s="1"/>
  <c r="K1926" i="2"/>
  <c r="L1926" i="2" s="1"/>
  <c r="K1207" i="2"/>
  <c r="L1207" i="2" s="1"/>
  <c r="K1463" i="2"/>
  <c r="L1463" i="2" s="1"/>
  <c r="K1719" i="2"/>
  <c r="L1719" i="2" s="1"/>
  <c r="K1272" i="2"/>
  <c r="L1272" i="2" s="1"/>
  <c r="K1528" i="2"/>
  <c r="L1528" i="2" s="1"/>
  <c r="K1177" i="2"/>
  <c r="L1177" i="2" s="1"/>
  <c r="K1353" i="2"/>
  <c r="L1353" i="2" s="1"/>
  <c r="K1961" i="2"/>
  <c r="L1961" i="2" s="1"/>
  <c r="K1965" i="2"/>
  <c r="L1965" i="2" s="1"/>
  <c r="K1262" i="2"/>
  <c r="L1262" i="2" s="1"/>
  <c r="K1438" i="2"/>
  <c r="L1438" i="2" s="1"/>
  <c r="K1087" i="2"/>
  <c r="L1087" i="2" s="1"/>
  <c r="K1599" i="2"/>
  <c r="L1599" i="2" s="1"/>
  <c r="K1775" i="2"/>
  <c r="L1775" i="2" s="1"/>
  <c r="K1392" i="2"/>
  <c r="L1392" i="2" s="1"/>
  <c r="K1472" i="2"/>
  <c r="L1472" i="2" s="1"/>
  <c r="K1057" i="2"/>
  <c r="L1057" i="2" s="1"/>
  <c r="K1233" i="2"/>
  <c r="L1233" i="2" s="1"/>
  <c r="K1409" i="2"/>
  <c r="L1409" i="2" s="1"/>
  <c r="K1921" i="2"/>
  <c r="L1921" i="2" s="1"/>
  <c r="K1666" i="2"/>
  <c r="L1666" i="2" s="1"/>
  <c r="K1922" i="2"/>
  <c r="L1922" i="2" s="1"/>
  <c r="K2098" i="2"/>
  <c r="L2098" i="2" s="1"/>
  <c r="K1315" i="2"/>
  <c r="L1315" i="2" s="1"/>
  <c r="K1571" i="2"/>
  <c r="L1571" i="2" s="1"/>
  <c r="K1651" i="2"/>
  <c r="L1651" i="2" s="1"/>
  <c r="K1140" i="2"/>
  <c r="L1140" i="2" s="1"/>
  <c r="K1316" i="2"/>
  <c r="L1316" i="2" s="1"/>
  <c r="K1748" i="2"/>
  <c r="L1748" i="2" s="1"/>
  <c r="K1924" i="2"/>
  <c r="L1924" i="2" s="1"/>
  <c r="K2004" i="2"/>
  <c r="L2004" i="2" s="1"/>
  <c r="K2100" i="2"/>
  <c r="L2100" i="2" s="1"/>
  <c r="K1669" i="2"/>
  <c r="L1669" i="2" s="1"/>
  <c r="K1749" i="2"/>
  <c r="L1749" i="2" s="1"/>
  <c r="K1925" i="2"/>
  <c r="L1925" i="2" s="1"/>
  <c r="K2101" i="2"/>
  <c r="L2101" i="2" s="1"/>
  <c r="K1879" i="2"/>
  <c r="L1879" i="2" s="1"/>
  <c r="K1846" i="2"/>
  <c r="L1846" i="2" s="1"/>
  <c r="K1127" i="2"/>
  <c r="L1127" i="2" s="1"/>
  <c r="K1559" i="2"/>
  <c r="L1559" i="2" s="1"/>
  <c r="K1448" i="2"/>
  <c r="L1448" i="2" s="1"/>
  <c r="K1704" i="2"/>
  <c r="L1704" i="2" s="1"/>
  <c r="K2136" i="2"/>
  <c r="L2136" i="2" s="1"/>
  <c r="K1273" i="2"/>
  <c r="L1273" i="2" s="1"/>
  <c r="K1801" i="2"/>
  <c r="L1801" i="2" s="1"/>
  <c r="K2057" i="2"/>
  <c r="L2057" i="2" s="1"/>
  <c r="K1851" i="2"/>
  <c r="L1851" i="2" s="1"/>
  <c r="K2107" i="2"/>
  <c r="L2107" i="2" s="1"/>
  <c r="K1228" i="2"/>
  <c r="L1228" i="2" s="1"/>
  <c r="K1484" i="2"/>
  <c r="L1484" i="2" s="1"/>
  <c r="K2012" i="2"/>
  <c r="L2012" i="2" s="1"/>
  <c r="K2145" i="2"/>
  <c r="L2145" i="2" s="1"/>
  <c r="K1885" i="2"/>
  <c r="L1885" i="2" s="1"/>
  <c r="K2061" i="2"/>
  <c r="L2061" i="2" s="1"/>
  <c r="K864" i="2"/>
  <c r="L864" i="2" s="1"/>
  <c r="K1182" i="2"/>
  <c r="L1182" i="2" s="1"/>
  <c r="K1790" i="2"/>
  <c r="L1790" i="2" s="1"/>
  <c r="K1966" i="2"/>
  <c r="L1966" i="2" s="1"/>
  <c r="K2046" i="2"/>
  <c r="L2046" i="2" s="1"/>
  <c r="K1263" i="2"/>
  <c r="L1263" i="2" s="1"/>
  <c r="K1519" i="2"/>
  <c r="L1519" i="2" s="1"/>
  <c r="K1695" i="2"/>
  <c r="L1695" i="2" s="1"/>
  <c r="K2127" i="2"/>
  <c r="L2127" i="2" s="1"/>
  <c r="K96" i="2"/>
  <c r="L96" i="2" s="1"/>
  <c r="K528" i="2"/>
  <c r="L528" i="2" s="1"/>
  <c r="K704" i="2"/>
  <c r="L704" i="2" s="1"/>
  <c r="K880" i="2"/>
  <c r="L880" i="2" s="1"/>
  <c r="K960" i="2"/>
  <c r="L960" i="2" s="1"/>
  <c r="K1312" i="2"/>
  <c r="L1312" i="2" s="1"/>
  <c r="K977" i="2"/>
  <c r="L977" i="2" s="1"/>
  <c r="K1665" i="2"/>
  <c r="L1665" i="2" s="1"/>
  <c r="K1841" i="2"/>
  <c r="L1841" i="2" s="1"/>
  <c r="K2017" i="2"/>
  <c r="L2017" i="2" s="1"/>
  <c r="K2097" i="2"/>
  <c r="L2097" i="2" s="1"/>
  <c r="K1586" i="2"/>
  <c r="L1586" i="2" s="1"/>
  <c r="K1842" i="2"/>
  <c r="L1842" i="2" s="1"/>
  <c r="K2018" i="2"/>
  <c r="L2018" i="2" s="1"/>
  <c r="K2039" i="2"/>
  <c r="L2039" i="2" s="1"/>
  <c r="K1235" i="2"/>
  <c r="L1235" i="2" s="1"/>
  <c r="K1491" i="2"/>
  <c r="L1491" i="2" s="1"/>
  <c r="K1747" i="2"/>
  <c r="L1747" i="2" s="1"/>
  <c r="K1827" i="2"/>
  <c r="L1827" i="2" s="1"/>
  <c r="K2003" i="2"/>
  <c r="L2003" i="2" s="1"/>
  <c r="K2083" i="2"/>
  <c r="L2083" i="2" s="1"/>
  <c r="K1943" i="2"/>
  <c r="L1943" i="2" s="1"/>
  <c r="K1412" i="2"/>
  <c r="L1412" i="2" s="1"/>
  <c r="K1668" i="2"/>
  <c r="L1668" i="2" s="1"/>
  <c r="K1844" i="2"/>
  <c r="L1844" i="2" s="1"/>
  <c r="K1237" i="2"/>
  <c r="L1237" i="2" s="1"/>
  <c r="K1413" i="2"/>
  <c r="L1413" i="2" s="1"/>
  <c r="K1589" i="2"/>
  <c r="L1589" i="2" s="1"/>
  <c r="K1845" i="2"/>
  <c r="L1845" i="2" s="1"/>
  <c r="K2021" i="2"/>
  <c r="L2021" i="2" s="1"/>
  <c r="K1174" i="2"/>
  <c r="L1174" i="2" s="1"/>
  <c r="K1430" i="2"/>
  <c r="L1430" i="2" s="1"/>
  <c r="K1686" i="2"/>
  <c r="L1686" i="2" s="1"/>
  <c r="K1942" i="2"/>
  <c r="L1942" i="2" s="1"/>
  <c r="K1223" i="2"/>
  <c r="L1223" i="2" s="1"/>
  <c r="K1479" i="2"/>
  <c r="L1479" i="2" s="1"/>
  <c r="K1735" i="2"/>
  <c r="L1735" i="2" s="1"/>
  <c r="K1288" i="2"/>
  <c r="L1288" i="2" s="1"/>
  <c r="K1368" i="2"/>
  <c r="L1368" i="2" s="1"/>
  <c r="K1544" i="2"/>
  <c r="L1544" i="2" s="1"/>
  <c r="K1624" i="2"/>
  <c r="L1624" i="2" s="1"/>
  <c r="K1800" i="2"/>
  <c r="L1800" i="2" s="1"/>
  <c r="K1880" i="2"/>
  <c r="L1880" i="2" s="1"/>
  <c r="K2056" i="2"/>
  <c r="L2056" i="2" s="1"/>
  <c r="K1193" i="2"/>
  <c r="L1193" i="2" s="1"/>
  <c r="K1545" i="2"/>
  <c r="L1545" i="2" s="1"/>
  <c r="K1625" i="2"/>
  <c r="L1625" i="2" s="1"/>
  <c r="K815" i="2"/>
  <c r="L815" i="2" s="1"/>
  <c r="K1630" i="2"/>
  <c r="L1630" i="2" s="1"/>
  <c r="K1806" i="2"/>
  <c r="L1806" i="2" s="1"/>
  <c r="K1791" i="2"/>
  <c r="L1791" i="2" s="1"/>
  <c r="K1967" i="2"/>
  <c r="L1967" i="2" s="1"/>
  <c r="K624" i="2"/>
  <c r="L624" i="2" s="1"/>
  <c r="K800" i="2"/>
  <c r="L800" i="2" s="1"/>
  <c r="K1056" i="2"/>
  <c r="L1056" i="2" s="1"/>
  <c r="K1152" i="2"/>
  <c r="L1152" i="2" s="1"/>
  <c r="K1408" i="2"/>
  <c r="L1408" i="2" s="1"/>
  <c r="K1488" i="2"/>
  <c r="L1488" i="2" s="1"/>
  <c r="K2000" i="2"/>
  <c r="L2000" i="2" s="1"/>
  <c r="K1073" i="2"/>
  <c r="L1073" i="2" s="1"/>
  <c r="K1329" i="2"/>
  <c r="L1329" i="2" s="1"/>
  <c r="K1857" i="2"/>
  <c r="L1857" i="2" s="1"/>
  <c r="K1506" i="2"/>
  <c r="L1506" i="2" s="1"/>
  <c r="K2135" i="2"/>
  <c r="L2135" i="2" s="1"/>
  <c r="K1331" i="2"/>
  <c r="L1331" i="2" s="1"/>
  <c r="K1843" i="2"/>
  <c r="L1843" i="2" s="1"/>
  <c r="K1332" i="2"/>
  <c r="L1332" i="2" s="1"/>
  <c r="K1685" i="2"/>
  <c r="L1685" i="2" s="1"/>
  <c r="K1941" i="2"/>
  <c r="L1941" i="2" s="1"/>
  <c r="K2117" i="2"/>
  <c r="L2117" i="2" s="1"/>
  <c r="K1350" i="2"/>
  <c r="L1350" i="2" s="1"/>
  <c r="K1526" i="2"/>
  <c r="L1526" i="2" s="1"/>
  <c r="K2071" i="2"/>
  <c r="L2071" i="2" s="1"/>
  <c r="K1143" i="2"/>
  <c r="L1143" i="2" s="1"/>
  <c r="K1319" i="2"/>
  <c r="L1319" i="2" s="1"/>
  <c r="K1399" i="2"/>
  <c r="L1399" i="2" s="1"/>
  <c r="K1575" i="2"/>
  <c r="L1575" i="2" s="1"/>
  <c r="K1384" i="2"/>
  <c r="L1384" i="2" s="1"/>
  <c r="K1896" i="2"/>
  <c r="L1896" i="2" s="1"/>
  <c r="K2152" i="2"/>
  <c r="L2152" i="2" s="1"/>
  <c r="K1465" i="2"/>
  <c r="L1465" i="2" s="1"/>
  <c r="K2062" i="2"/>
  <c r="L2062" i="2" s="1"/>
  <c r="K720" i="2"/>
  <c r="L720" i="2" s="1"/>
  <c r="K896" i="2"/>
  <c r="L896" i="2" s="1"/>
  <c r="K1584" i="2"/>
  <c r="L1584" i="2" s="1"/>
  <c r="K1840" i="2"/>
  <c r="L1840" i="2" s="1"/>
  <c r="K1920" i="2"/>
  <c r="L1920" i="2" s="1"/>
  <c r="K2096" i="2"/>
  <c r="L2096" i="2" s="1"/>
  <c r="K1249" i="2"/>
  <c r="L1249" i="2" s="1"/>
  <c r="K1601" i="2"/>
  <c r="L1601" i="2" s="1"/>
  <c r="K2033" i="2"/>
  <c r="L2033" i="2" s="1"/>
  <c r="K1426" i="2"/>
  <c r="L1426" i="2" s="1"/>
  <c r="K1602" i="2"/>
  <c r="L1602" i="2" s="1"/>
  <c r="K1778" i="2"/>
  <c r="L1778" i="2" s="1"/>
  <c r="K1251" i="2"/>
  <c r="L1251" i="2" s="1"/>
  <c r="K1507" i="2"/>
  <c r="L1507" i="2" s="1"/>
  <c r="K1587" i="2"/>
  <c r="L1587" i="2" s="1"/>
  <c r="K2019" i="2"/>
  <c r="L2019" i="2" s="1"/>
  <c r="K2023" i="2"/>
  <c r="L2023" i="2" s="1"/>
  <c r="K1428" i="2"/>
  <c r="L1428" i="2" s="1"/>
  <c r="K1764" i="2"/>
  <c r="L1764" i="2" s="1"/>
  <c r="K1860" i="2"/>
  <c r="L1860" i="2" s="1"/>
  <c r="K1940" i="2"/>
  <c r="L1940" i="2" s="1"/>
  <c r="K1429" i="2"/>
  <c r="L1429" i="2" s="1"/>
  <c r="K1605" i="2"/>
  <c r="L1605" i="2" s="1"/>
  <c r="K1861" i="2"/>
  <c r="L1861" i="2" s="1"/>
  <c r="K1270" i="2"/>
  <c r="L1270" i="2" s="1"/>
  <c r="K1782" i="2"/>
  <c r="L1782" i="2" s="1"/>
  <c r="K1958" i="2"/>
  <c r="L1958" i="2" s="1"/>
  <c r="K1239" i="2"/>
  <c r="L1239" i="2" s="1"/>
  <c r="K1495" i="2"/>
  <c r="L1495" i="2" s="1"/>
  <c r="K1751" i="2"/>
  <c r="L1751" i="2" s="1"/>
  <c r="K1304" i="2"/>
  <c r="L1304" i="2" s="1"/>
  <c r="K1560" i="2"/>
  <c r="L1560" i="2" s="1"/>
  <c r="K1816" i="2"/>
  <c r="L1816" i="2" s="1"/>
  <c r="K2072" i="2"/>
  <c r="L2072" i="2" s="1"/>
  <c r="K1385" i="2"/>
  <c r="L1385" i="2" s="1"/>
  <c r="K1561" i="2"/>
  <c r="L1561" i="2" s="1"/>
  <c r="K1641" i="2"/>
  <c r="L1641" i="2" s="1"/>
  <c r="K1993" i="2"/>
  <c r="L1993" i="2" s="1"/>
  <c r="K2089" i="2"/>
  <c r="L2089" i="2" s="1"/>
  <c r="K1711" i="2"/>
  <c r="L1711" i="2" s="1"/>
  <c r="K1345" i="2"/>
  <c r="L1345" i="2" s="1"/>
  <c r="K1178" i="2"/>
  <c r="L1178" i="2" s="1"/>
  <c r="K1274" i="2"/>
  <c r="L1274" i="2" s="1"/>
  <c r="K1610" i="2"/>
  <c r="L1610" i="2" s="1"/>
  <c r="K1786" i="2"/>
  <c r="L1786" i="2" s="1"/>
  <c r="K2042" i="2"/>
  <c r="L2042" i="2" s="1"/>
  <c r="K1019" i="2"/>
  <c r="L1019" i="2" s="1"/>
  <c r="K1275" i="2"/>
  <c r="L1275" i="2" s="1"/>
  <c r="K1531" i="2"/>
  <c r="L1531" i="2" s="1"/>
  <c r="K1707" i="2"/>
  <c r="L1707" i="2" s="1"/>
  <c r="K1963" i="2"/>
  <c r="L1963" i="2" s="1"/>
  <c r="K1084" i="2"/>
  <c r="L1084" i="2" s="1"/>
  <c r="K1596" i="2"/>
  <c r="L1596" i="2" s="1"/>
  <c r="K1772" i="2"/>
  <c r="L1772" i="2" s="1"/>
  <c r="K1037" i="2"/>
  <c r="L1037" i="2" s="1"/>
  <c r="K1293" i="2"/>
  <c r="L1293" i="2" s="1"/>
  <c r="K1469" i="2"/>
  <c r="L1469" i="2" s="1"/>
  <c r="K1741" i="2"/>
  <c r="L1741" i="2" s="1"/>
  <c r="K1038" i="2"/>
  <c r="L1038" i="2" s="1"/>
  <c r="K1294" i="2"/>
  <c r="L1294" i="2" s="1"/>
  <c r="K1470" i="2"/>
  <c r="L1470" i="2" s="1"/>
  <c r="K1822" i="2"/>
  <c r="L1822" i="2" s="1"/>
  <c r="K2078" i="2"/>
  <c r="L2078" i="2" s="1"/>
  <c r="K1119" i="2"/>
  <c r="L1119" i="2" s="1"/>
  <c r="K1375" i="2"/>
  <c r="L1375" i="2" s="1"/>
  <c r="K1807" i="2"/>
  <c r="L1807" i="2" s="1"/>
  <c r="K1983" i="2"/>
  <c r="L1983" i="2" s="1"/>
  <c r="K208" i="2"/>
  <c r="L208" i="2" s="1"/>
  <c r="K384" i="2"/>
  <c r="L384" i="2" s="1"/>
  <c r="K640" i="2"/>
  <c r="L640" i="2" s="1"/>
  <c r="K816" i="2"/>
  <c r="L816" i="2" s="1"/>
  <c r="K1168" i="2"/>
  <c r="L1168" i="2" s="1"/>
  <c r="K1248" i="2"/>
  <c r="L1248" i="2" s="1"/>
  <c r="K1680" i="2"/>
  <c r="L1680" i="2" s="1"/>
  <c r="K1936" i="2"/>
  <c r="L1936" i="2" s="1"/>
  <c r="K1089" i="2"/>
  <c r="L1089" i="2" s="1"/>
  <c r="K1265" i="2"/>
  <c r="L1265" i="2" s="1"/>
  <c r="K1441" i="2"/>
  <c r="L1441" i="2" s="1"/>
  <c r="K1521" i="2"/>
  <c r="L1521" i="2" s="1"/>
  <c r="K1777" i="2"/>
  <c r="L1777" i="2" s="1"/>
  <c r="K1953" i="2"/>
  <c r="L1953" i="2" s="1"/>
  <c r="K1698" i="2"/>
  <c r="L1698" i="2" s="1"/>
  <c r="K1954" i="2"/>
  <c r="L1954" i="2" s="1"/>
  <c r="K2050" i="2"/>
  <c r="L2050" i="2" s="1"/>
  <c r="K1091" i="2"/>
  <c r="L1091" i="2" s="1"/>
  <c r="K1347" i="2"/>
  <c r="L1347" i="2" s="1"/>
  <c r="K1603" i="2"/>
  <c r="L1603" i="2" s="1"/>
  <c r="K1683" i="2"/>
  <c r="L1683" i="2" s="1"/>
  <c r="K1859" i="2"/>
  <c r="L1859" i="2" s="1"/>
  <c r="K1939" i="2"/>
  <c r="L1939" i="2" s="1"/>
  <c r="K2115" i="2"/>
  <c r="L2115" i="2" s="1"/>
  <c r="K1172" i="2"/>
  <c r="L1172" i="2" s="1"/>
  <c r="K1524" i="2"/>
  <c r="L1524" i="2" s="1"/>
  <c r="K1780" i="2"/>
  <c r="L1780" i="2" s="1"/>
  <c r="K1956" i="2"/>
  <c r="L1956" i="2" s="1"/>
  <c r="K2132" i="2"/>
  <c r="L2132" i="2" s="1"/>
  <c r="K1525" i="2"/>
  <c r="L1525" i="2" s="1"/>
  <c r="K1701" i="2"/>
  <c r="L1701" i="2" s="1"/>
  <c r="K1957" i="2"/>
  <c r="L1957" i="2" s="1"/>
  <c r="K2133" i="2"/>
  <c r="L2133" i="2" s="1"/>
  <c r="K1286" i="2"/>
  <c r="L1286" i="2" s="1"/>
  <c r="K1542" i="2"/>
  <c r="L1542" i="2" s="1"/>
  <c r="K1798" i="2"/>
  <c r="L1798" i="2" s="1"/>
  <c r="K2054" i="2"/>
  <c r="L2054" i="2" s="1"/>
  <c r="K2151" i="2"/>
  <c r="L2151" i="2" s="1"/>
  <c r="K1159" i="2"/>
  <c r="L1159" i="2" s="1"/>
  <c r="K1335" i="2"/>
  <c r="L1335" i="2" s="1"/>
  <c r="K1144" i="2"/>
  <c r="L1144" i="2" s="1"/>
  <c r="K1400" i="2"/>
  <c r="L1400" i="2" s="1"/>
  <c r="K1656" i="2"/>
  <c r="L1656" i="2" s="1"/>
  <c r="K1912" i="2"/>
  <c r="L1912" i="2" s="1"/>
  <c r="K2073" i="2"/>
  <c r="L2073" i="2" s="1"/>
  <c r="K1049" i="2"/>
  <c r="L1049" i="2" s="1"/>
  <c r="K1129" i="2"/>
  <c r="L1129" i="2" s="1"/>
  <c r="K1305" i="2"/>
  <c r="L1305" i="2" s="1"/>
  <c r="K1657" i="2"/>
  <c r="L1657" i="2" s="1"/>
  <c r="K1833" i="2"/>
  <c r="L1833" i="2" s="1"/>
  <c r="K2121" i="2"/>
  <c r="L2121" i="2" s="1"/>
  <c r="K1260" i="2"/>
  <c r="L1260" i="2" s="1"/>
  <c r="K1516" i="2"/>
  <c r="L1516" i="2" s="1"/>
  <c r="K2044" i="2"/>
  <c r="L2044" i="2" s="1"/>
  <c r="K1213" i="2"/>
  <c r="L1213" i="2" s="1"/>
  <c r="K1389" i="2"/>
  <c r="L1389" i="2" s="1"/>
  <c r="K1565" i="2"/>
  <c r="L1565" i="2" s="1"/>
  <c r="K1917" i="2"/>
  <c r="L1917" i="2" s="1"/>
  <c r="K2093" i="2"/>
  <c r="L2093" i="2" s="1"/>
  <c r="K1742" i="2"/>
  <c r="L1742" i="2" s="1"/>
  <c r="K1998" i="2"/>
  <c r="L1998" i="2" s="1"/>
  <c r="K1039" i="2"/>
  <c r="L1039" i="2" s="1"/>
  <c r="K1295" i="2"/>
  <c r="L1295" i="2" s="1"/>
  <c r="K1551" i="2"/>
  <c r="L1551" i="2" s="1"/>
  <c r="K1727" i="2"/>
  <c r="L1727" i="2" s="1"/>
  <c r="K2159" i="2"/>
  <c r="L2159" i="2" s="1"/>
  <c r="K128" i="2"/>
  <c r="L128" i="2" s="1"/>
  <c r="K560" i="2"/>
  <c r="L560" i="2" s="1"/>
  <c r="K912" i="2"/>
  <c r="L912" i="2" s="1"/>
  <c r="K1856" i="2"/>
  <c r="L1856" i="2" s="1"/>
  <c r="K1009" i="2"/>
  <c r="L1009" i="2" s="1"/>
  <c r="K1697" i="2"/>
  <c r="L1697" i="2" s="1"/>
  <c r="K1873" i="2"/>
  <c r="L1873" i="2" s="1"/>
  <c r="K2049" i="2"/>
  <c r="L2049" i="2" s="1"/>
  <c r="K1618" i="2"/>
  <c r="L1618" i="2" s="1"/>
  <c r="K1874" i="2"/>
  <c r="L1874" i="2" s="1"/>
  <c r="K1267" i="2"/>
  <c r="L1267" i="2" s="1"/>
  <c r="K1523" i="2"/>
  <c r="L1523" i="2" s="1"/>
  <c r="K1779" i="2"/>
  <c r="L1779" i="2" s="1"/>
  <c r="K2035" i="2"/>
  <c r="L2035" i="2" s="1"/>
  <c r="K2103" i="2"/>
  <c r="L2103" i="2" s="1"/>
  <c r="K1268" i="2"/>
  <c r="L1268" i="2" s="1"/>
  <c r="K1444" i="2"/>
  <c r="L1444" i="2" s="1"/>
  <c r="K1700" i="2"/>
  <c r="L1700" i="2" s="1"/>
  <c r="K1876" i="2"/>
  <c r="L1876" i="2" s="1"/>
  <c r="K1538" i="2"/>
  <c r="L1538" i="2" s="1"/>
  <c r="K1269" i="2"/>
  <c r="L1269" i="2" s="1"/>
  <c r="K1541" i="2"/>
  <c r="L1541" i="2" s="1"/>
  <c r="K1797" i="2"/>
  <c r="L1797" i="2" s="1"/>
  <c r="K2088" i="2"/>
  <c r="L2088" i="2" s="1"/>
  <c r="K1215" i="2"/>
  <c r="L1215" i="2" s="1"/>
  <c r="K1903" i="2"/>
  <c r="L1903" i="2" s="1"/>
  <c r="K1088" i="2"/>
  <c r="L1088" i="2" s="1"/>
  <c r="K1520" i="2"/>
  <c r="L1520" i="2" s="1"/>
  <c r="K1600" i="2"/>
  <c r="L1600" i="2" s="1"/>
  <c r="K1776" i="2"/>
  <c r="L1776" i="2" s="1"/>
  <c r="K2032" i="2"/>
  <c r="L2032" i="2" s="1"/>
  <c r="K1537" i="2"/>
  <c r="L1537" i="2" s="1"/>
  <c r="K1793" i="2"/>
  <c r="L1793" i="2" s="1"/>
  <c r="K2146" i="2"/>
  <c r="L2146" i="2" s="1"/>
  <c r="K1466" i="2"/>
  <c r="L1466" i="2" s="1"/>
  <c r="K1722" i="2"/>
  <c r="L1722" i="2" s="1"/>
  <c r="K1978" i="2"/>
  <c r="L1978" i="2" s="1"/>
  <c r="K2154" i="2"/>
  <c r="L2154" i="2" s="1"/>
  <c r="K1467" i="2"/>
  <c r="L1467" i="2" s="1"/>
  <c r="K1899" i="2"/>
  <c r="L1899" i="2" s="1"/>
  <c r="K2155" i="2"/>
  <c r="L2155" i="2" s="1"/>
  <c r="K1276" i="2"/>
  <c r="L1276" i="2" s="1"/>
  <c r="K1532" i="2"/>
  <c r="L1532" i="2" s="1"/>
  <c r="K2060" i="2"/>
  <c r="L2060" i="2" s="1"/>
  <c r="K1229" i="2"/>
  <c r="L1229" i="2" s="1"/>
  <c r="K1405" i="2"/>
  <c r="L1405" i="2" s="1"/>
  <c r="K1581" i="2"/>
  <c r="L1581" i="2" s="1"/>
  <c r="K1933" i="2"/>
  <c r="L1933" i="2" s="1"/>
  <c r="K2109" i="2"/>
  <c r="L2109" i="2" s="1"/>
  <c r="K1230" i="2"/>
  <c r="L1230" i="2" s="1"/>
  <c r="K1582" i="2"/>
  <c r="L1582" i="2" s="1"/>
  <c r="K2014" i="2"/>
  <c r="L2014" i="2" s="1"/>
  <c r="K1055" i="2"/>
  <c r="L1055" i="2" s="1"/>
  <c r="K1311" i="2"/>
  <c r="L1311" i="2" s="1"/>
  <c r="K1567" i="2"/>
  <c r="L1567" i="2" s="1"/>
  <c r="K1743" i="2"/>
  <c r="L1743" i="2" s="1"/>
  <c r="K1823" i="2"/>
  <c r="L1823" i="2" s="1"/>
  <c r="K144" i="2"/>
  <c r="L144" i="2" s="1"/>
  <c r="K576" i="2"/>
  <c r="L576" i="2" s="1"/>
  <c r="K928" i="2"/>
  <c r="L928" i="2" s="1"/>
  <c r="K1360" i="2"/>
  <c r="L1360" i="2" s="1"/>
  <c r="K1440" i="2"/>
  <c r="L1440" i="2" s="1"/>
  <c r="K1696" i="2"/>
  <c r="L1696" i="2" s="1"/>
  <c r="K1952" i="2"/>
  <c r="L1952" i="2" s="1"/>
  <c r="K1025" i="2"/>
  <c r="L1025" i="2" s="1"/>
  <c r="K1281" i="2"/>
  <c r="L1281" i="2" s="1"/>
  <c r="K1457" i="2"/>
  <c r="L1457" i="2" s="1"/>
  <c r="K1713" i="2"/>
  <c r="L1713" i="2" s="1"/>
  <c r="K2065" i="2"/>
  <c r="L2065" i="2" s="1"/>
  <c r="K1634" i="2"/>
  <c r="L1634" i="2" s="1"/>
  <c r="K1283" i="2"/>
  <c r="L1283" i="2" s="1"/>
  <c r="K1795" i="2"/>
  <c r="L1795" i="2" s="1"/>
  <c r="K2051" i="2"/>
  <c r="L2051" i="2" s="1"/>
  <c r="K1108" i="2"/>
  <c r="L1108" i="2" s="1"/>
  <c r="K1284" i="2"/>
  <c r="L1284" i="2" s="1"/>
  <c r="K1460" i="2"/>
  <c r="L1460" i="2" s="1"/>
  <c r="K1716" i="2"/>
  <c r="L1716" i="2" s="1"/>
  <c r="K1892" i="2"/>
  <c r="L1892" i="2" s="1"/>
  <c r="K1637" i="2"/>
  <c r="L1637" i="2" s="1"/>
  <c r="K1893" i="2"/>
  <c r="L1893" i="2" s="1"/>
  <c r="K2069" i="2"/>
  <c r="L2069" i="2" s="1"/>
  <c r="K1222" i="2"/>
  <c r="L1222" i="2" s="1"/>
  <c r="K1734" i="2"/>
  <c r="L1734" i="2" s="1"/>
  <c r="K1095" i="2"/>
  <c r="L1095" i="2" s="1"/>
  <c r="K1672" i="2"/>
  <c r="L1672" i="2" s="1"/>
  <c r="K1819" i="2"/>
  <c r="L1819" i="2" s="1"/>
  <c r="K1196" i="2"/>
  <c r="L1196" i="2" s="1"/>
  <c r="K1980" i="2"/>
  <c r="L1980" i="2" s="1"/>
  <c r="K2156" i="2"/>
  <c r="L2156" i="2" s="1"/>
  <c r="K1149" i="2"/>
  <c r="L1149" i="2" s="1"/>
  <c r="K1677" i="2"/>
  <c r="L1677" i="2" s="1"/>
  <c r="K1853" i="2"/>
  <c r="L1853" i="2" s="1"/>
  <c r="K2029" i="2"/>
  <c r="L2029" i="2" s="1"/>
  <c r="K1231" i="2"/>
  <c r="L1231" i="2" s="1"/>
  <c r="K1663" i="2"/>
  <c r="L1663" i="2" s="1"/>
  <c r="K1919" i="2"/>
  <c r="L1919" i="2" s="1"/>
  <c r="K2095" i="2"/>
  <c r="L2095" i="2" s="1"/>
  <c r="K1104" i="2"/>
  <c r="L1104" i="2" s="1"/>
  <c r="K945" i="2"/>
  <c r="L945" i="2" s="1"/>
  <c r="K1201" i="2"/>
  <c r="L1201" i="2" s="1"/>
  <c r="K1986" i="2"/>
  <c r="L1986" i="2" s="1"/>
  <c r="K1203" i="2"/>
  <c r="L1203" i="2" s="1"/>
  <c r="K1459" i="2"/>
  <c r="L1459" i="2" s="1"/>
  <c r="K1715" i="2"/>
  <c r="L1715" i="2" s="1"/>
  <c r="K1636" i="2"/>
  <c r="L1636" i="2" s="1"/>
  <c r="K1398" i="2"/>
  <c r="L1398" i="2" s="1"/>
  <c r="K3" i="2"/>
  <c r="L3" i="2" s="1"/>
  <c r="K1271" i="2"/>
  <c r="L1271" i="2" s="1"/>
  <c r="K1256" i="2"/>
  <c r="L1256" i="2" s="1"/>
  <c r="K1512" i="2"/>
  <c r="L1512" i="2" s="1"/>
  <c r="K2024" i="2"/>
  <c r="L2024" i="2" s="1"/>
  <c r="K1161" i="2"/>
  <c r="L1161" i="2" s="1"/>
  <c r="K1513" i="2"/>
  <c r="L1513" i="2" s="1"/>
  <c r="K1769" i="2"/>
  <c r="L1769" i="2" s="1"/>
  <c r="K1945" i="2"/>
  <c r="L1945" i="2" s="1"/>
  <c r="K1563" i="2"/>
  <c r="L1563" i="2" s="1"/>
  <c r="K1739" i="2"/>
  <c r="L1739" i="2" s="1"/>
  <c r="K1995" i="2"/>
  <c r="L1995" i="2" s="1"/>
  <c r="K1116" i="2"/>
  <c r="L1116" i="2" s="1"/>
  <c r="K1372" i="2"/>
  <c r="L1372" i="2" s="1"/>
  <c r="K1804" i="2"/>
  <c r="L1804" i="2" s="1"/>
  <c r="K1900" i="2"/>
  <c r="L1900" i="2" s="1"/>
  <c r="K1069" i="2"/>
  <c r="L1069" i="2" s="1"/>
  <c r="K1325" i="2"/>
  <c r="L1325" i="2" s="1"/>
  <c r="K1501" i="2"/>
  <c r="L1501" i="2" s="1"/>
  <c r="K1773" i="2"/>
  <c r="L1773" i="2" s="1"/>
  <c r="K1070" i="2"/>
  <c r="L1070" i="2" s="1"/>
  <c r="K1326" i="2"/>
  <c r="L1326" i="2" s="1"/>
  <c r="K1502" i="2"/>
  <c r="L1502" i="2" s="1"/>
  <c r="K1678" i="2"/>
  <c r="L1678" i="2" s="1"/>
  <c r="K1854" i="2"/>
  <c r="L1854" i="2" s="1"/>
  <c r="K1934" i="2"/>
  <c r="L1934" i="2" s="1"/>
  <c r="K2110" i="2"/>
  <c r="L2110" i="2" s="1"/>
  <c r="K1151" i="2"/>
  <c r="L1151" i="2" s="1"/>
  <c r="K1407" i="2"/>
  <c r="L1407" i="2" s="1"/>
  <c r="K1839" i="2"/>
  <c r="L1839" i="2" s="1"/>
  <c r="K2015" i="2"/>
  <c r="L2015" i="2" s="1"/>
  <c r="K64" i="2"/>
  <c r="L64" i="2" s="1"/>
  <c r="K240" i="2"/>
  <c r="L240" i="2" s="1"/>
  <c r="K416" i="2"/>
  <c r="L416" i="2" s="1"/>
  <c r="K672" i="2"/>
  <c r="L672" i="2" s="1"/>
  <c r="K848" i="2"/>
  <c r="L848" i="2" s="1"/>
  <c r="K1024" i="2"/>
  <c r="L1024" i="2" s="1"/>
  <c r="K1200" i="2"/>
  <c r="L1200" i="2" s="1"/>
  <c r="K1536" i="2"/>
  <c r="L1536" i="2" s="1"/>
  <c r="K1792" i="2"/>
  <c r="L1792" i="2" s="1"/>
  <c r="K1968" i="2"/>
  <c r="L1968" i="2" s="1"/>
  <c r="K2048" i="2"/>
  <c r="L2048" i="2" s="1"/>
  <c r="K1553" i="2"/>
  <c r="L1553" i="2" s="1"/>
  <c r="K1809" i="2"/>
  <c r="L1809" i="2" s="1"/>
  <c r="K1905" i="2"/>
  <c r="L1905" i="2" s="1"/>
  <c r="K1985" i="2"/>
  <c r="L1985" i="2" s="1"/>
  <c r="K1730" i="2"/>
  <c r="L1730" i="2" s="1"/>
  <c r="K2082" i="2"/>
  <c r="L2082" i="2" s="1"/>
  <c r="K1123" i="2"/>
  <c r="L1123" i="2" s="1"/>
  <c r="K1379" i="2"/>
  <c r="L1379" i="2" s="1"/>
  <c r="K1635" i="2"/>
  <c r="L1635" i="2" s="1"/>
  <c r="K1891" i="2"/>
  <c r="L1891" i="2" s="1"/>
  <c r="K2147" i="2"/>
  <c r="L2147" i="2" s="1"/>
  <c r="K1204" i="2"/>
  <c r="L1204" i="2" s="1"/>
  <c r="K1380" i="2"/>
  <c r="L1380" i="2" s="1"/>
  <c r="K1556" i="2"/>
  <c r="L1556" i="2" s="1"/>
  <c r="K5" i="2"/>
  <c r="L5" i="2" s="1"/>
  <c r="K1125" i="2"/>
  <c r="L1125" i="2" s="1"/>
  <c r="K1301" i="2"/>
  <c r="L1301" i="2" s="1"/>
  <c r="K1733" i="2"/>
  <c r="L1733" i="2" s="1"/>
  <c r="K1989" i="2"/>
  <c r="L1989" i="2" s="1"/>
  <c r="K4" i="2"/>
  <c r="L4" i="2" s="1"/>
  <c r="K1318" i="2"/>
  <c r="L1318" i="2" s="1"/>
  <c r="K1574" i="2"/>
  <c r="L1574" i="2" s="1"/>
  <c r="K1654" i="2"/>
  <c r="L1654" i="2" s="1"/>
  <c r="K1830" i="2"/>
  <c r="L1830" i="2" s="1"/>
  <c r="K1191" i="2"/>
  <c r="L1191" i="2" s="1"/>
  <c r="K1367" i="2"/>
  <c r="L1367" i="2" s="1"/>
  <c r="K1703" i="2"/>
  <c r="L1703" i="2" s="1"/>
  <c r="K1799" i="2"/>
  <c r="L1799" i="2" s="1"/>
  <c r="K1176" i="2"/>
  <c r="L1176" i="2" s="1"/>
  <c r="K1432" i="2"/>
  <c r="L1432" i="2" s="1"/>
  <c r="K1688" i="2"/>
  <c r="L1688" i="2" s="1"/>
  <c r="K1944" i="2"/>
  <c r="L1944" i="2" s="1"/>
  <c r="K2137" i="2"/>
  <c r="L2137" i="2" s="1"/>
  <c r="K1689" i="2"/>
  <c r="L1689" i="2" s="1"/>
  <c r="K1865" i="2"/>
  <c r="L186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BD8E5B-0A89-4409-9D3B-01CF6BE94DAF}" keepAlive="1" name="Zapytanie — cukier" description="Połączenie z zapytaniem „cukier” w skoroszycie." type="5" refreshedVersion="8" background="1" saveData="1">
    <dbPr connection="Provider=Microsoft.Mashup.OleDb.1;Data Source=$Workbook$;Location=cukier;Extended Properties=&quot;&quot;" command="SELECT * FROM [cukier]"/>
  </connection>
  <connection id="2" xr16:uid="{EF2A2864-01CF-4009-A147-735B10794645}" keepAlive="1" name="Zapytanie — cukier (2)" description="Połączenie z zapytaniem „cukier (2)” w skoroszycie." type="5" refreshedVersion="8" background="1" saveData="1">
    <dbPr connection="Provider=Microsoft.Mashup.OleDb.1;Data Source=$Workbook$;Location=&quot;cukier (2)&quot;;Extended Properties=&quot;&quot;" command="SELECT * FROM [cukier (2)]"/>
  </connection>
</connections>
</file>

<file path=xl/sharedStrings.xml><?xml version="1.0" encoding="utf-8"?>
<sst xmlns="http://schemas.openxmlformats.org/spreadsheetml/2006/main" count="4619" uniqueCount="276">
  <si>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</si>
  <si>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</si>
  <si>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</si>
  <si>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</si>
  <si>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</si>
  <si>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</si>
  <si>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</si>
  <si>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</si>
  <si>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</si>
  <si>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</si>
  <si>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</si>
  <si>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</si>
  <si>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</si>
  <si>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</si>
  <si>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</si>
  <si>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</si>
  <si>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</si>
  <si>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</si>
  <si>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</si>
  <si>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</si>
  <si>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</si>
  <si>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</si>
  <si>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</si>
  <si>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</si>
  <si>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</si>
  <si>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</si>
  <si>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</si>
  <si>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</si>
  <si>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</si>
  <si>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</si>
  <si>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</si>
  <si>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</si>
  <si>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</si>
  <si>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</si>
  <si>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</si>
  <si>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</si>
  <si>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</si>
  <si>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</si>
  <si>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</si>
  <si>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</si>
  <si>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</si>
  <si>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</si>
  <si>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</si>
  <si>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</si>
  <si>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</si>
  <si>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</si>
  <si>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</si>
  <si>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</si>
  <si>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</si>
  <si>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</si>
  <si>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</si>
  <si>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</si>
  <si>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</si>
  <si>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</si>
  <si>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</si>
  <si>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</si>
  <si>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</si>
  <si>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</si>
  <si>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</si>
  <si>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</si>
  <si>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</si>
  <si>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</si>
  <si>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</si>
  <si>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</si>
  <si>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</si>
  <si>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</si>
  <si>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</si>
  <si>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</si>
  <si>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</si>
  <si>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</si>
  <si>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</si>
  <si>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</si>
  <si>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</si>
  <si>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</si>
  <si>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</si>
  <si>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</si>
  <si>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</si>
  <si>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</si>
  <si>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</si>
  <si>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</si>
  <si>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</si>
  <si>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</si>
  <si>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</si>
  <si>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</si>
  <si>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</si>
  <si>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</si>
  <si>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</si>
  <si>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</si>
  <si>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</si>
  <si>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</si>
  <si>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</si>
  <si>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</si>
  <si>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</si>
  <si>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</si>
  <si>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</si>
  <si>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</si>
  <si>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</si>
  <si>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</si>
  <si>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</si>
  <si>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</si>
  <si>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</si>
  <si>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</si>
  <si>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</si>
  <si>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</si>
  <si>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</si>
  <si>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</si>
  <si>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</si>
  <si>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</si>
  <si>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</si>
  <si>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</si>
  <si>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</si>
  <si>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</si>
  <si>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</si>
  <si>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</si>
  <si>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</si>
  <si>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</si>
  <si>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</si>
  <si>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</si>
  <si>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</si>
  <si>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</si>
  <si>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</si>
  <si>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</si>
  <si>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</si>
  <si>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</si>
  <si>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</si>
  <si>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</si>
  <si>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</si>
  <si>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</si>
  <si>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</si>
  <si>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</si>
  <si>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</si>
  <si>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</si>
  <si>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</si>
  <si>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</si>
  <si>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</si>
  <si>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</si>
  <si>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</si>
  <si>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</si>
  <si>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</si>
  <si>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</si>
  <si>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</si>
  <si>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</si>
  <si>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</si>
  <si>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</si>
  <si>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</si>
  <si>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</si>
  <si>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</si>
  <si>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</si>
  <si>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</si>
  <si>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</si>
  <si>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</si>
  <si>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</si>
  <si>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</si>
  <si>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</si>
  <si>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</si>
  <si>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</si>
  <si>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</si>
  <si>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</si>
  <si>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</si>
  <si>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</si>
  <si>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</si>
  <si>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</si>
  <si>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</si>
  <si>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</si>
  <si>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</si>
  <si>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</si>
  <si>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</si>
  <si>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</si>
  <si>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</si>
  <si>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</si>
  <si>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</si>
  <si>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</si>
  <si>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</si>
  <si>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</si>
  <si>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</si>
  <si>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</si>
  <si>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</si>
  <si>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</si>
  <si>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</si>
  <si>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</si>
  <si>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</si>
  <si>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</si>
  <si>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</si>
  <si>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</si>
  <si>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</si>
  <si>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</si>
  <si>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</si>
  <si>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</si>
  <si>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</si>
  <si>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</si>
  <si>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</si>
  <si>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</si>
  <si>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</si>
  <si>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</si>
  <si>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</si>
  <si>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</si>
  <si>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</si>
  <si>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</si>
  <si>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</si>
  <si>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</si>
  <si>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</si>
  <si>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</si>
  <si>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</si>
  <si>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</si>
  <si>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</si>
  <si>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</si>
  <si>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</si>
  <si>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</si>
  <si>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</si>
  <si>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</si>
  <si>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</si>
  <si>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</si>
  <si>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</si>
  <si>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</si>
  <si>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</si>
  <si>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</si>
  <si>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</si>
  <si>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</si>
  <si>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</si>
  <si>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</si>
  <si>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</si>
  <si>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</si>
  <si>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</si>
  <si>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</si>
  <si>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</si>
  <si>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</si>
  <si>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</si>
  <si>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</si>
  <si>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</si>
  <si>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</si>
  <si>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</si>
  <si>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</si>
  <si>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</si>
  <si>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</si>
  <si>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</si>
  <si>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</si>
  <si>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</si>
  <si>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</si>
  <si>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</si>
  <si>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</si>
  <si>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</si>
  <si>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</si>
  <si>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Cukier [KG]</t>
  </si>
  <si>
    <t>Cennik:</t>
  </si>
  <si>
    <t>Suma z Cukier [KG]</t>
  </si>
  <si>
    <t>Etykiety wierszy</t>
  </si>
  <si>
    <t>Suma końcowa</t>
  </si>
  <si>
    <t>a)</t>
  </si>
  <si>
    <t>Rok</t>
  </si>
  <si>
    <t>Cena</t>
  </si>
  <si>
    <t>SumaZaCukier</t>
  </si>
  <si>
    <t>b)</t>
  </si>
  <si>
    <t>Suma z SumaZaCukier</t>
  </si>
  <si>
    <t>Zysk</t>
  </si>
  <si>
    <t>Łączny przychód:</t>
  </si>
  <si>
    <t>c)</t>
  </si>
  <si>
    <t>Suma cukru [kg]</t>
  </si>
  <si>
    <t>IlośćCukruKupionego</t>
  </si>
  <si>
    <t>Rabat</t>
  </si>
  <si>
    <t>CenaRabat</t>
  </si>
  <si>
    <t>Zad 4.4</t>
  </si>
  <si>
    <t>R1</t>
  </si>
  <si>
    <t>R2</t>
  </si>
  <si>
    <t>R3</t>
  </si>
  <si>
    <t>5gr</t>
  </si>
  <si>
    <t>10gr</t>
  </si>
  <si>
    <t>20gr</t>
  </si>
  <si>
    <t>&gt;=100</t>
  </si>
  <si>
    <t>&lt;1000</t>
  </si>
  <si>
    <t>&gt;=1000</t>
  </si>
  <si>
    <t>&lt;10000</t>
  </si>
  <si>
    <t>&gt;=10000</t>
  </si>
  <si>
    <t>Zrabatowano</t>
  </si>
  <si>
    <t>KG_cukru</t>
  </si>
  <si>
    <t>StanCukru</t>
  </si>
  <si>
    <t>Miesiac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</si>
</sst>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</cellXfs>
  <cellStyles count="1">
    <cellStyle name="Normalny" xfId="0" builtinId="0"/>
  </cellStyles>
  <dxfs count="4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[zad4.xlsx]cukier!Tabela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sprzedanego cukru w kg w zależności od roku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'cukier'!$Q$39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'cukier'!$P$40:$P$50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'cukier'!$Q$40:$Q$50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4-4E76-95DA-012ABB03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71855"/>
        <c:axId val="47777135"/>
      </c:lineChart>
      <c:catAx>
        <c:axId val="4777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777135"/>
        <c:crosses val="autoZero"/>
        <c:auto val="1"/>
        <c:lblAlgn val="ctr"/>
        <c:lblOffset val="100"/>
        <c:noMultiLvlLbl val="0"/>
      </c:catAx>
      <c:valAx>
        <c:axId val="477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sprzedanego cukru [kg]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77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509221</xdr:colOff>
      <xdr:row>50</xdr:row>
      <xdr:rowOff>101111</xdr:rowOff>
    </xdr:from>
    <xdr:to>
      <xdr:col>21</xdr:col>
      <xdr:colOff>388327</xdr:colOff>
      <xdr:row>69</xdr:row>
      <xdr:rowOff>43960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F65EE7-93BF-0BE9-2D9B-6BD68E8E0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" refreshedDate="45365.810017939817" createdVersion="8" refreshedVersion="8" minRefreshableVersion="3" recordCount="2162" xr:uid="{7CDA9ED0-DFD2-466F-8324-B6544FBBDD13}">
  <cacheSource type="worksheet">
    <worksheetSource name="cukier"/>
  </cacheSource>
  <cacheFields count="3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Cukier [KG]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" refreshedDate="45367.867052662034" createdVersion="8" refreshedVersion="8" minRefreshableVersion="3" recordCount="2162" xr:uid="{2C3B4AD2-8796-4926-98A4-75EA02CFEE42}">
  <cacheSource type="worksheet">
    <worksheetSource name="cukier"/>
  </cacheSource>
  <cacheFields count="6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/>
    </cacheField>
    <cacheField name="Cukier [KG]" numFmtId="0">
      <sharedItems containsSemiMixedTypes="0" containsString="0" containsNumber="1" containsInteger="1" minValue="1" maxValue="500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Cena" numFmtId="0">
      <sharedItems containsSemiMixedTypes="0" containsString="0" containsNumber="1" minValue="2" maxValue="2.25"/>
    </cacheField>
    <cacheField name="SumaZaCukier" numFmtId="0">
      <sharedItems containsSemiMixedTypes="0" containsString="0" containsNumber="1" minValue="2.0499999999999998" maxValue="1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" refreshedDate="45367.869710879633" createdVersion="8" refreshedVersion="8" minRefreshableVersion="3" recordCount="2162" xr:uid="{C0E24B3D-A997-4817-9A1E-77235D8340BF}">
  <cacheSource type="worksheet">
    <worksheetSource name="cukier"/>
  </cacheSource>
  <cacheFields count="6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/>
    </cacheField>
    <cacheField name="Cukier [KG]" numFmtId="0">
      <sharedItems containsSemiMixedTypes="0" containsString="0" containsNumber="1" containsInteger="1" minValue="1" maxValue="500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Cena" numFmtId="0">
      <sharedItems containsSemiMixedTypes="0" containsString="0" containsNumber="1" minValue="2" maxValue="2.25"/>
    </cacheField>
    <cacheField name="SumaZaCukier" numFmtId="0">
      <sharedItems containsSemiMixedTypes="0" containsString="0" containsNumber="1" minValue="2.0499999999999998" maxValue="1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x v="0"/>
    <x v="0"/>
  </r>
  <r>
    <d v="2005-01-04T00:00:00"/>
    <x v="1"/>
    <x v="1"/>
  </r>
  <r>
    <d v="2005-01-05T00:00:00"/>
    <x v="2"/>
    <x v="1"/>
  </r>
  <r>
    <d v="2005-01-10T00:00:00"/>
    <x v="3"/>
    <x v="2"/>
  </r>
  <r>
    <d v="2005-01-11T00:00:00"/>
    <x v="4"/>
    <x v="3"/>
  </r>
  <r>
    <d v="2005-01-13T00:00:00"/>
    <x v="5"/>
    <x v="4"/>
  </r>
  <r>
    <d v="2005-01-14T00:00:00"/>
    <x v="6"/>
    <x v="5"/>
  </r>
  <r>
    <d v="2005-01-18T00:00:00"/>
    <x v="7"/>
    <x v="6"/>
  </r>
  <r>
    <d v="2005-01-19T00:00:00"/>
    <x v="7"/>
    <x v="7"/>
  </r>
  <r>
    <d v="2005-01-20T00:00:00"/>
    <x v="8"/>
    <x v="8"/>
  </r>
  <r>
    <d v="2005-01-22T00:00:00"/>
    <x v="9"/>
    <x v="9"/>
  </r>
  <r>
    <d v="2005-01-24T00:00:00"/>
    <x v="10"/>
    <x v="10"/>
  </r>
  <r>
    <d v="2005-01-25T00:00:00"/>
    <x v="11"/>
    <x v="11"/>
  </r>
  <r>
    <d v="2005-01-26T00:00:00"/>
    <x v="12"/>
    <x v="12"/>
  </r>
  <r>
    <d v="2005-01-27T00:00:00"/>
    <x v="10"/>
    <x v="13"/>
  </r>
  <r>
    <d v="2005-02-02T00:00:00"/>
    <x v="7"/>
    <x v="14"/>
  </r>
  <r>
    <d v="2005-02-03T00:00:00"/>
    <x v="13"/>
    <x v="15"/>
  </r>
  <r>
    <d v="2005-02-05T00:00:00"/>
    <x v="14"/>
    <x v="16"/>
  </r>
  <r>
    <d v="2005-02-05T00:00:00"/>
    <x v="15"/>
    <x v="17"/>
  </r>
  <r>
    <d v="2005-02-10T00:00:00"/>
    <x v="16"/>
    <x v="18"/>
  </r>
  <r>
    <d v="2005-02-14T00:00:00"/>
    <x v="17"/>
    <x v="19"/>
  </r>
  <r>
    <d v="2005-02-18T00:00:00"/>
    <x v="18"/>
    <x v="20"/>
  </r>
  <r>
    <d v="2005-02-18T00:00:00"/>
    <x v="19"/>
    <x v="21"/>
  </r>
  <r>
    <d v="2005-02-24T00:00:00"/>
    <x v="14"/>
    <x v="22"/>
  </r>
  <r>
    <d v="2005-02-25T00:00:00"/>
    <x v="20"/>
    <x v="23"/>
  </r>
  <r>
    <d v="2005-02-26T00:00:00"/>
    <x v="21"/>
    <x v="24"/>
  </r>
  <r>
    <d v="2005-02-26T00:00:00"/>
    <x v="22"/>
    <x v="25"/>
  </r>
  <r>
    <d v="2005-02-27T00:00:00"/>
    <x v="5"/>
    <x v="26"/>
  </r>
  <r>
    <d v="2005-02-27T00:00:00"/>
    <x v="22"/>
    <x v="27"/>
  </r>
  <r>
    <d v="2005-02-27T00:00:00"/>
    <x v="23"/>
    <x v="28"/>
  </r>
  <r>
    <d v="2005-03-01T00:00:00"/>
    <x v="24"/>
    <x v="29"/>
  </r>
  <r>
    <d v="2005-03-01T00:00:00"/>
    <x v="18"/>
    <x v="30"/>
  </r>
  <r>
    <d v="2005-03-03T00:00:00"/>
    <x v="25"/>
    <x v="31"/>
  </r>
  <r>
    <d v="2005-03-05T00:00:00"/>
    <x v="26"/>
    <x v="32"/>
  </r>
  <r>
    <d v="2005-03-07T00:00:00"/>
    <x v="22"/>
    <x v="33"/>
  </r>
  <r>
    <d v="2005-03-09T00:00:00"/>
    <x v="27"/>
    <x v="24"/>
  </r>
  <r>
    <d v="2005-03-10T00:00:00"/>
    <x v="28"/>
    <x v="31"/>
  </r>
  <r>
    <d v="2005-03-10T00:00:00"/>
    <x v="14"/>
    <x v="34"/>
  </r>
  <r>
    <d v="2005-03-12T00:00:00"/>
    <x v="5"/>
    <x v="35"/>
  </r>
  <r>
    <d v="2005-03-17T00:00:00"/>
    <x v="29"/>
    <x v="36"/>
  </r>
  <r>
    <d v="2005-03-18T00:00:00"/>
    <x v="30"/>
    <x v="37"/>
  </r>
  <r>
    <d v="2005-03-18T00:00:00"/>
    <x v="31"/>
    <x v="38"/>
  </r>
  <r>
    <d v="2005-03-20T00:00:00"/>
    <x v="18"/>
    <x v="39"/>
  </r>
  <r>
    <d v="2005-03-24T00:00:00"/>
    <x v="9"/>
    <x v="40"/>
  </r>
  <r>
    <d v="2005-03-26T00:00:00"/>
    <x v="32"/>
    <x v="41"/>
  </r>
  <r>
    <d v="2005-03-28T00:00:00"/>
    <x v="33"/>
    <x v="17"/>
  </r>
  <r>
    <d v="2005-03-29T00:00:00"/>
    <x v="34"/>
    <x v="41"/>
  </r>
  <r>
    <d v="2005-03-31T00:00:00"/>
    <x v="7"/>
    <x v="42"/>
  </r>
  <r>
    <d v="2005-04-03T00:00:00"/>
    <x v="7"/>
    <x v="43"/>
  </r>
  <r>
    <d v="2005-04-06T00:00:00"/>
    <x v="1"/>
    <x v="44"/>
  </r>
  <r>
    <d v="2005-04-10T00:00:00"/>
    <x v="25"/>
    <x v="45"/>
  </r>
  <r>
    <d v="2005-04-11T00:00:00"/>
    <x v="35"/>
    <x v="10"/>
  </r>
  <r>
    <d v="2005-04-12T00:00:00"/>
    <x v="7"/>
    <x v="46"/>
  </r>
  <r>
    <d v="2005-04-14T00:00:00"/>
    <x v="36"/>
    <x v="17"/>
  </r>
  <r>
    <d v="2005-04-15T00:00:00"/>
    <x v="37"/>
    <x v="47"/>
  </r>
  <r>
    <d v="2005-04-16T00:00:00"/>
    <x v="38"/>
    <x v="36"/>
  </r>
  <r>
    <d v="2005-04-17T00:00:00"/>
    <x v="39"/>
    <x v="48"/>
  </r>
  <r>
    <d v="2005-04-18T00:00:00"/>
    <x v="17"/>
    <x v="49"/>
  </r>
  <r>
    <d v="2005-04-18T00:00:00"/>
    <x v="40"/>
    <x v="1"/>
  </r>
  <r>
    <d v="2005-04-19T00:00:00"/>
    <x v="14"/>
    <x v="50"/>
  </r>
  <r>
    <d v="2005-04-30T00:00:00"/>
    <x v="17"/>
    <x v="51"/>
  </r>
  <r>
    <d v="2005-05-01T00:00:00"/>
    <x v="41"/>
    <x v="44"/>
  </r>
  <r>
    <d v="2005-05-01T00:00:00"/>
    <x v="14"/>
    <x v="52"/>
  </r>
  <r>
    <d v="2005-05-02T00:00:00"/>
    <x v="42"/>
    <x v="53"/>
  </r>
  <r>
    <d v="2005-05-04T00:00:00"/>
    <x v="43"/>
    <x v="44"/>
  </r>
  <r>
    <d v="2005-05-07T00:00:00"/>
    <x v="22"/>
    <x v="54"/>
  </r>
  <r>
    <d v="2005-05-07T00:00:00"/>
    <x v="44"/>
    <x v="55"/>
  </r>
  <r>
    <d v="2005-05-09T00:00:00"/>
    <x v="45"/>
    <x v="56"/>
  </r>
  <r>
    <d v="2005-05-20T00:00:00"/>
    <x v="9"/>
    <x v="57"/>
  </r>
  <r>
    <d v="2005-05-21T00:00:00"/>
    <x v="46"/>
    <x v="24"/>
  </r>
  <r>
    <d v="2005-05-24T00:00:00"/>
    <x v="28"/>
    <x v="58"/>
  </r>
  <r>
    <d v="2005-05-25T00:00:00"/>
    <x v="47"/>
    <x v="36"/>
  </r>
  <r>
    <d v="2005-05-25T00:00:00"/>
    <x v="22"/>
    <x v="59"/>
  </r>
  <r>
    <d v="2005-05-27T00:00:00"/>
    <x v="30"/>
    <x v="60"/>
  </r>
  <r>
    <d v="2005-05-29T00:00:00"/>
    <x v="10"/>
    <x v="61"/>
  </r>
  <r>
    <d v="2005-05-29T00:00:00"/>
    <x v="48"/>
    <x v="55"/>
  </r>
  <r>
    <d v="2005-05-31T00:00:00"/>
    <x v="49"/>
    <x v="36"/>
  </r>
  <r>
    <d v="2005-05-31T00:00:00"/>
    <x v="50"/>
    <x v="62"/>
  </r>
  <r>
    <d v="2005-06-07T00:00:00"/>
    <x v="23"/>
    <x v="63"/>
  </r>
  <r>
    <d v="2005-06-09T00:00:00"/>
    <x v="18"/>
    <x v="64"/>
  </r>
  <r>
    <d v="2005-06-09T00:00:00"/>
    <x v="51"/>
    <x v="41"/>
  </r>
  <r>
    <d v="2005-06-10T00:00:00"/>
    <x v="52"/>
    <x v="65"/>
  </r>
  <r>
    <d v="2005-06-11T00:00:00"/>
    <x v="53"/>
    <x v="1"/>
  </r>
  <r>
    <d v="2005-06-12T00:00:00"/>
    <x v="3"/>
    <x v="53"/>
  </r>
  <r>
    <d v="2005-06-14T00:00:00"/>
    <x v="54"/>
    <x v="36"/>
  </r>
  <r>
    <d v="2005-06-14T00:00:00"/>
    <x v="55"/>
    <x v="66"/>
  </r>
  <r>
    <d v="2005-06-14T00:00:00"/>
    <x v="45"/>
    <x v="67"/>
  </r>
  <r>
    <d v="2005-06-15T00:00:00"/>
    <x v="5"/>
    <x v="68"/>
  </r>
  <r>
    <d v="2005-06-20T00:00:00"/>
    <x v="22"/>
    <x v="69"/>
  </r>
  <r>
    <d v="2005-06-22T00:00:00"/>
    <x v="56"/>
    <x v="70"/>
  </r>
  <r>
    <d v="2005-06-23T00:00:00"/>
    <x v="6"/>
    <x v="71"/>
  </r>
  <r>
    <d v="2005-06-25T00:00:00"/>
    <x v="57"/>
    <x v="41"/>
  </r>
  <r>
    <d v="2005-06-26T00:00:00"/>
    <x v="58"/>
    <x v="60"/>
  </r>
  <r>
    <d v="2005-06-28T00:00:00"/>
    <x v="14"/>
    <x v="72"/>
  </r>
  <r>
    <d v="2005-06-29T00:00:00"/>
    <x v="59"/>
    <x v="3"/>
  </r>
  <r>
    <d v="2005-07-01T00:00:00"/>
    <x v="60"/>
    <x v="44"/>
  </r>
  <r>
    <d v="2005-07-03T00:00:00"/>
    <x v="61"/>
    <x v="73"/>
  </r>
  <r>
    <d v="2005-07-09T00:00:00"/>
    <x v="20"/>
    <x v="74"/>
  </r>
  <r>
    <d v="2005-07-13T00:00:00"/>
    <x v="45"/>
    <x v="75"/>
  </r>
  <r>
    <d v="2005-07-13T00:00:00"/>
    <x v="14"/>
    <x v="76"/>
  </r>
  <r>
    <d v="2005-07-14T00:00:00"/>
    <x v="12"/>
    <x v="77"/>
  </r>
  <r>
    <d v="2005-07-14T00:00:00"/>
    <x v="6"/>
    <x v="78"/>
  </r>
  <r>
    <d v="2005-07-16T00:00:00"/>
    <x v="62"/>
    <x v="44"/>
  </r>
  <r>
    <d v="2005-07-18T00:00:00"/>
    <x v="50"/>
    <x v="79"/>
  </r>
  <r>
    <d v="2005-07-22T00:00:00"/>
    <x v="63"/>
    <x v="80"/>
  </r>
  <r>
    <d v="2005-07-25T00:00:00"/>
    <x v="50"/>
    <x v="22"/>
  </r>
  <r>
    <d v="2005-07-25T00:00:00"/>
    <x v="9"/>
    <x v="81"/>
  </r>
  <r>
    <d v="2005-07-26T00:00:00"/>
    <x v="44"/>
    <x v="55"/>
  </r>
  <r>
    <d v="2005-07-27T00:00:00"/>
    <x v="64"/>
    <x v="1"/>
  </r>
  <r>
    <d v="2005-07-29T00:00:00"/>
    <x v="50"/>
    <x v="82"/>
  </r>
  <r>
    <d v="2005-07-30T00:00:00"/>
    <x v="65"/>
    <x v="53"/>
  </r>
  <r>
    <d v="2005-08-03T00:00:00"/>
    <x v="66"/>
    <x v="83"/>
  </r>
  <r>
    <d v="2005-08-04T00:00:00"/>
    <x v="67"/>
    <x v="70"/>
  </r>
  <r>
    <d v="2005-08-05T00:00:00"/>
    <x v="9"/>
    <x v="84"/>
  </r>
  <r>
    <d v="2005-08-06T00:00:00"/>
    <x v="55"/>
    <x v="85"/>
  </r>
  <r>
    <d v="2005-08-06T00:00:00"/>
    <x v="68"/>
    <x v="15"/>
  </r>
  <r>
    <d v="2005-08-06T00:00:00"/>
    <x v="69"/>
    <x v="86"/>
  </r>
  <r>
    <d v="2005-08-07T00:00:00"/>
    <x v="37"/>
    <x v="87"/>
  </r>
  <r>
    <d v="2005-08-08T00:00:00"/>
    <x v="30"/>
    <x v="21"/>
  </r>
  <r>
    <d v="2005-08-13T00:00:00"/>
    <x v="7"/>
    <x v="88"/>
  </r>
  <r>
    <d v="2005-08-13T00:00:00"/>
    <x v="70"/>
    <x v="18"/>
  </r>
  <r>
    <d v="2005-08-15T00:00:00"/>
    <x v="28"/>
    <x v="89"/>
  </r>
  <r>
    <d v="2005-08-17T00:00:00"/>
    <x v="19"/>
    <x v="90"/>
  </r>
  <r>
    <d v="2005-08-18T00:00:00"/>
    <x v="71"/>
    <x v="91"/>
  </r>
  <r>
    <d v="2005-08-19T00:00:00"/>
    <x v="72"/>
    <x v="24"/>
  </r>
  <r>
    <d v="2005-08-21T00:00:00"/>
    <x v="73"/>
    <x v="92"/>
  </r>
  <r>
    <d v="2005-08-25T00:00:00"/>
    <x v="74"/>
    <x v="11"/>
  </r>
  <r>
    <d v="2005-08-25T00:00:00"/>
    <x v="75"/>
    <x v="15"/>
  </r>
  <r>
    <d v="2005-08-25T00:00:00"/>
    <x v="76"/>
    <x v="24"/>
  </r>
  <r>
    <d v="2005-08-25T00:00:00"/>
    <x v="28"/>
    <x v="39"/>
  </r>
  <r>
    <d v="2005-08-26T00:00:00"/>
    <x v="50"/>
    <x v="93"/>
  </r>
  <r>
    <d v="2005-08-28T00:00:00"/>
    <x v="69"/>
    <x v="94"/>
  </r>
  <r>
    <d v="2005-08-29T00:00:00"/>
    <x v="9"/>
    <x v="95"/>
  </r>
  <r>
    <d v="2005-08-30T00:00:00"/>
    <x v="12"/>
    <x v="90"/>
  </r>
  <r>
    <d v="2005-08-30T00:00:00"/>
    <x v="39"/>
    <x v="96"/>
  </r>
  <r>
    <d v="2005-09-01T00:00:00"/>
    <x v="77"/>
    <x v="15"/>
  </r>
  <r>
    <d v="2005-09-04T00:00:00"/>
    <x v="19"/>
    <x v="97"/>
  </r>
  <r>
    <d v="2005-09-07T00:00:00"/>
    <x v="5"/>
    <x v="98"/>
  </r>
  <r>
    <d v="2005-09-08T00:00:00"/>
    <x v="78"/>
    <x v="95"/>
  </r>
  <r>
    <d v="2005-09-09T00:00:00"/>
    <x v="8"/>
    <x v="89"/>
  </r>
  <r>
    <d v="2005-09-09T00:00:00"/>
    <x v="50"/>
    <x v="99"/>
  </r>
  <r>
    <d v="2005-09-10T00:00:00"/>
    <x v="69"/>
    <x v="95"/>
  </r>
  <r>
    <d v="2005-09-11T00:00:00"/>
    <x v="79"/>
    <x v="55"/>
  </r>
  <r>
    <d v="2005-09-11T00:00:00"/>
    <x v="52"/>
    <x v="100"/>
  </r>
  <r>
    <d v="2005-09-11T00:00:00"/>
    <x v="31"/>
    <x v="101"/>
  </r>
  <r>
    <d v="2005-09-11T00:00:00"/>
    <x v="7"/>
    <x v="102"/>
  </r>
  <r>
    <d v="2005-09-13T00:00:00"/>
    <x v="9"/>
    <x v="34"/>
  </r>
  <r>
    <d v="2005-09-15T00:00:00"/>
    <x v="28"/>
    <x v="89"/>
  </r>
  <r>
    <d v="2005-09-17T00:00:00"/>
    <x v="50"/>
    <x v="103"/>
  </r>
  <r>
    <d v="2005-09-17T00:00:00"/>
    <x v="80"/>
    <x v="104"/>
  </r>
  <r>
    <d v="2005-09-17T00:00:00"/>
    <x v="12"/>
    <x v="105"/>
  </r>
  <r>
    <d v="2005-09-20T00:00:00"/>
    <x v="66"/>
    <x v="100"/>
  </r>
  <r>
    <d v="2005-09-22T00:00:00"/>
    <x v="23"/>
    <x v="106"/>
  </r>
  <r>
    <d v="2005-09-25T00:00:00"/>
    <x v="18"/>
    <x v="71"/>
  </r>
  <r>
    <d v="2005-09-28T00:00:00"/>
    <x v="45"/>
    <x v="79"/>
  </r>
  <r>
    <d v="2005-09-28T00:00:00"/>
    <x v="9"/>
    <x v="107"/>
  </r>
  <r>
    <d v="2005-09-29T00:00:00"/>
    <x v="6"/>
    <x v="108"/>
  </r>
  <r>
    <d v="2005-10-01T00:00:00"/>
    <x v="80"/>
    <x v="109"/>
  </r>
  <r>
    <d v="2005-10-03T00:00:00"/>
    <x v="28"/>
    <x v="22"/>
  </r>
  <r>
    <d v="2005-10-04T00:00:00"/>
    <x v="5"/>
    <x v="78"/>
  </r>
  <r>
    <d v="2005-10-07T00:00:00"/>
    <x v="22"/>
    <x v="110"/>
  </r>
  <r>
    <d v="2005-10-08T00:00:00"/>
    <x v="16"/>
    <x v="15"/>
  </r>
  <r>
    <d v="2005-10-13T00:00:00"/>
    <x v="28"/>
    <x v="111"/>
  </r>
  <r>
    <d v="2005-10-13T00:00:00"/>
    <x v="8"/>
    <x v="37"/>
  </r>
  <r>
    <d v="2005-10-14T00:00:00"/>
    <x v="81"/>
    <x v="112"/>
  </r>
  <r>
    <d v="2005-10-15T00:00:00"/>
    <x v="82"/>
    <x v="112"/>
  </r>
  <r>
    <d v="2005-10-18T00:00:00"/>
    <x v="83"/>
    <x v="1"/>
  </r>
  <r>
    <d v="2005-10-20T00:00:00"/>
    <x v="19"/>
    <x v="113"/>
  </r>
  <r>
    <d v="2005-10-21T00:00:00"/>
    <x v="50"/>
    <x v="114"/>
  </r>
  <r>
    <d v="2005-10-27T00:00:00"/>
    <x v="69"/>
    <x v="115"/>
  </r>
  <r>
    <d v="2005-10-28T00:00:00"/>
    <x v="37"/>
    <x v="116"/>
  </r>
  <r>
    <d v="2005-10-28T00:00:00"/>
    <x v="10"/>
    <x v="64"/>
  </r>
  <r>
    <d v="2005-10-30T00:00:00"/>
    <x v="18"/>
    <x v="117"/>
  </r>
  <r>
    <d v="2005-11-01T00:00:00"/>
    <x v="84"/>
    <x v="1"/>
  </r>
  <r>
    <d v="2005-11-01T00:00:00"/>
    <x v="9"/>
    <x v="118"/>
  </r>
  <r>
    <d v="2005-11-06T00:00:00"/>
    <x v="30"/>
    <x v="119"/>
  </r>
  <r>
    <d v="2005-11-07T00:00:00"/>
    <x v="7"/>
    <x v="120"/>
  </r>
  <r>
    <d v="2005-11-11T00:00:00"/>
    <x v="85"/>
    <x v="0"/>
  </r>
  <r>
    <d v="2005-11-13T00:00:00"/>
    <x v="86"/>
    <x v="53"/>
  </r>
  <r>
    <d v="2005-11-14T00:00:00"/>
    <x v="24"/>
    <x v="121"/>
  </r>
  <r>
    <d v="2005-11-14T00:00:00"/>
    <x v="30"/>
    <x v="83"/>
  </r>
  <r>
    <d v="2005-11-16T00:00:00"/>
    <x v="12"/>
    <x v="122"/>
  </r>
  <r>
    <d v="2005-11-16T00:00:00"/>
    <x v="63"/>
    <x v="123"/>
  </r>
  <r>
    <d v="2005-11-18T00:00:00"/>
    <x v="69"/>
    <x v="23"/>
  </r>
  <r>
    <d v="2005-11-18T00:00:00"/>
    <x v="87"/>
    <x v="24"/>
  </r>
  <r>
    <d v="2005-11-19T00:00:00"/>
    <x v="53"/>
    <x v="112"/>
  </r>
  <r>
    <d v="2005-11-20T00:00:00"/>
    <x v="5"/>
    <x v="64"/>
  </r>
  <r>
    <d v="2005-11-21T00:00:00"/>
    <x v="78"/>
    <x v="124"/>
  </r>
  <r>
    <d v="2005-11-24T00:00:00"/>
    <x v="18"/>
    <x v="125"/>
  </r>
  <r>
    <d v="2005-11-26T00:00:00"/>
    <x v="88"/>
    <x v="15"/>
  </r>
  <r>
    <d v="2005-12-01T00:00:00"/>
    <x v="9"/>
    <x v="126"/>
  </r>
  <r>
    <d v="2005-12-03T00:00:00"/>
    <x v="89"/>
    <x v="36"/>
  </r>
  <r>
    <d v="2005-12-05T00:00:00"/>
    <x v="90"/>
    <x v="24"/>
  </r>
  <r>
    <d v="2005-12-14T00:00:00"/>
    <x v="65"/>
    <x v="1"/>
  </r>
  <r>
    <d v="2005-12-19T00:00:00"/>
    <x v="10"/>
    <x v="122"/>
  </r>
  <r>
    <d v="2005-12-22T00:00:00"/>
    <x v="37"/>
    <x v="127"/>
  </r>
  <r>
    <d v="2005-12-22T00:00:00"/>
    <x v="91"/>
    <x v="112"/>
  </r>
  <r>
    <d v="2005-12-23T00:00:00"/>
    <x v="92"/>
    <x v="2"/>
  </r>
  <r>
    <d v="2005-12-25T00:00:00"/>
    <x v="53"/>
    <x v="0"/>
  </r>
  <r>
    <d v="2005-12-25T00:00:00"/>
    <x v="14"/>
    <x v="128"/>
  </r>
  <r>
    <d v="2005-12-30T00:00:00"/>
    <x v="17"/>
    <x v="129"/>
  </r>
  <r>
    <d v="2006-01-04T00:00:00"/>
    <x v="14"/>
    <x v="130"/>
  </r>
  <r>
    <d v="2006-01-08T00:00:00"/>
    <x v="55"/>
    <x v="131"/>
  </r>
  <r>
    <d v="2006-01-08T00:00:00"/>
    <x v="93"/>
    <x v="24"/>
  </r>
  <r>
    <d v="2006-01-12T00:00:00"/>
    <x v="9"/>
    <x v="116"/>
  </r>
  <r>
    <d v="2006-01-12T00:00:00"/>
    <x v="94"/>
    <x v="30"/>
  </r>
  <r>
    <d v="2006-01-17T00:00:00"/>
    <x v="95"/>
    <x v="1"/>
  </r>
  <r>
    <d v="2006-01-17T00:00:00"/>
    <x v="96"/>
    <x v="41"/>
  </r>
  <r>
    <d v="2006-01-17T00:00:00"/>
    <x v="29"/>
    <x v="41"/>
  </r>
  <r>
    <d v="2006-01-17T00:00:00"/>
    <x v="78"/>
    <x v="132"/>
  </r>
  <r>
    <d v="2006-01-18T00:00:00"/>
    <x v="71"/>
    <x v="133"/>
  </r>
  <r>
    <d v="2006-01-19T00:00:00"/>
    <x v="45"/>
    <x v="69"/>
  </r>
  <r>
    <d v="2006-01-24T00:00:00"/>
    <x v="17"/>
    <x v="134"/>
  </r>
  <r>
    <d v="2006-01-24T00:00:00"/>
    <x v="57"/>
    <x v="24"/>
  </r>
  <r>
    <d v="2006-01-28T00:00:00"/>
    <x v="12"/>
    <x v="127"/>
  </r>
  <r>
    <d v="2006-02-03T00:00:00"/>
    <x v="17"/>
    <x v="135"/>
  </r>
  <r>
    <d v="2006-02-06T00:00:00"/>
    <x v="35"/>
    <x v="136"/>
  </r>
  <r>
    <d v="2006-02-06T00:00:00"/>
    <x v="14"/>
    <x v="68"/>
  </r>
  <r>
    <d v="2006-02-06T00:00:00"/>
    <x v="22"/>
    <x v="137"/>
  </r>
  <r>
    <d v="2006-02-07T00:00:00"/>
    <x v="64"/>
    <x v="138"/>
  </r>
  <r>
    <d v="2006-02-09T00:00:00"/>
    <x v="55"/>
    <x v="139"/>
  </r>
  <r>
    <d v="2006-02-09T00:00:00"/>
    <x v="86"/>
    <x v="70"/>
  </r>
  <r>
    <d v="2006-02-09T00:00:00"/>
    <x v="17"/>
    <x v="140"/>
  </r>
  <r>
    <d v="2006-02-13T00:00:00"/>
    <x v="7"/>
    <x v="141"/>
  </r>
  <r>
    <d v="2006-02-17T00:00:00"/>
    <x v="9"/>
    <x v="142"/>
  </r>
  <r>
    <d v="2006-02-18T00:00:00"/>
    <x v="45"/>
    <x v="143"/>
  </r>
  <r>
    <d v="2006-02-19T00:00:00"/>
    <x v="18"/>
    <x v="144"/>
  </r>
  <r>
    <d v="2006-02-20T00:00:00"/>
    <x v="36"/>
    <x v="3"/>
  </r>
  <r>
    <d v="2006-02-21T00:00:00"/>
    <x v="71"/>
    <x v="145"/>
  </r>
  <r>
    <d v="2006-03-04T00:00:00"/>
    <x v="97"/>
    <x v="24"/>
  </r>
  <r>
    <d v="2006-03-04T00:00:00"/>
    <x v="26"/>
    <x v="146"/>
  </r>
  <r>
    <d v="2006-03-08T00:00:00"/>
    <x v="39"/>
    <x v="106"/>
  </r>
  <r>
    <d v="2006-03-10T00:00:00"/>
    <x v="19"/>
    <x v="139"/>
  </r>
  <r>
    <d v="2006-03-11T00:00:00"/>
    <x v="61"/>
    <x v="147"/>
  </r>
  <r>
    <d v="2006-03-12T00:00:00"/>
    <x v="98"/>
    <x v="17"/>
  </r>
  <r>
    <d v="2006-03-14T00:00:00"/>
    <x v="99"/>
    <x v="0"/>
  </r>
  <r>
    <d v="2006-03-15T00:00:00"/>
    <x v="30"/>
    <x v="148"/>
  </r>
  <r>
    <d v="2006-03-16T00:00:00"/>
    <x v="100"/>
    <x v="112"/>
  </r>
  <r>
    <d v="2006-03-16T00:00:00"/>
    <x v="9"/>
    <x v="149"/>
  </r>
  <r>
    <d v="2006-03-16T00:00:00"/>
    <x v="101"/>
    <x v="30"/>
  </r>
  <r>
    <d v="2006-03-25T00:00:00"/>
    <x v="7"/>
    <x v="150"/>
  </r>
  <r>
    <d v="2006-04-01T00:00:00"/>
    <x v="52"/>
    <x v="151"/>
  </r>
  <r>
    <d v="2006-04-06T00:00:00"/>
    <x v="30"/>
    <x v="152"/>
  </r>
  <r>
    <d v="2006-04-08T00:00:00"/>
    <x v="102"/>
    <x v="153"/>
  </r>
  <r>
    <d v="2006-04-08T00:00:00"/>
    <x v="103"/>
    <x v="138"/>
  </r>
  <r>
    <d v="2006-04-10T00:00:00"/>
    <x v="94"/>
    <x v="55"/>
  </r>
  <r>
    <d v="2006-04-11T00:00:00"/>
    <x v="9"/>
    <x v="154"/>
  </r>
  <r>
    <d v="2006-04-11T00:00:00"/>
    <x v="87"/>
    <x v="11"/>
  </r>
  <r>
    <d v="2006-04-13T00:00:00"/>
    <x v="50"/>
    <x v="155"/>
  </r>
  <r>
    <d v="2006-04-14T00:00:00"/>
    <x v="58"/>
    <x v="127"/>
  </r>
  <r>
    <d v="2006-04-15T00:00:00"/>
    <x v="18"/>
    <x v="156"/>
  </r>
  <r>
    <d v="2006-04-17T00:00:00"/>
    <x v="24"/>
    <x v="106"/>
  </r>
  <r>
    <d v="2006-04-19T00:00:00"/>
    <x v="9"/>
    <x v="157"/>
  </r>
  <r>
    <d v="2006-04-19T00:00:00"/>
    <x v="104"/>
    <x v="158"/>
  </r>
  <r>
    <d v="2006-04-19T00:00:00"/>
    <x v="17"/>
    <x v="28"/>
  </r>
  <r>
    <d v="2006-04-19T00:00:00"/>
    <x v="18"/>
    <x v="159"/>
  </r>
  <r>
    <d v="2006-04-20T00:00:00"/>
    <x v="66"/>
    <x v="160"/>
  </r>
  <r>
    <d v="2006-04-21T00:00:00"/>
    <x v="105"/>
    <x v="70"/>
  </r>
  <r>
    <d v="2006-04-27T00:00:00"/>
    <x v="22"/>
    <x v="161"/>
  </r>
  <r>
    <d v="2006-04-27T00:00:00"/>
    <x v="23"/>
    <x v="91"/>
  </r>
  <r>
    <d v="2006-05-08T00:00:00"/>
    <x v="25"/>
    <x v="90"/>
  </r>
  <r>
    <d v="2006-05-09T00:00:00"/>
    <x v="45"/>
    <x v="162"/>
  </r>
  <r>
    <d v="2006-05-10T00:00:00"/>
    <x v="106"/>
    <x v="112"/>
  </r>
  <r>
    <d v="2006-05-10T00:00:00"/>
    <x v="107"/>
    <x v="30"/>
  </r>
  <r>
    <d v="2006-05-14T00:00:00"/>
    <x v="108"/>
    <x v="70"/>
  </r>
  <r>
    <d v="2006-05-15T00:00:00"/>
    <x v="43"/>
    <x v="55"/>
  </r>
  <r>
    <d v="2006-05-16T00:00:00"/>
    <x v="97"/>
    <x v="55"/>
  </r>
  <r>
    <d v="2006-05-18T00:00:00"/>
    <x v="80"/>
    <x v="94"/>
  </r>
  <r>
    <d v="2006-05-18T00:00:00"/>
    <x v="109"/>
    <x v="92"/>
  </r>
  <r>
    <d v="2006-05-18T00:00:00"/>
    <x v="14"/>
    <x v="163"/>
  </r>
  <r>
    <d v="2006-05-19T00:00:00"/>
    <x v="22"/>
    <x v="127"/>
  </r>
  <r>
    <d v="2006-05-20T00:00:00"/>
    <x v="24"/>
    <x v="164"/>
  </r>
  <r>
    <d v="2006-05-22T00:00:00"/>
    <x v="6"/>
    <x v="165"/>
  </r>
  <r>
    <d v="2006-05-23T00:00:00"/>
    <x v="37"/>
    <x v="166"/>
  </r>
  <r>
    <d v="2006-05-24T00:00:00"/>
    <x v="66"/>
    <x v="78"/>
  </r>
  <r>
    <d v="2006-05-25T00:00:00"/>
    <x v="110"/>
    <x v="1"/>
  </r>
  <r>
    <d v="2006-05-25T00:00:00"/>
    <x v="111"/>
    <x v="92"/>
  </r>
  <r>
    <d v="2006-05-26T00:00:00"/>
    <x v="112"/>
    <x v="44"/>
  </r>
  <r>
    <d v="2006-05-27T00:00:00"/>
    <x v="102"/>
    <x v="167"/>
  </r>
  <r>
    <d v="2006-05-28T00:00:00"/>
    <x v="17"/>
    <x v="168"/>
  </r>
  <r>
    <d v="2006-05-28T00:00:00"/>
    <x v="113"/>
    <x v="15"/>
  </r>
  <r>
    <d v="2006-05-29T00:00:00"/>
    <x v="8"/>
    <x v="169"/>
  </r>
  <r>
    <d v="2006-05-30T00:00:00"/>
    <x v="52"/>
    <x v="132"/>
  </r>
  <r>
    <d v="2006-05-30T00:00:00"/>
    <x v="9"/>
    <x v="170"/>
  </r>
  <r>
    <d v="2006-06-02T00:00:00"/>
    <x v="39"/>
    <x v="171"/>
  </r>
  <r>
    <d v="2006-06-02T00:00:00"/>
    <x v="45"/>
    <x v="172"/>
  </r>
  <r>
    <d v="2006-06-07T00:00:00"/>
    <x v="8"/>
    <x v="97"/>
  </r>
  <r>
    <d v="2006-06-10T00:00:00"/>
    <x v="30"/>
    <x v="95"/>
  </r>
  <r>
    <d v="2006-06-18T00:00:00"/>
    <x v="22"/>
    <x v="91"/>
  </r>
  <r>
    <d v="2006-06-19T00:00:00"/>
    <x v="114"/>
    <x v="41"/>
  </r>
  <r>
    <d v="2006-06-28T00:00:00"/>
    <x v="12"/>
    <x v="173"/>
  </r>
  <r>
    <d v="2006-06-28T00:00:00"/>
    <x v="115"/>
    <x v="17"/>
  </r>
  <r>
    <d v="2006-07-04T00:00:00"/>
    <x v="9"/>
    <x v="174"/>
  </r>
  <r>
    <d v="2006-07-06T00:00:00"/>
    <x v="52"/>
    <x v="175"/>
  </r>
  <r>
    <d v="2006-07-09T00:00:00"/>
    <x v="116"/>
    <x v="44"/>
  </r>
  <r>
    <d v="2006-07-09T00:00:00"/>
    <x v="117"/>
    <x v="53"/>
  </r>
  <r>
    <d v="2006-07-10T00:00:00"/>
    <x v="118"/>
    <x v="30"/>
  </r>
  <r>
    <d v="2006-07-12T00:00:00"/>
    <x v="119"/>
    <x v="53"/>
  </r>
  <r>
    <d v="2006-07-13T00:00:00"/>
    <x v="120"/>
    <x v="176"/>
  </r>
  <r>
    <d v="2006-07-13T00:00:00"/>
    <x v="7"/>
    <x v="177"/>
  </r>
  <r>
    <d v="2006-07-14T00:00:00"/>
    <x v="22"/>
    <x v="178"/>
  </r>
  <r>
    <d v="2006-07-20T00:00:00"/>
    <x v="121"/>
    <x v="36"/>
  </r>
  <r>
    <d v="2006-07-20T00:00:00"/>
    <x v="122"/>
    <x v="53"/>
  </r>
  <r>
    <d v="2006-07-20T00:00:00"/>
    <x v="9"/>
    <x v="179"/>
  </r>
  <r>
    <d v="2006-07-21T00:00:00"/>
    <x v="102"/>
    <x v="180"/>
  </r>
  <r>
    <d v="2006-07-25T00:00:00"/>
    <x v="17"/>
    <x v="181"/>
  </r>
  <r>
    <d v="2006-07-26T00:00:00"/>
    <x v="5"/>
    <x v="182"/>
  </r>
  <r>
    <d v="2006-07-26T00:00:00"/>
    <x v="25"/>
    <x v="183"/>
  </r>
  <r>
    <d v="2006-07-28T00:00:00"/>
    <x v="9"/>
    <x v="184"/>
  </r>
  <r>
    <d v="2006-07-29T00:00:00"/>
    <x v="9"/>
    <x v="117"/>
  </r>
  <r>
    <d v="2006-07-30T00:00:00"/>
    <x v="30"/>
    <x v="74"/>
  </r>
  <r>
    <d v="2006-07-31T00:00:00"/>
    <x v="23"/>
    <x v="77"/>
  </r>
  <r>
    <d v="2006-08-02T00:00:00"/>
    <x v="100"/>
    <x v="15"/>
  </r>
  <r>
    <d v="2006-08-07T00:00:00"/>
    <x v="55"/>
    <x v="84"/>
  </r>
  <r>
    <d v="2006-08-11T00:00:00"/>
    <x v="7"/>
    <x v="185"/>
  </r>
  <r>
    <d v="2006-08-13T00:00:00"/>
    <x v="14"/>
    <x v="186"/>
  </r>
  <r>
    <d v="2006-08-16T00:00:00"/>
    <x v="109"/>
    <x v="17"/>
  </r>
  <r>
    <d v="2006-08-19T00:00:00"/>
    <x v="55"/>
    <x v="187"/>
  </r>
  <r>
    <d v="2006-08-20T00:00:00"/>
    <x v="35"/>
    <x v="73"/>
  </r>
  <r>
    <d v="2006-08-21T00:00:00"/>
    <x v="26"/>
    <x v="60"/>
  </r>
  <r>
    <d v="2006-08-24T00:00:00"/>
    <x v="50"/>
    <x v="188"/>
  </r>
  <r>
    <d v="2006-08-25T00:00:00"/>
    <x v="113"/>
    <x v="30"/>
  </r>
  <r>
    <d v="2006-08-25T00:00:00"/>
    <x v="105"/>
    <x v="0"/>
  </r>
  <r>
    <d v="2006-08-26T00:00:00"/>
    <x v="7"/>
    <x v="189"/>
  </r>
  <r>
    <d v="2006-08-27T00:00:00"/>
    <x v="22"/>
    <x v="190"/>
  </r>
  <r>
    <d v="2006-08-27T00:00:00"/>
    <x v="71"/>
    <x v="191"/>
  </r>
  <r>
    <d v="2006-08-27T00:00:00"/>
    <x v="35"/>
    <x v="124"/>
  </r>
  <r>
    <d v="2006-08-30T00:00:00"/>
    <x v="14"/>
    <x v="192"/>
  </r>
  <r>
    <d v="2006-08-30T00:00:00"/>
    <x v="28"/>
    <x v="173"/>
  </r>
  <r>
    <d v="2006-09-02T00:00:00"/>
    <x v="8"/>
    <x v="193"/>
  </r>
  <r>
    <d v="2006-09-02T00:00:00"/>
    <x v="30"/>
    <x v="194"/>
  </r>
  <r>
    <d v="2006-09-02T00:00:00"/>
    <x v="28"/>
    <x v="124"/>
  </r>
  <r>
    <d v="2006-09-03T00:00:00"/>
    <x v="61"/>
    <x v="195"/>
  </r>
  <r>
    <d v="2006-09-05T00:00:00"/>
    <x v="123"/>
    <x v="136"/>
  </r>
  <r>
    <d v="2006-09-05T00:00:00"/>
    <x v="84"/>
    <x v="15"/>
  </r>
  <r>
    <d v="2006-09-05T00:00:00"/>
    <x v="7"/>
    <x v="196"/>
  </r>
  <r>
    <d v="2006-09-07T00:00:00"/>
    <x v="71"/>
    <x v="197"/>
  </r>
  <r>
    <d v="2006-09-11T00:00:00"/>
    <x v="18"/>
    <x v="198"/>
  </r>
  <r>
    <d v="2006-09-12T00:00:00"/>
    <x v="7"/>
    <x v="199"/>
  </r>
  <r>
    <d v="2006-09-13T00:00:00"/>
    <x v="66"/>
    <x v="194"/>
  </r>
  <r>
    <d v="2006-09-14T00:00:00"/>
    <x v="102"/>
    <x v="200"/>
  </r>
  <r>
    <d v="2006-09-16T00:00:00"/>
    <x v="52"/>
    <x v="201"/>
  </r>
  <r>
    <d v="2006-09-17T00:00:00"/>
    <x v="124"/>
    <x v="158"/>
  </r>
  <r>
    <d v="2006-09-18T00:00:00"/>
    <x v="125"/>
    <x v="15"/>
  </r>
  <r>
    <d v="2006-09-18T00:00:00"/>
    <x v="56"/>
    <x v="11"/>
  </r>
  <r>
    <d v="2006-09-18T00:00:00"/>
    <x v="72"/>
    <x v="0"/>
  </r>
  <r>
    <d v="2006-09-21T00:00:00"/>
    <x v="61"/>
    <x v="202"/>
  </r>
  <r>
    <d v="2006-09-21T00:00:00"/>
    <x v="55"/>
    <x v="203"/>
  </r>
  <r>
    <d v="2006-09-22T00:00:00"/>
    <x v="126"/>
    <x v="112"/>
  </r>
  <r>
    <d v="2006-09-25T00:00:00"/>
    <x v="122"/>
    <x v="112"/>
  </r>
  <r>
    <d v="2006-09-25T00:00:00"/>
    <x v="12"/>
    <x v="204"/>
  </r>
  <r>
    <d v="2006-09-25T00:00:00"/>
    <x v="31"/>
    <x v="205"/>
  </r>
  <r>
    <d v="2006-09-26T00:00:00"/>
    <x v="39"/>
    <x v="206"/>
  </r>
  <r>
    <d v="2006-09-27T00:00:00"/>
    <x v="7"/>
    <x v="207"/>
  </r>
  <r>
    <d v="2006-09-27T00:00:00"/>
    <x v="43"/>
    <x v="2"/>
  </r>
  <r>
    <d v="2006-10-01T00:00:00"/>
    <x v="37"/>
    <x v="139"/>
  </r>
  <r>
    <d v="2006-10-05T00:00:00"/>
    <x v="45"/>
    <x v="157"/>
  </r>
  <r>
    <d v="2006-10-08T00:00:00"/>
    <x v="17"/>
    <x v="208"/>
  </r>
  <r>
    <d v="2006-10-11T00:00:00"/>
    <x v="123"/>
    <x v="209"/>
  </r>
  <r>
    <d v="2006-10-13T00:00:00"/>
    <x v="6"/>
    <x v="144"/>
  </r>
  <r>
    <d v="2006-10-19T00:00:00"/>
    <x v="17"/>
    <x v="123"/>
  </r>
  <r>
    <d v="2006-10-24T00:00:00"/>
    <x v="71"/>
    <x v="210"/>
  </r>
  <r>
    <d v="2006-10-25T00:00:00"/>
    <x v="45"/>
    <x v="211"/>
  </r>
  <r>
    <d v="2006-10-29T00:00:00"/>
    <x v="17"/>
    <x v="14"/>
  </r>
  <r>
    <d v="2006-10-31T00:00:00"/>
    <x v="6"/>
    <x v="45"/>
  </r>
  <r>
    <d v="2006-10-31T00:00:00"/>
    <x v="69"/>
    <x v="108"/>
  </r>
  <r>
    <d v="2006-10-31T00:00:00"/>
    <x v="19"/>
    <x v="212"/>
  </r>
  <r>
    <d v="2006-11-05T00:00:00"/>
    <x v="12"/>
    <x v="80"/>
  </r>
  <r>
    <d v="2006-11-08T00:00:00"/>
    <x v="79"/>
    <x v="0"/>
  </r>
  <r>
    <d v="2006-11-11T00:00:00"/>
    <x v="50"/>
    <x v="213"/>
  </r>
  <r>
    <d v="2006-11-13T00:00:00"/>
    <x v="127"/>
    <x v="30"/>
  </r>
  <r>
    <d v="2006-11-14T00:00:00"/>
    <x v="14"/>
    <x v="197"/>
  </r>
  <r>
    <d v="2006-11-19T00:00:00"/>
    <x v="37"/>
    <x v="214"/>
  </r>
  <r>
    <d v="2006-11-19T00:00:00"/>
    <x v="7"/>
    <x v="215"/>
  </r>
  <r>
    <d v="2006-11-22T00:00:00"/>
    <x v="45"/>
    <x v="216"/>
  </r>
  <r>
    <d v="2006-11-23T00:00:00"/>
    <x v="0"/>
    <x v="30"/>
  </r>
  <r>
    <d v="2006-11-26T00:00:00"/>
    <x v="9"/>
    <x v="217"/>
  </r>
  <r>
    <d v="2006-11-27T00:00:00"/>
    <x v="23"/>
    <x v="218"/>
  </r>
  <r>
    <d v="2006-11-28T00:00:00"/>
    <x v="128"/>
    <x v="18"/>
  </r>
  <r>
    <d v="2006-12-01T00:00:00"/>
    <x v="6"/>
    <x v="219"/>
  </r>
  <r>
    <d v="2006-12-03T00:00:00"/>
    <x v="129"/>
    <x v="41"/>
  </r>
  <r>
    <d v="2006-12-04T00:00:00"/>
    <x v="130"/>
    <x v="41"/>
  </r>
  <r>
    <d v="2006-12-06T00:00:00"/>
    <x v="45"/>
    <x v="101"/>
  </r>
  <r>
    <d v="2006-12-07T00:00:00"/>
    <x v="69"/>
    <x v="23"/>
  </r>
  <r>
    <d v="2006-12-07T00:00:00"/>
    <x v="131"/>
    <x v="220"/>
  </r>
  <r>
    <d v="2006-12-09T00:00:00"/>
    <x v="50"/>
    <x v="144"/>
  </r>
  <r>
    <d v="2006-12-09T00:00:00"/>
    <x v="132"/>
    <x v="3"/>
  </r>
  <r>
    <d v="2006-12-10T00:00:00"/>
    <x v="133"/>
    <x v="158"/>
  </r>
  <r>
    <d v="2006-12-11T00:00:00"/>
    <x v="134"/>
    <x v="55"/>
  </r>
  <r>
    <d v="2006-12-12T00:00:00"/>
    <x v="7"/>
    <x v="186"/>
  </r>
  <r>
    <d v="2006-12-13T00:00:00"/>
    <x v="82"/>
    <x v="18"/>
  </r>
  <r>
    <d v="2006-12-18T00:00:00"/>
    <x v="135"/>
    <x v="44"/>
  </r>
  <r>
    <d v="2006-12-19T00:00:00"/>
    <x v="30"/>
    <x v="94"/>
  </r>
  <r>
    <d v="2006-12-21T00:00:00"/>
    <x v="50"/>
    <x v="109"/>
  </r>
  <r>
    <d v="2006-12-27T00:00:00"/>
    <x v="105"/>
    <x v="44"/>
  </r>
  <r>
    <d v="2006-12-28T00:00:00"/>
    <x v="23"/>
    <x v="221"/>
  </r>
  <r>
    <d v="2006-12-29T00:00:00"/>
    <x v="23"/>
    <x v="61"/>
  </r>
  <r>
    <d v="2006-12-30T00:00:00"/>
    <x v="61"/>
    <x v="222"/>
  </r>
  <r>
    <d v="2006-12-30T00:00:00"/>
    <x v="23"/>
    <x v="105"/>
  </r>
  <r>
    <d v="2006-12-30T00:00:00"/>
    <x v="17"/>
    <x v="223"/>
  </r>
  <r>
    <d v="2006-12-31T00:00:00"/>
    <x v="136"/>
    <x v="70"/>
  </r>
  <r>
    <d v="2007-01-02T00:00:00"/>
    <x v="55"/>
    <x v="71"/>
  </r>
  <r>
    <d v="2007-01-03T00:00:00"/>
    <x v="18"/>
    <x v="224"/>
  </r>
  <r>
    <d v="2007-01-04T00:00:00"/>
    <x v="7"/>
    <x v="74"/>
  </r>
  <r>
    <d v="2007-01-10T00:00:00"/>
    <x v="17"/>
    <x v="225"/>
  </r>
  <r>
    <d v="2007-01-11T00:00:00"/>
    <x v="40"/>
    <x v="30"/>
  </r>
  <r>
    <d v="2007-01-13T00:00:00"/>
    <x v="45"/>
    <x v="226"/>
  </r>
  <r>
    <d v="2007-01-13T00:00:00"/>
    <x v="100"/>
    <x v="70"/>
  </r>
  <r>
    <d v="2007-01-14T00:00:00"/>
    <x v="10"/>
    <x v="160"/>
  </r>
  <r>
    <d v="2007-01-15T00:00:00"/>
    <x v="23"/>
    <x v="20"/>
  </r>
  <r>
    <d v="2007-01-17T00:00:00"/>
    <x v="22"/>
    <x v="227"/>
  </r>
  <r>
    <d v="2007-01-24T00:00:00"/>
    <x v="14"/>
    <x v="228"/>
  </r>
  <r>
    <d v="2007-01-27T00:00:00"/>
    <x v="17"/>
    <x v="173"/>
  </r>
  <r>
    <d v="2007-01-27T00:00:00"/>
    <x v="27"/>
    <x v="17"/>
  </r>
  <r>
    <d v="2007-01-29T00:00:00"/>
    <x v="99"/>
    <x v="17"/>
  </r>
  <r>
    <d v="2007-02-04T00:00:00"/>
    <x v="12"/>
    <x v="111"/>
  </r>
  <r>
    <d v="2007-02-07T00:00:00"/>
    <x v="23"/>
    <x v="201"/>
  </r>
  <r>
    <d v="2007-02-07T00:00:00"/>
    <x v="15"/>
    <x v="2"/>
  </r>
  <r>
    <d v="2007-02-07T00:00:00"/>
    <x v="50"/>
    <x v="211"/>
  </r>
  <r>
    <d v="2007-02-08T00:00:00"/>
    <x v="10"/>
    <x v="229"/>
  </r>
  <r>
    <d v="2007-02-11T00:00:00"/>
    <x v="69"/>
    <x v="230"/>
  </r>
  <r>
    <d v="2007-02-18T00:00:00"/>
    <x v="45"/>
    <x v="231"/>
  </r>
  <r>
    <d v="2007-02-19T00:00:00"/>
    <x v="5"/>
    <x v="232"/>
  </r>
  <r>
    <d v="2007-02-19T00:00:00"/>
    <x v="90"/>
    <x v="53"/>
  </r>
  <r>
    <d v="2007-02-21T00:00:00"/>
    <x v="131"/>
    <x v="104"/>
  </r>
  <r>
    <d v="2007-02-26T00:00:00"/>
    <x v="78"/>
    <x v="233"/>
  </r>
  <r>
    <d v="2007-02-27T00:00:00"/>
    <x v="17"/>
    <x v="234"/>
  </r>
  <r>
    <d v="2007-02-27T00:00:00"/>
    <x v="94"/>
    <x v="3"/>
  </r>
  <r>
    <d v="2007-03-01T00:00:00"/>
    <x v="12"/>
    <x v="21"/>
  </r>
  <r>
    <d v="2007-03-08T00:00:00"/>
    <x v="12"/>
    <x v="235"/>
  </r>
  <r>
    <d v="2007-03-09T00:00:00"/>
    <x v="137"/>
    <x v="55"/>
  </r>
  <r>
    <d v="2007-03-11T00:00:00"/>
    <x v="28"/>
    <x v="22"/>
  </r>
  <r>
    <d v="2007-03-13T00:00:00"/>
    <x v="25"/>
    <x v="39"/>
  </r>
  <r>
    <d v="2007-03-17T00:00:00"/>
    <x v="138"/>
    <x v="0"/>
  </r>
  <r>
    <d v="2007-03-21T00:00:00"/>
    <x v="50"/>
    <x v="236"/>
  </r>
  <r>
    <d v="2007-03-22T00:00:00"/>
    <x v="30"/>
    <x v="146"/>
  </r>
  <r>
    <d v="2007-03-24T00:00:00"/>
    <x v="22"/>
    <x v="237"/>
  </r>
  <r>
    <d v="2007-03-26T00:00:00"/>
    <x v="50"/>
    <x v="238"/>
  </r>
  <r>
    <d v="2007-03-26T00:00:00"/>
    <x v="22"/>
    <x v="9"/>
  </r>
  <r>
    <d v="2007-03-26T00:00:00"/>
    <x v="5"/>
    <x v="88"/>
  </r>
  <r>
    <d v="2007-03-26T00:00:00"/>
    <x v="18"/>
    <x v="183"/>
  </r>
  <r>
    <d v="2007-03-30T00:00:00"/>
    <x v="12"/>
    <x v="45"/>
  </r>
  <r>
    <d v="2007-03-31T00:00:00"/>
    <x v="39"/>
    <x v="233"/>
  </r>
  <r>
    <d v="2007-04-01T00:00:00"/>
    <x v="112"/>
    <x v="11"/>
  </r>
  <r>
    <d v="2007-04-02T00:00:00"/>
    <x v="35"/>
    <x v="28"/>
  </r>
  <r>
    <d v="2007-04-04T00:00:00"/>
    <x v="139"/>
    <x v="17"/>
  </r>
  <r>
    <d v="2007-04-05T00:00:00"/>
    <x v="5"/>
    <x v="140"/>
  </r>
  <r>
    <d v="2007-04-06T00:00:00"/>
    <x v="66"/>
    <x v="165"/>
  </r>
  <r>
    <d v="2007-04-07T00:00:00"/>
    <x v="39"/>
    <x v="194"/>
  </r>
  <r>
    <d v="2007-04-12T00:00:00"/>
    <x v="75"/>
    <x v="17"/>
  </r>
  <r>
    <d v="2007-04-14T00:00:00"/>
    <x v="7"/>
    <x v="164"/>
  </r>
  <r>
    <d v="2007-04-16T00:00:00"/>
    <x v="17"/>
    <x v="238"/>
  </r>
  <r>
    <d v="2007-04-16T00:00:00"/>
    <x v="7"/>
    <x v="239"/>
  </r>
  <r>
    <d v="2007-04-16T00:00:00"/>
    <x v="35"/>
    <x v="203"/>
  </r>
  <r>
    <d v="2007-04-19T00:00:00"/>
    <x v="6"/>
    <x v="66"/>
  </r>
  <r>
    <d v="2007-04-25T00:00:00"/>
    <x v="14"/>
    <x v="184"/>
  </r>
  <r>
    <d v="2007-04-28T00:00:00"/>
    <x v="22"/>
    <x v="31"/>
  </r>
  <r>
    <d v="2007-05-01T00:00:00"/>
    <x v="7"/>
    <x v="240"/>
  </r>
  <r>
    <d v="2007-05-02T00:00:00"/>
    <x v="9"/>
    <x v="190"/>
  </r>
  <r>
    <d v="2007-05-04T00:00:00"/>
    <x v="12"/>
    <x v="60"/>
  </r>
  <r>
    <d v="2007-05-06T00:00:00"/>
    <x v="140"/>
    <x v="44"/>
  </r>
  <r>
    <d v="2007-05-08T00:00:00"/>
    <x v="61"/>
    <x v="148"/>
  </r>
  <r>
    <d v="2007-05-10T00:00:00"/>
    <x v="7"/>
    <x v="190"/>
  </r>
  <r>
    <d v="2007-05-12T00:00:00"/>
    <x v="8"/>
    <x v="163"/>
  </r>
  <r>
    <d v="2007-05-13T00:00:00"/>
    <x v="141"/>
    <x v="17"/>
  </r>
  <r>
    <d v="2007-05-13T00:00:00"/>
    <x v="18"/>
    <x v="173"/>
  </r>
  <r>
    <d v="2007-05-16T00:00:00"/>
    <x v="14"/>
    <x v="154"/>
  </r>
  <r>
    <d v="2007-05-18T00:00:00"/>
    <x v="142"/>
    <x v="92"/>
  </r>
  <r>
    <d v="2007-05-18T00:00:00"/>
    <x v="19"/>
    <x v="212"/>
  </r>
  <r>
    <d v="2007-05-21T00:00:00"/>
    <x v="28"/>
    <x v="241"/>
  </r>
  <r>
    <d v="2007-05-25T00:00:00"/>
    <x v="130"/>
    <x v="158"/>
  </r>
  <r>
    <d v="2007-05-28T00:00:00"/>
    <x v="14"/>
    <x v="242"/>
  </r>
  <r>
    <d v="2007-05-28T00:00:00"/>
    <x v="13"/>
    <x v="0"/>
  </r>
  <r>
    <d v="2007-05-28T00:00:00"/>
    <x v="18"/>
    <x v="160"/>
  </r>
  <r>
    <d v="2007-05-29T00:00:00"/>
    <x v="17"/>
    <x v="243"/>
  </r>
  <r>
    <d v="2007-06-06T00:00:00"/>
    <x v="19"/>
    <x v="244"/>
  </r>
  <r>
    <d v="2007-06-14T00:00:00"/>
    <x v="143"/>
    <x v="53"/>
  </r>
  <r>
    <d v="2007-06-14T00:00:00"/>
    <x v="17"/>
    <x v="182"/>
  </r>
  <r>
    <d v="2007-06-15T00:00:00"/>
    <x v="14"/>
    <x v="245"/>
  </r>
  <r>
    <d v="2007-06-17T00:00:00"/>
    <x v="55"/>
    <x v="22"/>
  </r>
  <r>
    <d v="2007-06-17T00:00:00"/>
    <x v="78"/>
    <x v="246"/>
  </r>
  <r>
    <d v="2007-06-20T00:00:00"/>
    <x v="35"/>
    <x v="157"/>
  </r>
  <r>
    <d v="2007-06-21T00:00:00"/>
    <x v="28"/>
    <x v="247"/>
  </r>
  <r>
    <d v="2007-06-26T00:00:00"/>
    <x v="144"/>
    <x v="92"/>
  </r>
  <r>
    <d v="2007-06-30T00:00:00"/>
    <x v="24"/>
    <x v="248"/>
  </r>
  <r>
    <d v="2007-07-07T00:00:00"/>
    <x v="9"/>
    <x v="249"/>
  </r>
  <r>
    <d v="2007-07-07T00:00:00"/>
    <x v="5"/>
    <x v="250"/>
  </r>
  <r>
    <d v="2007-07-14T00:00:00"/>
    <x v="25"/>
    <x v="251"/>
  </r>
  <r>
    <d v="2007-07-15T00:00:00"/>
    <x v="145"/>
    <x v="36"/>
  </r>
  <r>
    <d v="2007-07-15T00:00:00"/>
    <x v="45"/>
    <x v="252"/>
  </r>
  <r>
    <d v="2007-07-15T00:00:00"/>
    <x v="121"/>
    <x v="53"/>
  </r>
  <r>
    <d v="2007-07-19T00:00:00"/>
    <x v="50"/>
    <x v="253"/>
  </r>
  <r>
    <d v="2007-07-20T00:00:00"/>
    <x v="69"/>
    <x v="89"/>
  </r>
  <r>
    <d v="2007-07-21T00:00:00"/>
    <x v="146"/>
    <x v="3"/>
  </r>
  <r>
    <d v="2007-07-26T00:00:00"/>
    <x v="37"/>
    <x v="127"/>
  </r>
  <r>
    <d v="2007-07-27T00:00:00"/>
    <x v="45"/>
    <x v="254"/>
  </r>
  <r>
    <d v="2007-07-28T00:00:00"/>
    <x v="115"/>
    <x v="18"/>
  </r>
  <r>
    <d v="2007-07-29T00:00:00"/>
    <x v="68"/>
    <x v="92"/>
  </r>
  <r>
    <d v="2007-07-31T00:00:00"/>
    <x v="71"/>
    <x v="255"/>
  </r>
  <r>
    <d v="2007-07-31T00:00:00"/>
    <x v="8"/>
    <x v="233"/>
  </r>
  <r>
    <d v="2007-08-01T00:00:00"/>
    <x v="45"/>
    <x v="88"/>
  </r>
  <r>
    <d v="2007-08-05T00:00:00"/>
    <x v="60"/>
    <x v="41"/>
  </r>
  <r>
    <d v="2007-08-07T00:00:00"/>
    <x v="55"/>
    <x v="145"/>
  </r>
  <r>
    <d v="2007-08-09T00:00:00"/>
    <x v="45"/>
    <x v="256"/>
  </r>
  <r>
    <d v="2007-08-11T00:00:00"/>
    <x v="7"/>
    <x v="192"/>
  </r>
  <r>
    <d v="2007-08-12T00:00:00"/>
    <x v="30"/>
    <x v="257"/>
  </r>
  <r>
    <d v="2007-08-13T00:00:00"/>
    <x v="90"/>
    <x v="112"/>
  </r>
  <r>
    <d v="2007-08-13T00:00:00"/>
    <x v="9"/>
    <x v="258"/>
  </r>
  <r>
    <d v="2007-08-14T00:00:00"/>
    <x v="119"/>
    <x v="11"/>
  </r>
  <r>
    <d v="2007-08-18T00:00:00"/>
    <x v="52"/>
    <x v="220"/>
  </r>
  <r>
    <d v="2007-08-20T00:00:00"/>
    <x v="37"/>
    <x v="133"/>
  </r>
  <r>
    <d v="2007-08-21T00:00:00"/>
    <x v="66"/>
    <x v="206"/>
  </r>
  <r>
    <d v="2007-08-21T00:00:00"/>
    <x v="76"/>
    <x v="36"/>
  </r>
  <r>
    <d v="2007-08-23T00:00:00"/>
    <x v="61"/>
    <x v="194"/>
  </r>
  <r>
    <d v="2007-08-23T00:00:00"/>
    <x v="22"/>
    <x v="259"/>
  </r>
  <r>
    <d v="2007-08-24T00:00:00"/>
    <x v="34"/>
    <x v="1"/>
  </r>
  <r>
    <d v="2007-08-24T00:00:00"/>
    <x v="24"/>
    <x v="253"/>
  </r>
  <r>
    <d v="2007-08-25T00:00:00"/>
    <x v="52"/>
    <x v="260"/>
  </r>
  <r>
    <d v="2007-08-30T00:00:00"/>
    <x v="22"/>
    <x v="33"/>
  </r>
  <r>
    <d v="2007-09-01T00:00:00"/>
    <x v="22"/>
    <x v="170"/>
  </r>
  <r>
    <d v="2007-09-01T00:00:00"/>
    <x v="18"/>
    <x v="116"/>
  </r>
  <r>
    <d v="2007-09-02T00:00:00"/>
    <x v="41"/>
    <x v="30"/>
  </r>
  <r>
    <d v="2007-09-03T00:00:00"/>
    <x v="33"/>
    <x v="11"/>
  </r>
  <r>
    <d v="2007-09-04T00:00:00"/>
    <x v="14"/>
    <x v="261"/>
  </r>
  <r>
    <d v="2007-09-06T00:00:00"/>
    <x v="12"/>
    <x v="262"/>
  </r>
  <r>
    <d v="2007-09-06T00:00:00"/>
    <x v="23"/>
    <x v="212"/>
  </r>
  <r>
    <d v="2007-09-08T00:00:00"/>
    <x v="10"/>
    <x v="144"/>
  </r>
  <r>
    <d v="2007-09-08T00:00:00"/>
    <x v="30"/>
    <x v="263"/>
  </r>
  <r>
    <d v="2007-09-09T00:00:00"/>
    <x v="40"/>
    <x v="1"/>
  </r>
  <r>
    <d v="2007-09-11T00:00:00"/>
    <x v="22"/>
    <x v="200"/>
  </r>
  <r>
    <d v="2007-09-11T00:00:00"/>
    <x v="71"/>
    <x v="13"/>
  </r>
  <r>
    <d v="2007-09-14T00:00:00"/>
    <x v="10"/>
    <x v="171"/>
  </r>
  <r>
    <d v="2007-09-14T00:00:00"/>
    <x v="4"/>
    <x v="2"/>
  </r>
  <r>
    <d v="2007-09-15T00:00:00"/>
    <x v="7"/>
    <x v="258"/>
  </r>
  <r>
    <d v="2007-09-15T00:00:00"/>
    <x v="9"/>
    <x v="242"/>
  </r>
  <r>
    <d v="2007-09-16T00:00:00"/>
    <x v="9"/>
    <x v="82"/>
  </r>
  <r>
    <d v="2007-09-16T00:00:00"/>
    <x v="61"/>
    <x v="264"/>
  </r>
  <r>
    <d v="2007-09-17T00:00:00"/>
    <x v="8"/>
    <x v="165"/>
  </r>
  <r>
    <d v="2007-09-19T00:00:00"/>
    <x v="147"/>
    <x v="0"/>
  </r>
  <r>
    <d v="2007-09-20T00:00:00"/>
    <x v="9"/>
    <x v="201"/>
  </r>
  <r>
    <d v="2007-09-23T00:00:00"/>
    <x v="78"/>
    <x v="265"/>
  </r>
  <r>
    <d v="2007-09-24T00:00:00"/>
    <x v="55"/>
    <x v="101"/>
  </r>
  <r>
    <d v="2007-09-25T00:00:00"/>
    <x v="37"/>
    <x v="124"/>
  </r>
  <r>
    <d v="2007-09-25T00:00:00"/>
    <x v="120"/>
    <x v="198"/>
  </r>
  <r>
    <d v="2007-09-26T00:00:00"/>
    <x v="9"/>
    <x v="266"/>
  </r>
  <r>
    <d v="2007-09-29T00:00:00"/>
    <x v="45"/>
    <x v="267"/>
  </r>
  <r>
    <d v="2007-10-02T00:00:00"/>
    <x v="19"/>
    <x v="218"/>
  </r>
  <r>
    <d v="2007-10-02T00:00:00"/>
    <x v="148"/>
    <x v="112"/>
  </r>
  <r>
    <d v="2007-10-06T00:00:00"/>
    <x v="149"/>
    <x v="158"/>
  </r>
  <r>
    <d v="2007-10-16T00:00:00"/>
    <x v="5"/>
    <x v="163"/>
  </r>
  <r>
    <d v="2007-10-16T00:00:00"/>
    <x v="24"/>
    <x v="135"/>
  </r>
  <r>
    <d v="2007-10-16T00:00:00"/>
    <x v="131"/>
    <x v="125"/>
  </r>
  <r>
    <d v="2007-10-20T00:00:00"/>
    <x v="17"/>
    <x v="256"/>
  </r>
  <r>
    <d v="2007-10-21T00:00:00"/>
    <x v="21"/>
    <x v="36"/>
  </r>
  <r>
    <d v="2007-10-25T00:00:00"/>
    <x v="78"/>
    <x v="87"/>
  </r>
  <r>
    <d v="2007-10-27T00:00:00"/>
    <x v="50"/>
    <x v="54"/>
  </r>
  <r>
    <d v="2007-10-27T00:00:00"/>
    <x v="45"/>
    <x v="268"/>
  </r>
  <r>
    <d v="2007-10-27T00:00:00"/>
    <x v="150"/>
    <x v="1"/>
  </r>
  <r>
    <d v="2007-10-30T00:00:00"/>
    <x v="17"/>
    <x v="269"/>
  </r>
  <r>
    <d v="2007-10-31T00:00:00"/>
    <x v="37"/>
    <x v="148"/>
  </r>
  <r>
    <d v="2007-11-02T00:00:00"/>
    <x v="89"/>
    <x v="15"/>
  </r>
  <r>
    <d v="2007-11-03T00:00:00"/>
    <x v="52"/>
    <x v="194"/>
  </r>
  <r>
    <d v="2007-11-06T00:00:00"/>
    <x v="40"/>
    <x v="15"/>
  </r>
  <r>
    <d v="2007-11-07T00:00:00"/>
    <x v="7"/>
    <x v="270"/>
  </r>
  <r>
    <d v="2007-11-08T00:00:00"/>
    <x v="18"/>
    <x v="30"/>
  </r>
  <r>
    <d v="2007-11-11T00:00:00"/>
    <x v="14"/>
    <x v="88"/>
  </r>
  <r>
    <d v="2007-11-12T00:00:00"/>
    <x v="69"/>
    <x v="94"/>
  </r>
  <r>
    <d v="2007-11-13T00:00:00"/>
    <x v="69"/>
    <x v="271"/>
  </r>
  <r>
    <d v="2007-11-21T00:00:00"/>
    <x v="30"/>
    <x v="20"/>
  </r>
  <r>
    <d v="2007-11-21T00:00:00"/>
    <x v="123"/>
    <x v="195"/>
  </r>
  <r>
    <d v="2007-11-22T00:00:00"/>
    <x v="6"/>
    <x v="117"/>
  </r>
  <r>
    <d v="2007-11-23T00:00:00"/>
    <x v="124"/>
    <x v="1"/>
  </r>
  <r>
    <d v="2007-11-26T00:00:00"/>
    <x v="52"/>
    <x v="176"/>
  </r>
  <r>
    <d v="2007-11-28T00:00:00"/>
    <x v="37"/>
    <x v="272"/>
  </r>
  <r>
    <d v="2007-11-28T00:00:00"/>
    <x v="7"/>
    <x v="273"/>
  </r>
  <r>
    <d v="2007-11-30T00:00:00"/>
    <x v="7"/>
    <x v="243"/>
  </r>
  <r>
    <d v="2007-12-05T00:00:00"/>
    <x v="50"/>
    <x v="274"/>
  </r>
  <r>
    <d v="2007-12-07T00:00:00"/>
    <x v="35"/>
    <x v="100"/>
  </r>
  <r>
    <d v="2007-12-09T00:00:00"/>
    <x v="12"/>
    <x v="275"/>
  </r>
  <r>
    <d v="2007-12-11T00:00:00"/>
    <x v="69"/>
    <x v="163"/>
  </r>
  <r>
    <d v="2007-12-11T00:00:00"/>
    <x v="80"/>
    <x v="264"/>
  </r>
  <r>
    <d v="2007-12-12T00:00:00"/>
    <x v="30"/>
    <x v="166"/>
  </r>
  <r>
    <d v="2007-12-12T00:00:00"/>
    <x v="78"/>
    <x v="156"/>
  </r>
  <r>
    <d v="2007-12-14T00:00:00"/>
    <x v="16"/>
    <x v="41"/>
  </r>
  <r>
    <d v="2007-12-16T00:00:00"/>
    <x v="53"/>
    <x v="11"/>
  </r>
  <r>
    <d v="2007-12-16T00:00:00"/>
    <x v="19"/>
    <x v="276"/>
  </r>
  <r>
    <d v="2007-12-17T00:00:00"/>
    <x v="45"/>
    <x v="277"/>
  </r>
  <r>
    <d v="2007-12-18T00:00:00"/>
    <x v="23"/>
    <x v="277"/>
  </r>
  <r>
    <d v="2007-12-18T00:00:00"/>
    <x v="50"/>
    <x v="278"/>
  </r>
  <r>
    <d v="2007-12-20T00:00:00"/>
    <x v="50"/>
    <x v="279"/>
  </r>
  <r>
    <d v="2007-12-22T00:00:00"/>
    <x v="45"/>
    <x v="234"/>
  </r>
  <r>
    <d v="2007-12-24T00:00:00"/>
    <x v="19"/>
    <x v="280"/>
  </r>
  <r>
    <d v="2007-12-24T00:00:00"/>
    <x v="69"/>
    <x v="224"/>
  </r>
  <r>
    <d v="2007-12-27T00:00:00"/>
    <x v="28"/>
    <x v="116"/>
  </r>
  <r>
    <d v="2007-12-28T00:00:00"/>
    <x v="100"/>
    <x v="158"/>
  </r>
  <r>
    <d v="2007-12-29T00:00:00"/>
    <x v="23"/>
    <x v="233"/>
  </r>
  <r>
    <d v="2007-12-30T00:00:00"/>
    <x v="45"/>
    <x v="281"/>
  </r>
  <r>
    <d v="2008-01-01T00:00:00"/>
    <x v="15"/>
    <x v="138"/>
  </r>
  <r>
    <d v="2008-01-01T00:00:00"/>
    <x v="8"/>
    <x v="71"/>
  </r>
  <r>
    <d v="2008-01-01T00:00:00"/>
    <x v="50"/>
    <x v="282"/>
  </r>
  <r>
    <d v="2008-01-02T00:00:00"/>
    <x v="38"/>
    <x v="138"/>
  </r>
  <r>
    <d v="2008-01-06T00:00:00"/>
    <x v="78"/>
    <x v="78"/>
  </r>
  <r>
    <d v="2008-01-09T00:00:00"/>
    <x v="24"/>
    <x v="164"/>
  </r>
  <r>
    <d v="2008-01-09T00:00:00"/>
    <x v="151"/>
    <x v="55"/>
  </r>
  <r>
    <d v="2008-01-10T00:00:00"/>
    <x v="55"/>
    <x v="193"/>
  </r>
  <r>
    <d v="2008-01-12T00:00:00"/>
    <x v="152"/>
    <x v="158"/>
  </r>
  <r>
    <d v="2008-01-15T00:00:00"/>
    <x v="55"/>
    <x v="283"/>
  </r>
  <r>
    <d v="2008-01-17T00:00:00"/>
    <x v="89"/>
    <x v="3"/>
  </r>
  <r>
    <d v="2008-01-18T00:00:00"/>
    <x v="55"/>
    <x v="73"/>
  </r>
  <r>
    <d v="2008-01-21T00:00:00"/>
    <x v="61"/>
    <x v="71"/>
  </r>
  <r>
    <d v="2008-01-22T00:00:00"/>
    <x v="23"/>
    <x v="60"/>
  </r>
  <r>
    <d v="2008-01-23T00:00:00"/>
    <x v="37"/>
    <x v="111"/>
  </r>
  <r>
    <d v="2008-01-23T00:00:00"/>
    <x v="153"/>
    <x v="2"/>
  </r>
  <r>
    <d v="2008-01-23T00:00:00"/>
    <x v="18"/>
    <x v="280"/>
  </r>
  <r>
    <d v="2008-01-27T00:00:00"/>
    <x v="154"/>
    <x v="18"/>
  </r>
  <r>
    <d v="2008-02-03T00:00:00"/>
    <x v="24"/>
    <x v="153"/>
  </r>
  <r>
    <d v="2008-02-05T00:00:00"/>
    <x v="14"/>
    <x v="284"/>
  </r>
  <r>
    <d v="2008-02-06T00:00:00"/>
    <x v="24"/>
    <x v="285"/>
  </r>
  <r>
    <d v="2008-02-06T00:00:00"/>
    <x v="112"/>
    <x v="24"/>
  </r>
  <r>
    <d v="2008-02-07T00:00:00"/>
    <x v="5"/>
    <x v="286"/>
  </r>
  <r>
    <d v="2008-02-11T00:00:00"/>
    <x v="45"/>
    <x v="38"/>
  </r>
  <r>
    <d v="2008-02-12T00:00:00"/>
    <x v="155"/>
    <x v="11"/>
  </r>
  <r>
    <d v="2008-02-13T00:00:00"/>
    <x v="112"/>
    <x v="112"/>
  </r>
  <r>
    <d v="2008-02-16T00:00:00"/>
    <x v="66"/>
    <x v="214"/>
  </r>
  <r>
    <d v="2008-02-16T00:00:00"/>
    <x v="9"/>
    <x v="117"/>
  </r>
  <r>
    <d v="2008-02-16T00:00:00"/>
    <x v="32"/>
    <x v="53"/>
  </r>
  <r>
    <d v="2008-02-17T00:00:00"/>
    <x v="156"/>
    <x v="2"/>
  </r>
  <r>
    <d v="2008-02-17T00:00:00"/>
    <x v="45"/>
    <x v="287"/>
  </r>
  <r>
    <d v="2008-02-18T00:00:00"/>
    <x v="157"/>
    <x v="1"/>
  </r>
  <r>
    <d v="2008-02-19T00:00:00"/>
    <x v="50"/>
    <x v="288"/>
  </r>
  <r>
    <d v="2008-02-20T00:00:00"/>
    <x v="158"/>
    <x v="17"/>
  </r>
  <r>
    <d v="2008-02-21T00:00:00"/>
    <x v="79"/>
    <x v="17"/>
  </r>
  <r>
    <d v="2008-02-22T00:00:00"/>
    <x v="159"/>
    <x v="2"/>
  </r>
  <r>
    <d v="2008-02-22T00:00:00"/>
    <x v="160"/>
    <x v="1"/>
  </r>
  <r>
    <d v="2008-02-23T00:00:00"/>
    <x v="161"/>
    <x v="0"/>
  </r>
  <r>
    <d v="2008-02-25T00:00:00"/>
    <x v="45"/>
    <x v="289"/>
  </r>
  <r>
    <d v="2008-02-27T00:00:00"/>
    <x v="119"/>
    <x v="2"/>
  </r>
  <r>
    <d v="2008-02-27T00:00:00"/>
    <x v="14"/>
    <x v="252"/>
  </r>
  <r>
    <d v="2008-02-28T00:00:00"/>
    <x v="7"/>
    <x v="290"/>
  </r>
  <r>
    <d v="2008-03-03T00:00:00"/>
    <x v="11"/>
    <x v="18"/>
  </r>
  <r>
    <d v="2008-03-04T00:00:00"/>
    <x v="7"/>
    <x v="291"/>
  </r>
  <r>
    <d v="2008-03-04T00:00:00"/>
    <x v="66"/>
    <x v="292"/>
  </r>
  <r>
    <d v="2008-03-05T00:00:00"/>
    <x v="50"/>
    <x v="103"/>
  </r>
  <r>
    <d v="2008-03-05T00:00:00"/>
    <x v="28"/>
    <x v="293"/>
  </r>
  <r>
    <d v="2008-03-05T00:00:00"/>
    <x v="27"/>
    <x v="30"/>
  </r>
  <r>
    <d v="2008-03-07T00:00:00"/>
    <x v="58"/>
    <x v="39"/>
  </r>
  <r>
    <d v="2008-03-07T00:00:00"/>
    <x v="52"/>
    <x v="294"/>
  </r>
  <r>
    <d v="2008-03-10T00:00:00"/>
    <x v="162"/>
    <x v="11"/>
  </r>
  <r>
    <d v="2008-03-11T00:00:00"/>
    <x v="22"/>
    <x v="121"/>
  </r>
  <r>
    <d v="2008-03-12T00:00:00"/>
    <x v="10"/>
    <x v="65"/>
  </r>
  <r>
    <d v="2008-03-13T00:00:00"/>
    <x v="131"/>
    <x v="105"/>
  </r>
  <r>
    <d v="2008-03-15T00:00:00"/>
    <x v="28"/>
    <x v="166"/>
  </r>
  <r>
    <d v="2008-03-16T00:00:00"/>
    <x v="69"/>
    <x v="21"/>
  </r>
  <r>
    <d v="2008-03-17T00:00:00"/>
    <x v="163"/>
    <x v="0"/>
  </r>
  <r>
    <d v="2008-03-19T00:00:00"/>
    <x v="164"/>
    <x v="70"/>
  </r>
  <r>
    <d v="2008-03-19T00:00:00"/>
    <x v="165"/>
    <x v="1"/>
  </r>
  <r>
    <d v="2008-03-20T00:00:00"/>
    <x v="35"/>
    <x v="113"/>
  </r>
  <r>
    <d v="2008-03-20T00:00:00"/>
    <x v="22"/>
    <x v="295"/>
  </r>
  <r>
    <d v="2008-03-20T00:00:00"/>
    <x v="102"/>
    <x v="50"/>
  </r>
  <r>
    <d v="2008-03-21T00:00:00"/>
    <x v="22"/>
    <x v="296"/>
  </r>
  <r>
    <d v="2008-03-22T00:00:00"/>
    <x v="19"/>
    <x v="65"/>
  </r>
  <r>
    <d v="2008-03-23T00:00:00"/>
    <x v="69"/>
    <x v="95"/>
  </r>
  <r>
    <d v="2008-03-25T00:00:00"/>
    <x v="9"/>
    <x v="182"/>
  </r>
  <r>
    <d v="2008-03-29T00:00:00"/>
    <x v="45"/>
    <x v="139"/>
  </r>
  <r>
    <d v="2008-03-29T00:00:00"/>
    <x v="14"/>
    <x v="237"/>
  </r>
  <r>
    <d v="2008-03-30T00:00:00"/>
    <x v="50"/>
    <x v="297"/>
  </r>
  <r>
    <d v="2008-04-01T00:00:00"/>
    <x v="7"/>
    <x v="250"/>
  </r>
  <r>
    <d v="2008-04-03T00:00:00"/>
    <x v="69"/>
    <x v="148"/>
  </r>
  <r>
    <d v="2008-04-06T00:00:00"/>
    <x v="24"/>
    <x v="283"/>
  </r>
  <r>
    <d v="2008-04-07T00:00:00"/>
    <x v="51"/>
    <x v="1"/>
  </r>
  <r>
    <d v="2008-04-08T00:00:00"/>
    <x v="66"/>
    <x v="65"/>
  </r>
  <r>
    <d v="2008-04-11T00:00:00"/>
    <x v="102"/>
    <x v="298"/>
  </r>
  <r>
    <d v="2008-04-12T00:00:00"/>
    <x v="57"/>
    <x v="18"/>
  </r>
  <r>
    <d v="2008-04-14T00:00:00"/>
    <x v="48"/>
    <x v="11"/>
  </r>
  <r>
    <d v="2008-04-14T00:00:00"/>
    <x v="66"/>
    <x v="299"/>
  </r>
  <r>
    <d v="2008-04-14T00:00:00"/>
    <x v="18"/>
    <x v="136"/>
  </r>
  <r>
    <d v="2008-04-15T00:00:00"/>
    <x v="50"/>
    <x v="300"/>
  </r>
  <r>
    <d v="2008-04-15T00:00:00"/>
    <x v="39"/>
    <x v="198"/>
  </r>
  <r>
    <d v="2008-04-15T00:00:00"/>
    <x v="71"/>
    <x v="294"/>
  </r>
  <r>
    <d v="2008-04-16T00:00:00"/>
    <x v="14"/>
    <x v="79"/>
  </r>
  <r>
    <d v="2008-04-17T00:00:00"/>
    <x v="90"/>
    <x v="92"/>
  </r>
  <r>
    <d v="2008-04-18T00:00:00"/>
    <x v="80"/>
    <x v="203"/>
  </r>
  <r>
    <d v="2008-04-19T00:00:00"/>
    <x v="42"/>
    <x v="92"/>
  </r>
  <r>
    <d v="2008-04-20T00:00:00"/>
    <x v="66"/>
    <x v="276"/>
  </r>
  <r>
    <d v="2008-04-20T00:00:00"/>
    <x v="162"/>
    <x v="70"/>
  </r>
  <r>
    <d v="2008-04-21T00:00:00"/>
    <x v="23"/>
    <x v="139"/>
  </r>
  <r>
    <d v="2008-04-23T00:00:00"/>
    <x v="5"/>
    <x v="301"/>
  </r>
  <r>
    <d v="2008-04-25T00:00:00"/>
    <x v="50"/>
    <x v="294"/>
  </r>
  <r>
    <d v="2008-04-26T00:00:00"/>
    <x v="17"/>
    <x v="302"/>
  </r>
  <r>
    <d v="2008-04-30T00:00:00"/>
    <x v="151"/>
    <x v="44"/>
  </r>
  <r>
    <d v="2008-05-01T00:00:00"/>
    <x v="166"/>
    <x v="3"/>
  </r>
  <r>
    <d v="2008-05-03T00:00:00"/>
    <x v="14"/>
    <x v="281"/>
  </r>
  <r>
    <d v="2008-05-04T00:00:00"/>
    <x v="55"/>
    <x v="303"/>
  </r>
  <r>
    <d v="2008-05-05T00:00:00"/>
    <x v="10"/>
    <x v="304"/>
  </r>
  <r>
    <d v="2008-05-05T00:00:00"/>
    <x v="72"/>
    <x v="15"/>
  </r>
  <r>
    <d v="2008-05-09T00:00:00"/>
    <x v="9"/>
    <x v="54"/>
  </r>
  <r>
    <d v="2008-05-09T00:00:00"/>
    <x v="83"/>
    <x v="138"/>
  </r>
  <r>
    <d v="2008-05-11T00:00:00"/>
    <x v="66"/>
    <x v="31"/>
  </r>
  <r>
    <d v="2008-05-11T00:00:00"/>
    <x v="26"/>
    <x v="275"/>
  </r>
  <r>
    <d v="2008-05-11T00:00:00"/>
    <x v="52"/>
    <x v="262"/>
  </r>
  <r>
    <d v="2008-05-14T00:00:00"/>
    <x v="167"/>
    <x v="70"/>
  </r>
  <r>
    <d v="2008-05-14T00:00:00"/>
    <x v="17"/>
    <x v="226"/>
  </r>
  <r>
    <d v="2008-05-16T00:00:00"/>
    <x v="102"/>
    <x v="237"/>
  </r>
  <r>
    <d v="2008-05-16T00:00:00"/>
    <x v="7"/>
    <x v="305"/>
  </r>
  <r>
    <d v="2008-05-17T00:00:00"/>
    <x v="62"/>
    <x v="1"/>
  </r>
  <r>
    <d v="2008-05-18T00:00:00"/>
    <x v="6"/>
    <x v="194"/>
  </r>
  <r>
    <d v="2008-05-19T00:00:00"/>
    <x v="23"/>
    <x v="39"/>
  </r>
  <r>
    <d v="2008-05-19T00:00:00"/>
    <x v="59"/>
    <x v="158"/>
  </r>
  <r>
    <d v="2008-05-19T00:00:00"/>
    <x v="61"/>
    <x v="176"/>
  </r>
  <r>
    <d v="2008-05-22T00:00:00"/>
    <x v="18"/>
    <x v="306"/>
  </r>
  <r>
    <d v="2008-05-23T00:00:00"/>
    <x v="55"/>
    <x v="182"/>
  </r>
  <r>
    <d v="2008-05-24T00:00:00"/>
    <x v="18"/>
    <x v="307"/>
  </r>
  <r>
    <d v="2008-05-27T00:00:00"/>
    <x v="131"/>
    <x v="222"/>
  </r>
  <r>
    <d v="2008-05-28T00:00:00"/>
    <x v="61"/>
    <x v="32"/>
  </r>
  <r>
    <d v="2008-05-29T00:00:00"/>
    <x v="45"/>
    <x v="308"/>
  </r>
  <r>
    <d v="2008-05-30T00:00:00"/>
    <x v="7"/>
    <x v="174"/>
  </r>
  <r>
    <d v="2008-06-03T00:00:00"/>
    <x v="55"/>
    <x v="65"/>
  </r>
  <r>
    <d v="2008-06-04T00:00:00"/>
    <x v="134"/>
    <x v="36"/>
  </r>
  <r>
    <d v="2008-06-06T00:00:00"/>
    <x v="55"/>
    <x v="145"/>
  </r>
  <r>
    <d v="2008-06-06T00:00:00"/>
    <x v="168"/>
    <x v="92"/>
  </r>
  <r>
    <d v="2008-06-06T00:00:00"/>
    <x v="50"/>
    <x v="217"/>
  </r>
  <r>
    <d v="2008-06-06T00:00:00"/>
    <x v="31"/>
    <x v="309"/>
  </r>
  <r>
    <d v="2008-06-10T00:00:00"/>
    <x v="37"/>
    <x v="310"/>
  </r>
  <r>
    <d v="2008-06-15T00:00:00"/>
    <x v="10"/>
    <x v="203"/>
  </r>
  <r>
    <d v="2008-06-15T00:00:00"/>
    <x v="137"/>
    <x v="17"/>
  </r>
  <r>
    <d v="2008-06-16T00:00:00"/>
    <x v="71"/>
    <x v="277"/>
  </r>
  <r>
    <d v="2008-06-20T00:00:00"/>
    <x v="22"/>
    <x v="311"/>
  </r>
  <r>
    <d v="2008-06-23T00:00:00"/>
    <x v="23"/>
    <x v="306"/>
  </r>
  <r>
    <d v="2008-06-24T00:00:00"/>
    <x v="169"/>
    <x v="0"/>
  </r>
  <r>
    <d v="2008-06-25T00:00:00"/>
    <x v="18"/>
    <x v="210"/>
  </r>
  <r>
    <d v="2008-06-25T00:00:00"/>
    <x v="170"/>
    <x v="158"/>
  </r>
  <r>
    <d v="2008-06-27T00:00:00"/>
    <x v="171"/>
    <x v="1"/>
  </r>
  <r>
    <d v="2008-06-28T00:00:00"/>
    <x v="61"/>
    <x v="28"/>
  </r>
  <r>
    <d v="2008-06-29T00:00:00"/>
    <x v="35"/>
    <x v="122"/>
  </r>
  <r>
    <d v="2008-06-30T00:00:00"/>
    <x v="30"/>
    <x v="235"/>
  </r>
  <r>
    <d v="2008-07-02T00:00:00"/>
    <x v="55"/>
    <x v="203"/>
  </r>
  <r>
    <d v="2008-07-03T00:00:00"/>
    <x v="64"/>
    <x v="36"/>
  </r>
  <r>
    <d v="2008-07-08T00:00:00"/>
    <x v="50"/>
    <x v="312"/>
  </r>
  <r>
    <d v="2008-07-10T00:00:00"/>
    <x v="8"/>
    <x v="101"/>
  </r>
  <r>
    <d v="2008-07-10T00:00:00"/>
    <x v="46"/>
    <x v="18"/>
  </r>
  <r>
    <d v="2008-07-11T00:00:00"/>
    <x v="17"/>
    <x v="313"/>
  </r>
  <r>
    <d v="2008-07-14T00:00:00"/>
    <x v="69"/>
    <x v="37"/>
  </r>
  <r>
    <d v="2008-07-15T00:00:00"/>
    <x v="22"/>
    <x v="314"/>
  </r>
  <r>
    <d v="2008-07-16T00:00:00"/>
    <x v="50"/>
    <x v="111"/>
  </r>
  <r>
    <d v="2008-07-16T00:00:00"/>
    <x v="22"/>
    <x v="187"/>
  </r>
  <r>
    <d v="2008-07-17T00:00:00"/>
    <x v="45"/>
    <x v="207"/>
  </r>
  <r>
    <d v="2008-07-18T00:00:00"/>
    <x v="78"/>
    <x v="37"/>
  </r>
  <r>
    <d v="2008-07-18T00:00:00"/>
    <x v="25"/>
    <x v="45"/>
  </r>
  <r>
    <d v="2008-07-24T00:00:00"/>
    <x v="61"/>
    <x v="102"/>
  </r>
  <r>
    <d v="2008-07-27T00:00:00"/>
    <x v="22"/>
    <x v="52"/>
  </r>
  <r>
    <d v="2008-07-28T00:00:00"/>
    <x v="39"/>
    <x v="8"/>
  </r>
  <r>
    <d v="2008-08-02T00:00:00"/>
    <x v="28"/>
    <x v="96"/>
  </r>
  <r>
    <d v="2008-08-04T00:00:00"/>
    <x v="6"/>
    <x v="147"/>
  </r>
  <r>
    <d v="2008-08-04T00:00:00"/>
    <x v="105"/>
    <x v="44"/>
  </r>
  <r>
    <d v="2008-08-07T00:00:00"/>
    <x v="62"/>
    <x v="1"/>
  </r>
  <r>
    <d v="2008-08-07T00:00:00"/>
    <x v="101"/>
    <x v="24"/>
  </r>
  <r>
    <d v="2008-08-09T00:00:00"/>
    <x v="78"/>
    <x v="63"/>
  </r>
  <r>
    <d v="2008-08-10T00:00:00"/>
    <x v="172"/>
    <x v="24"/>
  </r>
  <r>
    <d v="2008-08-11T00:00:00"/>
    <x v="9"/>
    <x v="315"/>
  </r>
  <r>
    <d v="2008-08-11T00:00:00"/>
    <x v="78"/>
    <x v="316"/>
  </r>
  <r>
    <d v="2008-08-13T00:00:00"/>
    <x v="78"/>
    <x v="317"/>
  </r>
  <r>
    <d v="2008-08-14T00:00:00"/>
    <x v="69"/>
    <x v="318"/>
  </r>
  <r>
    <d v="2008-08-16T00:00:00"/>
    <x v="69"/>
    <x v="106"/>
  </r>
  <r>
    <d v="2008-08-19T00:00:00"/>
    <x v="173"/>
    <x v="108"/>
  </r>
  <r>
    <d v="2008-08-19T00:00:00"/>
    <x v="18"/>
    <x v="318"/>
  </r>
  <r>
    <d v="2008-08-21T00:00:00"/>
    <x v="22"/>
    <x v="251"/>
  </r>
  <r>
    <d v="2008-08-21T00:00:00"/>
    <x v="7"/>
    <x v="190"/>
  </r>
  <r>
    <d v="2008-08-22T00:00:00"/>
    <x v="44"/>
    <x v="3"/>
  </r>
  <r>
    <d v="2008-08-24T00:00:00"/>
    <x v="52"/>
    <x v="319"/>
  </r>
  <r>
    <d v="2008-08-26T00:00:00"/>
    <x v="151"/>
    <x v="11"/>
  </r>
  <r>
    <d v="2008-08-29T00:00:00"/>
    <x v="28"/>
    <x v="101"/>
  </r>
  <r>
    <d v="2008-08-30T00:00:00"/>
    <x v="160"/>
    <x v="92"/>
  </r>
  <r>
    <d v="2008-08-30T00:00:00"/>
    <x v="7"/>
    <x v="320"/>
  </r>
  <r>
    <d v="2008-08-31T00:00:00"/>
    <x v="174"/>
    <x v="158"/>
  </r>
  <r>
    <d v="2008-08-31T00:00:00"/>
    <x v="124"/>
    <x v="2"/>
  </r>
  <r>
    <d v="2008-09-01T00:00:00"/>
    <x v="102"/>
    <x v="178"/>
  </r>
  <r>
    <d v="2008-09-03T00:00:00"/>
    <x v="9"/>
    <x v="321"/>
  </r>
  <r>
    <d v="2008-09-05T00:00:00"/>
    <x v="123"/>
    <x v="87"/>
  </r>
  <r>
    <d v="2008-09-05T00:00:00"/>
    <x v="3"/>
    <x v="18"/>
  </r>
  <r>
    <d v="2008-09-06T00:00:00"/>
    <x v="50"/>
    <x v="240"/>
  </r>
  <r>
    <d v="2008-09-06T00:00:00"/>
    <x v="37"/>
    <x v="169"/>
  </r>
  <r>
    <d v="2008-09-07T00:00:00"/>
    <x v="14"/>
    <x v="49"/>
  </r>
  <r>
    <d v="2008-09-11T00:00:00"/>
    <x v="18"/>
    <x v="260"/>
  </r>
  <r>
    <d v="2008-09-14T00:00:00"/>
    <x v="61"/>
    <x v="309"/>
  </r>
  <r>
    <d v="2008-09-14T00:00:00"/>
    <x v="89"/>
    <x v="41"/>
  </r>
  <r>
    <d v="2008-09-14T00:00:00"/>
    <x v="18"/>
    <x v="322"/>
  </r>
  <r>
    <d v="2008-09-21T00:00:00"/>
    <x v="50"/>
    <x v="91"/>
  </r>
  <r>
    <d v="2008-09-22T00:00:00"/>
    <x v="19"/>
    <x v="187"/>
  </r>
  <r>
    <d v="2008-09-22T00:00:00"/>
    <x v="150"/>
    <x v="138"/>
  </r>
  <r>
    <d v="2008-09-23T00:00:00"/>
    <x v="31"/>
    <x v="194"/>
  </r>
  <r>
    <d v="2008-09-23T00:00:00"/>
    <x v="45"/>
    <x v="323"/>
  </r>
  <r>
    <d v="2008-09-25T00:00:00"/>
    <x v="30"/>
    <x v="324"/>
  </r>
  <r>
    <d v="2008-09-26T00:00:00"/>
    <x v="61"/>
    <x v="220"/>
  </r>
  <r>
    <d v="2008-09-28T00:00:00"/>
    <x v="45"/>
    <x v="121"/>
  </r>
  <r>
    <d v="2008-10-01T00:00:00"/>
    <x v="22"/>
    <x v="251"/>
  </r>
  <r>
    <d v="2008-10-01T00:00:00"/>
    <x v="63"/>
    <x v="325"/>
  </r>
  <r>
    <d v="2008-10-01T00:00:00"/>
    <x v="36"/>
    <x v="15"/>
  </r>
  <r>
    <d v="2008-10-04T00:00:00"/>
    <x v="116"/>
    <x v="2"/>
  </r>
  <r>
    <d v="2008-10-04T00:00:00"/>
    <x v="42"/>
    <x v="3"/>
  </r>
  <r>
    <d v="2008-10-06T00:00:00"/>
    <x v="71"/>
    <x v="221"/>
  </r>
  <r>
    <d v="2008-10-06T00:00:00"/>
    <x v="8"/>
    <x v="257"/>
  </r>
  <r>
    <d v="2008-10-08T00:00:00"/>
    <x v="175"/>
    <x v="3"/>
  </r>
  <r>
    <d v="2008-10-08T00:00:00"/>
    <x v="31"/>
    <x v="91"/>
  </r>
  <r>
    <d v="2008-10-08T00:00:00"/>
    <x v="5"/>
    <x v="313"/>
  </r>
  <r>
    <d v="2008-10-08T00:00:00"/>
    <x v="159"/>
    <x v="17"/>
  </r>
  <r>
    <d v="2008-10-11T00:00:00"/>
    <x v="45"/>
    <x v="107"/>
  </r>
  <r>
    <d v="2008-10-12T00:00:00"/>
    <x v="19"/>
    <x v="39"/>
  </r>
  <r>
    <d v="2008-10-12T00:00:00"/>
    <x v="31"/>
    <x v="13"/>
  </r>
  <r>
    <d v="2008-10-12T00:00:00"/>
    <x v="55"/>
    <x v="160"/>
  </r>
  <r>
    <d v="2008-10-17T00:00:00"/>
    <x v="9"/>
    <x v="326"/>
  </r>
  <r>
    <d v="2008-10-17T00:00:00"/>
    <x v="22"/>
    <x v="327"/>
  </r>
  <r>
    <d v="2008-10-17T00:00:00"/>
    <x v="33"/>
    <x v="158"/>
  </r>
  <r>
    <d v="2008-10-18T00:00:00"/>
    <x v="35"/>
    <x v="243"/>
  </r>
  <r>
    <d v="2008-10-19T00:00:00"/>
    <x v="50"/>
    <x v="113"/>
  </r>
  <r>
    <d v="2008-10-19T00:00:00"/>
    <x v="66"/>
    <x v="73"/>
  </r>
  <r>
    <d v="2008-10-22T00:00:00"/>
    <x v="66"/>
    <x v="136"/>
  </r>
  <r>
    <d v="2008-10-24T00:00:00"/>
    <x v="14"/>
    <x v="242"/>
  </r>
  <r>
    <d v="2008-10-26T00:00:00"/>
    <x v="9"/>
    <x v="328"/>
  </r>
  <r>
    <d v="2008-10-26T00:00:00"/>
    <x v="140"/>
    <x v="11"/>
  </r>
  <r>
    <d v="2008-10-26T00:00:00"/>
    <x v="45"/>
    <x v="155"/>
  </r>
  <r>
    <d v="2008-11-05T00:00:00"/>
    <x v="18"/>
    <x v="210"/>
  </r>
  <r>
    <d v="2008-11-07T00:00:00"/>
    <x v="22"/>
    <x v="300"/>
  </r>
  <r>
    <d v="2008-11-08T00:00:00"/>
    <x v="8"/>
    <x v="157"/>
  </r>
  <r>
    <d v="2008-11-11T00:00:00"/>
    <x v="22"/>
    <x v="83"/>
  </r>
  <r>
    <d v="2008-11-12T00:00:00"/>
    <x v="24"/>
    <x v="329"/>
  </r>
  <r>
    <d v="2008-11-13T00:00:00"/>
    <x v="55"/>
    <x v="205"/>
  </r>
  <r>
    <d v="2008-11-18T00:00:00"/>
    <x v="50"/>
    <x v="330"/>
  </r>
  <r>
    <d v="2008-11-19T00:00:00"/>
    <x v="69"/>
    <x v="194"/>
  </r>
  <r>
    <d v="2008-11-20T00:00:00"/>
    <x v="12"/>
    <x v="83"/>
  </r>
  <r>
    <d v="2008-11-22T00:00:00"/>
    <x v="17"/>
    <x v="51"/>
  </r>
  <r>
    <d v="2008-11-23T00:00:00"/>
    <x v="22"/>
    <x v="331"/>
  </r>
  <r>
    <d v="2008-11-24T00:00:00"/>
    <x v="55"/>
    <x v="198"/>
  </r>
  <r>
    <d v="2008-11-24T00:00:00"/>
    <x v="126"/>
    <x v="55"/>
  </r>
  <r>
    <d v="2008-11-24T00:00:00"/>
    <x v="20"/>
    <x v="38"/>
  </r>
  <r>
    <d v="2008-11-28T00:00:00"/>
    <x v="70"/>
    <x v="11"/>
  </r>
  <r>
    <d v="2008-11-28T00:00:00"/>
    <x v="176"/>
    <x v="112"/>
  </r>
  <r>
    <d v="2008-11-29T00:00:00"/>
    <x v="47"/>
    <x v="158"/>
  </r>
  <r>
    <d v="2008-12-03T00:00:00"/>
    <x v="54"/>
    <x v="112"/>
  </r>
  <r>
    <d v="2008-12-03T00:00:00"/>
    <x v="177"/>
    <x v="138"/>
  </r>
  <r>
    <d v="2008-12-08T00:00:00"/>
    <x v="13"/>
    <x v="18"/>
  </r>
  <r>
    <d v="2008-12-08T00:00:00"/>
    <x v="7"/>
    <x v="332"/>
  </r>
  <r>
    <d v="2008-12-12T00:00:00"/>
    <x v="5"/>
    <x v="333"/>
  </r>
  <r>
    <d v="2008-12-15T00:00:00"/>
    <x v="5"/>
    <x v="334"/>
  </r>
  <r>
    <d v="2008-12-15T00:00:00"/>
    <x v="17"/>
    <x v="135"/>
  </r>
  <r>
    <d v="2008-12-17T00:00:00"/>
    <x v="66"/>
    <x v="125"/>
  </r>
  <r>
    <d v="2008-12-18T00:00:00"/>
    <x v="20"/>
    <x v="87"/>
  </r>
  <r>
    <d v="2008-12-21T00:00:00"/>
    <x v="7"/>
    <x v="182"/>
  </r>
  <r>
    <d v="2008-12-21T00:00:00"/>
    <x v="50"/>
    <x v="335"/>
  </r>
  <r>
    <d v="2008-12-22T00:00:00"/>
    <x v="7"/>
    <x v="336"/>
  </r>
  <r>
    <d v="2008-12-23T00:00:00"/>
    <x v="31"/>
    <x v="205"/>
  </r>
  <r>
    <d v="2008-12-26T00:00:00"/>
    <x v="1"/>
    <x v="3"/>
  </r>
  <r>
    <d v="2008-12-27T00:00:00"/>
    <x v="94"/>
    <x v="1"/>
  </r>
  <r>
    <d v="2008-12-29T00:00:00"/>
    <x v="14"/>
    <x v="28"/>
  </r>
  <r>
    <d v="2008-12-30T00:00:00"/>
    <x v="87"/>
    <x v="92"/>
  </r>
  <r>
    <d v="2008-12-30T00:00:00"/>
    <x v="147"/>
    <x v="41"/>
  </r>
  <r>
    <d v="2009-01-01T00:00:00"/>
    <x v="178"/>
    <x v="1"/>
  </r>
  <r>
    <d v="2009-01-02T00:00:00"/>
    <x v="37"/>
    <x v="319"/>
  </r>
  <r>
    <d v="2009-01-06T00:00:00"/>
    <x v="92"/>
    <x v="11"/>
  </r>
  <r>
    <d v="2009-01-06T00:00:00"/>
    <x v="14"/>
    <x v="294"/>
  </r>
  <r>
    <d v="2009-01-06T00:00:00"/>
    <x v="61"/>
    <x v="312"/>
  </r>
  <r>
    <d v="2009-01-08T00:00:00"/>
    <x v="82"/>
    <x v="11"/>
  </r>
  <r>
    <d v="2009-01-10T00:00:00"/>
    <x v="61"/>
    <x v="212"/>
  </r>
  <r>
    <d v="2009-01-11T00:00:00"/>
    <x v="18"/>
    <x v="165"/>
  </r>
  <r>
    <d v="2009-01-16T00:00:00"/>
    <x v="47"/>
    <x v="18"/>
  </r>
  <r>
    <d v="2009-01-18T00:00:00"/>
    <x v="55"/>
    <x v="337"/>
  </r>
  <r>
    <d v="2009-01-19T00:00:00"/>
    <x v="45"/>
    <x v="144"/>
  </r>
  <r>
    <d v="2009-01-21T00:00:00"/>
    <x v="179"/>
    <x v="24"/>
  </r>
  <r>
    <d v="2009-01-22T00:00:00"/>
    <x v="25"/>
    <x v="122"/>
  </r>
  <r>
    <d v="2009-01-23T00:00:00"/>
    <x v="180"/>
    <x v="2"/>
  </r>
  <r>
    <d v="2009-01-26T00:00:00"/>
    <x v="30"/>
    <x v="229"/>
  </r>
  <r>
    <d v="2009-01-30T00:00:00"/>
    <x v="181"/>
    <x v="11"/>
  </r>
  <r>
    <d v="2009-02-03T00:00:00"/>
    <x v="96"/>
    <x v="3"/>
  </r>
  <r>
    <d v="2009-02-05T00:00:00"/>
    <x v="7"/>
    <x v="338"/>
  </r>
  <r>
    <d v="2009-02-09T00:00:00"/>
    <x v="166"/>
    <x v="11"/>
  </r>
  <r>
    <d v="2009-02-09T00:00:00"/>
    <x v="14"/>
    <x v="339"/>
  </r>
  <r>
    <d v="2009-02-09T00:00:00"/>
    <x v="172"/>
    <x v="53"/>
  </r>
  <r>
    <d v="2009-02-09T00:00:00"/>
    <x v="68"/>
    <x v="36"/>
  </r>
  <r>
    <d v="2009-02-10T00:00:00"/>
    <x v="22"/>
    <x v="212"/>
  </r>
  <r>
    <d v="2009-02-10T00:00:00"/>
    <x v="7"/>
    <x v="327"/>
  </r>
  <r>
    <d v="2009-02-11T00:00:00"/>
    <x v="5"/>
    <x v="253"/>
  </r>
  <r>
    <d v="2009-02-12T00:00:00"/>
    <x v="50"/>
    <x v="340"/>
  </r>
  <r>
    <d v="2009-02-12T00:00:00"/>
    <x v="29"/>
    <x v="36"/>
  </r>
  <r>
    <d v="2009-02-14T00:00:00"/>
    <x v="23"/>
    <x v="341"/>
  </r>
  <r>
    <d v="2009-02-15T00:00:00"/>
    <x v="24"/>
    <x v="107"/>
  </r>
  <r>
    <d v="2009-02-16T00:00:00"/>
    <x v="9"/>
    <x v="342"/>
  </r>
  <r>
    <d v="2009-02-18T00:00:00"/>
    <x v="5"/>
    <x v="185"/>
  </r>
  <r>
    <d v="2009-02-19T00:00:00"/>
    <x v="22"/>
    <x v="343"/>
  </r>
  <r>
    <d v="2009-02-21T00:00:00"/>
    <x v="17"/>
    <x v="254"/>
  </r>
  <r>
    <d v="2009-02-22T00:00:00"/>
    <x v="182"/>
    <x v="70"/>
  </r>
  <r>
    <d v="2009-02-24T00:00:00"/>
    <x v="52"/>
    <x v="310"/>
  </r>
  <r>
    <d v="2009-02-27T00:00:00"/>
    <x v="146"/>
    <x v="55"/>
  </r>
  <r>
    <d v="2009-02-27T00:00:00"/>
    <x v="45"/>
    <x v="233"/>
  </r>
  <r>
    <d v="2009-03-01T00:00:00"/>
    <x v="183"/>
    <x v="30"/>
  </r>
  <r>
    <d v="2009-03-02T00:00:00"/>
    <x v="12"/>
    <x v="344"/>
  </r>
  <r>
    <d v="2009-03-05T00:00:00"/>
    <x v="7"/>
    <x v="28"/>
  </r>
  <r>
    <d v="2009-03-06T00:00:00"/>
    <x v="184"/>
    <x v="158"/>
  </r>
  <r>
    <d v="2009-03-13T00:00:00"/>
    <x v="133"/>
    <x v="92"/>
  </r>
  <r>
    <d v="2009-03-17T00:00:00"/>
    <x v="20"/>
    <x v="125"/>
  </r>
  <r>
    <d v="2009-03-17T00:00:00"/>
    <x v="88"/>
    <x v="3"/>
  </r>
  <r>
    <d v="2009-03-17T00:00:00"/>
    <x v="28"/>
    <x v="345"/>
  </r>
  <r>
    <d v="2009-03-19T00:00:00"/>
    <x v="22"/>
    <x v="265"/>
  </r>
  <r>
    <d v="2009-03-19T00:00:00"/>
    <x v="50"/>
    <x v="346"/>
  </r>
  <r>
    <d v="2009-03-21T00:00:00"/>
    <x v="28"/>
    <x v="175"/>
  </r>
  <r>
    <d v="2009-03-21T00:00:00"/>
    <x v="8"/>
    <x v="91"/>
  </r>
  <r>
    <d v="2009-03-22T00:00:00"/>
    <x v="45"/>
    <x v="186"/>
  </r>
  <r>
    <d v="2009-03-23T00:00:00"/>
    <x v="9"/>
    <x v="127"/>
  </r>
  <r>
    <d v="2009-03-25T00:00:00"/>
    <x v="18"/>
    <x v="23"/>
  </r>
  <r>
    <d v="2009-03-26T00:00:00"/>
    <x v="45"/>
    <x v="4"/>
  </r>
  <r>
    <d v="2009-03-30T00:00:00"/>
    <x v="14"/>
    <x v="296"/>
  </r>
  <r>
    <d v="2009-04-01T00:00:00"/>
    <x v="14"/>
    <x v="197"/>
  </r>
  <r>
    <d v="2009-04-02T00:00:00"/>
    <x v="142"/>
    <x v="0"/>
  </r>
  <r>
    <d v="2009-04-03T00:00:00"/>
    <x v="37"/>
    <x v="337"/>
  </r>
  <r>
    <d v="2009-04-05T00:00:00"/>
    <x v="185"/>
    <x v="36"/>
  </r>
  <r>
    <d v="2009-04-06T00:00:00"/>
    <x v="31"/>
    <x v="347"/>
  </r>
  <r>
    <d v="2009-04-08T00:00:00"/>
    <x v="86"/>
    <x v="53"/>
  </r>
  <r>
    <d v="2009-04-08T00:00:00"/>
    <x v="52"/>
    <x v="344"/>
  </r>
  <r>
    <d v="2009-04-13T00:00:00"/>
    <x v="19"/>
    <x v="348"/>
  </r>
  <r>
    <d v="2009-04-13T00:00:00"/>
    <x v="50"/>
    <x v="349"/>
  </r>
  <r>
    <d v="2009-04-15T00:00:00"/>
    <x v="55"/>
    <x v="318"/>
  </r>
  <r>
    <d v="2009-04-18T00:00:00"/>
    <x v="8"/>
    <x v="131"/>
  </r>
  <r>
    <d v="2009-04-20T00:00:00"/>
    <x v="31"/>
    <x v="173"/>
  </r>
  <r>
    <d v="2009-04-21T00:00:00"/>
    <x v="169"/>
    <x v="158"/>
  </r>
  <r>
    <d v="2009-04-22T00:00:00"/>
    <x v="186"/>
    <x v="44"/>
  </r>
  <r>
    <d v="2009-04-26T00:00:00"/>
    <x v="66"/>
    <x v="77"/>
  </r>
  <r>
    <d v="2009-04-30T00:00:00"/>
    <x v="5"/>
    <x v="28"/>
  </r>
  <r>
    <d v="2009-04-30T00:00:00"/>
    <x v="37"/>
    <x v="101"/>
  </r>
  <r>
    <d v="2009-05-02T00:00:00"/>
    <x v="52"/>
    <x v="13"/>
  </r>
  <r>
    <d v="2009-05-04T00:00:00"/>
    <x v="145"/>
    <x v="138"/>
  </r>
  <r>
    <d v="2009-05-04T00:00:00"/>
    <x v="152"/>
    <x v="15"/>
  </r>
  <r>
    <d v="2009-05-06T00:00:00"/>
    <x v="9"/>
    <x v="244"/>
  </r>
  <r>
    <d v="2009-05-09T00:00:00"/>
    <x v="87"/>
    <x v="53"/>
  </r>
  <r>
    <d v="2009-05-15T00:00:00"/>
    <x v="9"/>
    <x v="248"/>
  </r>
  <r>
    <d v="2009-05-16T00:00:00"/>
    <x v="14"/>
    <x v="350"/>
  </r>
  <r>
    <d v="2009-05-18T00:00:00"/>
    <x v="52"/>
    <x v="156"/>
  </r>
  <r>
    <d v="2009-05-18T00:00:00"/>
    <x v="7"/>
    <x v="52"/>
  </r>
  <r>
    <d v="2009-05-20T00:00:00"/>
    <x v="45"/>
    <x v="346"/>
  </r>
  <r>
    <d v="2009-05-24T00:00:00"/>
    <x v="187"/>
    <x v="55"/>
  </r>
  <r>
    <d v="2009-05-25T00:00:00"/>
    <x v="50"/>
    <x v="207"/>
  </r>
  <r>
    <d v="2009-05-26T00:00:00"/>
    <x v="37"/>
    <x v="12"/>
  </r>
  <r>
    <d v="2009-05-29T00:00:00"/>
    <x v="173"/>
    <x v="60"/>
  </r>
  <r>
    <d v="2009-05-31T00:00:00"/>
    <x v="28"/>
    <x v="255"/>
  </r>
  <r>
    <d v="2009-06-01T00:00:00"/>
    <x v="8"/>
    <x v="12"/>
  </r>
  <r>
    <d v="2009-06-01T00:00:00"/>
    <x v="10"/>
    <x v="10"/>
  </r>
  <r>
    <d v="2009-06-05T00:00:00"/>
    <x v="188"/>
    <x v="11"/>
  </r>
  <r>
    <d v="2009-06-07T00:00:00"/>
    <x v="126"/>
    <x v="44"/>
  </r>
  <r>
    <d v="2009-06-07T00:00:00"/>
    <x v="43"/>
    <x v="158"/>
  </r>
  <r>
    <d v="2009-06-10T00:00:00"/>
    <x v="115"/>
    <x v="11"/>
  </r>
  <r>
    <d v="2009-06-13T00:00:00"/>
    <x v="189"/>
    <x v="53"/>
  </r>
  <r>
    <d v="2009-06-14T00:00:00"/>
    <x v="50"/>
    <x v="351"/>
  </r>
  <r>
    <d v="2009-06-16T00:00:00"/>
    <x v="45"/>
    <x v="6"/>
  </r>
  <r>
    <d v="2009-06-16T00:00:00"/>
    <x v="8"/>
    <x v="292"/>
  </r>
  <r>
    <d v="2009-06-16T00:00:00"/>
    <x v="9"/>
    <x v="352"/>
  </r>
  <r>
    <d v="2009-06-20T00:00:00"/>
    <x v="69"/>
    <x v="243"/>
  </r>
  <r>
    <d v="2009-06-21T00:00:00"/>
    <x v="190"/>
    <x v="36"/>
  </r>
  <r>
    <d v="2009-06-23T00:00:00"/>
    <x v="52"/>
    <x v="353"/>
  </r>
  <r>
    <d v="2009-06-28T00:00:00"/>
    <x v="191"/>
    <x v="41"/>
  </r>
  <r>
    <d v="2009-06-30T00:00:00"/>
    <x v="192"/>
    <x v="112"/>
  </r>
  <r>
    <d v="2009-06-30T00:00:00"/>
    <x v="9"/>
    <x v="354"/>
  </r>
  <r>
    <d v="2009-06-30T00:00:00"/>
    <x v="193"/>
    <x v="18"/>
  </r>
  <r>
    <d v="2009-06-30T00:00:00"/>
    <x v="16"/>
    <x v="0"/>
  </r>
  <r>
    <d v="2009-07-01T00:00:00"/>
    <x v="29"/>
    <x v="1"/>
  </r>
  <r>
    <d v="2009-07-03T00:00:00"/>
    <x v="194"/>
    <x v="55"/>
  </r>
  <r>
    <d v="2009-07-06T00:00:00"/>
    <x v="183"/>
    <x v="17"/>
  </r>
  <r>
    <d v="2009-07-06T00:00:00"/>
    <x v="5"/>
    <x v="292"/>
  </r>
  <r>
    <d v="2009-07-06T00:00:00"/>
    <x v="10"/>
    <x v="159"/>
  </r>
  <r>
    <d v="2009-07-07T00:00:00"/>
    <x v="18"/>
    <x v="86"/>
  </r>
  <r>
    <d v="2009-07-08T00:00:00"/>
    <x v="61"/>
    <x v="111"/>
  </r>
  <r>
    <d v="2009-07-12T00:00:00"/>
    <x v="195"/>
    <x v="53"/>
  </r>
  <r>
    <d v="2009-07-12T00:00:00"/>
    <x v="78"/>
    <x v="255"/>
  </r>
  <r>
    <d v="2009-07-13T00:00:00"/>
    <x v="19"/>
    <x v="144"/>
  </r>
  <r>
    <d v="2009-07-13T00:00:00"/>
    <x v="155"/>
    <x v="158"/>
  </r>
  <r>
    <d v="2009-07-15T00:00:00"/>
    <x v="145"/>
    <x v="0"/>
  </r>
  <r>
    <d v="2009-07-16T00:00:00"/>
    <x v="9"/>
    <x v="355"/>
  </r>
  <r>
    <d v="2009-07-18T00:00:00"/>
    <x v="50"/>
    <x v="258"/>
  </r>
  <r>
    <d v="2009-07-19T00:00:00"/>
    <x v="120"/>
    <x v="275"/>
  </r>
  <r>
    <d v="2009-07-20T00:00:00"/>
    <x v="50"/>
    <x v="77"/>
  </r>
  <r>
    <d v="2009-07-21T00:00:00"/>
    <x v="22"/>
    <x v="356"/>
  </r>
  <r>
    <d v="2009-07-23T00:00:00"/>
    <x v="196"/>
    <x v="0"/>
  </r>
  <r>
    <d v="2009-07-25T00:00:00"/>
    <x v="26"/>
    <x v="263"/>
  </r>
  <r>
    <d v="2009-07-27T00:00:00"/>
    <x v="35"/>
    <x v="345"/>
  </r>
  <r>
    <d v="2009-07-30T00:00:00"/>
    <x v="25"/>
    <x v="86"/>
  </r>
  <r>
    <d v="2009-08-02T00:00:00"/>
    <x v="45"/>
    <x v="284"/>
  </r>
  <r>
    <d v="2009-08-02T00:00:00"/>
    <x v="37"/>
    <x v="45"/>
  </r>
  <r>
    <d v="2009-08-06T00:00:00"/>
    <x v="18"/>
    <x v="325"/>
  </r>
  <r>
    <d v="2009-08-06T00:00:00"/>
    <x v="55"/>
    <x v="280"/>
  </r>
  <r>
    <d v="2009-08-06T00:00:00"/>
    <x v="1"/>
    <x v="92"/>
  </r>
  <r>
    <d v="2009-08-06T00:00:00"/>
    <x v="170"/>
    <x v="30"/>
  </r>
  <r>
    <d v="2009-08-08T00:00:00"/>
    <x v="55"/>
    <x v="229"/>
  </r>
  <r>
    <d v="2009-08-09T00:00:00"/>
    <x v="18"/>
    <x v="32"/>
  </r>
  <r>
    <d v="2009-08-09T00:00:00"/>
    <x v="61"/>
    <x v="235"/>
  </r>
  <r>
    <d v="2009-08-10T00:00:00"/>
    <x v="174"/>
    <x v="53"/>
  </r>
  <r>
    <d v="2009-08-14T00:00:00"/>
    <x v="50"/>
    <x v="357"/>
  </r>
  <r>
    <d v="2009-08-14T00:00:00"/>
    <x v="14"/>
    <x v="358"/>
  </r>
  <r>
    <d v="2009-08-16T00:00:00"/>
    <x v="174"/>
    <x v="1"/>
  </r>
  <r>
    <d v="2009-08-19T00:00:00"/>
    <x v="28"/>
    <x v="214"/>
  </r>
  <r>
    <d v="2009-08-19T00:00:00"/>
    <x v="22"/>
    <x v="171"/>
  </r>
  <r>
    <d v="2009-08-20T00:00:00"/>
    <x v="28"/>
    <x v="139"/>
  </r>
  <r>
    <d v="2009-08-22T00:00:00"/>
    <x v="71"/>
    <x v="171"/>
  </r>
  <r>
    <d v="2009-08-24T00:00:00"/>
    <x v="6"/>
    <x v="152"/>
  </r>
  <r>
    <d v="2009-08-31T00:00:00"/>
    <x v="50"/>
    <x v="191"/>
  </r>
  <r>
    <d v="2009-09-01T00:00:00"/>
    <x v="197"/>
    <x v="30"/>
  </r>
  <r>
    <d v="2009-09-03T00:00:00"/>
    <x v="198"/>
    <x v="44"/>
  </r>
  <r>
    <d v="2009-09-04T00:00:00"/>
    <x v="199"/>
    <x v="44"/>
  </r>
  <r>
    <d v="2009-09-05T00:00:00"/>
    <x v="58"/>
    <x v="101"/>
  </r>
  <r>
    <d v="2009-09-09T00:00:00"/>
    <x v="31"/>
    <x v="156"/>
  </r>
  <r>
    <d v="2009-09-09T00:00:00"/>
    <x v="80"/>
    <x v="74"/>
  </r>
  <r>
    <d v="2009-09-10T00:00:00"/>
    <x v="106"/>
    <x v="36"/>
  </r>
  <r>
    <d v="2009-09-10T00:00:00"/>
    <x v="17"/>
    <x v="359"/>
  </r>
  <r>
    <d v="2009-09-14T00:00:00"/>
    <x v="30"/>
    <x v="80"/>
  </r>
  <r>
    <d v="2009-09-15T00:00:00"/>
    <x v="20"/>
    <x v="197"/>
  </r>
  <r>
    <d v="2009-09-16T00:00:00"/>
    <x v="102"/>
    <x v="342"/>
  </r>
  <r>
    <d v="2009-09-17T00:00:00"/>
    <x v="200"/>
    <x v="36"/>
  </r>
  <r>
    <d v="2009-09-19T00:00:00"/>
    <x v="6"/>
    <x v="175"/>
  </r>
  <r>
    <d v="2009-09-19T00:00:00"/>
    <x v="45"/>
    <x v="360"/>
  </r>
  <r>
    <d v="2009-09-21T00:00:00"/>
    <x v="37"/>
    <x v="90"/>
  </r>
  <r>
    <d v="2009-09-27T00:00:00"/>
    <x v="17"/>
    <x v="361"/>
  </r>
  <r>
    <d v="2009-09-28T00:00:00"/>
    <x v="97"/>
    <x v="2"/>
  </r>
  <r>
    <d v="2009-09-28T00:00:00"/>
    <x v="69"/>
    <x v="73"/>
  </r>
  <r>
    <d v="2009-09-29T00:00:00"/>
    <x v="8"/>
    <x v="23"/>
  </r>
  <r>
    <d v="2009-09-29T00:00:00"/>
    <x v="55"/>
    <x v="60"/>
  </r>
  <r>
    <d v="2009-10-01T00:00:00"/>
    <x v="38"/>
    <x v="92"/>
  </r>
  <r>
    <d v="2009-10-02T00:00:00"/>
    <x v="51"/>
    <x v="158"/>
  </r>
  <r>
    <d v="2009-10-02T00:00:00"/>
    <x v="33"/>
    <x v="138"/>
  </r>
  <r>
    <d v="2009-10-03T00:00:00"/>
    <x v="31"/>
    <x v="224"/>
  </r>
  <r>
    <d v="2009-10-04T00:00:00"/>
    <x v="14"/>
    <x v="185"/>
  </r>
  <r>
    <d v="2009-10-06T00:00:00"/>
    <x v="184"/>
    <x v="3"/>
  </r>
  <r>
    <d v="2009-10-08T00:00:00"/>
    <x v="39"/>
    <x v="10"/>
  </r>
  <r>
    <d v="2009-10-08T00:00:00"/>
    <x v="123"/>
    <x v="147"/>
  </r>
  <r>
    <d v="2009-10-09T00:00:00"/>
    <x v="9"/>
    <x v="227"/>
  </r>
  <r>
    <d v="2009-10-15T00:00:00"/>
    <x v="108"/>
    <x v="0"/>
  </r>
  <r>
    <d v="2009-10-16T00:00:00"/>
    <x v="69"/>
    <x v="115"/>
  </r>
  <r>
    <d v="2009-10-17T00:00:00"/>
    <x v="30"/>
    <x v="362"/>
  </r>
  <r>
    <d v="2009-10-17T00:00:00"/>
    <x v="74"/>
    <x v="18"/>
  </r>
  <r>
    <d v="2009-10-21T00:00:00"/>
    <x v="9"/>
    <x v="22"/>
  </r>
  <r>
    <d v="2009-10-21T00:00:00"/>
    <x v="70"/>
    <x v="2"/>
  </r>
  <r>
    <d v="2009-10-22T00:00:00"/>
    <x v="18"/>
    <x v="100"/>
  </r>
  <r>
    <d v="2009-10-27T00:00:00"/>
    <x v="35"/>
    <x v="363"/>
  </r>
  <r>
    <d v="2009-10-28T00:00:00"/>
    <x v="18"/>
    <x v="151"/>
  </r>
  <r>
    <d v="2009-11-03T00:00:00"/>
    <x v="109"/>
    <x v="15"/>
  </r>
  <r>
    <d v="2009-11-03T00:00:00"/>
    <x v="18"/>
    <x v="157"/>
  </r>
  <r>
    <d v="2009-11-04T00:00:00"/>
    <x v="95"/>
    <x v="18"/>
  </r>
  <r>
    <d v="2009-11-04T00:00:00"/>
    <x v="23"/>
    <x v="235"/>
  </r>
  <r>
    <d v="2009-11-04T00:00:00"/>
    <x v="102"/>
    <x v="229"/>
  </r>
  <r>
    <d v="2009-11-05T00:00:00"/>
    <x v="5"/>
    <x v="215"/>
  </r>
  <r>
    <d v="2009-11-05T00:00:00"/>
    <x v="78"/>
    <x v="74"/>
  </r>
  <r>
    <d v="2009-11-05T00:00:00"/>
    <x v="7"/>
    <x v="50"/>
  </r>
  <r>
    <d v="2009-11-07T00:00:00"/>
    <x v="17"/>
    <x v="150"/>
  </r>
  <r>
    <d v="2009-11-09T00:00:00"/>
    <x v="5"/>
    <x v="191"/>
  </r>
  <r>
    <d v="2009-11-11T00:00:00"/>
    <x v="45"/>
    <x v="364"/>
  </r>
  <r>
    <d v="2009-11-11T00:00:00"/>
    <x v="120"/>
    <x v="31"/>
  </r>
  <r>
    <d v="2009-11-12T00:00:00"/>
    <x v="7"/>
    <x v="365"/>
  </r>
  <r>
    <d v="2009-11-13T00:00:00"/>
    <x v="19"/>
    <x v="5"/>
  </r>
  <r>
    <d v="2009-11-17T00:00:00"/>
    <x v="136"/>
    <x v="41"/>
  </r>
  <r>
    <d v="2009-11-17T00:00:00"/>
    <x v="14"/>
    <x v="366"/>
  </r>
  <r>
    <d v="2009-11-17T00:00:00"/>
    <x v="139"/>
    <x v="18"/>
  </r>
  <r>
    <d v="2009-11-19T00:00:00"/>
    <x v="45"/>
    <x v="367"/>
  </r>
  <r>
    <d v="2009-11-19T00:00:00"/>
    <x v="66"/>
    <x v="155"/>
  </r>
  <r>
    <d v="2009-11-22T00:00:00"/>
    <x v="10"/>
    <x v="86"/>
  </r>
  <r>
    <d v="2009-11-22T00:00:00"/>
    <x v="157"/>
    <x v="1"/>
  </r>
  <r>
    <d v="2009-11-22T00:00:00"/>
    <x v="12"/>
    <x v="306"/>
  </r>
  <r>
    <d v="2009-11-22T00:00:00"/>
    <x v="201"/>
    <x v="1"/>
  </r>
  <r>
    <d v="2009-11-25T00:00:00"/>
    <x v="20"/>
    <x v="123"/>
  </r>
  <r>
    <d v="2009-11-25T00:00:00"/>
    <x v="37"/>
    <x v="348"/>
  </r>
  <r>
    <d v="2009-11-25T00:00:00"/>
    <x v="35"/>
    <x v="21"/>
  </r>
  <r>
    <d v="2009-11-27T00:00:00"/>
    <x v="19"/>
    <x v="113"/>
  </r>
  <r>
    <d v="2009-11-29T00:00:00"/>
    <x v="61"/>
    <x v="165"/>
  </r>
  <r>
    <d v="2009-11-29T00:00:00"/>
    <x v="9"/>
    <x v="118"/>
  </r>
  <r>
    <d v="2009-11-30T00:00:00"/>
    <x v="11"/>
    <x v="15"/>
  </r>
  <r>
    <d v="2009-12-04T00:00:00"/>
    <x v="71"/>
    <x v="45"/>
  </r>
  <r>
    <d v="2009-12-05T00:00:00"/>
    <x v="6"/>
    <x v="94"/>
  </r>
  <r>
    <d v="2009-12-06T00:00:00"/>
    <x v="14"/>
    <x v="286"/>
  </r>
  <r>
    <d v="2009-12-06T00:00:00"/>
    <x v="155"/>
    <x v="70"/>
  </r>
  <r>
    <d v="2009-12-08T00:00:00"/>
    <x v="153"/>
    <x v="24"/>
  </r>
  <r>
    <d v="2009-12-11T00:00:00"/>
    <x v="27"/>
    <x v="92"/>
  </r>
  <r>
    <d v="2009-12-11T00:00:00"/>
    <x v="7"/>
    <x v="368"/>
  </r>
  <r>
    <d v="2009-12-13T00:00:00"/>
    <x v="202"/>
    <x v="11"/>
  </r>
  <r>
    <d v="2009-12-17T00:00:00"/>
    <x v="23"/>
    <x v="163"/>
  </r>
  <r>
    <d v="2009-12-18T00:00:00"/>
    <x v="39"/>
    <x v="66"/>
  </r>
  <r>
    <d v="2009-12-19T00:00:00"/>
    <x v="10"/>
    <x v="218"/>
  </r>
  <r>
    <d v="2009-12-24T00:00:00"/>
    <x v="23"/>
    <x v="101"/>
  </r>
  <r>
    <d v="2009-12-25T00:00:00"/>
    <x v="71"/>
    <x v="111"/>
  </r>
  <r>
    <d v="2009-12-25T00:00:00"/>
    <x v="17"/>
    <x v="74"/>
  </r>
  <r>
    <d v="2009-12-25T00:00:00"/>
    <x v="203"/>
    <x v="112"/>
  </r>
  <r>
    <d v="2009-12-26T00:00:00"/>
    <x v="7"/>
    <x v="54"/>
  </r>
  <r>
    <d v="2009-12-26T00:00:00"/>
    <x v="50"/>
    <x v="261"/>
  </r>
  <r>
    <d v="2009-12-27T00:00:00"/>
    <x v="7"/>
    <x v="369"/>
  </r>
  <r>
    <d v="2009-12-29T00:00:00"/>
    <x v="35"/>
    <x v="94"/>
  </r>
  <r>
    <d v="2009-12-30T00:00:00"/>
    <x v="8"/>
    <x v="123"/>
  </r>
  <r>
    <d v="2009-12-30T00:00:00"/>
    <x v="30"/>
    <x v="299"/>
  </r>
  <r>
    <d v="2010-01-02T00:00:00"/>
    <x v="28"/>
    <x v="175"/>
  </r>
  <r>
    <d v="2010-01-02T00:00:00"/>
    <x v="22"/>
    <x v="370"/>
  </r>
  <r>
    <d v="2010-01-03T00:00:00"/>
    <x v="7"/>
    <x v="346"/>
  </r>
  <r>
    <d v="2010-01-06T00:00:00"/>
    <x v="143"/>
    <x v="55"/>
  </r>
  <r>
    <d v="2010-01-07T00:00:00"/>
    <x v="22"/>
    <x v="286"/>
  </r>
  <r>
    <d v="2010-01-11T00:00:00"/>
    <x v="61"/>
    <x v="61"/>
  </r>
  <r>
    <d v="2010-01-11T00:00:00"/>
    <x v="0"/>
    <x v="53"/>
  </r>
  <r>
    <d v="2010-01-15T00:00:00"/>
    <x v="45"/>
    <x v="312"/>
  </r>
  <r>
    <d v="2010-01-16T00:00:00"/>
    <x v="50"/>
    <x v="371"/>
  </r>
  <r>
    <d v="2010-01-20T00:00:00"/>
    <x v="152"/>
    <x v="53"/>
  </r>
  <r>
    <d v="2010-01-21T00:00:00"/>
    <x v="17"/>
    <x v="75"/>
  </r>
  <r>
    <d v="2010-01-22T00:00:00"/>
    <x v="37"/>
    <x v="277"/>
  </r>
  <r>
    <d v="2010-01-23T00:00:00"/>
    <x v="81"/>
    <x v="11"/>
  </r>
  <r>
    <d v="2010-01-23T00:00:00"/>
    <x v="52"/>
    <x v="244"/>
  </r>
  <r>
    <d v="2010-01-24T00:00:00"/>
    <x v="17"/>
    <x v="372"/>
  </r>
  <r>
    <d v="2010-01-25T00:00:00"/>
    <x v="17"/>
    <x v="182"/>
  </r>
  <r>
    <d v="2010-01-25T00:00:00"/>
    <x v="14"/>
    <x v="229"/>
  </r>
  <r>
    <d v="2010-01-26T00:00:00"/>
    <x v="17"/>
    <x v="232"/>
  </r>
  <r>
    <d v="2010-01-28T00:00:00"/>
    <x v="71"/>
    <x v="197"/>
  </r>
  <r>
    <d v="2010-01-29T00:00:00"/>
    <x v="25"/>
    <x v="133"/>
  </r>
  <r>
    <d v="2010-01-30T00:00:00"/>
    <x v="10"/>
    <x v="292"/>
  </r>
  <r>
    <d v="2010-01-31T00:00:00"/>
    <x v="19"/>
    <x v="83"/>
  </r>
  <r>
    <d v="2010-02-02T00:00:00"/>
    <x v="45"/>
    <x v="373"/>
  </r>
  <r>
    <d v="2010-02-02T00:00:00"/>
    <x v="35"/>
    <x v="134"/>
  </r>
  <r>
    <d v="2010-02-03T00:00:00"/>
    <x v="204"/>
    <x v="18"/>
  </r>
  <r>
    <d v="2010-02-04T00:00:00"/>
    <x v="205"/>
    <x v="138"/>
  </r>
  <r>
    <d v="2010-02-05T00:00:00"/>
    <x v="50"/>
    <x v="374"/>
  </r>
  <r>
    <d v="2010-02-08T00:00:00"/>
    <x v="14"/>
    <x v="126"/>
  </r>
  <r>
    <d v="2010-02-09T00:00:00"/>
    <x v="45"/>
    <x v="375"/>
  </r>
  <r>
    <d v="2010-02-09T00:00:00"/>
    <x v="85"/>
    <x v="158"/>
  </r>
  <r>
    <d v="2010-02-11T00:00:00"/>
    <x v="28"/>
    <x v="182"/>
  </r>
  <r>
    <d v="2010-02-12T00:00:00"/>
    <x v="6"/>
    <x v="71"/>
  </r>
  <r>
    <d v="2010-02-12T00:00:00"/>
    <x v="84"/>
    <x v="138"/>
  </r>
  <r>
    <d v="2010-02-14T00:00:00"/>
    <x v="30"/>
    <x v="74"/>
  </r>
  <r>
    <d v="2010-02-15T00:00:00"/>
    <x v="22"/>
    <x v="376"/>
  </r>
  <r>
    <d v="2010-02-16T00:00:00"/>
    <x v="6"/>
    <x v="45"/>
  </r>
  <r>
    <d v="2010-02-16T00:00:00"/>
    <x v="161"/>
    <x v="44"/>
  </r>
  <r>
    <d v="2010-02-18T00:00:00"/>
    <x v="10"/>
    <x v="230"/>
  </r>
  <r>
    <d v="2010-02-18T00:00:00"/>
    <x v="22"/>
    <x v="118"/>
  </r>
  <r>
    <d v="2010-02-20T00:00:00"/>
    <x v="206"/>
    <x v="138"/>
  </r>
  <r>
    <d v="2010-02-25T00:00:00"/>
    <x v="22"/>
    <x v="377"/>
  </r>
  <r>
    <d v="2010-02-25T00:00:00"/>
    <x v="7"/>
    <x v="342"/>
  </r>
  <r>
    <d v="2010-02-27T00:00:00"/>
    <x v="71"/>
    <x v="21"/>
  </r>
  <r>
    <d v="2010-02-27T00:00:00"/>
    <x v="25"/>
    <x v="104"/>
  </r>
  <r>
    <d v="2010-02-27T00:00:00"/>
    <x v="22"/>
    <x v="378"/>
  </r>
  <r>
    <d v="2010-02-28T00:00:00"/>
    <x v="207"/>
    <x v="30"/>
  </r>
  <r>
    <d v="2010-03-03T00:00:00"/>
    <x v="28"/>
    <x v="87"/>
  </r>
  <r>
    <d v="2010-03-05T00:00:00"/>
    <x v="203"/>
    <x v="30"/>
  </r>
  <r>
    <d v="2010-03-08T00:00:00"/>
    <x v="30"/>
    <x v="113"/>
  </r>
  <r>
    <d v="2010-03-08T00:00:00"/>
    <x v="45"/>
    <x v="88"/>
  </r>
  <r>
    <d v="2010-03-09T00:00:00"/>
    <x v="208"/>
    <x v="41"/>
  </r>
  <r>
    <d v="2010-03-10T00:00:00"/>
    <x v="78"/>
    <x v="133"/>
  </r>
  <r>
    <d v="2010-03-13T00:00:00"/>
    <x v="14"/>
    <x v="321"/>
  </r>
  <r>
    <d v="2010-03-13T00:00:00"/>
    <x v="45"/>
    <x v="123"/>
  </r>
  <r>
    <d v="2010-03-16T00:00:00"/>
    <x v="54"/>
    <x v="18"/>
  </r>
  <r>
    <d v="2010-03-17T00:00:00"/>
    <x v="19"/>
    <x v="271"/>
  </r>
  <r>
    <d v="2010-03-19T00:00:00"/>
    <x v="12"/>
    <x v="23"/>
  </r>
  <r>
    <d v="2010-03-19T00:00:00"/>
    <x v="25"/>
    <x v="160"/>
  </r>
  <r>
    <d v="2010-03-21T00:00:00"/>
    <x v="209"/>
    <x v="18"/>
  </r>
  <r>
    <d v="2010-03-22T00:00:00"/>
    <x v="12"/>
    <x v="117"/>
  </r>
  <r>
    <d v="2010-03-26T00:00:00"/>
    <x v="7"/>
    <x v="379"/>
  </r>
  <r>
    <d v="2010-03-26T00:00:00"/>
    <x v="81"/>
    <x v="0"/>
  </r>
  <r>
    <d v="2010-03-28T00:00:00"/>
    <x v="28"/>
    <x v="81"/>
  </r>
  <r>
    <d v="2010-03-30T00:00:00"/>
    <x v="55"/>
    <x v="276"/>
  </r>
  <r>
    <d v="2010-03-31T00:00:00"/>
    <x v="22"/>
    <x v="141"/>
  </r>
  <r>
    <d v="2010-04-02T00:00:00"/>
    <x v="39"/>
    <x v="270"/>
  </r>
  <r>
    <d v="2010-04-02T00:00:00"/>
    <x v="61"/>
    <x v="380"/>
  </r>
  <r>
    <d v="2010-04-02T00:00:00"/>
    <x v="52"/>
    <x v="241"/>
  </r>
  <r>
    <d v="2010-04-04T00:00:00"/>
    <x v="14"/>
    <x v="381"/>
  </r>
  <r>
    <d v="2010-04-06T00:00:00"/>
    <x v="37"/>
    <x v="84"/>
  </r>
  <r>
    <d v="2010-04-07T00:00:00"/>
    <x v="98"/>
    <x v="70"/>
  </r>
  <r>
    <d v="2010-04-09T00:00:00"/>
    <x v="7"/>
    <x v="61"/>
  </r>
  <r>
    <d v="2010-04-11T00:00:00"/>
    <x v="22"/>
    <x v="270"/>
  </r>
  <r>
    <d v="2010-04-12T00:00:00"/>
    <x v="9"/>
    <x v="72"/>
  </r>
  <r>
    <d v="2010-04-14T00:00:00"/>
    <x v="9"/>
    <x v="382"/>
  </r>
  <r>
    <d v="2010-04-14T00:00:00"/>
    <x v="52"/>
    <x v="271"/>
  </r>
  <r>
    <d v="2010-04-15T00:00:00"/>
    <x v="45"/>
    <x v="220"/>
  </r>
  <r>
    <d v="2010-04-17T00:00:00"/>
    <x v="9"/>
    <x v="220"/>
  </r>
  <r>
    <d v="2010-04-17T00:00:00"/>
    <x v="52"/>
    <x v="116"/>
  </r>
  <r>
    <d v="2010-04-18T00:00:00"/>
    <x v="40"/>
    <x v="92"/>
  </r>
  <r>
    <d v="2010-04-18T00:00:00"/>
    <x v="210"/>
    <x v="1"/>
  </r>
  <r>
    <d v="2010-04-19T00:00:00"/>
    <x v="184"/>
    <x v="44"/>
  </r>
  <r>
    <d v="2010-04-20T00:00:00"/>
    <x v="211"/>
    <x v="70"/>
  </r>
  <r>
    <d v="2010-04-21T00:00:00"/>
    <x v="37"/>
    <x v="86"/>
  </r>
  <r>
    <d v="2010-04-21T00:00:00"/>
    <x v="170"/>
    <x v="17"/>
  </r>
  <r>
    <d v="2010-04-22T00:00:00"/>
    <x v="118"/>
    <x v="70"/>
  </r>
  <r>
    <d v="2010-04-22T00:00:00"/>
    <x v="23"/>
    <x v="202"/>
  </r>
  <r>
    <d v="2010-04-25T00:00:00"/>
    <x v="9"/>
    <x v="383"/>
  </r>
  <r>
    <d v="2010-04-27T00:00:00"/>
    <x v="28"/>
    <x v="195"/>
  </r>
  <r>
    <d v="2010-05-01T00:00:00"/>
    <x v="14"/>
    <x v="384"/>
  </r>
  <r>
    <d v="2010-05-02T00:00:00"/>
    <x v="7"/>
    <x v="155"/>
  </r>
  <r>
    <d v="2010-05-04T00:00:00"/>
    <x v="7"/>
    <x v="169"/>
  </r>
  <r>
    <d v="2010-05-05T00:00:00"/>
    <x v="50"/>
    <x v="177"/>
  </r>
  <r>
    <d v="2010-05-07T00:00:00"/>
    <x v="19"/>
    <x v="324"/>
  </r>
  <r>
    <d v="2010-05-17T00:00:00"/>
    <x v="7"/>
    <x v="75"/>
  </r>
  <r>
    <d v="2010-05-20T00:00:00"/>
    <x v="175"/>
    <x v="3"/>
  </r>
  <r>
    <d v="2010-05-21T00:00:00"/>
    <x v="195"/>
    <x v="1"/>
  </r>
  <r>
    <d v="2010-05-22T00:00:00"/>
    <x v="22"/>
    <x v="121"/>
  </r>
  <r>
    <d v="2010-05-23T00:00:00"/>
    <x v="0"/>
    <x v="3"/>
  </r>
  <r>
    <d v="2010-05-23T00:00:00"/>
    <x v="52"/>
    <x v="106"/>
  </r>
  <r>
    <d v="2010-05-24T00:00:00"/>
    <x v="30"/>
    <x v="60"/>
  </r>
  <r>
    <d v="2010-05-25T00:00:00"/>
    <x v="23"/>
    <x v="247"/>
  </r>
  <r>
    <d v="2010-05-25T00:00:00"/>
    <x v="50"/>
    <x v="385"/>
  </r>
  <r>
    <d v="2010-05-29T00:00:00"/>
    <x v="66"/>
    <x v="136"/>
  </r>
  <r>
    <d v="2010-05-31T00:00:00"/>
    <x v="31"/>
    <x v="66"/>
  </r>
  <r>
    <d v="2010-06-02T00:00:00"/>
    <x v="7"/>
    <x v="35"/>
  </r>
  <r>
    <d v="2010-06-02T00:00:00"/>
    <x v="39"/>
    <x v="173"/>
  </r>
  <r>
    <d v="2010-06-03T00:00:00"/>
    <x v="52"/>
    <x v="386"/>
  </r>
  <r>
    <d v="2010-06-04T00:00:00"/>
    <x v="71"/>
    <x v="363"/>
  </r>
  <r>
    <d v="2010-06-04T00:00:00"/>
    <x v="92"/>
    <x v="2"/>
  </r>
  <r>
    <d v="2010-06-07T00:00:00"/>
    <x v="72"/>
    <x v="112"/>
  </r>
  <r>
    <d v="2010-06-08T00:00:00"/>
    <x v="45"/>
    <x v="387"/>
  </r>
  <r>
    <d v="2010-06-08T00:00:00"/>
    <x v="14"/>
    <x v="33"/>
  </r>
  <r>
    <d v="2010-06-08T00:00:00"/>
    <x v="112"/>
    <x v="0"/>
  </r>
  <r>
    <d v="2010-06-12T00:00:00"/>
    <x v="30"/>
    <x v="101"/>
  </r>
  <r>
    <d v="2010-06-13T00:00:00"/>
    <x v="69"/>
    <x v="131"/>
  </r>
  <r>
    <d v="2010-06-14T00:00:00"/>
    <x v="39"/>
    <x v="182"/>
  </r>
  <r>
    <d v="2010-06-16T00:00:00"/>
    <x v="8"/>
    <x v="47"/>
  </r>
  <r>
    <d v="2010-06-17T00:00:00"/>
    <x v="14"/>
    <x v="388"/>
  </r>
  <r>
    <d v="2010-06-18T00:00:00"/>
    <x v="10"/>
    <x v="312"/>
  </r>
  <r>
    <d v="2010-06-19T00:00:00"/>
    <x v="72"/>
    <x v="11"/>
  </r>
  <r>
    <d v="2010-06-19T00:00:00"/>
    <x v="212"/>
    <x v="92"/>
  </r>
  <r>
    <d v="2010-06-19T00:00:00"/>
    <x v="45"/>
    <x v="365"/>
  </r>
  <r>
    <d v="2010-06-20T00:00:00"/>
    <x v="156"/>
    <x v="18"/>
  </r>
  <r>
    <d v="2010-06-21T00:00:00"/>
    <x v="102"/>
    <x v="258"/>
  </r>
  <r>
    <d v="2010-06-21T00:00:00"/>
    <x v="80"/>
    <x v="363"/>
  </r>
  <r>
    <d v="2010-06-23T00:00:00"/>
    <x v="129"/>
    <x v="53"/>
  </r>
  <r>
    <d v="2010-06-24T00:00:00"/>
    <x v="66"/>
    <x v="386"/>
  </r>
  <r>
    <d v="2010-06-26T00:00:00"/>
    <x v="45"/>
    <x v="269"/>
  </r>
  <r>
    <d v="2010-07-01T00:00:00"/>
    <x v="9"/>
    <x v="325"/>
  </r>
  <r>
    <d v="2010-07-01T00:00:00"/>
    <x v="35"/>
    <x v="139"/>
  </r>
  <r>
    <d v="2010-07-02T00:00:00"/>
    <x v="213"/>
    <x v="55"/>
  </r>
  <r>
    <d v="2010-07-05T00:00:00"/>
    <x v="18"/>
    <x v="348"/>
  </r>
  <r>
    <d v="2010-07-07T00:00:00"/>
    <x v="19"/>
    <x v="146"/>
  </r>
  <r>
    <d v="2010-07-11T00:00:00"/>
    <x v="176"/>
    <x v="30"/>
  </r>
  <r>
    <d v="2010-07-11T00:00:00"/>
    <x v="9"/>
    <x v="330"/>
  </r>
  <r>
    <d v="2010-07-13T00:00:00"/>
    <x v="39"/>
    <x v="389"/>
  </r>
  <r>
    <d v="2010-07-15T00:00:00"/>
    <x v="37"/>
    <x v="318"/>
  </r>
  <r>
    <d v="2010-07-20T00:00:00"/>
    <x v="10"/>
    <x v="203"/>
  </r>
  <r>
    <d v="2010-07-22T00:00:00"/>
    <x v="24"/>
    <x v="277"/>
  </r>
  <r>
    <d v="2010-07-23T00:00:00"/>
    <x v="22"/>
    <x v="103"/>
  </r>
  <r>
    <d v="2010-07-27T00:00:00"/>
    <x v="37"/>
    <x v="312"/>
  </r>
  <r>
    <d v="2010-07-30T00:00:00"/>
    <x v="9"/>
    <x v="219"/>
  </r>
  <r>
    <d v="2010-07-31T00:00:00"/>
    <x v="52"/>
    <x v="379"/>
  </r>
  <r>
    <d v="2010-08-01T00:00:00"/>
    <x v="28"/>
    <x v="122"/>
  </r>
  <r>
    <d v="2010-08-05T00:00:00"/>
    <x v="12"/>
    <x v="146"/>
  </r>
  <r>
    <d v="2010-08-05T00:00:00"/>
    <x v="172"/>
    <x v="53"/>
  </r>
  <r>
    <d v="2010-08-06T00:00:00"/>
    <x v="12"/>
    <x v="390"/>
  </r>
  <r>
    <d v="2010-08-09T00:00:00"/>
    <x v="113"/>
    <x v="92"/>
  </r>
  <r>
    <d v="2010-08-11T00:00:00"/>
    <x v="10"/>
    <x v="169"/>
  </r>
  <r>
    <d v="2010-08-15T00:00:00"/>
    <x v="214"/>
    <x v="24"/>
  </r>
  <r>
    <d v="2010-08-22T00:00:00"/>
    <x v="69"/>
    <x v="81"/>
  </r>
  <r>
    <d v="2010-08-24T00:00:00"/>
    <x v="61"/>
    <x v="348"/>
  </r>
  <r>
    <d v="2010-09-02T00:00:00"/>
    <x v="106"/>
    <x v="18"/>
  </r>
  <r>
    <d v="2010-09-02T00:00:00"/>
    <x v="9"/>
    <x v="391"/>
  </r>
  <r>
    <d v="2010-09-04T00:00:00"/>
    <x v="35"/>
    <x v="229"/>
  </r>
  <r>
    <d v="2010-09-06T00:00:00"/>
    <x v="10"/>
    <x v="147"/>
  </r>
  <r>
    <d v="2010-09-10T00:00:00"/>
    <x v="10"/>
    <x v="147"/>
  </r>
  <r>
    <d v="2010-09-11T00:00:00"/>
    <x v="9"/>
    <x v="190"/>
  </r>
  <r>
    <d v="2010-09-13T00:00:00"/>
    <x v="17"/>
    <x v="392"/>
  </r>
  <r>
    <d v="2010-09-13T00:00:00"/>
    <x v="140"/>
    <x v="3"/>
  </r>
  <r>
    <d v="2010-09-16T00:00:00"/>
    <x v="98"/>
    <x v="30"/>
  </r>
  <r>
    <d v="2010-09-18T00:00:00"/>
    <x v="63"/>
    <x v="45"/>
  </r>
  <r>
    <d v="2010-09-18T00:00:00"/>
    <x v="35"/>
    <x v="23"/>
  </r>
  <r>
    <d v="2010-09-19T00:00:00"/>
    <x v="66"/>
    <x v="203"/>
  </r>
  <r>
    <d v="2010-09-19T00:00:00"/>
    <x v="17"/>
    <x v="160"/>
  </r>
  <r>
    <d v="2010-09-22T00:00:00"/>
    <x v="22"/>
    <x v="118"/>
  </r>
  <r>
    <d v="2010-09-23T00:00:00"/>
    <x v="26"/>
    <x v="8"/>
  </r>
  <r>
    <d v="2010-09-25T00:00:00"/>
    <x v="36"/>
    <x v="41"/>
  </r>
  <r>
    <d v="2010-09-26T00:00:00"/>
    <x v="22"/>
    <x v="325"/>
  </r>
  <r>
    <d v="2010-09-26T00:00:00"/>
    <x v="50"/>
    <x v="369"/>
  </r>
  <r>
    <d v="2010-09-27T00:00:00"/>
    <x v="14"/>
    <x v="359"/>
  </r>
  <r>
    <d v="2010-09-28T00:00:00"/>
    <x v="30"/>
    <x v="195"/>
  </r>
  <r>
    <d v="2010-09-28T00:00:00"/>
    <x v="12"/>
    <x v="306"/>
  </r>
  <r>
    <d v="2010-10-03T00:00:00"/>
    <x v="45"/>
    <x v="43"/>
  </r>
  <r>
    <d v="2010-10-05T00:00:00"/>
    <x v="28"/>
    <x v="105"/>
  </r>
  <r>
    <d v="2010-10-05T00:00:00"/>
    <x v="50"/>
    <x v="170"/>
  </r>
  <r>
    <d v="2010-10-06T00:00:00"/>
    <x v="61"/>
    <x v="147"/>
  </r>
  <r>
    <d v="2010-10-06T00:00:00"/>
    <x v="45"/>
    <x v="93"/>
  </r>
  <r>
    <d v="2010-10-09T00:00:00"/>
    <x v="14"/>
    <x v="172"/>
  </r>
  <r>
    <d v="2010-10-12T00:00:00"/>
    <x v="14"/>
    <x v="393"/>
  </r>
  <r>
    <d v="2010-10-12T00:00:00"/>
    <x v="12"/>
    <x v="394"/>
  </r>
  <r>
    <d v="2010-10-12T00:00:00"/>
    <x v="141"/>
    <x v="112"/>
  </r>
  <r>
    <d v="2010-10-14T00:00:00"/>
    <x v="35"/>
    <x v="219"/>
  </r>
  <r>
    <d v="2010-10-16T00:00:00"/>
    <x v="7"/>
    <x v="296"/>
  </r>
  <r>
    <d v="2010-10-16T00:00:00"/>
    <x v="52"/>
    <x v="91"/>
  </r>
  <r>
    <d v="2010-10-17T00:00:00"/>
    <x v="25"/>
    <x v="303"/>
  </r>
  <r>
    <d v="2010-10-19T00:00:00"/>
    <x v="39"/>
    <x v="37"/>
  </r>
  <r>
    <d v="2010-10-22T00:00:00"/>
    <x v="19"/>
    <x v="187"/>
  </r>
  <r>
    <d v="2010-10-23T00:00:00"/>
    <x v="12"/>
    <x v="318"/>
  </r>
  <r>
    <d v="2010-10-26T00:00:00"/>
    <x v="22"/>
    <x v="236"/>
  </r>
  <r>
    <d v="2010-10-29T00:00:00"/>
    <x v="45"/>
    <x v="395"/>
  </r>
  <r>
    <d v="2010-10-30T00:00:00"/>
    <x v="45"/>
    <x v="59"/>
  </r>
  <r>
    <d v="2010-10-30T00:00:00"/>
    <x v="14"/>
    <x v="299"/>
  </r>
  <r>
    <d v="2010-11-01T00:00:00"/>
    <x v="25"/>
    <x v="30"/>
  </r>
  <r>
    <d v="2010-11-02T00:00:00"/>
    <x v="69"/>
    <x v="146"/>
  </r>
  <r>
    <d v="2010-11-03T00:00:00"/>
    <x v="136"/>
    <x v="53"/>
  </r>
  <r>
    <d v="2010-11-05T00:00:00"/>
    <x v="19"/>
    <x v="341"/>
  </r>
  <r>
    <d v="2010-11-06T00:00:00"/>
    <x v="23"/>
    <x v="280"/>
  </r>
  <r>
    <d v="2010-11-07T00:00:00"/>
    <x v="142"/>
    <x v="1"/>
  </r>
  <r>
    <d v="2010-11-08T00:00:00"/>
    <x v="17"/>
    <x v="75"/>
  </r>
  <r>
    <d v="2010-11-09T00:00:00"/>
    <x v="70"/>
    <x v="112"/>
  </r>
  <r>
    <d v="2010-11-10T00:00:00"/>
    <x v="45"/>
    <x v="328"/>
  </r>
  <r>
    <d v="2010-11-14T00:00:00"/>
    <x v="172"/>
    <x v="1"/>
  </r>
  <r>
    <d v="2010-11-21T00:00:00"/>
    <x v="12"/>
    <x v="160"/>
  </r>
  <r>
    <d v="2010-11-22T00:00:00"/>
    <x v="28"/>
    <x v="380"/>
  </r>
  <r>
    <d v="2010-11-23T00:00:00"/>
    <x v="37"/>
    <x v="159"/>
  </r>
  <r>
    <d v="2010-11-23T00:00:00"/>
    <x v="28"/>
    <x v="310"/>
  </r>
  <r>
    <d v="2010-11-23T00:00:00"/>
    <x v="7"/>
    <x v="366"/>
  </r>
  <r>
    <d v="2010-11-26T00:00:00"/>
    <x v="14"/>
    <x v="292"/>
  </r>
  <r>
    <d v="2010-11-28T00:00:00"/>
    <x v="215"/>
    <x v="53"/>
  </r>
  <r>
    <d v="2010-11-29T00:00:00"/>
    <x v="30"/>
    <x v="47"/>
  </r>
  <r>
    <d v="2010-11-30T00:00:00"/>
    <x v="69"/>
    <x v="104"/>
  </r>
  <r>
    <d v="2010-12-01T00:00:00"/>
    <x v="7"/>
    <x v="396"/>
  </r>
  <r>
    <d v="2010-12-01T00:00:00"/>
    <x v="146"/>
    <x v="2"/>
  </r>
  <r>
    <d v="2010-12-04T00:00:00"/>
    <x v="14"/>
    <x v="46"/>
  </r>
  <r>
    <d v="2010-12-08T00:00:00"/>
    <x v="131"/>
    <x v="324"/>
  </r>
  <r>
    <d v="2010-12-08T00:00:00"/>
    <x v="45"/>
    <x v="339"/>
  </r>
  <r>
    <d v="2010-12-08T00:00:00"/>
    <x v="52"/>
    <x v="176"/>
  </r>
  <r>
    <d v="2010-12-09T00:00:00"/>
    <x v="17"/>
    <x v="340"/>
  </r>
  <r>
    <d v="2010-12-10T00:00:00"/>
    <x v="12"/>
    <x v="246"/>
  </r>
  <r>
    <d v="2010-12-16T00:00:00"/>
    <x v="78"/>
    <x v="171"/>
  </r>
  <r>
    <d v="2010-12-17T00:00:00"/>
    <x v="94"/>
    <x v="30"/>
  </r>
  <r>
    <d v="2010-12-21T00:00:00"/>
    <x v="182"/>
    <x v="15"/>
  </r>
  <r>
    <d v="2010-12-21T00:00:00"/>
    <x v="156"/>
    <x v="158"/>
  </r>
  <r>
    <d v="2010-12-26T00:00:00"/>
    <x v="22"/>
    <x v="76"/>
  </r>
  <r>
    <d v="2011-01-01T00:00:00"/>
    <x v="142"/>
    <x v="30"/>
  </r>
  <r>
    <d v="2011-01-02T00:00:00"/>
    <x v="31"/>
    <x v="31"/>
  </r>
  <r>
    <d v="2011-01-03T00:00:00"/>
    <x v="9"/>
    <x v="383"/>
  </r>
  <r>
    <d v="2011-01-05T00:00:00"/>
    <x v="10"/>
    <x v="219"/>
  </r>
  <r>
    <d v="2011-01-07T00:00:00"/>
    <x v="45"/>
    <x v="396"/>
  </r>
  <r>
    <d v="2011-01-11T00:00:00"/>
    <x v="26"/>
    <x v="127"/>
  </r>
  <r>
    <d v="2011-01-18T00:00:00"/>
    <x v="52"/>
    <x v="116"/>
  </r>
  <r>
    <d v="2011-01-19T00:00:00"/>
    <x v="5"/>
    <x v="397"/>
  </r>
  <r>
    <d v="2011-01-21T00:00:00"/>
    <x v="39"/>
    <x v="119"/>
  </r>
  <r>
    <d v="2011-01-23T00:00:00"/>
    <x v="9"/>
    <x v="330"/>
  </r>
  <r>
    <d v="2011-01-25T00:00:00"/>
    <x v="55"/>
    <x v="353"/>
  </r>
  <r>
    <d v="2011-01-25T00:00:00"/>
    <x v="93"/>
    <x v="36"/>
  </r>
  <r>
    <d v="2011-01-25T00:00:00"/>
    <x v="170"/>
    <x v="11"/>
  </r>
  <r>
    <d v="2011-01-30T00:00:00"/>
    <x v="216"/>
    <x v="92"/>
  </r>
  <r>
    <d v="2011-01-30T00:00:00"/>
    <x v="45"/>
    <x v="325"/>
  </r>
  <r>
    <d v="2011-01-31T00:00:00"/>
    <x v="50"/>
    <x v="339"/>
  </r>
  <r>
    <d v="2011-02-02T00:00:00"/>
    <x v="127"/>
    <x v="18"/>
  </r>
  <r>
    <d v="2011-02-06T00:00:00"/>
    <x v="28"/>
    <x v="214"/>
  </r>
  <r>
    <d v="2011-02-07T00:00:00"/>
    <x v="136"/>
    <x v="44"/>
  </r>
  <r>
    <d v="2011-02-09T00:00:00"/>
    <x v="9"/>
    <x v="385"/>
  </r>
  <r>
    <d v="2011-02-10T00:00:00"/>
    <x v="19"/>
    <x v="106"/>
  </r>
  <r>
    <d v="2011-02-11T00:00:00"/>
    <x v="22"/>
    <x v="297"/>
  </r>
  <r>
    <d v="2011-02-14T00:00:00"/>
    <x v="217"/>
    <x v="53"/>
  </r>
  <r>
    <d v="2011-02-19T00:00:00"/>
    <x v="20"/>
    <x v="210"/>
  </r>
  <r>
    <d v="2011-02-24T00:00:00"/>
    <x v="218"/>
    <x v="41"/>
  </r>
  <r>
    <d v="2011-02-28T00:00:00"/>
    <x v="35"/>
    <x v="173"/>
  </r>
  <r>
    <d v="2011-03-03T00:00:00"/>
    <x v="123"/>
    <x v="218"/>
  </r>
  <r>
    <d v="2011-03-06T00:00:00"/>
    <x v="10"/>
    <x v="61"/>
  </r>
  <r>
    <d v="2011-03-07T00:00:00"/>
    <x v="12"/>
    <x v="37"/>
  </r>
  <r>
    <d v="2011-03-08T00:00:00"/>
    <x v="6"/>
    <x v="353"/>
  </r>
  <r>
    <d v="2011-03-12T00:00:00"/>
    <x v="31"/>
    <x v="246"/>
  </r>
  <r>
    <d v="2011-03-14T00:00:00"/>
    <x v="80"/>
    <x v="197"/>
  </r>
  <r>
    <d v="2011-03-15T00:00:00"/>
    <x v="7"/>
    <x v="151"/>
  </r>
  <r>
    <d v="2011-03-15T00:00:00"/>
    <x v="45"/>
    <x v="244"/>
  </r>
  <r>
    <d v="2011-03-16T00:00:00"/>
    <x v="58"/>
    <x v="310"/>
  </r>
  <r>
    <d v="2011-03-23T00:00:00"/>
    <x v="30"/>
    <x v="218"/>
  </r>
  <r>
    <d v="2011-03-24T00:00:00"/>
    <x v="153"/>
    <x v="15"/>
  </r>
  <r>
    <d v="2011-03-25T00:00:00"/>
    <x v="14"/>
    <x v="311"/>
  </r>
  <r>
    <d v="2011-03-26T00:00:00"/>
    <x v="52"/>
    <x v="241"/>
  </r>
  <r>
    <d v="2011-03-28T00:00:00"/>
    <x v="17"/>
    <x v="56"/>
  </r>
  <r>
    <d v="2011-03-31T00:00:00"/>
    <x v="69"/>
    <x v="30"/>
  </r>
  <r>
    <d v="2011-04-02T00:00:00"/>
    <x v="123"/>
    <x v="219"/>
  </r>
  <r>
    <d v="2011-04-02T00:00:00"/>
    <x v="10"/>
    <x v="203"/>
  </r>
  <r>
    <d v="2011-04-03T00:00:00"/>
    <x v="14"/>
    <x v="217"/>
  </r>
  <r>
    <d v="2011-04-05T00:00:00"/>
    <x v="22"/>
    <x v="254"/>
  </r>
  <r>
    <d v="2011-04-09T00:00:00"/>
    <x v="45"/>
    <x v="155"/>
  </r>
  <r>
    <d v="2011-04-14T00:00:00"/>
    <x v="35"/>
    <x v="65"/>
  </r>
  <r>
    <d v="2011-04-14T00:00:00"/>
    <x v="219"/>
    <x v="55"/>
  </r>
  <r>
    <d v="2011-04-14T00:00:00"/>
    <x v="118"/>
    <x v="3"/>
  </r>
  <r>
    <d v="2011-04-14T00:00:00"/>
    <x v="220"/>
    <x v="158"/>
  </r>
  <r>
    <d v="2011-04-18T00:00:00"/>
    <x v="9"/>
    <x v="398"/>
  </r>
  <r>
    <d v="2011-04-18T00:00:00"/>
    <x v="221"/>
    <x v="53"/>
  </r>
  <r>
    <d v="2011-04-18T00:00:00"/>
    <x v="58"/>
    <x v="246"/>
  </r>
  <r>
    <d v="2011-04-19T00:00:00"/>
    <x v="28"/>
    <x v="317"/>
  </r>
  <r>
    <d v="2011-04-21T00:00:00"/>
    <x v="55"/>
    <x v="243"/>
  </r>
  <r>
    <d v="2011-04-23T00:00:00"/>
    <x v="222"/>
    <x v="17"/>
  </r>
  <r>
    <d v="2011-04-25T00:00:00"/>
    <x v="12"/>
    <x v="30"/>
  </r>
  <r>
    <d v="2011-04-29T00:00:00"/>
    <x v="50"/>
    <x v="399"/>
  </r>
  <r>
    <d v="2011-05-01T00:00:00"/>
    <x v="22"/>
    <x v="161"/>
  </r>
  <r>
    <d v="2011-05-02T00:00:00"/>
    <x v="57"/>
    <x v="138"/>
  </r>
  <r>
    <d v="2011-05-02T00:00:00"/>
    <x v="149"/>
    <x v="44"/>
  </r>
  <r>
    <d v="2011-05-05T00:00:00"/>
    <x v="7"/>
    <x v="381"/>
  </r>
  <r>
    <d v="2011-05-06T00:00:00"/>
    <x v="108"/>
    <x v="138"/>
  </r>
  <r>
    <d v="2011-05-07T00:00:00"/>
    <x v="8"/>
    <x v="316"/>
  </r>
  <r>
    <d v="2011-05-07T00:00:00"/>
    <x v="6"/>
    <x v="20"/>
  </r>
  <r>
    <d v="2011-05-08T00:00:00"/>
    <x v="10"/>
    <x v="270"/>
  </r>
  <r>
    <d v="2011-05-09T00:00:00"/>
    <x v="30"/>
    <x v="316"/>
  </r>
  <r>
    <d v="2011-05-13T00:00:00"/>
    <x v="163"/>
    <x v="36"/>
  </r>
  <r>
    <d v="2011-05-13T00:00:00"/>
    <x v="18"/>
    <x v="201"/>
  </r>
  <r>
    <d v="2011-05-17T00:00:00"/>
    <x v="4"/>
    <x v="92"/>
  </r>
  <r>
    <d v="2011-05-22T00:00:00"/>
    <x v="0"/>
    <x v="41"/>
  </r>
  <r>
    <d v="2011-05-23T00:00:00"/>
    <x v="9"/>
    <x v="400"/>
  </r>
  <r>
    <d v="2011-05-26T00:00:00"/>
    <x v="61"/>
    <x v="206"/>
  </r>
  <r>
    <d v="2011-05-28T00:00:00"/>
    <x v="17"/>
    <x v="401"/>
  </r>
  <r>
    <d v="2011-06-01T00:00:00"/>
    <x v="17"/>
    <x v="389"/>
  </r>
  <r>
    <d v="2011-06-01T00:00:00"/>
    <x v="52"/>
    <x v="111"/>
  </r>
  <r>
    <d v="2011-06-02T00:00:00"/>
    <x v="19"/>
    <x v="204"/>
  </r>
  <r>
    <d v="2011-06-05T00:00:00"/>
    <x v="221"/>
    <x v="2"/>
  </r>
  <r>
    <d v="2011-06-07T00:00:00"/>
    <x v="24"/>
    <x v="28"/>
  </r>
  <r>
    <d v="2011-06-08T00:00:00"/>
    <x v="52"/>
    <x v="39"/>
  </r>
  <r>
    <d v="2011-06-09T00:00:00"/>
    <x v="209"/>
    <x v="18"/>
  </r>
  <r>
    <d v="2011-06-10T00:00:00"/>
    <x v="50"/>
    <x v="267"/>
  </r>
  <r>
    <d v="2011-06-10T00:00:00"/>
    <x v="19"/>
    <x v="187"/>
  </r>
  <r>
    <d v="2011-06-10T00:00:00"/>
    <x v="31"/>
    <x v="187"/>
  </r>
  <r>
    <d v="2011-06-12T00:00:00"/>
    <x v="18"/>
    <x v="89"/>
  </r>
  <r>
    <d v="2011-06-12T00:00:00"/>
    <x v="35"/>
    <x v="106"/>
  </r>
  <r>
    <d v="2011-06-14T00:00:00"/>
    <x v="25"/>
    <x v="270"/>
  </r>
  <r>
    <d v="2011-06-17T00:00:00"/>
    <x v="58"/>
    <x v="275"/>
  </r>
  <r>
    <d v="2011-06-20T00:00:00"/>
    <x v="19"/>
    <x v="177"/>
  </r>
  <r>
    <d v="2011-06-23T00:00:00"/>
    <x v="52"/>
    <x v="127"/>
  </r>
  <r>
    <d v="2011-06-23T00:00:00"/>
    <x v="201"/>
    <x v="11"/>
  </r>
  <r>
    <d v="2011-06-24T00:00:00"/>
    <x v="55"/>
    <x v="139"/>
  </r>
  <r>
    <d v="2011-06-29T00:00:00"/>
    <x v="116"/>
    <x v="41"/>
  </r>
  <r>
    <d v="2011-07-03T00:00:00"/>
    <x v="12"/>
    <x v="94"/>
  </r>
  <r>
    <d v="2011-07-03T00:00:00"/>
    <x v="205"/>
    <x v="158"/>
  </r>
  <r>
    <d v="2011-07-03T00:00:00"/>
    <x v="9"/>
    <x v="265"/>
  </r>
  <r>
    <d v="2011-07-06T00:00:00"/>
    <x v="19"/>
    <x v="117"/>
  </r>
  <r>
    <d v="2011-07-08T00:00:00"/>
    <x v="17"/>
    <x v="402"/>
  </r>
  <r>
    <d v="2011-07-09T00:00:00"/>
    <x v="35"/>
    <x v="257"/>
  </r>
  <r>
    <d v="2011-07-09T00:00:00"/>
    <x v="194"/>
    <x v="18"/>
  </r>
  <r>
    <d v="2011-07-09T00:00:00"/>
    <x v="178"/>
    <x v="24"/>
  </r>
  <r>
    <d v="2011-07-11T00:00:00"/>
    <x v="17"/>
    <x v="366"/>
  </r>
  <r>
    <d v="2011-07-12T00:00:00"/>
    <x v="102"/>
    <x v="33"/>
  </r>
  <r>
    <d v="2011-07-13T00:00:00"/>
    <x v="52"/>
    <x v="229"/>
  </r>
  <r>
    <d v="2011-07-16T00:00:00"/>
    <x v="10"/>
    <x v="262"/>
  </r>
  <r>
    <d v="2011-07-16T00:00:00"/>
    <x v="37"/>
    <x v="86"/>
  </r>
  <r>
    <d v="2011-07-21T00:00:00"/>
    <x v="22"/>
    <x v="169"/>
  </r>
  <r>
    <d v="2011-07-21T00:00:00"/>
    <x v="69"/>
    <x v="97"/>
  </r>
  <r>
    <d v="2011-07-22T00:00:00"/>
    <x v="66"/>
    <x v="10"/>
  </r>
  <r>
    <d v="2011-07-23T00:00:00"/>
    <x v="7"/>
    <x v="379"/>
  </r>
  <r>
    <d v="2011-07-24T00:00:00"/>
    <x v="19"/>
    <x v="203"/>
  </r>
  <r>
    <d v="2011-07-24T00:00:00"/>
    <x v="71"/>
    <x v="403"/>
  </r>
  <r>
    <d v="2011-07-29T00:00:00"/>
    <x v="12"/>
    <x v="203"/>
  </r>
  <r>
    <d v="2011-07-29T00:00:00"/>
    <x v="6"/>
    <x v="155"/>
  </r>
  <r>
    <d v="2011-07-30T00:00:00"/>
    <x v="63"/>
    <x v="304"/>
  </r>
  <r>
    <d v="2011-07-31T00:00:00"/>
    <x v="155"/>
    <x v="24"/>
  </r>
  <r>
    <d v="2011-08-04T00:00:00"/>
    <x v="35"/>
    <x v="116"/>
  </r>
  <r>
    <d v="2011-08-05T00:00:00"/>
    <x v="35"/>
    <x v="204"/>
  </r>
  <r>
    <d v="2011-08-06T00:00:00"/>
    <x v="84"/>
    <x v="1"/>
  </r>
  <r>
    <d v="2011-08-11T00:00:00"/>
    <x v="37"/>
    <x v="255"/>
  </r>
  <r>
    <d v="2011-08-12T00:00:00"/>
    <x v="35"/>
    <x v="244"/>
  </r>
  <r>
    <d v="2011-08-13T00:00:00"/>
    <x v="110"/>
    <x v="41"/>
  </r>
  <r>
    <d v="2011-08-13T00:00:00"/>
    <x v="9"/>
    <x v="286"/>
  </r>
  <r>
    <d v="2011-08-13T00:00:00"/>
    <x v="6"/>
    <x v="316"/>
  </r>
  <r>
    <d v="2011-08-16T00:00:00"/>
    <x v="14"/>
    <x v="404"/>
  </r>
  <r>
    <d v="2011-08-16T00:00:00"/>
    <x v="120"/>
    <x v="243"/>
  </r>
  <r>
    <d v="2011-08-20T00:00:00"/>
    <x v="8"/>
    <x v="194"/>
  </r>
  <r>
    <d v="2011-08-22T00:00:00"/>
    <x v="181"/>
    <x v="1"/>
  </r>
  <r>
    <d v="2011-08-22T00:00:00"/>
    <x v="96"/>
    <x v="55"/>
  </r>
  <r>
    <d v="2011-08-22T00:00:00"/>
    <x v="37"/>
    <x v="175"/>
  </r>
  <r>
    <d v="2011-08-26T00:00:00"/>
    <x v="18"/>
    <x v="159"/>
  </r>
  <r>
    <d v="2011-08-28T00:00:00"/>
    <x v="68"/>
    <x v="36"/>
  </r>
  <r>
    <d v="2011-08-29T00:00:00"/>
    <x v="12"/>
    <x v="260"/>
  </r>
  <r>
    <d v="2011-09-03T00:00:00"/>
    <x v="24"/>
    <x v="349"/>
  </r>
  <r>
    <d v="2011-09-03T00:00:00"/>
    <x v="6"/>
    <x v="307"/>
  </r>
  <r>
    <d v="2011-09-07T00:00:00"/>
    <x v="10"/>
    <x v="222"/>
  </r>
  <r>
    <d v="2011-09-11T00:00:00"/>
    <x v="21"/>
    <x v="36"/>
  </r>
  <r>
    <d v="2011-09-13T00:00:00"/>
    <x v="28"/>
    <x v="283"/>
  </r>
  <r>
    <d v="2011-09-13T00:00:00"/>
    <x v="13"/>
    <x v="30"/>
  </r>
  <r>
    <d v="2011-09-14T00:00:00"/>
    <x v="24"/>
    <x v="141"/>
  </r>
  <r>
    <d v="2011-09-14T00:00:00"/>
    <x v="155"/>
    <x v="0"/>
  </r>
  <r>
    <d v="2011-09-16T00:00:00"/>
    <x v="163"/>
    <x v="17"/>
  </r>
  <r>
    <d v="2011-09-16T00:00:00"/>
    <x v="152"/>
    <x v="11"/>
  </r>
  <r>
    <d v="2011-09-17T00:00:00"/>
    <x v="9"/>
    <x v="121"/>
  </r>
  <r>
    <d v="2011-09-21T00:00:00"/>
    <x v="102"/>
    <x v="405"/>
  </r>
  <r>
    <d v="2011-09-24T00:00:00"/>
    <x v="164"/>
    <x v="15"/>
  </r>
  <r>
    <d v="2011-09-26T00:00:00"/>
    <x v="30"/>
    <x v="209"/>
  </r>
  <r>
    <d v="2011-09-29T00:00:00"/>
    <x v="223"/>
    <x v="138"/>
  </r>
  <r>
    <d v="2011-09-29T00:00:00"/>
    <x v="22"/>
    <x v="358"/>
  </r>
  <r>
    <d v="2011-10-01T00:00:00"/>
    <x v="17"/>
    <x v="406"/>
  </r>
  <r>
    <d v="2011-10-01T00:00:00"/>
    <x v="5"/>
    <x v="283"/>
  </r>
  <r>
    <d v="2011-10-02T00:00:00"/>
    <x v="28"/>
    <x v="275"/>
  </r>
  <r>
    <d v="2011-10-06T00:00:00"/>
    <x v="55"/>
    <x v="131"/>
  </r>
  <r>
    <d v="2011-10-10T00:00:00"/>
    <x v="25"/>
    <x v="175"/>
  </r>
  <r>
    <d v="2011-10-14T00:00:00"/>
    <x v="50"/>
    <x v="369"/>
  </r>
  <r>
    <d v="2011-10-17T00:00:00"/>
    <x v="212"/>
    <x v="15"/>
  </r>
  <r>
    <d v="2011-10-17T00:00:00"/>
    <x v="21"/>
    <x v="17"/>
  </r>
  <r>
    <d v="2011-10-21T00:00:00"/>
    <x v="50"/>
    <x v="332"/>
  </r>
  <r>
    <d v="2011-10-22T00:00:00"/>
    <x v="184"/>
    <x v="2"/>
  </r>
  <r>
    <d v="2011-10-23T00:00:00"/>
    <x v="75"/>
    <x v="1"/>
  </r>
  <r>
    <d v="2011-10-23T00:00:00"/>
    <x v="66"/>
    <x v="307"/>
  </r>
  <r>
    <d v="2011-10-31T00:00:00"/>
    <x v="25"/>
    <x v="389"/>
  </r>
  <r>
    <d v="2011-11-01T00:00:00"/>
    <x v="197"/>
    <x v="158"/>
  </r>
  <r>
    <d v="2011-11-03T00:00:00"/>
    <x v="55"/>
    <x v="65"/>
  </r>
  <r>
    <d v="2011-11-05T00:00:00"/>
    <x v="123"/>
    <x v="264"/>
  </r>
  <r>
    <d v="2011-11-08T00:00:00"/>
    <x v="21"/>
    <x v="1"/>
  </r>
  <r>
    <d v="2011-11-10T00:00:00"/>
    <x v="19"/>
    <x v="280"/>
  </r>
  <r>
    <d v="2011-11-10T00:00:00"/>
    <x v="22"/>
    <x v="282"/>
  </r>
  <r>
    <d v="2011-11-12T00:00:00"/>
    <x v="26"/>
    <x v="271"/>
  </r>
  <r>
    <d v="2011-11-17T00:00:00"/>
    <x v="8"/>
    <x v="363"/>
  </r>
  <r>
    <d v="2011-11-18T00:00:00"/>
    <x v="55"/>
    <x v="193"/>
  </r>
  <r>
    <d v="2011-11-22T00:00:00"/>
    <x v="177"/>
    <x v="2"/>
  </r>
  <r>
    <d v="2011-11-25T00:00:00"/>
    <x v="58"/>
    <x v="214"/>
  </r>
  <r>
    <d v="2011-11-27T00:00:00"/>
    <x v="220"/>
    <x v="15"/>
  </r>
  <r>
    <d v="2011-11-29T00:00:00"/>
    <x v="56"/>
    <x v="92"/>
  </r>
  <r>
    <d v="2011-12-04T00:00:00"/>
    <x v="25"/>
    <x v="276"/>
  </r>
  <r>
    <d v="2011-12-04T00:00:00"/>
    <x v="118"/>
    <x v="2"/>
  </r>
  <r>
    <d v="2011-12-12T00:00:00"/>
    <x v="19"/>
    <x v="30"/>
  </r>
  <r>
    <d v="2011-12-12T00:00:00"/>
    <x v="22"/>
    <x v="337"/>
  </r>
  <r>
    <d v="2011-12-13T00:00:00"/>
    <x v="45"/>
    <x v="392"/>
  </r>
  <r>
    <d v="2011-12-14T00:00:00"/>
    <x v="12"/>
    <x v="194"/>
  </r>
  <r>
    <d v="2011-12-15T00:00:00"/>
    <x v="6"/>
    <x v="197"/>
  </r>
  <r>
    <d v="2011-12-18T00:00:00"/>
    <x v="24"/>
    <x v="407"/>
  </r>
  <r>
    <d v="2011-12-20T00:00:00"/>
    <x v="30"/>
    <x v="113"/>
  </r>
  <r>
    <d v="2011-12-21T00:00:00"/>
    <x v="10"/>
    <x v="324"/>
  </r>
  <r>
    <d v="2011-12-22T00:00:00"/>
    <x v="8"/>
    <x v="193"/>
  </r>
  <r>
    <d v="2011-12-22T00:00:00"/>
    <x v="224"/>
    <x v="158"/>
  </r>
  <r>
    <d v="2011-12-23T00:00:00"/>
    <x v="225"/>
    <x v="36"/>
  </r>
  <r>
    <d v="2011-12-24T00:00:00"/>
    <x v="226"/>
    <x v="24"/>
  </r>
  <r>
    <d v="2011-12-26T00:00:00"/>
    <x v="6"/>
    <x v="201"/>
  </r>
  <r>
    <d v="2011-12-26T00:00:00"/>
    <x v="152"/>
    <x v="158"/>
  </r>
  <r>
    <d v="2011-12-27T00:00:00"/>
    <x v="52"/>
    <x v="195"/>
  </r>
  <r>
    <d v="2011-12-29T00:00:00"/>
    <x v="92"/>
    <x v="24"/>
  </r>
  <r>
    <d v="2011-12-30T00:00:00"/>
    <x v="63"/>
    <x v="100"/>
  </r>
  <r>
    <d v="2012-01-04T00:00:00"/>
    <x v="66"/>
    <x v="247"/>
  </r>
  <r>
    <d v="2012-01-05T00:00:00"/>
    <x v="9"/>
    <x v="167"/>
  </r>
  <r>
    <d v="2012-01-07T00:00:00"/>
    <x v="22"/>
    <x v="168"/>
  </r>
  <r>
    <d v="2012-01-07T00:00:00"/>
    <x v="227"/>
    <x v="30"/>
  </r>
  <r>
    <d v="2012-01-09T00:00:00"/>
    <x v="22"/>
    <x v="408"/>
  </r>
  <r>
    <d v="2012-01-15T00:00:00"/>
    <x v="10"/>
    <x v="198"/>
  </r>
  <r>
    <d v="2012-01-17T00:00:00"/>
    <x v="8"/>
    <x v="139"/>
  </r>
  <r>
    <d v="2012-01-19T00:00:00"/>
    <x v="52"/>
    <x v="244"/>
  </r>
  <r>
    <d v="2012-01-19T00:00:00"/>
    <x v="61"/>
    <x v="115"/>
  </r>
  <r>
    <d v="2012-01-20T00:00:00"/>
    <x v="14"/>
    <x v="137"/>
  </r>
  <r>
    <d v="2012-01-25T00:00:00"/>
    <x v="52"/>
    <x v="89"/>
  </r>
  <r>
    <d v="2012-01-25T00:00:00"/>
    <x v="37"/>
    <x v="344"/>
  </r>
  <r>
    <d v="2012-01-27T00:00:00"/>
    <x v="50"/>
    <x v="51"/>
  </r>
  <r>
    <d v="2012-01-28T00:00:00"/>
    <x v="25"/>
    <x v="182"/>
  </r>
  <r>
    <d v="2012-01-31T00:00:00"/>
    <x v="7"/>
    <x v="409"/>
  </r>
  <r>
    <d v="2012-02-02T00:00:00"/>
    <x v="22"/>
    <x v="284"/>
  </r>
  <r>
    <d v="2012-02-04T00:00:00"/>
    <x v="108"/>
    <x v="53"/>
  </r>
  <r>
    <d v="2012-02-06T00:00:00"/>
    <x v="25"/>
    <x v="187"/>
  </r>
  <r>
    <d v="2012-02-06T00:00:00"/>
    <x v="173"/>
    <x v="187"/>
  </r>
  <r>
    <d v="2012-02-08T00:00:00"/>
    <x v="18"/>
    <x v="198"/>
  </r>
  <r>
    <d v="2012-02-11T00:00:00"/>
    <x v="30"/>
    <x v="115"/>
  </r>
  <r>
    <d v="2012-02-12T00:00:00"/>
    <x v="45"/>
    <x v="410"/>
  </r>
  <r>
    <d v="2012-02-14T00:00:00"/>
    <x v="9"/>
    <x v="333"/>
  </r>
  <r>
    <d v="2012-02-16T00:00:00"/>
    <x v="228"/>
    <x v="70"/>
  </r>
  <r>
    <d v="2012-02-16T00:00:00"/>
    <x v="102"/>
    <x v="295"/>
  </r>
  <r>
    <d v="2012-02-16T00:00:00"/>
    <x v="19"/>
    <x v="309"/>
  </r>
  <r>
    <d v="2012-02-17T00:00:00"/>
    <x v="50"/>
    <x v="411"/>
  </r>
  <r>
    <d v="2012-02-18T00:00:00"/>
    <x v="144"/>
    <x v="92"/>
  </r>
  <r>
    <d v="2012-02-20T00:00:00"/>
    <x v="31"/>
    <x v="39"/>
  </r>
  <r>
    <d v="2012-02-20T00:00:00"/>
    <x v="201"/>
    <x v="36"/>
  </r>
  <r>
    <d v="2012-02-21T00:00:00"/>
    <x v="65"/>
    <x v="53"/>
  </r>
  <r>
    <d v="2012-02-22T00:00:00"/>
    <x v="149"/>
    <x v="70"/>
  </r>
  <r>
    <d v="2012-02-22T00:00:00"/>
    <x v="26"/>
    <x v="157"/>
  </r>
  <r>
    <d v="2012-02-27T00:00:00"/>
    <x v="5"/>
    <x v="321"/>
  </r>
  <r>
    <d v="2012-03-03T00:00:00"/>
    <x v="102"/>
    <x v="371"/>
  </r>
  <r>
    <d v="2012-03-03T00:00:00"/>
    <x v="18"/>
    <x v="115"/>
  </r>
  <r>
    <d v="2012-03-05T00:00:00"/>
    <x v="69"/>
    <x v="106"/>
  </r>
  <r>
    <d v="2012-03-06T00:00:00"/>
    <x v="14"/>
    <x v="358"/>
  </r>
  <r>
    <d v="2012-03-09T00:00:00"/>
    <x v="7"/>
    <x v="349"/>
  </r>
  <r>
    <d v="2012-03-11T00:00:00"/>
    <x v="222"/>
    <x v="15"/>
  </r>
  <r>
    <d v="2012-03-12T00:00:00"/>
    <x v="61"/>
    <x v="111"/>
  </r>
  <r>
    <d v="2012-03-12T00:00:00"/>
    <x v="26"/>
    <x v="94"/>
  </r>
  <r>
    <d v="2012-03-14T00:00:00"/>
    <x v="26"/>
    <x v="58"/>
  </r>
  <r>
    <d v="2012-03-16T00:00:00"/>
    <x v="37"/>
    <x v="243"/>
  </r>
  <r>
    <d v="2012-03-18T00:00:00"/>
    <x v="35"/>
    <x v="243"/>
  </r>
  <r>
    <d v="2012-03-18T00:00:00"/>
    <x v="23"/>
    <x v="45"/>
  </r>
  <r>
    <d v="2012-03-24T00:00:00"/>
    <x v="23"/>
    <x v="159"/>
  </r>
  <r>
    <d v="2012-03-24T00:00:00"/>
    <x v="74"/>
    <x v="11"/>
  </r>
  <r>
    <d v="2012-03-26T00:00:00"/>
    <x v="150"/>
    <x v="138"/>
  </r>
  <r>
    <d v="2012-03-27T00:00:00"/>
    <x v="9"/>
    <x v="412"/>
  </r>
  <r>
    <d v="2012-03-30T00:00:00"/>
    <x v="149"/>
    <x v="3"/>
  </r>
  <r>
    <d v="2012-03-31T00:00:00"/>
    <x v="20"/>
    <x v="390"/>
  </r>
  <r>
    <d v="2012-03-31T00:00:00"/>
    <x v="9"/>
    <x v="213"/>
  </r>
  <r>
    <d v="2012-04-04T00:00:00"/>
    <x v="123"/>
    <x v="304"/>
  </r>
  <r>
    <d v="2012-04-05T00:00:00"/>
    <x v="66"/>
    <x v="87"/>
  </r>
  <r>
    <d v="2012-04-06T00:00:00"/>
    <x v="22"/>
    <x v="61"/>
  </r>
  <r>
    <d v="2012-04-07T00:00:00"/>
    <x v="6"/>
    <x v="306"/>
  </r>
  <r>
    <d v="2012-04-12T00:00:00"/>
    <x v="7"/>
    <x v="34"/>
  </r>
  <r>
    <d v="2012-04-12T00:00:00"/>
    <x v="81"/>
    <x v="41"/>
  </r>
  <r>
    <d v="2012-04-12T00:00:00"/>
    <x v="102"/>
    <x v="413"/>
  </r>
  <r>
    <d v="2012-04-13T00:00:00"/>
    <x v="187"/>
    <x v="36"/>
  </r>
  <r>
    <d v="2012-04-14T00:00:00"/>
    <x v="14"/>
    <x v="166"/>
  </r>
  <r>
    <d v="2012-04-15T00:00:00"/>
    <x v="224"/>
    <x v="3"/>
  </r>
  <r>
    <d v="2012-04-15T00:00:00"/>
    <x v="6"/>
    <x v="257"/>
  </r>
  <r>
    <d v="2012-04-15T00:00:00"/>
    <x v="229"/>
    <x v="44"/>
  </r>
  <r>
    <d v="2012-04-21T00:00:00"/>
    <x v="22"/>
    <x v="183"/>
  </r>
  <r>
    <d v="2012-04-26T00:00:00"/>
    <x v="9"/>
    <x v="292"/>
  </r>
  <r>
    <d v="2012-04-27T00:00:00"/>
    <x v="36"/>
    <x v="41"/>
  </r>
  <r>
    <d v="2012-04-28T00:00:00"/>
    <x v="26"/>
    <x v="229"/>
  </r>
  <r>
    <d v="2012-05-04T00:00:00"/>
    <x v="149"/>
    <x v="44"/>
  </r>
  <r>
    <d v="2012-05-04T00:00:00"/>
    <x v="171"/>
    <x v="41"/>
  </r>
  <r>
    <d v="2012-05-04T00:00:00"/>
    <x v="14"/>
    <x v="331"/>
  </r>
  <r>
    <d v="2012-05-05T00:00:00"/>
    <x v="50"/>
    <x v="414"/>
  </r>
  <r>
    <d v="2012-05-07T00:00:00"/>
    <x v="5"/>
    <x v="91"/>
  </r>
  <r>
    <d v="2012-05-07T00:00:00"/>
    <x v="126"/>
    <x v="2"/>
  </r>
  <r>
    <d v="2012-05-08T00:00:00"/>
    <x v="7"/>
    <x v="415"/>
  </r>
  <r>
    <d v="2012-05-08T00:00:00"/>
    <x v="65"/>
    <x v="36"/>
  </r>
  <r>
    <d v="2012-05-11T00:00:00"/>
    <x v="206"/>
    <x v="3"/>
  </r>
  <r>
    <d v="2012-05-12T00:00:00"/>
    <x v="10"/>
    <x v="386"/>
  </r>
  <r>
    <d v="2012-05-13T00:00:00"/>
    <x v="173"/>
    <x v="224"/>
  </r>
  <r>
    <d v="2012-05-13T00:00:00"/>
    <x v="23"/>
    <x v="152"/>
  </r>
  <r>
    <d v="2012-05-14T00:00:00"/>
    <x v="20"/>
    <x v="83"/>
  </r>
  <r>
    <d v="2012-05-14T00:00:00"/>
    <x v="55"/>
    <x v="255"/>
  </r>
  <r>
    <d v="2012-05-17T00:00:00"/>
    <x v="19"/>
    <x v="81"/>
  </r>
  <r>
    <d v="2012-05-22T00:00:00"/>
    <x v="66"/>
    <x v="84"/>
  </r>
  <r>
    <d v="2012-05-23T00:00:00"/>
    <x v="50"/>
    <x v="60"/>
  </r>
  <r>
    <d v="2012-05-24T00:00:00"/>
    <x v="104"/>
    <x v="70"/>
  </r>
  <r>
    <d v="2012-05-24T00:00:00"/>
    <x v="28"/>
    <x v="195"/>
  </r>
  <r>
    <d v="2012-05-25T00:00:00"/>
    <x v="50"/>
    <x v="288"/>
  </r>
  <r>
    <d v="2012-05-31T00:00:00"/>
    <x v="164"/>
    <x v="17"/>
  </r>
  <r>
    <d v="2012-06-01T00:00:00"/>
    <x v="125"/>
    <x v="1"/>
  </r>
  <r>
    <d v="2012-06-01T00:00:00"/>
    <x v="50"/>
    <x v="217"/>
  </r>
  <r>
    <d v="2012-06-04T00:00:00"/>
    <x v="7"/>
    <x v="278"/>
  </r>
  <r>
    <d v="2012-06-04T00:00:00"/>
    <x v="125"/>
    <x v="15"/>
  </r>
  <r>
    <d v="2012-06-07T00:00:00"/>
    <x v="35"/>
    <x v="102"/>
  </r>
  <r>
    <d v="2012-06-09T00:00:00"/>
    <x v="22"/>
    <x v="150"/>
  </r>
  <r>
    <d v="2012-06-10T00:00:00"/>
    <x v="177"/>
    <x v="11"/>
  </r>
  <r>
    <d v="2012-06-14T00:00:00"/>
    <x v="37"/>
    <x v="316"/>
  </r>
  <r>
    <d v="2012-06-16T00:00:00"/>
    <x v="168"/>
    <x v="30"/>
  </r>
  <r>
    <d v="2012-06-16T00:00:00"/>
    <x v="50"/>
    <x v="371"/>
  </r>
  <r>
    <d v="2012-06-19T00:00:00"/>
    <x v="37"/>
    <x v="155"/>
  </r>
  <r>
    <d v="2012-06-23T00:00:00"/>
    <x v="91"/>
    <x v="70"/>
  </r>
  <r>
    <d v="2012-06-28T00:00:00"/>
    <x v="178"/>
    <x v="138"/>
  </r>
  <r>
    <d v="2012-06-30T00:00:00"/>
    <x v="12"/>
    <x v="108"/>
  </r>
  <r>
    <d v="2012-06-30T00:00:00"/>
    <x v="17"/>
    <x v="144"/>
  </r>
  <r>
    <d v="2012-07-01T00:00:00"/>
    <x v="66"/>
    <x v="348"/>
  </r>
  <r>
    <d v="2012-07-05T00:00:00"/>
    <x v="55"/>
    <x v="95"/>
  </r>
  <r>
    <d v="2012-07-06T00:00:00"/>
    <x v="14"/>
    <x v="344"/>
  </r>
  <r>
    <d v="2012-07-07T00:00:00"/>
    <x v="28"/>
    <x v="322"/>
  </r>
  <r>
    <d v="2012-07-09T00:00:00"/>
    <x v="16"/>
    <x v="41"/>
  </r>
  <r>
    <d v="2012-07-09T00:00:00"/>
    <x v="23"/>
    <x v="221"/>
  </r>
  <r>
    <d v="2012-07-09T00:00:00"/>
    <x v="61"/>
    <x v="119"/>
  </r>
  <r>
    <d v="2012-07-10T00:00:00"/>
    <x v="22"/>
    <x v="337"/>
  </r>
  <r>
    <d v="2012-07-12T00:00:00"/>
    <x v="61"/>
    <x v="347"/>
  </r>
  <r>
    <d v="2012-07-14T00:00:00"/>
    <x v="211"/>
    <x v="0"/>
  </r>
  <r>
    <d v="2012-07-14T00:00:00"/>
    <x v="79"/>
    <x v="0"/>
  </r>
  <r>
    <d v="2012-07-16T00:00:00"/>
    <x v="131"/>
    <x v="322"/>
  </r>
  <r>
    <d v="2012-07-16T00:00:00"/>
    <x v="58"/>
    <x v="403"/>
  </r>
  <r>
    <d v="2012-07-18T00:00:00"/>
    <x v="9"/>
    <x v="95"/>
  </r>
  <r>
    <d v="2012-07-19T00:00:00"/>
    <x v="9"/>
    <x v="416"/>
  </r>
  <r>
    <d v="2012-07-25T00:00:00"/>
    <x v="17"/>
    <x v="416"/>
  </r>
  <r>
    <d v="2012-07-25T00:00:00"/>
    <x v="47"/>
    <x v="30"/>
  </r>
  <r>
    <d v="2012-07-25T00:00:00"/>
    <x v="45"/>
    <x v="350"/>
  </r>
  <r>
    <d v="2012-07-28T00:00:00"/>
    <x v="147"/>
    <x v="0"/>
  </r>
  <r>
    <d v="2012-07-28T00:00:00"/>
    <x v="7"/>
    <x v="381"/>
  </r>
  <r>
    <d v="2012-08-01T00:00:00"/>
    <x v="14"/>
    <x v="330"/>
  </r>
  <r>
    <d v="2012-08-03T00:00:00"/>
    <x v="55"/>
    <x v="139"/>
  </r>
  <r>
    <d v="2012-08-04T00:00:00"/>
    <x v="22"/>
    <x v="219"/>
  </r>
  <r>
    <d v="2012-08-06T00:00:00"/>
    <x v="201"/>
    <x v="55"/>
  </r>
  <r>
    <d v="2012-08-09T00:00:00"/>
    <x v="19"/>
    <x v="394"/>
  </r>
  <r>
    <d v="2012-08-09T00:00:00"/>
    <x v="24"/>
    <x v="136"/>
  </r>
  <r>
    <d v="2012-08-09T00:00:00"/>
    <x v="50"/>
    <x v="228"/>
  </r>
  <r>
    <d v="2012-08-11T00:00:00"/>
    <x v="181"/>
    <x v="24"/>
  </r>
  <r>
    <d v="2012-08-12T00:00:00"/>
    <x v="71"/>
    <x v="209"/>
  </r>
  <r>
    <d v="2012-08-13T00:00:00"/>
    <x v="23"/>
    <x v="152"/>
  </r>
  <r>
    <d v="2012-08-15T00:00:00"/>
    <x v="52"/>
    <x v="83"/>
  </r>
  <r>
    <d v="2012-08-16T00:00:00"/>
    <x v="55"/>
    <x v="309"/>
  </r>
  <r>
    <d v="2012-08-20T00:00:00"/>
    <x v="35"/>
    <x v="37"/>
  </r>
  <r>
    <d v="2012-08-21T00:00:00"/>
    <x v="49"/>
    <x v="11"/>
  </r>
  <r>
    <d v="2012-08-21T00:00:00"/>
    <x v="66"/>
    <x v="202"/>
  </r>
  <r>
    <d v="2012-08-22T00:00:00"/>
    <x v="111"/>
    <x v="112"/>
  </r>
  <r>
    <d v="2012-08-22T00:00:00"/>
    <x v="18"/>
    <x v="417"/>
  </r>
  <r>
    <d v="2012-08-23T00:00:00"/>
    <x v="8"/>
    <x v="37"/>
  </r>
  <r>
    <d v="2012-08-25T00:00:00"/>
    <x v="10"/>
    <x v="307"/>
  </r>
  <r>
    <d v="2012-08-26T00:00:00"/>
    <x v="102"/>
    <x v="387"/>
  </r>
  <r>
    <d v="2012-08-26T00:00:00"/>
    <x v="7"/>
    <x v="418"/>
  </r>
  <r>
    <d v="2012-08-27T00:00:00"/>
    <x v="50"/>
    <x v="123"/>
  </r>
  <r>
    <d v="2012-08-28T00:00:00"/>
    <x v="80"/>
    <x v="270"/>
  </r>
  <r>
    <d v="2012-08-28T00:00:00"/>
    <x v="137"/>
    <x v="138"/>
  </r>
  <r>
    <d v="2012-09-02T00:00:00"/>
    <x v="69"/>
    <x v="191"/>
  </r>
  <r>
    <d v="2012-09-02T00:00:00"/>
    <x v="17"/>
    <x v="332"/>
  </r>
  <r>
    <d v="2012-09-02T00:00:00"/>
    <x v="108"/>
    <x v="2"/>
  </r>
  <r>
    <d v="2012-09-04T00:00:00"/>
    <x v="172"/>
    <x v="15"/>
  </r>
  <r>
    <d v="2012-09-05T00:00:00"/>
    <x v="52"/>
    <x v="133"/>
  </r>
  <r>
    <d v="2012-09-05T00:00:00"/>
    <x v="17"/>
    <x v="419"/>
  </r>
  <r>
    <d v="2012-09-06T00:00:00"/>
    <x v="9"/>
    <x v="116"/>
  </r>
  <r>
    <d v="2012-09-10T00:00:00"/>
    <x v="48"/>
    <x v="55"/>
  </r>
  <r>
    <d v="2012-09-11T00:00:00"/>
    <x v="69"/>
    <x v="270"/>
  </r>
  <r>
    <d v="2012-09-15T00:00:00"/>
    <x v="230"/>
    <x v="30"/>
  </r>
  <r>
    <d v="2012-09-19T00:00:00"/>
    <x v="54"/>
    <x v="158"/>
  </r>
  <r>
    <d v="2012-09-23T00:00:00"/>
    <x v="131"/>
    <x v="31"/>
  </r>
  <r>
    <d v="2012-09-25T00:00:00"/>
    <x v="6"/>
    <x v="379"/>
  </r>
  <r>
    <d v="2012-09-27T00:00:00"/>
    <x v="7"/>
    <x v="329"/>
  </r>
  <r>
    <d v="2012-09-27T00:00:00"/>
    <x v="14"/>
    <x v="178"/>
  </r>
  <r>
    <d v="2012-09-28T00:00:00"/>
    <x v="52"/>
    <x v="206"/>
  </r>
  <r>
    <d v="2012-09-30T00:00:00"/>
    <x v="151"/>
    <x v="11"/>
  </r>
  <r>
    <d v="2012-10-03T00:00:00"/>
    <x v="130"/>
    <x v="3"/>
  </r>
  <r>
    <d v="2012-10-08T00:00:00"/>
    <x v="51"/>
    <x v="17"/>
  </r>
  <r>
    <d v="2012-10-13T00:00:00"/>
    <x v="154"/>
    <x v="11"/>
  </r>
  <r>
    <d v="2012-10-13T00:00:00"/>
    <x v="26"/>
    <x v="74"/>
  </r>
  <r>
    <d v="2012-10-19T00:00:00"/>
    <x v="71"/>
    <x v="316"/>
  </r>
  <r>
    <d v="2012-10-20T00:00:00"/>
    <x v="45"/>
    <x v="327"/>
  </r>
  <r>
    <d v="2012-10-24T00:00:00"/>
    <x v="37"/>
    <x v="28"/>
  </r>
  <r>
    <d v="2012-10-25T00:00:00"/>
    <x v="19"/>
    <x v="417"/>
  </r>
  <r>
    <d v="2012-10-26T00:00:00"/>
    <x v="68"/>
    <x v="2"/>
  </r>
  <r>
    <d v="2012-10-26T00:00:00"/>
    <x v="229"/>
    <x v="1"/>
  </r>
  <r>
    <d v="2012-10-28T00:00:00"/>
    <x v="175"/>
    <x v="3"/>
  </r>
  <r>
    <d v="2012-10-31T00:00:00"/>
    <x v="84"/>
    <x v="18"/>
  </r>
  <r>
    <d v="2012-11-01T00:00:00"/>
    <x v="18"/>
    <x v="148"/>
  </r>
  <r>
    <d v="2012-11-01T00:00:00"/>
    <x v="69"/>
    <x v="206"/>
  </r>
  <r>
    <d v="2012-11-01T00:00:00"/>
    <x v="7"/>
    <x v="197"/>
  </r>
  <r>
    <d v="2012-11-02T00:00:00"/>
    <x v="37"/>
    <x v="160"/>
  </r>
  <r>
    <d v="2012-11-06T00:00:00"/>
    <x v="19"/>
    <x v="257"/>
  </r>
  <r>
    <d v="2012-11-06T00:00:00"/>
    <x v="38"/>
    <x v="3"/>
  </r>
  <r>
    <d v="2012-11-09T00:00:00"/>
    <x v="10"/>
    <x v="74"/>
  </r>
  <r>
    <d v="2012-11-10T00:00:00"/>
    <x v="9"/>
    <x v="380"/>
  </r>
  <r>
    <d v="2012-11-11T00:00:00"/>
    <x v="175"/>
    <x v="17"/>
  </r>
  <r>
    <d v="2012-11-16T00:00:00"/>
    <x v="28"/>
    <x v="127"/>
  </r>
  <r>
    <d v="2012-11-19T00:00:00"/>
    <x v="41"/>
    <x v="3"/>
  </r>
  <r>
    <d v="2012-11-22T00:00:00"/>
    <x v="165"/>
    <x v="0"/>
  </r>
  <r>
    <d v="2012-11-23T00:00:00"/>
    <x v="22"/>
    <x v="328"/>
  </r>
  <r>
    <d v="2012-11-23T00:00:00"/>
    <x v="5"/>
    <x v="420"/>
  </r>
  <r>
    <d v="2012-11-24T00:00:00"/>
    <x v="9"/>
    <x v="421"/>
  </r>
  <r>
    <d v="2012-11-26T00:00:00"/>
    <x v="2"/>
    <x v="17"/>
  </r>
  <r>
    <d v="2012-12-01T00:00:00"/>
    <x v="93"/>
    <x v="24"/>
  </r>
  <r>
    <d v="2012-12-04T00:00:00"/>
    <x v="17"/>
    <x v="388"/>
  </r>
  <r>
    <d v="2012-12-05T00:00:00"/>
    <x v="132"/>
    <x v="0"/>
  </r>
  <r>
    <d v="2012-12-08T00:00:00"/>
    <x v="10"/>
    <x v="94"/>
  </r>
  <r>
    <d v="2012-12-08T00:00:00"/>
    <x v="5"/>
    <x v="422"/>
  </r>
  <r>
    <d v="2012-12-09T00:00:00"/>
    <x v="50"/>
    <x v="52"/>
  </r>
  <r>
    <d v="2012-12-11T00:00:00"/>
    <x v="67"/>
    <x v="17"/>
  </r>
  <r>
    <d v="2012-12-13T00:00:00"/>
    <x v="173"/>
    <x v="169"/>
  </r>
  <r>
    <d v="2012-12-15T00:00:00"/>
    <x v="9"/>
    <x v="374"/>
  </r>
  <r>
    <d v="2012-12-16T00:00:00"/>
    <x v="23"/>
    <x v="64"/>
  </r>
  <r>
    <d v="2012-12-19T00:00:00"/>
    <x v="45"/>
    <x v="72"/>
  </r>
  <r>
    <d v="2012-12-30T00:00:00"/>
    <x v="49"/>
    <x v="53"/>
  </r>
  <r>
    <d v="2012-12-30T00:00:00"/>
    <x v="231"/>
    <x v="3"/>
  </r>
  <r>
    <d v="2013-01-01T00:00:00"/>
    <x v="3"/>
    <x v="41"/>
  </r>
  <r>
    <d v="2013-01-05T00:00:00"/>
    <x v="66"/>
    <x v="153"/>
  </r>
  <r>
    <d v="2013-01-09T00:00:00"/>
    <x v="208"/>
    <x v="24"/>
  </r>
  <r>
    <d v="2013-01-10T00:00:00"/>
    <x v="18"/>
    <x v="283"/>
  </r>
  <r>
    <d v="2013-01-13T00:00:00"/>
    <x v="55"/>
    <x v="246"/>
  </r>
  <r>
    <d v="2013-01-16T00:00:00"/>
    <x v="18"/>
    <x v="212"/>
  </r>
  <r>
    <d v="2013-01-16T00:00:00"/>
    <x v="61"/>
    <x v="206"/>
  </r>
  <r>
    <d v="2013-01-20T00:00:00"/>
    <x v="52"/>
    <x v="212"/>
  </r>
  <r>
    <d v="2013-01-20T00:00:00"/>
    <x v="14"/>
    <x v="286"/>
  </r>
  <r>
    <d v="2013-01-26T00:00:00"/>
    <x v="9"/>
    <x v="396"/>
  </r>
  <r>
    <d v="2013-01-27T00:00:00"/>
    <x v="14"/>
    <x v="389"/>
  </r>
  <r>
    <d v="2013-01-27T00:00:00"/>
    <x v="9"/>
    <x v="225"/>
  </r>
  <r>
    <d v="2013-01-28T00:00:00"/>
    <x v="26"/>
    <x v="119"/>
  </r>
  <r>
    <d v="2013-01-29T00:00:00"/>
    <x v="67"/>
    <x v="36"/>
  </r>
  <r>
    <d v="2013-01-31T00:00:00"/>
    <x v="30"/>
    <x v="275"/>
  </r>
  <r>
    <d v="2013-02-04T00:00:00"/>
    <x v="17"/>
    <x v="423"/>
  </r>
  <r>
    <d v="2013-02-05T00:00:00"/>
    <x v="45"/>
    <x v="377"/>
  </r>
  <r>
    <d v="2013-02-05T00:00:00"/>
    <x v="52"/>
    <x v="424"/>
  </r>
  <r>
    <d v="2013-02-09T00:00:00"/>
    <x v="12"/>
    <x v="230"/>
  </r>
  <r>
    <d v="2013-02-09T00:00:00"/>
    <x v="131"/>
    <x v="251"/>
  </r>
  <r>
    <d v="2013-02-10T00:00:00"/>
    <x v="200"/>
    <x v="70"/>
  </r>
  <r>
    <d v="2013-02-11T00:00:00"/>
    <x v="78"/>
    <x v="319"/>
  </r>
  <r>
    <d v="2013-02-11T00:00:00"/>
    <x v="7"/>
    <x v="336"/>
  </r>
  <r>
    <d v="2013-02-12T00:00:00"/>
    <x v="31"/>
    <x v="146"/>
  </r>
  <r>
    <d v="2013-02-13T00:00:00"/>
    <x v="171"/>
    <x v="30"/>
  </r>
  <r>
    <d v="2013-02-16T00:00:00"/>
    <x v="159"/>
    <x v="138"/>
  </r>
  <r>
    <d v="2013-02-17T00:00:00"/>
    <x v="52"/>
    <x v="229"/>
  </r>
  <r>
    <d v="2013-02-18T00:00:00"/>
    <x v="5"/>
    <x v="172"/>
  </r>
  <r>
    <d v="2013-02-19T00:00:00"/>
    <x v="12"/>
    <x v="324"/>
  </r>
  <r>
    <d v="2013-02-20T00:00:00"/>
    <x v="10"/>
    <x v="131"/>
  </r>
  <r>
    <d v="2013-02-21T00:00:00"/>
    <x v="180"/>
    <x v="1"/>
  </r>
  <r>
    <d v="2013-02-23T00:00:00"/>
    <x v="7"/>
    <x v="47"/>
  </r>
  <r>
    <d v="2013-02-24T00:00:00"/>
    <x v="52"/>
    <x v="145"/>
  </r>
  <r>
    <d v="2013-02-24T00:00:00"/>
    <x v="185"/>
    <x v="11"/>
  </r>
  <r>
    <d v="2013-02-27T00:00:00"/>
    <x v="28"/>
    <x v="23"/>
  </r>
  <r>
    <d v="2013-03-03T00:00:00"/>
    <x v="15"/>
    <x v="112"/>
  </r>
  <r>
    <d v="2013-03-04T00:00:00"/>
    <x v="17"/>
    <x v="270"/>
  </r>
  <r>
    <d v="2013-03-06T00:00:00"/>
    <x v="52"/>
    <x v="197"/>
  </r>
  <r>
    <d v="2013-03-13T00:00:00"/>
    <x v="102"/>
    <x v="268"/>
  </r>
  <r>
    <d v="2013-03-18T00:00:00"/>
    <x v="221"/>
    <x v="53"/>
  </r>
  <r>
    <d v="2013-03-19T00:00:00"/>
    <x v="28"/>
    <x v="293"/>
  </r>
  <r>
    <d v="2013-03-23T00:00:00"/>
    <x v="14"/>
    <x v="425"/>
  </r>
  <r>
    <d v="2013-03-24T00:00:00"/>
    <x v="45"/>
    <x v="225"/>
  </r>
  <r>
    <d v="2013-03-28T00:00:00"/>
    <x v="58"/>
    <x v="318"/>
  </r>
  <r>
    <d v="2013-03-29T00:00:00"/>
    <x v="35"/>
    <x v="246"/>
  </r>
  <r>
    <d v="2013-03-30T00:00:00"/>
    <x v="61"/>
    <x v="264"/>
  </r>
  <r>
    <d v="2013-04-01T00:00:00"/>
    <x v="9"/>
    <x v="382"/>
  </r>
  <r>
    <d v="2013-04-04T00:00:00"/>
    <x v="18"/>
    <x v="205"/>
  </r>
  <r>
    <d v="2013-04-04T00:00:00"/>
    <x v="66"/>
    <x v="344"/>
  </r>
  <r>
    <d v="2013-04-05T00:00:00"/>
    <x v="61"/>
    <x v="91"/>
  </r>
  <r>
    <d v="2013-04-06T00:00:00"/>
    <x v="78"/>
    <x v="424"/>
  </r>
  <r>
    <d v="2013-04-08T00:00:00"/>
    <x v="14"/>
    <x v="426"/>
  </r>
  <r>
    <d v="2013-04-09T00:00:00"/>
    <x v="7"/>
    <x v="181"/>
  </r>
  <r>
    <d v="2013-04-09T00:00:00"/>
    <x v="25"/>
    <x v="71"/>
  </r>
  <r>
    <d v="2013-04-10T00:00:00"/>
    <x v="14"/>
    <x v="7"/>
  </r>
  <r>
    <d v="2013-04-11T00:00:00"/>
    <x v="17"/>
    <x v="48"/>
  </r>
  <r>
    <d v="2013-04-11T00:00:00"/>
    <x v="132"/>
    <x v="36"/>
  </r>
  <r>
    <d v="2013-04-12T00:00:00"/>
    <x v="14"/>
    <x v="385"/>
  </r>
  <r>
    <d v="2013-04-15T00:00:00"/>
    <x v="66"/>
    <x v="182"/>
  </r>
  <r>
    <d v="2013-04-16T00:00:00"/>
    <x v="153"/>
    <x v="44"/>
  </r>
  <r>
    <d v="2013-04-17T00:00:00"/>
    <x v="136"/>
    <x v="3"/>
  </r>
  <r>
    <d v="2013-04-17T00:00:00"/>
    <x v="7"/>
    <x v="383"/>
  </r>
  <r>
    <d v="2013-04-19T00:00:00"/>
    <x v="56"/>
    <x v="17"/>
  </r>
  <r>
    <d v="2013-04-21T00:00:00"/>
    <x v="199"/>
    <x v="138"/>
  </r>
  <r>
    <d v="2013-04-24T00:00:00"/>
    <x v="232"/>
    <x v="17"/>
  </r>
  <r>
    <d v="2013-04-27T00:00:00"/>
    <x v="18"/>
    <x v="136"/>
  </r>
  <r>
    <d v="2013-04-28T00:00:00"/>
    <x v="63"/>
    <x v="60"/>
  </r>
  <r>
    <d v="2013-04-30T00:00:00"/>
    <x v="22"/>
    <x v="95"/>
  </r>
  <r>
    <d v="2013-05-02T00:00:00"/>
    <x v="7"/>
    <x v="412"/>
  </r>
  <r>
    <d v="2013-05-02T00:00:00"/>
    <x v="123"/>
    <x v="86"/>
  </r>
  <r>
    <d v="2013-05-04T00:00:00"/>
    <x v="14"/>
    <x v="427"/>
  </r>
  <r>
    <d v="2013-05-05T00:00:00"/>
    <x v="60"/>
    <x v="2"/>
  </r>
  <r>
    <d v="2013-05-07T00:00:00"/>
    <x v="221"/>
    <x v="11"/>
  </r>
  <r>
    <d v="2013-05-09T00:00:00"/>
    <x v="71"/>
    <x v="117"/>
  </r>
  <r>
    <d v="2013-05-09T00:00:00"/>
    <x v="19"/>
    <x v="417"/>
  </r>
  <r>
    <d v="2013-05-11T00:00:00"/>
    <x v="10"/>
    <x v="123"/>
  </r>
  <r>
    <d v="2013-05-12T00:00:00"/>
    <x v="52"/>
    <x v="214"/>
  </r>
  <r>
    <d v="2013-05-12T00:00:00"/>
    <x v="5"/>
    <x v="308"/>
  </r>
  <r>
    <d v="2013-05-12T00:00:00"/>
    <x v="30"/>
    <x v="71"/>
  </r>
  <r>
    <d v="2013-05-13T00:00:00"/>
    <x v="9"/>
    <x v="164"/>
  </r>
  <r>
    <d v="2013-05-15T00:00:00"/>
    <x v="45"/>
    <x v="274"/>
  </r>
  <r>
    <d v="2013-05-20T00:00:00"/>
    <x v="45"/>
    <x v="428"/>
  </r>
  <r>
    <d v="2013-05-20T00:00:00"/>
    <x v="71"/>
    <x v="277"/>
  </r>
  <r>
    <d v="2013-05-24T00:00:00"/>
    <x v="47"/>
    <x v="112"/>
  </r>
  <r>
    <d v="2013-05-28T00:00:00"/>
    <x v="197"/>
    <x v="15"/>
  </r>
  <r>
    <d v="2013-05-30T00:00:00"/>
    <x v="9"/>
    <x v="429"/>
  </r>
  <r>
    <d v="2013-06-01T00:00:00"/>
    <x v="9"/>
    <x v="383"/>
  </r>
  <r>
    <d v="2013-06-02T00:00:00"/>
    <x v="22"/>
    <x v="422"/>
  </r>
  <r>
    <d v="2013-06-04T00:00:00"/>
    <x v="7"/>
    <x v="430"/>
  </r>
  <r>
    <d v="2013-06-04T00:00:00"/>
    <x v="17"/>
    <x v="328"/>
  </r>
  <r>
    <d v="2013-06-07T00:00:00"/>
    <x v="6"/>
    <x v="71"/>
  </r>
  <r>
    <d v="2013-06-07T00:00:00"/>
    <x v="10"/>
    <x v="20"/>
  </r>
  <r>
    <d v="2013-06-12T00:00:00"/>
    <x v="170"/>
    <x v="17"/>
  </r>
  <r>
    <d v="2013-06-14T00:00:00"/>
    <x v="233"/>
    <x v="158"/>
  </r>
  <r>
    <d v="2013-06-15T00:00:00"/>
    <x v="30"/>
    <x v="111"/>
  </r>
  <r>
    <d v="2013-06-16T00:00:00"/>
    <x v="131"/>
    <x v="63"/>
  </r>
  <r>
    <d v="2013-06-21T00:00:00"/>
    <x v="205"/>
    <x v="41"/>
  </r>
  <r>
    <d v="2013-06-22T00:00:00"/>
    <x v="154"/>
    <x v="53"/>
  </r>
  <r>
    <d v="2013-06-23T00:00:00"/>
    <x v="159"/>
    <x v="30"/>
  </r>
  <r>
    <d v="2013-06-24T00:00:00"/>
    <x v="10"/>
    <x v="145"/>
  </r>
  <r>
    <d v="2013-06-26T00:00:00"/>
    <x v="137"/>
    <x v="53"/>
  </r>
  <r>
    <d v="2013-06-28T00:00:00"/>
    <x v="64"/>
    <x v="55"/>
  </r>
  <r>
    <d v="2013-07-01T00:00:00"/>
    <x v="50"/>
    <x v="268"/>
  </r>
  <r>
    <d v="2013-07-06T00:00:00"/>
    <x v="39"/>
    <x v="96"/>
  </r>
  <r>
    <d v="2013-07-07T00:00:00"/>
    <x v="57"/>
    <x v="92"/>
  </r>
  <r>
    <d v="2013-07-09T00:00:00"/>
    <x v="6"/>
    <x v="84"/>
  </r>
  <r>
    <d v="2013-07-09T00:00:00"/>
    <x v="45"/>
    <x v="259"/>
  </r>
  <r>
    <d v="2013-07-10T00:00:00"/>
    <x v="17"/>
    <x v="93"/>
  </r>
  <r>
    <d v="2013-07-16T00:00:00"/>
    <x v="37"/>
    <x v="30"/>
  </r>
  <r>
    <d v="2013-07-17T00:00:00"/>
    <x v="69"/>
    <x v="100"/>
  </r>
  <r>
    <d v="2013-07-17T00:00:00"/>
    <x v="35"/>
    <x v="125"/>
  </r>
  <r>
    <d v="2013-07-20T00:00:00"/>
    <x v="3"/>
    <x v="2"/>
  </r>
  <r>
    <d v="2013-07-21T00:00:00"/>
    <x v="102"/>
    <x v="113"/>
  </r>
  <r>
    <d v="2013-07-21T00:00:00"/>
    <x v="12"/>
    <x v="64"/>
  </r>
  <r>
    <d v="2013-07-22T00:00:00"/>
    <x v="20"/>
    <x v="23"/>
  </r>
  <r>
    <d v="2013-07-23T00:00:00"/>
    <x v="19"/>
    <x v="47"/>
  </r>
  <r>
    <d v="2013-07-24T00:00:00"/>
    <x v="7"/>
    <x v="431"/>
  </r>
  <r>
    <d v="2013-07-26T00:00:00"/>
    <x v="232"/>
    <x v="41"/>
  </r>
  <r>
    <d v="2013-07-27T00:00:00"/>
    <x v="9"/>
    <x v="347"/>
  </r>
  <r>
    <d v="2013-07-30T00:00:00"/>
    <x v="6"/>
    <x v="61"/>
  </r>
  <r>
    <d v="2013-07-31T00:00:00"/>
    <x v="39"/>
    <x v="113"/>
  </r>
  <r>
    <d v="2013-07-31T00:00:00"/>
    <x v="222"/>
    <x v="44"/>
  </r>
  <r>
    <d v="2013-08-02T00:00:00"/>
    <x v="177"/>
    <x v="158"/>
  </r>
  <r>
    <d v="2013-08-03T00:00:00"/>
    <x v="144"/>
    <x v="55"/>
  </r>
  <r>
    <d v="2013-08-05T00:00:00"/>
    <x v="102"/>
    <x v="336"/>
  </r>
  <r>
    <d v="2013-08-06T00:00:00"/>
    <x v="167"/>
    <x v="1"/>
  </r>
  <r>
    <d v="2013-08-07T00:00:00"/>
    <x v="37"/>
    <x v="197"/>
  </r>
  <r>
    <d v="2013-08-08T00:00:00"/>
    <x v="61"/>
    <x v="241"/>
  </r>
  <r>
    <d v="2013-08-09T00:00:00"/>
    <x v="7"/>
    <x v="162"/>
  </r>
  <r>
    <d v="2013-08-09T00:00:00"/>
    <x v="45"/>
    <x v="432"/>
  </r>
  <r>
    <d v="2013-08-12T00:00:00"/>
    <x v="229"/>
    <x v="15"/>
  </r>
  <r>
    <d v="2013-08-13T00:00:00"/>
    <x v="17"/>
    <x v="359"/>
  </r>
  <r>
    <d v="2013-08-17T00:00:00"/>
    <x v="25"/>
    <x v="165"/>
  </r>
  <r>
    <d v="2013-08-17T00:00:00"/>
    <x v="102"/>
    <x v="166"/>
  </r>
  <r>
    <d v="2013-08-18T00:00:00"/>
    <x v="66"/>
    <x v="94"/>
  </r>
  <r>
    <d v="2013-08-19T00:00:00"/>
    <x v="131"/>
    <x v="202"/>
  </r>
  <r>
    <d v="2013-08-20T00:00:00"/>
    <x v="10"/>
    <x v="230"/>
  </r>
  <r>
    <d v="2013-08-23T00:00:00"/>
    <x v="177"/>
    <x v="15"/>
  </r>
  <r>
    <d v="2013-08-23T00:00:00"/>
    <x v="106"/>
    <x v="138"/>
  </r>
  <r>
    <d v="2013-08-23T00:00:00"/>
    <x v="15"/>
    <x v="158"/>
  </r>
  <r>
    <d v="2013-08-26T00:00:00"/>
    <x v="120"/>
    <x v="139"/>
  </r>
  <r>
    <d v="2013-08-28T00:00:00"/>
    <x v="45"/>
    <x v="109"/>
  </r>
  <r>
    <d v="2013-08-31T00:00:00"/>
    <x v="234"/>
    <x v="2"/>
  </r>
  <r>
    <d v="2013-09-03T00:00:00"/>
    <x v="62"/>
    <x v="2"/>
  </r>
  <r>
    <d v="2013-09-03T00:00:00"/>
    <x v="64"/>
    <x v="44"/>
  </r>
  <r>
    <d v="2013-09-08T00:00:00"/>
    <x v="109"/>
    <x v="3"/>
  </r>
  <r>
    <d v="2013-09-08T00:00:00"/>
    <x v="37"/>
    <x v="202"/>
  </r>
  <r>
    <d v="2013-09-12T00:00:00"/>
    <x v="162"/>
    <x v="138"/>
  </r>
  <r>
    <d v="2013-09-16T00:00:00"/>
    <x v="69"/>
    <x v="171"/>
  </r>
  <r>
    <d v="2013-09-17T00:00:00"/>
    <x v="22"/>
    <x v="101"/>
  </r>
  <r>
    <d v="2013-09-19T00:00:00"/>
    <x v="210"/>
    <x v="112"/>
  </r>
  <r>
    <d v="2013-09-21T00:00:00"/>
    <x v="200"/>
    <x v="2"/>
  </r>
  <r>
    <d v="2013-09-26T00:00:00"/>
    <x v="45"/>
    <x v="69"/>
  </r>
  <r>
    <d v="2013-09-26T00:00:00"/>
    <x v="9"/>
    <x v="244"/>
  </r>
  <r>
    <d v="2013-09-26T00:00:00"/>
    <x v="28"/>
    <x v="102"/>
  </r>
  <r>
    <d v="2013-09-27T00:00:00"/>
    <x v="14"/>
    <x v="4"/>
  </r>
  <r>
    <d v="2013-09-28T00:00:00"/>
    <x v="235"/>
    <x v="158"/>
  </r>
  <r>
    <d v="2013-09-28T00:00:00"/>
    <x v="154"/>
    <x v="158"/>
  </r>
  <r>
    <d v="2013-10-04T00:00:00"/>
    <x v="131"/>
    <x v="198"/>
  </r>
  <r>
    <d v="2013-10-11T00:00:00"/>
    <x v="10"/>
    <x v="160"/>
  </r>
  <r>
    <d v="2013-10-11T00:00:00"/>
    <x v="8"/>
    <x v="117"/>
  </r>
  <r>
    <d v="2013-10-12T00:00:00"/>
    <x v="52"/>
    <x v="195"/>
  </r>
  <r>
    <d v="2013-10-12T00:00:00"/>
    <x v="20"/>
    <x v="182"/>
  </r>
  <r>
    <d v="2013-10-12T00:00:00"/>
    <x v="77"/>
    <x v="3"/>
  </r>
  <r>
    <d v="2013-10-13T00:00:00"/>
    <x v="44"/>
    <x v="1"/>
  </r>
  <r>
    <d v="2013-10-13T00:00:00"/>
    <x v="53"/>
    <x v="70"/>
  </r>
  <r>
    <d v="2013-10-14T00:00:00"/>
    <x v="236"/>
    <x v="30"/>
  </r>
  <r>
    <d v="2013-10-15T00:00:00"/>
    <x v="14"/>
    <x v="129"/>
  </r>
  <r>
    <d v="2013-10-15T00:00:00"/>
    <x v="9"/>
    <x v="223"/>
  </r>
  <r>
    <d v="2013-10-16T00:00:00"/>
    <x v="45"/>
    <x v="280"/>
  </r>
  <r>
    <d v="2013-10-16T00:00:00"/>
    <x v="6"/>
    <x v="214"/>
  </r>
  <r>
    <d v="2013-10-20T00:00:00"/>
    <x v="6"/>
    <x v="316"/>
  </r>
  <r>
    <d v="2013-10-21T00:00:00"/>
    <x v="19"/>
    <x v="233"/>
  </r>
  <r>
    <d v="2013-10-22T00:00:00"/>
    <x v="7"/>
    <x v="74"/>
  </r>
  <r>
    <d v="2013-10-23T00:00:00"/>
    <x v="6"/>
    <x v="73"/>
  </r>
  <r>
    <d v="2013-10-23T00:00:00"/>
    <x v="7"/>
    <x v="91"/>
  </r>
  <r>
    <d v="2013-10-23T00:00:00"/>
    <x v="131"/>
    <x v="197"/>
  </r>
  <r>
    <d v="2013-10-25T00:00:00"/>
    <x v="25"/>
    <x v="13"/>
  </r>
  <r>
    <d v="2013-10-27T00:00:00"/>
    <x v="130"/>
    <x v="41"/>
  </r>
  <r>
    <d v="2013-10-29T00:00:00"/>
    <x v="99"/>
    <x v="70"/>
  </r>
  <r>
    <d v="2013-10-30T00:00:00"/>
    <x v="75"/>
    <x v="158"/>
  </r>
  <r>
    <d v="2013-11-02T00:00:00"/>
    <x v="45"/>
    <x v="144"/>
  </r>
  <r>
    <d v="2013-11-02T00:00:00"/>
    <x v="30"/>
    <x v="116"/>
  </r>
  <r>
    <d v="2013-11-03T00:00:00"/>
    <x v="210"/>
    <x v="3"/>
  </r>
  <r>
    <d v="2013-11-05T00:00:00"/>
    <x v="28"/>
    <x v="64"/>
  </r>
  <r>
    <d v="2013-11-06T00:00:00"/>
    <x v="147"/>
    <x v="138"/>
  </r>
  <r>
    <d v="2013-11-07T00:00:00"/>
    <x v="131"/>
    <x v="109"/>
  </r>
  <r>
    <d v="2013-11-07T00:00:00"/>
    <x v="110"/>
    <x v="15"/>
  </r>
  <r>
    <d v="2013-11-10T00:00:00"/>
    <x v="233"/>
    <x v="11"/>
  </r>
  <r>
    <d v="2013-11-16T00:00:00"/>
    <x v="22"/>
    <x v="405"/>
  </r>
  <r>
    <d v="2013-11-20T00:00:00"/>
    <x v="5"/>
    <x v="433"/>
  </r>
  <r>
    <d v="2013-11-24T00:00:00"/>
    <x v="26"/>
    <x v="212"/>
  </r>
  <r>
    <d v="2013-11-25T00:00:00"/>
    <x v="52"/>
    <x v="348"/>
  </r>
  <r>
    <d v="2013-11-28T00:00:00"/>
    <x v="30"/>
    <x v="47"/>
  </r>
  <r>
    <d v="2013-11-29T00:00:00"/>
    <x v="7"/>
    <x v="163"/>
  </r>
  <r>
    <d v="2013-12-01T00:00:00"/>
    <x v="7"/>
    <x v="183"/>
  </r>
  <r>
    <d v="2013-12-01T00:00:00"/>
    <x v="14"/>
    <x v="107"/>
  </r>
  <r>
    <d v="2013-12-02T00:00:00"/>
    <x v="17"/>
    <x v="434"/>
  </r>
  <r>
    <d v="2013-12-04T00:00:00"/>
    <x v="81"/>
    <x v="55"/>
  </r>
  <r>
    <d v="2013-12-06T00:00:00"/>
    <x v="85"/>
    <x v="24"/>
  </r>
  <r>
    <d v="2013-12-06T00:00:00"/>
    <x v="22"/>
    <x v="199"/>
  </r>
  <r>
    <d v="2013-12-07T00:00:00"/>
    <x v="44"/>
    <x v="24"/>
  </r>
  <r>
    <d v="2013-12-07T00:00:00"/>
    <x v="49"/>
    <x v="36"/>
  </r>
  <r>
    <d v="2013-12-08T00:00:00"/>
    <x v="207"/>
    <x v="53"/>
  </r>
  <r>
    <d v="2013-12-09T00:00:00"/>
    <x v="206"/>
    <x v="18"/>
  </r>
  <r>
    <d v="2013-12-13T00:00:00"/>
    <x v="71"/>
    <x v="312"/>
  </r>
  <r>
    <d v="2013-12-14T00:00:00"/>
    <x v="42"/>
    <x v="18"/>
  </r>
  <r>
    <d v="2013-12-15T00:00:00"/>
    <x v="9"/>
    <x v="212"/>
  </r>
  <r>
    <d v="2013-12-15T00:00:00"/>
    <x v="42"/>
    <x v="24"/>
  </r>
  <r>
    <d v="2013-12-16T00:00:00"/>
    <x v="6"/>
    <x v="280"/>
  </r>
  <r>
    <d v="2013-12-21T00:00:00"/>
    <x v="1"/>
    <x v="30"/>
  </r>
  <r>
    <d v="2013-12-21T00:00:00"/>
    <x v="35"/>
    <x v="156"/>
  </r>
  <r>
    <d v="2013-12-22T00:00:00"/>
    <x v="35"/>
    <x v="417"/>
  </r>
  <r>
    <d v="2013-12-23T00:00:00"/>
    <x v="118"/>
    <x v="11"/>
  </r>
  <r>
    <d v="2013-12-25T00:00:00"/>
    <x v="237"/>
    <x v="0"/>
  </r>
  <r>
    <d v="2013-12-26T00:00:00"/>
    <x v="71"/>
    <x v="204"/>
  </r>
  <r>
    <d v="2013-12-29T00:00:00"/>
    <x v="38"/>
    <x v="17"/>
  </r>
  <r>
    <d v="2013-12-30T00:00:00"/>
    <x v="222"/>
    <x v="17"/>
  </r>
  <r>
    <d v="2013-12-31T00:00:00"/>
    <x v="97"/>
    <x v="15"/>
  </r>
  <r>
    <d v="2014-01-02T00:00:00"/>
    <x v="12"/>
    <x v="424"/>
  </r>
  <r>
    <d v="2014-01-03T00:00:00"/>
    <x v="82"/>
    <x v="92"/>
  </r>
  <r>
    <d v="2014-01-03T00:00:00"/>
    <x v="14"/>
    <x v="171"/>
  </r>
  <r>
    <d v="2014-01-06T00:00:00"/>
    <x v="30"/>
    <x v="255"/>
  </r>
  <r>
    <d v="2014-01-07T00:00:00"/>
    <x v="190"/>
    <x v="3"/>
  </r>
  <r>
    <d v="2014-01-08T00:00:00"/>
    <x v="102"/>
    <x v="270"/>
  </r>
  <r>
    <d v="2014-01-09T00:00:00"/>
    <x v="10"/>
    <x v="309"/>
  </r>
  <r>
    <d v="2014-01-12T00:00:00"/>
    <x v="234"/>
    <x v="36"/>
  </r>
  <r>
    <d v="2014-01-13T00:00:00"/>
    <x v="45"/>
    <x v="306"/>
  </r>
  <r>
    <d v="2014-01-14T00:00:00"/>
    <x v="10"/>
    <x v="306"/>
  </r>
  <r>
    <d v="2014-01-16T00:00:00"/>
    <x v="221"/>
    <x v="44"/>
  </r>
  <r>
    <d v="2014-01-17T00:00:00"/>
    <x v="71"/>
    <x v="312"/>
  </r>
  <r>
    <d v="2014-01-17T00:00:00"/>
    <x v="215"/>
    <x v="3"/>
  </r>
  <r>
    <d v="2014-01-17T00:00:00"/>
    <x v="45"/>
    <x v="237"/>
  </r>
  <r>
    <d v="2014-01-19T00:00:00"/>
    <x v="22"/>
    <x v="327"/>
  </r>
  <r>
    <d v="2014-01-24T00:00:00"/>
    <x v="222"/>
    <x v="138"/>
  </r>
  <r>
    <d v="2014-01-27T00:00:00"/>
    <x v="17"/>
    <x v="110"/>
  </r>
  <r>
    <d v="2014-01-29T00:00:00"/>
    <x v="37"/>
    <x v="46"/>
  </r>
  <r>
    <d v="2014-01-29T00:00:00"/>
    <x v="55"/>
    <x v="22"/>
  </r>
  <r>
    <d v="2014-02-02T00:00:00"/>
    <x v="9"/>
    <x v="190"/>
  </r>
  <r>
    <d v="2014-02-06T00:00:00"/>
    <x v="23"/>
    <x v="100"/>
  </r>
  <r>
    <d v="2014-02-06T00:00:00"/>
    <x v="22"/>
    <x v="220"/>
  </r>
  <r>
    <d v="2014-02-07T00:00:00"/>
    <x v="10"/>
    <x v="193"/>
  </r>
  <r>
    <d v="2014-02-10T00:00:00"/>
    <x v="26"/>
    <x v="127"/>
  </r>
  <r>
    <d v="2014-02-11T00:00:00"/>
    <x v="50"/>
    <x v="166"/>
  </r>
  <r>
    <d v="2014-02-12T00:00:00"/>
    <x v="23"/>
    <x v="23"/>
  </r>
  <r>
    <d v="2014-02-16T00:00:00"/>
    <x v="25"/>
    <x v="127"/>
  </r>
  <r>
    <d v="2014-02-17T00:00:00"/>
    <x v="23"/>
    <x v="23"/>
  </r>
  <r>
    <d v="2014-02-19T00:00:00"/>
    <x v="60"/>
    <x v="70"/>
  </r>
  <r>
    <d v="2014-02-19T00:00:00"/>
    <x v="9"/>
    <x v="422"/>
  </r>
  <r>
    <d v="2014-02-20T00:00:00"/>
    <x v="105"/>
    <x v="30"/>
  </r>
  <r>
    <d v="2014-02-20T00:00:00"/>
    <x v="6"/>
    <x v="119"/>
  </r>
  <r>
    <d v="2014-02-20T00:00:00"/>
    <x v="66"/>
    <x v="292"/>
  </r>
  <r>
    <d v="2014-02-21T00:00:00"/>
    <x v="87"/>
    <x v="138"/>
  </r>
  <r>
    <d v="2014-02-22T00:00:00"/>
    <x v="71"/>
    <x v="322"/>
  </r>
  <r>
    <d v="2014-02-26T00:00:00"/>
    <x v="9"/>
    <x v="114"/>
  </r>
  <r>
    <d v="2014-03-01T00:00:00"/>
    <x v="45"/>
    <x v="69"/>
  </r>
  <r>
    <d v="2014-03-03T00:00:00"/>
    <x v="45"/>
    <x v="435"/>
  </r>
  <r>
    <d v="2014-03-03T00:00:00"/>
    <x v="35"/>
    <x v="31"/>
  </r>
  <r>
    <d v="2014-03-03T00:00:00"/>
    <x v="10"/>
    <x v="271"/>
  </r>
  <r>
    <d v="2014-03-10T00:00:00"/>
    <x v="175"/>
    <x v="2"/>
  </r>
  <r>
    <d v="2014-03-15T00:00:00"/>
    <x v="69"/>
    <x v="276"/>
  </r>
  <r>
    <d v="2014-03-16T00:00:00"/>
    <x v="20"/>
    <x v="173"/>
  </r>
  <r>
    <d v="2014-03-18T00:00:00"/>
    <x v="14"/>
    <x v="376"/>
  </r>
  <r>
    <d v="2014-03-18T00:00:00"/>
    <x v="128"/>
    <x v="138"/>
  </r>
  <r>
    <d v="2014-03-21T00:00:00"/>
    <x v="156"/>
    <x v="24"/>
  </r>
  <r>
    <d v="2014-03-23T00:00:00"/>
    <x v="191"/>
    <x v="11"/>
  </r>
  <r>
    <d v="2014-03-23T00:00:00"/>
    <x v="22"/>
    <x v="22"/>
  </r>
  <r>
    <d v="2014-03-30T00:00:00"/>
    <x v="45"/>
    <x v="227"/>
  </r>
  <r>
    <d v="2014-04-03T00:00:00"/>
    <x v="9"/>
    <x v="276"/>
  </r>
  <r>
    <d v="2014-04-05T00:00:00"/>
    <x v="124"/>
    <x v="18"/>
  </r>
  <r>
    <d v="2014-04-07T00:00:00"/>
    <x v="45"/>
    <x v="110"/>
  </r>
  <r>
    <d v="2014-04-07T00:00:00"/>
    <x v="102"/>
    <x v="186"/>
  </r>
  <r>
    <d v="2014-04-11T00:00:00"/>
    <x v="22"/>
    <x v="436"/>
  </r>
  <r>
    <d v="2014-04-12T00:00:00"/>
    <x v="55"/>
    <x v="166"/>
  </r>
  <r>
    <d v="2014-04-14T00:00:00"/>
    <x v="55"/>
    <x v="182"/>
  </r>
  <r>
    <d v="2014-04-15T00:00:00"/>
    <x v="17"/>
    <x v="296"/>
  </r>
  <r>
    <d v="2014-04-17T00:00:00"/>
    <x v="26"/>
    <x v="90"/>
  </r>
  <r>
    <d v="2014-04-21T00:00:00"/>
    <x v="50"/>
    <x v="437"/>
  </r>
  <r>
    <d v="2014-04-21T00:00:00"/>
    <x v="9"/>
    <x v="356"/>
  </r>
  <r>
    <d v="2014-04-26T00:00:00"/>
    <x v="19"/>
    <x v="263"/>
  </r>
  <r>
    <d v="2014-04-26T00:00:00"/>
    <x v="5"/>
    <x v="285"/>
  </r>
  <r>
    <d v="2014-04-27T00:00:00"/>
    <x v="20"/>
    <x v="30"/>
  </r>
  <r>
    <d v="2014-05-02T00:00:00"/>
    <x v="137"/>
    <x v="158"/>
  </r>
  <r>
    <d v="2014-05-05T00:00:00"/>
    <x v="45"/>
    <x v="438"/>
  </r>
  <r>
    <d v="2014-05-07T00:00:00"/>
    <x v="12"/>
    <x v="277"/>
  </r>
  <r>
    <d v="2014-05-07T00:00:00"/>
    <x v="7"/>
    <x v="332"/>
  </r>
  <r>
    <d v="2014-05-08T00:00:00"/>
    <x v="37"/>
    <x v="379"/>
  </r>
  <r>
    <d v="2014-05-11T00:00:00"/>
    <x v="24"/>
    <x v="314"/>
  </r>
  <r>
    <d v="2014-05-14T00:00:00"/>
    <x v="71"/>
    <x v="219"/>
  </r>
  <r>
    <d v="2014-05-15T00:00:00"/>
    <x v="14"/>
    <x v="78"/>
  </r>
  <r>
    <d v="2014-05-17T00:00:00"/>
    <x v="35"/>
    <x v="122"/>
  </r>
  <r>
    <d v="2014-05-19T00:00:00"/>
    <x v="69"/>
    <x v="102"/>
  </r>
  <r>
    <d v="2014-05-25T00:00:00"/>
    <x v="22"/>
    <x v="330"/>
  </r>
  <r>
    <d v="2014-05-25T00:00:00"/>
    <x v="50"/>
    <x v="402"/>
  </r>
  <r>
    <d v="2014-05-26T00:00:00"/>
    <x v="22"/>
    <x v="245"/>
  </r>
  <r>
    <d v="2014-05-27T00:00:00"/>
    <x v="14"/>
    <x v="439"/>
  </r>
  <r>
    <d v="2014-05-28T00:00:00"/>
    <x v="219"/>
    <x v="24"/>
  </r>
  <r>
    <d v="2014-05-29T00:00:00"/>
    <x v="71"/>
    <x v="45"/>
  </r>
  <r>
    <d v="2014-05-30T00:00:00"/>
    <x v="102"/>
    <x v="201"/>
  </r>
  <r>
    <d v="2014-05-30T00:00:00"/>
    <x v="23"/>
    <x v="230"/>
  </r>
  <r>
    <d v="2014-05-31T00:00:00"/>
    <x v="12"/>
    <x v="277"/>
  </r>
  <r>
    <d v="2014-06-01T00:00:00"/>
    <x v="61"/>
    <x v="182"/>
  </r>
  <r>
    <d v="2014-06-03T00:00:00"/>
    <x v="204"/>
    <x v="0"/>
  </r>
  <r>
    <d v="2014-06-05T00:00:00"/>
    <x v="130"/>
    <x v="53"/>
  </r>
  <r>
    <d v="2014-06-08T00:00:00"/>
    <x v="52"/>
    <x v="87"/>
  </r>
  <r>
    <d v="2014-06-12T00:00:00"/>
    <x v="35"/>
    <x v="325"/>
  </r>
  <r>
    <d v="2014-06-16T00:00:00"/>
    <x v="113"/>
    <x v="138"/>
  </r>
  <r>
    <d v="2014-06-17T00:00:00"/>
    <x v="14"/>
    <x v="405"/>
  </r>
  <r>
    <d v="2014-06-17T00:00:00"/>
    <x v="37"/>
    <x v="221"/>
  </r>
  <r>
    <d v="2014-06-19T00:00:00"/>
    <x v="12"/>
    <x v="380"/>
  </r>
  <r>
    <d v="2014-06-20T00:00:00"/>
    <x v="12"/>
    <x v="304"/>
  </r>
  <r>
    <d v="2014-06-20T00:00:00"/>
    <x v="83"/>
    <x v="55"/>
  </r>
  <r>
    <d v="2014-06-21T00:00:00"/>
    <x v="30"/>
    <x v="322"/>
  </r>
  <r>
    <d v="2014-06-24T00:00:00"/>
    <x v="9"/>
    <x v="95"/>
  </r>
  <r>
    <d v="2014-06-25T00:00:00"/>
    <x v="66"/>
    <x v="195"/>
  </r>
  <r>
    <d v="2014-06-25T00:00:00"/>
    <x v="18"/>
    <x v="133"/>
  </r>
  <r>
    <d v="2014-06-27T00:00:00"/>
    <x v="79"/>
    <x v="11"/>
  </r>
  <r>
    <d v="2014-06-28T00:00:00"/>
    <x v="102"/>
    <x v="343"/>
  </r>
  <r>
    <d v="2014-06-29T00:00:00"/>
    <x v="8"/>
    <x v="337"/>
  </r>
  <r>
    <d v="2014-06-30T00:00:00"/>
    <x v="147"/>
    <x v="41"/>
  </r>
  <r>
    <d v="2014-07-01T00:00:00"/>
    <x v="71"/>
    <x v="148"/>
  </r>
  <r>
    <d v="2014-07-03T00:00:00"/>
    <x v="9"/>
    <x v="291"/>
  </r>
  <r>
    <d v="2014-07-05T00:00:00"/>
    <x v="63"/>
    <x v="97"/>
  </r>
  <r>
    <d v="2014-07-06T00:00:00"/>
    <x v="7"/>
    <x v="423"/>
  </r>
  <r>
    <d v="2014-07-10T00:00:00"/>
    <x v="52"/>
    <x v="21"/>
  </r>
  <r>
    <d v="2014-07-11T00:00:00"/>
    <x v="12"/>
    <x v="175"/>
  </r>
  <r>
    <d v="2014-07-12T00:00:00"/>
    <x v="6"/>
    <x v="316"/>
  </r>
  <r>
    <d v="2014-07-16T00:00:00"/>
    <x v="61"/>
    <x v="292"/>
  </r>
  <r>
    <d v="2014-07-17T00:00:00"/>
    <x v="17"/>
    <x v="397"/>
  </r>
  <r>
    <d v="2014-07-18T00:00:00"/>
    <x v="22"/>
    <x v="431"/>
  </r>
  <r>
    <d v="2014-07-18T00:00:00"/>
    <x v="37"/>
    <x v="417"/>
  </r>
  <r>
    <d v="2014-07-20T00:00:00"/>
    <x v="17"/>
    <x v="335"/>
  </r>
  <r>
    <d v="2014-07-21T00:00:00"/>
    <x v="8"/>
    <x v="303"/>
  </r>
  <r>
    <d v="2014-07-23T00:00:00"/>
    <x v="39"/>
    <x v="104"/>
  </r>
  <r>
    <d v="2014-07-28T00:00:00"/>
    <x v="17"/>
    <x v="411"/>
  </r>
  <r>
    <d v="2014-07-28T00:00:00"/>
    <x v="190"/>
    <x v="158"/>
  </r>
  <r>
    <d v="2014-07-31T00:00:00"/>
    <x v="238"/>
    <x v="18"/>
  </r>
  <r>
    <d v="2014-07-31T00:00:00"/>
    <x v="116"/>
    <x v="53"/>
  </r>
  <r>
    <d v="2014-08-01T00:00:00"/>
    <x v="37"/>
    <x v="362"/>
  </r>
  <r>
    <d v="2014-08-02T00:00:00"/>
    <x v="50"/>
    <x v="430"/>
  </r>
  <r>
    <d v="2014-08-03T00:00:00"/>
    <x v="78"/>
    <x v="424"/>
  </r>
  <r>
    <d v="2014-08-07T00:00:00"/>
    <x v="61"/>
    <x v="65"/>
  </r>
  <r>
    <d v="2014-08-08T00:00:00"/>
    <x v="124"/>
    <x v="44"/>
  </r>
  <r>
    <d v="2014-08-09T00:00:00"/>
    <x v="8"/>
    <x v="193"/>
  </r>
  <r>
    <d v="2014-08-10T00:00:00"/>
    <x v="20"/>
    <x v="325"/>
  </r>
  <r>
    <d v="2014-08-10T00:00:00"/>
    <x v="8"/>
    <x v="80"/>
  </r>
  <r>
    <d v="2014-08-12T00:00:00"/>
    <x v="58"/>
    <x v="241"/>
  </r>
  <r>
    <d v="2014-08-12T00:00:00"/>
    <x v="50"/>
    <x v="277"/>
  </r>
  <r>
    <d v="2014-08-13T00:00:00"/>
    <x v="50"/>
    <x v="216"/>
  </r>
  <r>
    <d v="2014-08-15T00:00:00"/>
    <x v="18"/>
    <x v="175"/>
  </r>
  <r>
    <d v="2014-08-17T00:00:00"/>
    <x v="55"/>
    <x v="87"/>
  </r>
  <r>
    <d v="2014-08-17T00:00:00"/>
    <x v="14"/>
    <x v="27"/>
  </r>
  <r>
    <d v="2014-08-20T00:00:00"/>
    <x v="9"/>
    <x v="267"/>
  </r>
  <r>
    <d v="2014-08-23T00:00:00"/>
    <x v="7"/>
    <x v="314"/>
  </r>
  <r>
    <d v="2014-08-26T00:00:00"/>
    <x v="10"/>
    <x v="102"/>
  </r>
  <r>
    <d v="2014-08-29T00:00:00"/>
    <x v="14"/>
    <x v="344"/>
  </r>
  <r>
    <d v="2014-09-03T00:00:00"/>
    <x v="61"/>
    <x v="233"/>
  </r>
  <r>
    <d v="2014-09-04T00:00:00"/>
    <x v="102"/>
    <x v="95"/>
  </r>
  <r>
    <d v="2014-09-06T00:00:00"/>
    <x v="139"/>
    <x v="1"/>
  </r>
  <r>
    <d v="2014-09-06T00:00:00"/>
    <x v="86"/>
    <x v="70"/>
  </r>
  <r>
    <d v="2014-09-07T00:00:00"/>
    <x v="59"/>
    <x v="92"/>
  </r>
  <r>
    <d v="2014-09-10T00:00:00"/>
    <x v="102"/>
    <x v="365"/>
  </r>
  <r>
    <d v="2014-09-11T00:00:00"/>
    <x v="110"/>
    <x v="138"/>
  </r>
  <r>
    <d v="2014-09-12T00:00:00"/>
    <x v="17"/>
    <x v="282"/>
  </r>
  <r>
    <d v="2014-09-13T00:00:00"/>
    <x v="19"/>
    <x v="353"/>
  </r>
  <r>
    <d v="2014-09-15T00:00:00"/>
    <x v="14"/>
    <x v="192"/>
  </r>
  <r>
    <d v="2014-09-15T00:00:00"/>
    <x v="39"/>
    <x v="89"/>
  </r>
  <r>
    <d v="2014-09-15T00:00:00"/>
    <x v="239"/>
    <x v="138"/>
  </r>
  <r>
    <d v="2014-09-16T00:00:00"/>
    <x v="186"/>
    <x v="3"/>
  </r>
  <r>
    <d v="2014-09-17T00:00:00"/>
    <x v="9"/>
    <x v="111"/>
  </r>
  <r>
    <d v="2014-09-22T00:00:00"/>
    <x v="146"/>
    <x v="92"/>
  </r>
  <r>
    <d v="2014-09-24T00:00:00"/>
    <x v="9"/>
    <x v="440"/>
  </r>
  <r>
    <d v="2014-09-25T00:00:00"/>
    <x v="8"/>
    <x v="203"/>
  </r>
  <r>
    <d v="2014-09-27T00:00:00"/>
    <x v="45"/>
    <x v="287"/>
  </r>
  <r>
    <d v="2014-09-29T00:00:00"/>
    <x v="5"/>
    <x v="441"/>
  </r>
  <r>
    <d v="2014-09-30T00:00:00"/>
    <x v="61"/>
    <x v="145"/>
  </r>
  <r>
    <d v="2014-10-01T00:00:00"/>
    <x v="58"/>
    <x v="28"/>
  </r>
  <r>
    <d v="2014-10-01T00:00:00"/>
    <x v="8"/>
    <x v="195"/>
  </r>
  <r>
    <d v="2014-10-01T00:00:00"/>
    <x v="157"/>
    <x v="24"/>
  </r>
  <r>
    <d v="2014-10-04T00:00:00"/>
    <x v="104"/>
    <x v="2"/>
  </r>
  <r>
    <d v="2014-10-07T00:00:00"/>
    <x v="22"/>
    <x v="79"/>
  </r>
  <r>
    <d v="2014-10-08T00:00:00"/>
    <x v="69"/>
    <x v="204"/>
  </r>
  <r>
    <d v="2014-10-08T00:00:00"/>
    <x v="22"/>
    <x v="400"/>
  </r>
  <r>
    <d v="2014-10-09T00:00:00"/>
    <x v="70"/>
    <x v="24"/>
  </r>
  <r>
    <d v="2014-10-09T00:00:00"/>
    <x v="28"/>
    <x v="272"/>
  </r>
  <r>
    <d v="2014-10-09T00:00:00"/>
    <x v="25"/>
    <x v="246"/>
  </r>
  <r>
    <d v="2014-10-12T00:00:00"/>
    <x v="20"/>
    <x v="271"/>
  </r>
  <r>
    <d v="2014-10-13T00:00:00"/>
    <x v="7"/>
    <x v="302"/>
  </r>
  <r>
    <d v="2014-10-16T00:00:00"/>
    <x v="22"/>
    <x v="334"/>
  </r>
  <r>
    <d v="2014-10-19T00:00:00"/>
    <x v="23"/>
    <x v="95"/>
  </r>
  <r>
    <d v="2014-10-23T00:00:00"/>
    <x v="52"/>
    <x v="319"/>
  </r>
  <r>
    <d v="2014-10-23T00:00:00"/>
    <x v="8"/>
    <x v="163"/>
  </r>
  <r>
    <d v="2014-10-24T00:00:00"/>
    <x v="148"/>
    <x v="53"/>
  </r>
  <r>
    <d v="2014-10-26T00:00:00"/>
    <x v="45"/>
    <x v="226"/>
  </r>
  <r>
    <d v="2014-10-31T00:00:00"/>
    <x v="22"/>
    <x v="166"/>
  </r>
  <r>
    <d v="2014-11-02T00:00:00"/>
    <x v="55"/>
    <x v="153"/>
  </r>
  <r>
    <d v="2014-11-02T00:00:00"/>
    <x v="119"/>
    <x v="11"/>
  </r>
  <r>
    <d v="2014-11-03T00:00:00"/>
    <x v="20"/>
    <x v="194"/>
  </r>
  <r>
    <d v="2014-11-06T00:00:00"/>
    <x v="120"/>
    <x v="424"/>
  </r>
  <r>
    <d v="2014-11-07T00:00:00"/>
    <x v="54"/>
    <x v="18"/>
  </r>
  <r>
    <d v="2014-11-07T00:00:00"/>
    <x v="55"/>
    <x v="60"/>
  </r>
  <r>
    <d v="2014-11-08T00:00:00"/>
    <x v="22"/>
    <x v="442"/>
  </r>
  <r>
    <d v="2014-11-09T00:00:00"/>
    <x v="69"/>
    <x v="235"/>
  </r>
  <r>
    <d v="2014-11-09T00:00:00"/>
    <x v="12"/>
    <x v="390"/>
  </r>
  <r>
    <d v="2014-11-10T00:00:00"/>
    <x v="12"/>
    <x v="324"/>
  </r>
  <r>
    <d v="2014-11-11T00:00:00"/>
    <x v="22"/>
    <x v="362"/>
  </r>
  <r>
    <d v="2014-11-12T00:00:00"/>
    <x v="7"/>
    <x v="400"/>
  </r>
  <r>
    <d v="2014-11-14T00:00:00"/>
    <x v="62"/>
    <x v="17"/>
  </r>
  <r>
    <d v="2014-11-16T00:00:00"/>
    <x v="28"/>
    <x v="61"/>
  </r>
  <r>
    <d v="2014-11-18T00:00:00"/>
    <x v="7"/>
    <x v="312"/>
  </r>
  <r>
    <d v="2014-11-18T00:00:00"/>
    <x v="69"/>
    <x v="96"/>
  </r>
  <r>
    <d v="2014-11-19T00:00:00"/>
    <x v="8"/>
    <x v="163"/>
  </r>
  <r>
    <d v="2014-11-19T00:00:00"/>
    <x v="10"/>
    <x v="222"/>
  </r>
  <r>
    <d v="2014-11-20T00:00:00"/>
    <x v="9"/>
    <x v="443"/>
  </r>
  <r>
    <d v="2014-11-20T00:00:00"/>
    <x v="18"/>
    <x v="310"/>
  </r>
  <r>
    <d v="2014-11-23T00:00:00"/>
    <x v="132"/>
    <x v="158"/>
  </r>
  <r>
    <d v="2014-11-24T00:00:00"/>
    <x v="45"/>
    <x v="141"/>
  </r>
  <r>
    <d v="2014-11-25T00:00:00"/>
    <x v="61"/>
    <x v="171"/>
  </r>
  <r>
    <d v="2014-11-26T00:00:00"/>
    <x v="98"/>
    <x v="158"/>
  </r>
  <r>
    <d v="2014-11-29T00:00:00"/>
    <x v="20"/>
    <x v="202"/>
  </r>
  <r>
    <d v="2014-12-02T00:00:00"/>
    <x v="131"/>
    <x v="205"/>
  </r>
  <r>
    <d v="2014-12-02T00:00:00"/>
    <x v="71"/>
    <x v="222"/>
  </r>
  <r>
    <d v="2014-12-04T00:00:00"/>
    <x v="7"/>
    <x v="294"/>
  </r>
  <r>
    <d v="2014-12-04T00:00:00"/>
    <x v="25"/>
    <x v="201"/>
  </r>
  <r>
    <d v="2014-12-05T00:00:00"/>
    <x v="113"/>
    <x v="24"/>
  </r>
  <r>
    <d v="2014-12-05T00:00:00"/>
    <x v="24"/>
    <x v="365"/>
  </r>
  <r>
    <d v="2014-12-07T00:00:00"/>
    <x v="69"/>
    <x v="210"/>
  </r>
  <r>
    <d v="2014-12-08T00:00:00"/>
    <x v="74"/>
    <x v="0"/>
  </r>
  <r>
    <d v="2014-12-09T00:00:00"/>
    <x v="37"/>
    <x v="260"/>
  </r>
  <r>
    <d v="2014-12-10T00:00:00"/>
    <x v="45"/>
    <x v="276"/>
  </r>
  <r>
    <d v="2014-12-11T00:00:00"/>
    <x v="58"/>
    <x v="201"/>
  </r>
  <r>
    <d v="2014-12-13T00:00:00"/>
    <x v="17"/>
    <x v="278"/>
  </r>
  <r>
    <d v="2014-12-15T00:00:00"/>
    <x v="8"/>
    <x v="264"/>
  </r>
  <r>
    <d v="2014-12-16T00:00:00"/>
    <x v="22"/>
    <x v="129"/>
  </r>
  <r>
    <d v="2014-12-16T00:00:00"/>
    <x v="14"/>
    <x v="369"/>
  </r>
  <r>
    <d v="2014-12-18T00:00:00"/>
    <x v="17"/>
    <x v="208"/>
  </r>
  <r>
    <d v="2014-12-19T00:00:00"/>
    <x v="55"/>
    <x v="145"/>
  </r>
  <r>
    <d v="2014-12-20T00:00:00"/>
    <x v="22"/>
    <x v="431"/>
  </r>
  <r>
    <d v="2014-12-21T00:00:00"/>
    <x v="167"/>
    <x v="36"/>
  </r>
  <r>
    <d v="2014-12-23T00:00:00"/>
    <x v="45"/>
    <x v="35"/>
  </r>
  <r>
    <d v="2014-12-24T00:00:00"/>
    <x v="8"/>
    <x v="169"/>
  </r>
  <r>
    <d v="2014-12-25T00:00:00"/>
    <x v="7"/>
    <x v="444"/>
  </r>
  <r>
    <d v="2014-12-26T00:00:00"/>
    <x v="159"/>
    <x v="15"/>
  </r>
  <r>
    <d v="2014-12-26T00:00:00"/>
    <x v="12"/>
    <x v="362"/>
  </r>
  <r>
    <d v="2014-12-28T00:00:00"/>
    <x v="19"/>
    <x v="166"/>
  </r>
  <r>
    <d v="2014-12-29T00:00:00"/>
    <x v="23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s v="872-13-44-365"/>
    <n v="10"/>
    <x v="0"/>
    <n v="2"/>
    <n v="20"/>
  </r>
  <r>
    <d v="2005-01-04T00:00:00"/>
    <s v="369-43-03-176"/>
    <n v="2"/>
    <x v="0"/>
    <n v="2"/>
    <n v="4"/>
  </r>
  <r>
    <d v="2005-01-05T00:00:00"/>
    <s v="408-24-90-350"/>
    <n v="2"/>
    <x v="0"/>
    <n v="2"/>
    <n v="4"/>
  </r>
  <r>
    <d v="2005-01-10T00:00:00"/>
    <s v="944-16-93-033"/>
    <n v="5"/>
    <x v="0"/>
    <n v="2"/>
    <n v="10"/>
  </r>
  <r>
    <d v="2005-01-11T00:00:00"/>
    <s v="645-32-78-780"/>
    <n v="14"/>
    <x v="0"/>
    <n v="2"/>
    <n v="28"/>
  </r>
  <r>
    <d v="2005-01-13T00:00:00"/>
    <s v="594-18-15-403"/>
    <n v="436"/>
    <x v="0"/>
    <n v="2"/>
    <n v="872"/>
  </r>
  <r>
    <d v="2005-01-14T00:00:00"/>
    <s v="043-34-53-278"/>
    <n v="95"/>
    <x v="0"/>
    <n v="2"/>
    <n v="190"/>
  </r>
  <r>
    <d v="2005-01-18T00:00:00"/>
    <s v="254-14-00-156"/>
    <n v="350"/>
    <x v="0"/>
    <n v="2"/>
    <n v="700"/>
  </r>
  <r>
    <d v="2005-01-19T00:00:00"/>
    <s v="254-14-00-156"/>
    <n v="231"/>
    <x v="0"/>
    <n v="2"/>
    <n v="462"/>
  </r>
  <r>
    <d v="2005-01-20T00:00:00"/>
    <s v="885-74-10-856"/>
    <n v="38"/>
    <x v="0"/>
    <n v="2"/>
    <n v="76"/>
  </r>
  <r>
    <d v="2005-01-22T00:00:00"/>
    <s v="847-48-41-699"/>
    <n v="440"/>
    <x v="0"/>
    <n v="2"/>
    <n v="880"/>
  </r>
  <r>
    <d v="2005-01-24T00:00:00"/>
    <s v="749-02-70-623"/>
    <n v="120"/>
    <x v="0"/>
    <n v="2"/>
    <n v="240"/>
  </r>
  <r>
    <d v="2005-01-25T00:00:00"/>
    <s v="128-69-77-900"/>
    <n v="11"/>
    <x v="0"/>
    <n v="2"/>
    <n v="22"/>
  </r>
  <r>
    <d v="2005-01-26T00:00:00"/>
    <s v="904-16-42-385"/>
    <n v="36"/>
    <x v="0"/>
    <n v="2"/>
    <n v="72"/>
  </r>
  <r>
    <d v="2005-01-27T00:00:00"/>
    <s v="749-02-70-623"/>
    <n v="51"/>
    <x v="0"/>
    <n v="2"/>
    <n v="102"/>
  </r>
  <r>
    <d v="2005-02-02T00:00:00"/>
    <s v="254-14-00-156"/>
    <n v="465"/>
    <x v="0"/>
    <n v="2"/>
    <n v="930"/>
  </r>
  <r>
    <d v="2005-02-03T00:00:00"/>
    <s v="775-48-66-885"/>
    <n v="8"/>
    <x v="0"/>
    <n v="2"/>
    <n v="16"/>
  </r>
  <r>
    <d v="2005-02-05T00:00:00"/>
    <s v="799-94-72-837"/>
    <n v="287"/>
    <x v="0"/>
    <n v="2"/>
    <n v="574"/>
  </r>
  <r>
    <d v="2005-02-05T00:00:00"/>
    <s v="045-63-27-114"/>
    <n v="12"/>
    <x v="0"/>
    <n v="2"/>
    <n v="24"/>
  </r>
  <r>
    <d v="2005-02-10T00:00:00"/>
    <s v="351-06-97-406"/>
    <n v="6"/>
    <x v="0"/>
    <n v="2"/>
    <n v="12"/>
  </r>
  <r>
    <d v="2005-02-14T00:00:00"/>
    <s v="413-93-89-926"/>
    <n v="321"/>
    <x v="0"/>
    <n v="2"/>
    <n v="642"/>
  </r>
  <r>
    <d v="2005-02-18T00:00:00"/>
    <s v="269-65-16-447"/>
    <n v="99"/>
    <x v="0"/>
    <n v="2"/>
    <n v="198"/>
  </r>
  <r>
    <d v="2005-02-18T00:00:00"/>
    <s v="080-51-85-809"/>
    <n v="91"/>
    <x v="0"/>
    <n v="2"/>
    <n v="182"/>
  </r>
  <r>
    <d v="2005-02-24T00:00:00"/>
    <s v="799-94-72-837"/>
    <n v="118"/>
    <x v="0"/>
    <n v="2"/>
    <n v="236"/>
  </r>
  <r>
    <d v="2005-02-25T00:00:00"/>
    <s v="910-38-33-489"/>
    <n v="58"/>
    <x v="0"/>
    <n v="2"/>
    <n v="116"/>
  </r>
  <r>
    <d v="2005-02-26T00:00:00"/>
    <s v="396-32-41-555"/>
    <n v="16"/>
    <x v="0"/>
    <n v="2"/>
    <n v="32"/>
  </r>
  <r>
    <d v="2005-02-26T00:00:00"/>
    <s v="178-24-36-171"/>
    <n v="348"/>
    <x v="0"/>
    <n v="2"/>
    <n v="696"/>
  </r>
  <r>
    <d v="2005-02-27T00:00:00"/>
    <s v="594-18-15-403"/>
    <n v="336"/>
    <x v="0"/>
    <n v="2"/>
    <n v="672"/>
  </r>
  <r>
    <d v="2005-02-27T00:00:00"/>
    <s v="178-24-36-171"/>
    <n v="435"/>
    <x v="0"/>
    <n v="2"/>
    <n v="870"/>
  </r>
  <r>
    <d v="2005-02-27T00:00:00"/>
    <s v="033-49-11-774"/>
    <n v="110"/>
    <x v="0"/>
    <n v="2"/>
    <n v="220"/>
  </r>
  <r>
    <d v="2005-03-01T00:00:00"/>
    <s v="337-27-67-378"/>
    <n v="204"/>
    <x v="0"/>
    <n v="2"/>
    <n v="408"/>
  </r>
  <r>
    <d v="2005-03-01T00:00:00"/>
    <s v="269-65-16-447"/>
    <n v="20"/>
    <x v="0"/>
    <n v="2"/>
    <n v="40"/>
  </r>
  <r>
    <d v="2005-03-03T00:00:00"/>
    <s v="410-52-79-946"/>
    <n v="102"/>
    <x v="0"/>
    <n v="2"/>
    <n v="204"/>
  </r>
  <r>
    <d v="2005-03-05T00:00:00"/>
    <s v="294-48-56-993"/>
    <n v="48"/>
    <x v="0"/>
    <n v="2"/>
    <n v="96"/>
  </r>
  <r>
    <d v="2005-03-07T00:00:00"/>
    <s v="178-24-36-171"/>
    <n v="329"/>
    <x v="0"/>
    <n v="2"/>
    <n v="658"/>
  </r>
  <r>
    <d v="2005-03-09T00:00:00"/>
    <s v="961-86-77-989"/>
    <n v="16"/>
    <x v="0"/>
    <n v="2"/>
    <n v="32"/>
  </r>
  <r>
    <d v="2005-03-10T00:00:00"/>
    <s v="378-70-08-798"/>
    <n v="102"/>
    <x v="0"/>
    <n v="2"/>
    <n v="204"/>
  </r>
  <r>
    <d v="2005-03-10T00:00:00"/>
    <s v="799-94-72-837"/>
    <n v="309"/>
    <x v="0"/>
    <n v="2"/>
    <n v="618"/>
  </r>
  <r>
    <d v="2005-03-12T00:00:00"/>
    <s v="594-18-15-403"/>
    <n v="331"/>
    <x v="0"/>
    <n v="2"/>
    <n v="662"/>
  </r>
  <r>
    <d v="2005-03-17T00:00:00"/>
    <s v="665-06-94-730"/>
    <n v="3"/>
    <x v="0"/>
    <n v="2"/>
    <n v="6"/>
  </r>
  <r>
    <d v="2005-03-18T00:00:00"/>
    <s v="534-94-49-182"/>
    <n v="76"/>
    <x v="0"/>
    <n v="2"/>
    <n v="152"/>
  </r>
  <r>
    <d v="2005-03-18T00:00:00"/>
    <s v="935-78-99-209"/>
    <n v="196"/>
    <x v="0"/>
    <n v="2"/>
    <n v="392"/>
  </r>
  <r>
    <d v="2005-03-20T00:00:00"/>
    <s v="269-65-16-447"/>
    <n v="54"/>
    <x v="0"/>
    <n v="2"/>
    <n v="108"/>
  </r>
  <r>
    <d v="2005-03-24T00:00:00"/>
    <s v="847-48-41-699"/>
    <n v="277"/>
    <x v="0"/>
    <n v="2"/>
    <n v="554"/>
  </r>
  <r>
    <d v="2005-03-26T00:00:00"/>
    <s v="996-09-76-697"/>
    <n v="7"/>
    <x v="0"/>
    <n v="2"/>
    <n v="14"/>
  </r>
  <r>
    <d v="2005-03-28T00:00:00"/>
    <s v="019-98-81-222"/>
    <n v="12"/>
    <x v="0"/>
    <n v="2"/>
    <n v="24"/>
  </r>
  <r>
    <d v="2005-03-29T00:00:00"/>
    <s v="962-06-61-806"/>
    <n v="7"/>
    <x v="0"/>
    <n v="2"/>
    <n v="14"/>
  </r>
  <r>
    <d v="2005-03-31T00:00:00"/>
    <s v="254-14-00-156"/>
    <n v="416"/>
    <x v="0"/>
    <n v="2"/>
    <n v="832"/>
  </r>
  <r>
    <d v="2005-04-03T00:00:00"/>
    <s v="254-14-00-156"/>
    <n v="263"/>
    <x v="0"/>
    <n v="2"/>
    <n v="526"/>
  </r>
  <r>
    <d v="2005-04-06T00:00:00"/>
    <s v="369-43-03-176"/>
    <n v="15"/>
    <x v="0"/>
    <n v="2"/>
    <n v="30"/>
  </r>
  <r>
    <d v="2005-04-10T00:00:00"/>
    <s v="410-52-79-946"/>
    <n v="194"/>
    <x v="0"/>
    <n v="2"/>
    <n v="388"/>
  </r>
  <r>
    <d v="2005-04-11T00:00:00"/>
    <s v="968-49-97-804"/>
    <n v="120"/>
    <x v="0"/>
    <n v="2"/>
    <n v="240"/>
  </r>
  <r>
    <d v="2005-04-12T00:00:00"/>
    <s v="254-14-00-156"/>
    <n v="175"/>
    <x v="0"/>
    <n v="2"/>
    <n v="350"/>
  </r>
  <r>
    <d v="2005-04-14T00:00:00"/>
    <s v="205-96-13-336"/>
    <n v="12"/>
    <x v="0"/>
    <n v="2"/>
    <n v="24"/>
  </r>
  <r>
    <d v="2005-04-15T00:00:00"/>
    <s v="916-94-78-836"/>
    <n v="174"/>
    <x v="0"/>
    <n v="2"/>
    <n v="348"/>
  </r>
  <r>
    <d v="2005-04-16T00:00:00"/>
    <s v="242-04-13-206"/>
    <n v="3"/>
    <x v="0"/>
    <n v="2"/>
    <n v="6"/>
  </r>
  <r>
    <d v="2005-04-17T00:00:00"/>
    <s v="761-06-34-233"/>
    <n v="149"/>
    <x v="0"/>
    <n v="2"/>
    <n v="298"/>
  </r>
  <r>
    <d v="2005-04-18T00:00:00"/>
    <s v="413-93-89-926"/>
    <n v="492"/>
    <x v="0"/>
    <n v="2"/>
    <n v="984"/>
  </r>
  <r>
    <d v="2005-04-18T00:00:00"/>
    <s v="377-37-44-068"/>
    <n v="2"/>
    <x v="0"/>
    <n v="2"/>
    <n v="4"/>
  </r>
  <r>
    <d v="2005-04-19T00:00:00"/>
    <s v="799-94-72-837"/>
    <n v="298"/>
    <x v="0"/>
    <n v="2"/>
    <n v="596"/>
  </r>
  <r>
    <d v="2005-04-30T00:00:00"/>
    <s v="413-93-89-926"/>
    <n v="201"/>
    <x v="0"/>
    <n v="2"/>
    <n v="402"/>
  </r>
  <r>
    <d v="2005-05-01T00:00:00"/>
    <s v="176-54-34-364"/>
    <n v="15"/>
    <x v="0"/>
    <n v="2"/>
    <n v="30"/>
  </r>
  <r>
    <d v="2005-05-01T00:00:00"/>
    <s v="799-94-72-837"/>
    <n v="319"/>
    <x v="0"/>
    <n v="2"/>
    <n v="638"/>
  </r>
  <r>
    <d v="2005-05-02T00:00:00"/>
    <s v="159-34-45-151"/>
    <n v="9"/>
    <x v="0"/>
    <n v="2"/>
    <n v="18"/>
  </r>
  <r>
    <d v="2005-05-04T00:00:00"/>
    <s v="715-03-63-213"/>
    <n v="15"/>
    <x v="0"/>
    <n v="2"/>
    <n v="30"/>
  </r>
  <r>
    <d v="2005-05-07T00:00:00"/>
    <s v="178-24-36-171"/>
    <n v="444"/>
    <x v="0"/>
    <n v="2"/>
    <n v="888"/>
  </r>
  <r>
    <d v="2005-05-07T00:00:00"/>
    <s v="599-00-55-316"/>
    <n v="13"/>
    <x v="0"/>
    <n v="2"/>
    <n v="26"/>
  </r>
  <r>
    <d v="2005-05-09T00:00:00"/>
    <s v="392-78-93-552"/>
    <n v="366"/>
    <x v="0"/>
    <n v="2"/>
    <n v="732"/>
  </r>
  <r>
    <d v="2005-05-20T00:00:00"/>
    <s v="847-48-41-699"/>
    <n v="259"/>
    <x v="0"/>
    <n v="2"/>
    <n v="518"/>
  </r>
  <r>
    <d v="2005-05-21T00:00:00"/>
    <s v="089-90-67-935"/>
    <n v="16"/>
    <x v="0"/>
    <n v="2"/>
    <n v="32"/>
  </r>
  <r>
    <d v="2005-05-24T00:00:00"/>
    <s v="378-70-08-798"/>
    <n v="49"/>
    <x v="0"/>
    <n v="2"/>
    <n v="98"/>
  </r>
  <r>
    <d v="2005-05-25T00:00:00"/>
    <s v="596-37-06-465"/>
    <n v="3"/>
    <x v="0"/>
    <n v="2"/>
    <n v="6"/>
  </r>
  <r>
    <d v="2005-05-25T00:00:00"/>
    <s v="178-24-36-171"/>
    <n v="251"/>
    <x v="0"/>
    <n v="2"/>
    <n v="502"/>
  </r>
  <r>
    <d v="2005-05-27T00:00:00"/>
    <s v="534-94-49-182"/>
    <n v="179"/>
    <x v="0"/>
    <n v="2"/>
    <n v="358"/>
  </r>
  <r>
    <d v="2005-05-29T00:00:00"/>
    <s v="749-02-70-623"/>
    <n v="116"/>
    <x v="0"/>
    <n v="2"/>
    <n v="232"/>
  </r>
  <r>
    <d v="2005-05-29T00:00:00"/>
    <s v="528-09-83-923"/>
    <n v="13"/>
    <x v="0"/>
    <n v="2"/>
    <n v="26"/>
  </r>
  <r>
    <d v="2005-05-31T00:00:00"/>
    <s v="590-28-48-646"/>
    <n v="3"/>
    <x v="0"/>
    <n v="2"/>
    <n v="6"/>
  </r>
  <r>
    <d v="2005-05-31T00:00:00"/>
    <s v="941-01-60-075"/>
    <n v="253"/>
    <x v="0"/>
    <n v="2"/>
    <n v="506"/>
  </r>
  <r>
    <d v="2005-06-07T00:00:00"/>
    <s v="033-49-11-774"/>
    <n v="83"/>
    <x v="0"/>
    <n v="2"/>
    <n v="166"/>
  </r>
  <r>
    <d v="2005-06-09T00:00:00"/>
    <s v="269-65-16-447"/>
    <n v="177"/>
    <x v="0"/>
    <n v="2"/>
    <n v="354"/>
  </r>
  <r>
    <d v="2005-06-09T00:00:00"/>
    <s v="843-22-41-173"/>
    <n v="7"/>
    <x v="0"/>
    <n v="2"/>
    <n v="14"/>
  </r>
  <r>
    <d v="2005-06-10T00:00:00"/>
    <s v="495-93-92-849"/>
    <n v="46"/>
    <x v="0"/>
    <n v="2"/>
    <n v="92"/>
  </r>
  <r>
    <d v="2005-06-11T00:00:00"/>
    <s v="662-14-22-719"/>
    <n v="2"/>
    <x v="0"/>
    <n v="2"/>
    <n v="4"/>
  </r>
  <r>
    <d v="2005-06-12T00:00:00"/>
    <s v="944-16-93-033"/>
    <n v="9"/>
    <x v="0"/>
    <n v="2"/>
    <n v="18"/>
  </r>
  <r>
    <d v="2005-06-14T00:00:00"/>
    <s v="753-35-55-536"/>
    <n v="3"/>
    <x v="0"/>
    <n v="2"/>
    <n v="6"/>
  </r>
  <r>
    <d v="2005-06-14T00:00:00"/>
    <s v="322-66-15-999"/>
    <n v="67"/>
    <x v="0"/>
    <n v="2"/>
    <n v="134"/>
  </r>
  <r>
    <d v="2005-06-14T00:00:00"/>
    <s v="392-78-93-552"/>
    <n v="425"/>
    <x v="0"/>
    <n v="2"/>
    <n v="850"/>
  </r>
  <r>
    <d v="2005-06-15T00:00:00"/>
    <s v="594-18-15-403"/>
    <n v="453"/>
    <x v="0"/>
    <n v="2"/>
    <n v="906"/>
  </r>
  <r>
    <d v="2005-06-20T00:00:00"/>
    <s v="178-24-36-171"/>
    <n v="212"/>
    <x v="0"/>
    <n v="2"/>
    <n v="424"/>
  </r>
  <r>
    <d v="2005-06-22T00:00:00"/>
    <s v="800-16-32-869"/>
    <n v="19"/>
    <x v="0"/>
    <n v="2"/>
    <n v="38"/>
  </r>
  <r>
    <d v="2005-06-23T00:00:00"/>
    <s v="043-34-53-278"/>
    <n v="81"/>
    <x v="0"/>
    <n v="2"/>
    <n v="162"/>
  </r>
  <r>
    <d v="2005-06-25T00:00:00"/>
    <s v="126-55-91-375"/>
    <n v="7"/>
    <x v="0"/>
    <n v="2"/>
    <n v="14"/>
  </r>
  <r>
    <d v="2005-06-26T00:00:00"/>
    <s v="507-22-76-992"/>
    <n v="179"/>
    <x v="0"/>
    <n v="2"/>
    <n v="358"/>
  </r>
  <r>
    <d v="2005-06-28T00:00:00"/>
    <s v="799-94-72-837"/>
    <n v="222"/>
    <x v="0"/>
    <n v="2"/>
    <n v="444"/>
  </r>
  <r>
    <d v="2005-06-29T00:00:00"/>
    <s v="531-65-00-714"/>
    <n v="14"/>
    <x v="0"/>
    <n v="2"/>
    <n v="28"/>
  </r>
  <r>
    <d v="2005-07-01T00:00:00"/>
    <s v="767-55-58-288"/>
    <n v="15"/>
    <x v="0"/>
    <n v="2"/>
    <n v="30"/>
  </r>
  <r>
    <d v="2005-07-03T00:00:00"/>
    <s v="692-61-16-906"/>
    <n v="97"/>
    <x v="0"/>
    <n v="2"/>
    <n v="194"/>
  </r>
  <r>
    <d v="2005-07-09T00:00:00"/>
    <s v="910-38-33-489"/>
    <n v="142"/>
    <x v="0"/>
    <n v="2"/>
    <n v="284"/>
  </r>
  <r>
    <d v="2005-07-13T00:00:00"/>
    <s v="392-78-93-552"/>
    <n v="214"/>
    <x v="0"/>
    <n v="2"/>
    <n v="428"/>
  </r>
  <r>
    <d v="2005-07-13T00:00:00"/>
    <s v="799-94-72-837"/>
    <n v="408"/>
    <x v="0"/>
    <n v="2"/>
    <n v="816"/>
  </r>
  <r>
    <d v="2005-07-14T00:00:00"/>
    <s v="904-16-42-385"/>
    <n v="144"/>
    <x v="0"/>
    <n v="2"/>
    <n v="288"/>
  </r>
  <r>
    <d v="2005-07-14T00:00:00"/>
    <s v="043-34-53-278"/>
    <n v="173"/>
    <x v="0"/>
    <n v="2"/>
    <n v="346"/>
  </r>
  <r>
    <d v="2005-07-16T00:00:00"/>
    <s v="851-69-49-933"/>
    <n v="15"/>
    <x v="0"/>
    <n v="2"/>
    <n v="30"/>
  </r>
  <r>
    <d v="2005-07-18T00:00:00"/>
    <s v="941-01-60-075"/>
    <n v="433"/>
    <x v="0"/>
    <n v="2"/>
    <n v="866"/>
  </r>
  <r>
    <d v="2005-07-22T00:00:00"/>
    <s v="620-15-33-614"/>
    <n v="137"/>
    <x v="0"/>
    <n v="2"/>
    <n v="274"/>
  </r>
  <r>
    <d v="2005-07-25T00:00:00"/>
    <s v="941-01-60-075"/>
    <n v="118"/>
    <x v="0"/>
    <n v="2"/>
    <n v="236"/>
  </r>
  <r>
    <d v="2005-07-25T00:00:00"/>
    <s v="847-48-41-699"/>
    <n v="158"/>
    <x v="0"/>
    <n v="2"/>
    <n v="316"/>
  </r>
  <r>
    <d v="2005-07-26T00:00:00"/>
    <s v="599-00-55-316"/>
    <n v="13"/>
    <x v="0"/>
    <n v="2"/>
    <n v="26"/>
  </r>
  <r>
    <d v="2005-07-27T00:00:00"/>
    <s v="368-99-22-310"/>
    <n v="2"/>
    <x v="0"/>
    <n v="2"/>
    <n v="4"/>
  </r>
  <r>
    <d v="2005-07-29T00:00:00"/>
    <s v="941-01-60-075"/>
    <n v="467"/>
    <x v="0"/>
    <n v="2"/>
    <n v="934"/>
  </r>
  <r>
    <d v="2005-07-30T00:00:00"/>
    <s v="153-24-82-022"/>
    <n v="9"/>
    <x v="0"/>
    <n v="2"/>
    <n v="18"/>
  </r>
  <r>
    <d v="2005-08-03T00:00:00"/>
    <s v="527-15-00-673"/>
    <n v="189"/>
    <x v="0"/>
    <n v="2"/>
    <n v="378"/>
  </r>
  <r>
    <d v="2005-08-04T00:00:00"/>
    <s v="178-41-36-927"/>
    <n v="19"/>
    <x v="0"/>
    <n v="2"/>
    <n v="38"/>
  </r>
  <r>
    <d v="2005-08-05T00:00:00"/>
    <s v="847-48-41-699"/>
    <n v="172"/>
    <x v="0"/>
    <n v="2"/>
    <n v="344"/>
  </r>
  <r>
    <d v="2005-08-06T00:00:00"/>
    <s v="322-66-15-999"/>
    <n v="84"/>
    <x v="0"/>
    <n v="2"/>
    <n v="168"/>
  </r>
  <r>
    <d v="2005-08-06T00:00:00"/>
    <s v="284-59-84-568"/>
    <n v="8"/>
    <x v="0"/>
    <n v="2"/>
    <n v="16"/>
  </r>
  <r>
    <d v="2005-08-06T00:00:00"/>
    <s v="513-33-14-553"/>
    <n v="66"/>
    <x v="0"/>
    <n v="2"/>
    <n v="132"/>
  </r>
  <r>
    <d v="2005-08-07T00:00:00"/>
    <s v="916-94-78-836"/>
    <n v="35"/>
    <x v="0"/>
    <n v="2"/>
    <n v="70"/>
  </r>
  <r>
    <d v="2005-08-08T00:00:00"/>
    <s v="534-94-49-182"/>
    <n v="91"/>
    <x v="0"/>
    <n v="2"/>
    <n v="182"/>
  </r>
  <r>
    <d v="2005-08-13T00:00:00"/>
    <s v="254-14-00-156"/>
    <n v="396"/>
    <x v="0"/>
    <n v="2"/>
    <n v="792"/>
  </r>
  <r>
    <d v="2005-08-13T00:00:00"/>
    <s v="982-09-19-706"/>
    <n v="6"/>
    <x v="0"/>
    <n v="2"/>
    <n v="12"/>
  </r>
  <r>
    <d v="2005-08-15T00:00:00"/>
    <s v="378-70-08-798"/>
    <n v="47"/>
    <x v="0"/>
    <n v="2"/>
    <n v="94"/>
  </r>
  <r>
    <d v="2005-08-17T00:00:00"/>
    <s v="080-51-85-809"/>
    <n v="41"/>
    <x v="0"/>
    <n v="2"/>
    <n v="82"/>
  </r>
  <r>
    <d v="2005-08-18T00:00:00"/>
    <s v="884-31-58-627"/>
    <n v="136"/>
    <x v="0"/>
    <n v="2"/>
    <n v="272"/>
  </r>
  <r>
    <d v="2005-08-19T00:00:00"/>
    <s v="047-70-78-199"/>
    <n v="16"/>
    <x v="0"/>
    <n v="2"/>
    <n v="32"/>
  </r>
  <r>
    <d v="2005-08-21T00:00:00"/>
    <s v="300-07-32-070"/>
    <n v="18"/>
    <x v="0"/>
    <n v="2"/>
    <n v="36"/>
  </r>
  <r>
    <d v="2005-08-25T00:00:00"/>
    <s v="340-11-17-090"/>
    <n v="11"/>
    <x v="0"/>
    <n v="2"/>
    <n v="22"/>
  </r>
  <r>
    <d v="2005-08-25T00:00:00"/>
    <s v="970-73-69-415"/>
    <n v="8"/>
    <x v="0"/>
    <n v="2"/>
    <n v="16"/>
  </r>
  <r>
    <d v="2005-08-25T00:00:00"/>
    <s v="740-87-37-389"/>
    <n v="16"/>
    <x v="0"/>
    <n v="2"/>
    <n v="32"/>
  </r>
  <r>
    <d v="2005-08-25T00:00:00"/>
    <s v="378-70-08-798"/>
    <n v="54"/>
    <x v="0"/>
    <n v="2"/>
    <n v="108"/>
  </r>
  <r>
    <d v="2005-08-26T00:00:00"/>
    <s v="941-01-60-075"/>
    <n v="299"/>
    <x v="0"/>
    <n v="2"/>
    <n v="598"/>
  </r>
  <r>
    <d v="2005-08-28T00:00:00"/>
    <s v="513-33-14-553"/>
    <n v="168"/>
    <x v="0"/>
    <n v="2"/>
    <n v="336"/>
  </r>
  <r>
    <d v="2005-08-29T00:00:00"/>
    <s v="847-48-41-699"/>
    <n v="106"/>
    <x v="0"/>
    <n v="2"/>
    <n v="212"/>
  </r>
  <r>
    <d v="2005-08-30T00:00:00"/>
    <s v="904-16-42-385"/>
    <n v="41"/>
    <x v="0"/>
    <n v="2"/>
    <n v="82"/>
  </r>
  <r>
    <d v="2005-08-30T00:00:00"/>
    <s v="761-06-34-233"/>
    <n v="31"/>
    <x v="0"/>
    <n v="2"/>
    <n v="62"/>
  </r>
  <r>
    <d v="2005-09-01T00:00:00"/>
    <s v="053-79-35-388"/>
    <n v="8"/>
    <x v="0"/>
    <n v="2"/>
    <n v="16"/>
  </r>
  <r>
    <d v="2005-09-04T00:00:00"/>
    <s v="080-51-85-809"/>
    <n v="63"/>
    <x v="0"/>
    <n v="2"/>
    <n v="126"/>
  </r>
  <r>
    <d v="2005-09-07T00:00:00"/>
    <s v="594-18-15-403"/>
    <n v="368"/>
    <x v="0"/>
    <n v="2"/>
    <n v="736"/>
  </r>
  <r>
    <d v="2005-09-08T00:00:00"/>
    <s v="773-39-15-273"/>
    <n v="106"/>
    <x v="0"/>
    <n v="2"/>
    <n v="212"/>
  </r>
  <r>
    <d v="2005-09-09T00:00:00"/>
    <s v="885-74-10-856"/>
    <n v="47"/>
    <x v="0"/>
    <n v="2"/>
    <n v="94"/>
  </r>
  <r>
    <d v="2005-09-09T00:00:00"/>
    <s v="941-01-60-075"/>
    <n v="447"/>
    <x v="0"/>
    <n v="2"/>
    <n v="894"/>
  </r>
  <r>
    <d v="2005-09-10T00:00:00"/>
    <s v="513-33-14-553"/>
    <n v="106"/>
    <x v="0"/>
    <n v="2"/>
    <n v="212"/>
  </r>
  <r>
    <d v="2005-09-11T00:00:00"/>
    <s v="314-76-34-892"/>
    <n v="13"/>
    <x v="0"/>
    <n v="2"/>
    <n v="26"/>
  </r>
  <r>
    <d v="2005-09-11T00:00:00"/>
    <s v="495-93-92-849"/>
    <n v="89"/>
    <x v="0"/>
    <n v="2"/>
    <n v="178"/>
  </r>
  <r>
    <d v="2005-09-11T00:00:00"/>
    <s v="935-78-99-209"/>
    <n v="105"/>
    <x v="0"/>
    <n v="2"/>
    <n v="210"/>
  </r>
  <r>
    <d v="2005-09-11T00:00:00"/>
    <s v="254-14-00-156"/>
    <n v="147"/>
    <x v="0"/>
    <n v="2"/>
    <n v="294"/>
  </r>
  <r>
    <d v="2005-09-13T00:00:00"/>
    <s v="847-48-41-699"/>
    <n v="309"/>
    <x v="0"/>
    <n v="2"/>
    <n v="618"/>
  </r>
  <r>
    <d v="2005-09-15T00:00:00"/>
    <s v="378-70-08-798"/>
    <n v="47"/>
    <x v="0"/>
    <n v="2"/>
    <n v="94"/>
  </r>
  <r>
    <d v="2005-09-17T00:00:00"/>
    <s v="941-01-60-075"/>
    <n v="404"/>
    <x v="0"/>
    <n v="2"/>
    <n v="808"/>
  </r>
  <r>
    <d v="2005-09-17T00:00:00"/>
    <s v="936-67-95-170"/>
    <n v="39"/>
    <x v="0"/>
    <n v="2"/>
    <n v="78"/>
  </r>
  <r>
    <d v="2005-09-17T00:00:00"/>
    <s v="904-16-42-385"/>
    <n v="61"/>
    <x v="0"/>
    <n v="2"/>
    <n v="122"/>
  </r>
  <r>
    <d v="2005-09-20T00:00:00"/>
    <s v="527-15-00-673"/>
    <n v="89"/>
    <x v="0"/>
    <n v="2"/>
    <n v="178"/>
  </r>
  <r>
    <d v="2005-09-22T00:00:00"/>
    <s v="033-49-11-774"/>
    <n v="127"/>
    <x v="0"/>
    <n v="2"/>
    <n v="254"/>
  </r>
  <r>
    <d v="2005-09-25T00:00:00"/>
    <s v="269-65-16-447"/>
    <n v="81"/>
    <x v="0"/>
    <n v="2"/>
    <n v="162"/>
  </r>
  <r>
    <d v="2005-09-28T00:00:00"/>
    <s v="392-78-93-552"/>
    <n v="433"/>
    <x v="0"/>
    <n v="2"/>
    <n v="866"/>
  </r>
  <r>
    <d v="2005-09-28T00:00:00"/>
    <s v="847-48-41-699"/>
    <n v="284"/>
    <x v="0"/>
    <n v="2"/>
    <n v="568"/>
  </r>
  <r>
    <d v="2005-09-29T00:00:00"/>
    <s v="043-34-53-278"/>
    <n v="122"/>
    <x v="0"/>
    <n v="2"/>
    <n v="244"/>
  </r>
  <r>
    <d v="2005-10-01T00:00:00"/>
    <s v="936-67-95-170"/>
    <n v="193"/>
    <x v="0"/>
    <n v="2"/>
    <n v="386"/>
  </r>
  <r>
    <d v="2005-10-03T00:00:00"/>
    <s v="378-70-08-798"/>
    <n v="118"/>
    <x v="0"/>
    <n v="2"/>
    <n v="236"/>
  </r>
  <r>
    <d v="2005-10-04T00:00:00"/>
    <s v="594-18-15-403"/>
    <n v="173"/>
    <x v="0"/>
    <n v="2"/>
    <n v="346"/>
  </r>
  <r>
    <d v="2005-10-07T00:00:00"/>
    <s v="178-24-36-171"/>
    <n v="392"/>
    <x v="0"/>
    <n v="2"/>
    <n v="784"/>
  </r>
  <r>
    <d v="2005-10-08T00:00:00"/>
    <s v="351-06-97-406"/>
    <n v="8"/>
    <x v="0"/>
    <n v="2"/>
    <n v="16"/>
  </r>
  <r>
    <d v="2005-10-13T00:00:00"/>
    <s v="378-70-08-798"/>
    <n v="132"/>
    <x v="0"/>
    <n v="2"/>
    <n v="264"/>
  </r>
  <r>
    <d v="2005-10-13T00:00:00"/>
    <s v="885-74-10-856"/>
    <n v="76"/>
    <x v="0"/>
    <n v="2"/>
    <n v="152"/>
  </r>
  <r>
    <d v="2005-10-14T00:00:00"/>
    <s v="530-86-39-445"/>
    <n v="17"/>
    <x v="0"/>
    <n v="2"/>
    <n v="34"/>
  </r>
  <r>
    <d v="2005-10-15T00:00:00"/>
    <s v="054-09-46-315"/>
    <n v="17"/>
    <x v="0"/>
    <n v="2"/>
    <n v="34"/>
  </r>
  <r>
    <d v="2005-10-18T00:00:00"/>
    <s v="014-02-05-290"/>
    <n v="2"/>
    <x v="0"/>
    <n v="2"/>
    <n v="4"/>
  </r>
  <r>
    <d v="2005-10-20T00:00:00"/>
    <s v="080-51-85-809"/>
    <n v="125"/>
    <x v="0"/>
    <n v="2"/>
    <n v="250"/>
  </r>
  <r>
    <d v="2005-10-21T00:00:00"/>
    <s v="941-01-60-075"/>
    <n v="234"/>
    <x v="0"/>
    <n v="2"/>
    <n v="468"/>
  </r>
  <r>
    <d v="2005-10-27T00:00:00"/>
    <s v="513-33-14-553"/>
    <n v="53"/>
    <x v="0"/>
    <n v="2"/>
    <n v="106"/>
  </r>
  <r>
    <d v="2005-10-28T00:00:00"/>
    <s v="916-94-78-836"/>
    <n v="165"/>
    <x v="0"/>
    <n v="2"/>
    <n v="330"/>
  </r>
  <r>
    <d v="2005-10-28T00:00:00"/>
    <s v="749-02-70-623"/>
    <n v="177"/>
    <x v="0"/>
    <n v="2"/>
    <n v="354"/>
  </r>
  <r>
    <d v="2005-10-30T00:00:00"/>
    <s v="269-65-16-447"/>
    <n v="103"/>
    <x v="0"/>
    <n v="2"/>
    <n v="206"/>
  </r>
  <r>
    <d v="2005-11-01T00:00:00"/>
    <s v="900-85-70-552"/>
    <n v="2"/>
    <x v="0"/>
    <n v="2"/>
    <n v="4"/>
  </r>
  <r>
    <d v="2005-11-01T00:00:00"/>
    <s v="847-48-41-699"/>
    <n v="279"/>
    <x v="0"/>
    <n v="2"/>
    <n v="558"/>
  </r>
  <r>
    <d v="2005-11-06T00:00:00"/>
    <s v="534-94-49-182"/>
    <n v="185"/>
    <x v="0"/>
    <n v="2"/>
    <n v="370"/>
  </r>
  <r>
    <d v="2005-11-07T00:00:00"/>
    <s v="254-14-00-156"/>
    <n v="434"/>
    <x v="0"/>
    <n v="2"/>
    <n v="868"/>
  </r>
  <r>
    <d v="2005-11-11T00:00:00"/>
    <s v="954-85-72-732"/>
    <n v="10"/>
    <x v="0"/>
    <n v="2"/>
    <n v="20"/>
  </r>
  <r>
    <d v="2005-11-13T00:00:00"/>
    <s v="804-82-65-826"/>
    <n v="9"/>
    <x v="0"/>
    <n v="2"/>
    <n v="18"/>
  </r>
  <r>
    <d v="2005-11-14T00:00:00"/>
    <s v="337-27-67-378"/>
    <n v="383"/>
    <x v="0"/>
    <n v="2"/>
    <n v="766"/>
  </r>
  <r>
    <d v="2005-11-14T00:00:00"/>
    <s v="534-94-49-182"/>
    <n v="189"/>
    <x v="0"/>
    <n v="2"/>
    <n v="378"/>
  </r>
  <r>
    <d v="2005-11-16T00:00:00"/>
    <s v="904-16-42-385"/>
    <n v="161"/>
    <x v="0"/>
    <n v="2"/>
    <n v="322"/>
  </r>
  <r>
    <d v="2005-11-16T00:00:00"/>
    <s v="620-15-33-614"/>
    <n v="115"/>
    <x v="0"/>
    <n v="2"/>
    <n v="230"/>
  </r>
  <r>
    <d v="2005-11-18T00:00:00"/>
    <s v="513-33-14-553"/>
    <n v="58"/>
    <x v="0"/>
    <n v="2"/>
    <n v="116"/>
  </r>
  <r>
    <d v="2005-11-18T00:00:00"/>
    <s v="277-10-19-546"/>
    <n v="16"/>
    <x v="0"/>
    <n v="2"/>
    <n v="32"/>
  </r>
  <r>
    <d v="2005-11-19T00:00:00"/>
    <s v="662-14-22-719"/>
    <n v="17"/>
    <x v="0"/>
    <n v="2"/>
    <n v="34"/>
  </r>
  <r>
    <d v="2005-11-20T00:00:00"/>
    <s v="594-18-15-403"/>
    <n v="177"/>
    <x v="0"/>
    <n v="2"/>
    <n v="354"/>
  </r>
  <r>
    <d v="2005-11-21T00:00:00"/>
    <s v="773-39-15-273"/>
    <n v="33"/>
    <x v="0"/>
    <n v="2"/>
    <n v="66"/>
  </r>
  <r>
    <d v="2005-11-24T00:00:00"/>
    <s v="269-65-16-447"/>
    <n v="60"/>
    <x v="0"/>
    <n v="2"/>
    <n v="120"/>
  </r>
  <r>
    <d v="2005-11-26T00:00:00"/>
    <s v="140-36-11-559"/>
    <n v="8"/>
    <x v="0"/>
    <n v="2"/>
    <n v="16"/>
  </r>
  <r>
    <d v="2005-12-01T00:00:00"/>
    <s v="847-48-41-699"/>
    <n v="317"/>
    <x v="0"/>
    <n v="2"/>
    <n v="634"/>
  </r>
  <r>
    <d v="2005-12-03T00:00:00"/>
    <s v="403-50-07-403"/>
    <n v="3"/>
    <x v="0"/>
    <n v="2"/>
    <n v="6"/>
  </r>
  <r>
    <d v="2005-12-05T00:00:00"/>
    <s v="182-72-86-381"/>
    <n v="16"/>
    <x v="0"/>
    <n v="2"/>
    <n v="32"/>
  </r>
  <r>
    <d v="2005-12-14T00:00:00"/>
    <s v="153-24-82-022"/>
    <n v="2"/>
    <x v="0"/>
    <n v="2"/>
    <n v="4"/>
  </r>
  <r>
    <d v="2005-12-19T00:00:00"/>
    <s v="749-02-70-623"/>
    <n v="161"/>
    <x v="0"/>
    <n v="2"/>
    <n v="322"/>
  </r>
  <r>
    <d v="2005-12-22T00:00:00"/>
    <s v="916-94-78-836"/>
    <n v="187"/>
    <x v="0"/>
    <n v="2"/>
    <n v="374"/>
  </r>
  <r>
    <d v="2005-12-22T00:00:00"/>
    <s v="296-66-33-717"/>
    <n v="17"/>
    <x v="0"/>
    <n v="2"/>
    <n v="34"/>
  </r>
  <r>
    <d v="2005-12-23T00:00:00"/>
    <s v="550-69-18-758"/>
    <n v="5"/>
    <x v="0"/>
    <n v="2"/>
    <n v="10"/>
  </r>
  <r>
    <d v="2005-12-25T00:00:00"/>
    <s v="662-14-22-719"/>
    <n v="10"/>
    <x v="0"/>
    <n v="2"/>
    <n v="20"/>
  </r>
  <r>
    <d v="2005-12-25T00:00:00"/>
    <s v="799-94-72-837"/>
    <n v="225"/>
    <x v="0"/>
    <n v="2"/>
    <n v="450"/>
  </r>
  <r>
    <d v="2005-12-30T00:00:00"/>
    <s v="413-93-89-926"/>
    <n v="367"/>
    <x v="0"/>
    <n v="2"/>
    <n v="734"/>
  </r>
  <r>
    <d v="2006-01-04T00:00:00"/>
    <s v="799-94-72-837"/>
    <n v="295"/>
    <x v="1"/>
    <n v="2.0499999999999998"/>
    <n v="604.75"/>
  </r>
  <r>
    <d v="2006-01-08T00:00:00"/>
    <s v="322-66-15-999"/>
    <n v="26"/>
    <x v="1"/>
    <n v="2.0499999999999998"/>
    <n v="53.3"/>
  </r>
  <r>
    <d v="2006-01-08T00:00:00"/>
    <s v="015-89-55-248"/>
    <n v="16"/>
    <x v="1"/>
    <n v="2.0499999999999998"/>
    <n v="32.799999999999997"/>
  </r>
  <r>
    <d v="2006-01-12T00:00:00"/>
    <s v="847-48-41-699"/>
    <n v="165"/>
    <x v="1"/>
    <n v="2.0499999999999998"/>
    <n v="338.24999999999994"/>
  </r>
  <r>
    <d v="2006-01-12T00:00:00"/>
    <s v="824-54-79-834"/>
    <n v="20"/>
    <x v="1"/>
    <n v="2.0499999999999998"/>
    <n v="41"/>
  </r>
  <r>
    <d v="2006-01-17T00:00:00"/>
    <s v="029-43-78-009"/>
    <n v="2"/>
    <x v="1"/>
    <n v="2.0499999999999998"/>
    <n v="4.0999999999999996"/>
  </r>
  <r>
    <d v="2006-01-17T00:00:00"/>
    <s v="172-30-09-104"/>
    <n v="7"/>
    <x v="1"/>
    <n v="2.0499999999999998"/>
    <n v="14.349999999999998"/>
  </r>
  <r>
    <d v="2006-01-17T00:00:00"/>
    <s v="665-06-94-730"/>
    <n v="7"/>
    <x v="1"/>
    <n v="2.0499999999999998"/>
    <n v="14.349999999999998"/>
  </r>
  <r>
    <d v="2006-01-17T00:00:00"/>
    <s v="773-39-15-273"/>
    <n v="72"/>
    <x v="1"/>
    <n v="2.0499999999999998"/>
    <n v="147.6"/>
  </r>
  <r>
    <d v="2006-01-18T00:00:00"/>
    <s v="884-31-58-627"/>
    <n v="59"/>
    <x v="1"/>
    <n v="2.0499999999999998"/>
    <n v="120.94999999999999"/>
  </r>
  <r>
    <d v="2006-01-19T00:00:00"/>
    <s v="392-78-93-552"/>
    <n v="212"/>
    <x v="1"/>
    <n v="2.0499999999999998"/>
    <n v="434.59999999999997"/>
  </r>
  <r>
    <d v="2006-01-24T00:00:00"/>
    <s v="413-93-89-926"/>
    <n v="195"/>
    <x v="1"/>
    <n v="2.0499999999999998"/>
    <n v="399.74999999999994"/>
  </r>
  <r>
    <d v="2006-01-24T00:00:00"/>
    <s v="126-55-91-375"/>
    <n v="16"/>
    <x v="1"/>
    <n v="2.0499999999999998"/>
    <n v="32.799999999999997"/>
  </r>
  <r>
    <d v="2006-01-28T00:00:00"/>
    <s v="904-16-42-385"/>
    <n v="187"/>
    <x v="1"/>
    <n v="2.0499999999999998"/>
    <n v="383.34999999999997"/>
  </r>
  <r>
    <d v="2006-02-03T00:00:00"/>
    <s v="413-93-89-926"/>
    <n v="369"/>
    <x v="1"/>
    <n v="2.0499999999999998"/>
    <n v="756.44999999999993"/>
  </r>
  <r>
    <d v="2006-02-06T00:00:00"/>
    <s v="968-49-97-804"/>
    <n v="190"/>
    <x v="1"/>
    <n v="2.0499999999999998"/>
    <n v="389.49999999999994"/>
  </r>
  <r>
    <d v="2006-02-06T00:00:00"/>
    <s v="799-94-72-837"/>
    <n v="453"/>
    <x v="1"/>
    <n v="2.0499999999999998"/>
    <n v="928.64999999999986"/>
  </r>
  <r>
    <d v="2006-02-06T00:00:00"/>
    <s v="178-24-36-171"/>
    <n v="223"/>
    <x v="1"/>
    <n v="2.0499999999999998"/>
    <n v="457.15"/>
  </r>
  <r>
    <d v="2006-02-07T00:00:00"/>
    <s v="368-99-22-310"/>
    <n v="1"/>
    <x v="1"/>
    <n v="2.0499999999999998"/>
    <n v="2.0499999999999998"/>
  </r>
  <r>
    <d v="2006-02-09T00:00:00"/>
    <s v="322-66-15-999"/>
    <n v="170"/>
    <x v="1"/>
    <n v="2.0499999999999998"/>
    <n v="348.49999999999994"/>
  </r>
  <r>
    <d v="2006-02-09T00:00:00"/>
    <s v="804-82-65-826"/>
    <n v="19"/>
    <x v="1"/>
    <n v="2.0499999999999998"/>
    <n v="38.949999999999996"/>
  </r>
  <r>
    <d v="2006-02-09T00:00:00"/>
    <s v="413-93-89-926"/>
    <n v="464"/>
    <x v="1"/>
    <n v="2.0499999999999998"/>
    <n v="951.19999999999993"/>
  </r>
  <r>
    <d v="2006-02-13T00:00:00"/>
    <s v="254-14-00-156"/>
    <n v="230"/>
    <x v="1"/>
    <n v="2.0499999999999998"/>
    <n v="471.49999999999994"/>
  </r>
  <r>
    <d v="2006-02-17T00:00:00"/>
    <s v="847-48-41-699"/>
    <n v="387"/>
    <x v="1"/>
    <n v="2.0499999999999998"/>
    <n v="793.34999999999991"/>
  </r>
  <r>
    <d v="2006-02-18T00:00:00"/>
    <s v="392-78-93-552"/>
    <n v="264"/>
    <x v="1"/>
    <n v="2.0499999999999998"/>
    <n v="541.19999999999993"/>
  </r>
  <r>
    <d v="2006-02-19T00:00:00"/>
    <s v="269-65-16-447"/>
    <n v="163"/>
    <x v="1"/>
    <n v="2.0499999999999998"/>
    <n v="334.15"/>
  </r>
  <r>
    <d v="2006-02-20T00:00:00"/>
    <s v="205-96-13-336"/>
    <n v="14"/>
    <x v="1"/>
    <n v="2.0499999999999998"/>
    <n v="28.699999999999996"/>
  </r>
  <r>
    <d v="2006-02-21T00:00:00"/>
    <s v="884-31-58-627"/>
    <n v="98"/>
    <x v="1"/>
    <n v="2.0499999999999998"/>
    <n v="200.89999999999998"/>
  </r>
  <r>
    <d v="2006-03-04T00:00:00"/>
    <s v="325-70-30-985"/>
    <n v="16"/>
    <x v="1"/>
    <n v="2.0499999999999998"/>
    <n v="32.799999999999997"/>
  </r>
  <r>
    <d v="2006-03-04T00:00:00"/>
    <s v="294-48-56-993"/>
    <n v="80"/>
    <x v="1"/>
    <n v="2.0499999999999998"/>
    <n v="164"/>
  </r>
  <r>
    <d v="2006-03-08T00:00:00"/>
    <s v="761-06-34-233"/>
    <n v="127"/>
    <x v="1"/>
    <n v="2.0499999999999998"/>
    <n v="260.34999999999997"/>
  </r>
  <r>
    <d v="2006-03-10T00:00:00"/>
    <s v="080-51-85-809"/>
    <n v="170"/>
    <x v="1"/>
    <n v="2.0499999999999998"/>
    <n v="348.49999999999994"/>
  </r>
  <r>
    <d v="2006-03-11T00:00:00"/>
    <s v="692-61-16-906"/>
    <n v="28"/>
    <x v="1"/>
    <n v="2.0499999999999998"/>
    <n v="57.399999999999991"/>
  </r>
  <r>
    <d v="2006-03-12T00:00:00"/>
    <s v="374-01-18-051"/>
    <n v="12"/>
    <x v="1"/>
    <n v="2.0499999999999998"/>
    <n v="24.599999999999998"/>
  </r>
  <r>
    <d v="2006-03-14T00:00:00"/>
    <s v="985-21-38-706"/>
    <n v="10"/>
    <x v="1"/>
    <n v="2.0499999999999998"/>
    <n v="20.5"/>
  </r>
  <r>
    <d v="2006-03-15T00:00:00"/>
    <s v="534-94-49-182"/>
    <n v="65"/>
    <x v="1"/>
    <n v="2.0499999999999998"/>
    <n v="133.25"/>
  </r>
  <r>
    <d v="2006-03-16T00:00:00"/>
    <s v="967-21-71-491"/>
    <n v="17"/>
    <x v="1"/>
    <n v="2.0499999999999998"/>
    <n v="34.849999999999994"/>
  </r>
  <r>
    <d v="2006-03-16T00:00:00"/>
    <s v="847-48-41-699"/>
    <n v="262"/>
    <x v="1"/>
    <n v="2.0499999999999998"/>
    <n v="537.09999999999991"/>
  </r>
  <r>
    <d v="2006-03-16T00:00:00"/>
    <s v="430-67-31-549"/>
    <n v="20"/>
    <x v="1"/>
    <n v="2.0499999999999998"/>
    <n v="41"/>
  </r>
  <r>
    <d v="2006-03-25T00:00:00"/>
    <s v="254-14-00-156"/>
    <n v="224"/>
    <x v="1"/>
    <n v="2.0499999999999998"/>
    <n v="459.19999999999993"/>
  </r>
  <r>
    <d v="2006-04-01T00:00:00"/>
    <s v="495-93-92-849"/>
    <n v="199"/>
    <x v="1"/>
    <n v="2.0499999999999998"/>
    <n v="407.95"/>
  </r>
  <r>
    <d v="2006-04-06T00:00:00"/>
    <s v="534-94-49-182"/>
    <n v="70"/>
    <x v="1"/>
    <n v="2.0499999999999998"/>
    <n v="143.5"/>
  </r>
  <r>
    <d v="2006-04-08T00:00:00"/>
    <s v="995-59-41-476"/>
    <n v="171"/>
    <x v="1"/>
    <n v="2.0499999999999998"/>
    <n v="350.54999999999995"/>
  </r>
  <r>
    <d v="2006-04-08T00:00:00"/>
    <s v="162-82-16-285"/>
    <n v="1"/>
    <x v="1"/>
    <n v="2.0499999999999998"/>
    <n v="2.0499999999999998"/>
  </r>
  <r>
    <d v="2006-04-10T00:00:00"/>
    <s v="824-54-79-834"/>
    <n v="13"/>
    <x v="1"/>
    <n v="2.0499999999999998"/>
    <n v="26.65"/>
  </r>
  <r>
    <d v="2006-04-11T00:00:00"/>
    <s v="847-48-41-699"/>
    <n v="293"/>
    <x v="1"/>
    <n v="2.0499999999999998"/>
    <n v="600.65"/>
  </r>
  <r>
    <d v="2006-04-11T00:00:00"/>
    <s v="277-10-19-546"/>
    <n v="11"/>
    <x v="1"/>
    <n v="2.0499999999999998"/>
    <n v="22.549999999999997"/>
  </r>
  <r>
    <d v="2006-04-13T00:00:00"/>
    <s v="941-01-60-075"/>
    <n v="162"/>
    <x v="1"/>
    <n v="2.0499999999999998"/>
    <n v="332.09999999999997"/>
  </r>
  <r>
    <d v="2006-04-14T00:00:00"/>
    <s v="507-22-76-992"/>
    <n v="187"/>
    <x v="1"/>
    <n v="2.0499999999999998"/>
    <n v="383.34999999999997"/>
  </r>
  <r>
    <d v="2006-04-15T00:00:00"/>
    <s v="269-65-16-447"/>
    <n v="192"/>
    <x v="1"/>
    <n v="2.0499999999999998"/>
    <n v="393.59999999999997"/>
  </r>
  <r>
    <d v="2006-04-17T00:00:00"/>
    <s v="337-27-67-378"/>
    <n v="127"/>
    <x v="1"/>
    <n v="2.0499999999999998"/>
    <n v="260.34999999999997"/>
  </r>
  <r>
    <d v="2006-04-19T00:00:00"/>
    <s v="847-48-41-699"/>
    <n v="198"/>
    <x v="1"/>
    <n v="2.0499999999999998"/>
    <n v="405.9"/>
  </r>
  <r>
    <d v="2006-04-19T00:00:00"/>
    <s v="963-43-52-686"/>
    <n v="4"/>
    <x v="1"/>
    <n v="2.0499999999999998"/>
    <n v="8.1999999999999993"/>
  </r>
  <r>
    <d v="2006-04-19T00:00:00"/>
    <s v="413-93-89-926"/>
    <n v="110"/>
    <x v="1"/>
    <n v="2.0499999999999998"/>
    <n v="225.49999999999997"/>
  </r>
  <r>
    <d v="2006-04-19T00:00:00"/>
    <s v="269-65-16-447"/>
    <n v="123"/>
    <x v="1"/>
    <n v="2.0499999999999998"/>
    <n v="252.14999999999998"/>
  </r>
  <r>
    <d v="2006-04-20T00:00:00"/>
    <s v="527-15-00-673"/>
    <n v="159"/>
    <x v="1"/>
    <n v="2.0499999999999998"/>
    <n v="325.95"/>
  </r>
  <r>
    <d v="2006-04-21T00:00:00"/>
    <s v="194-54-73-711"/>
    <n v="19"/>
    <x v="1"/>
    <n v="2.0499999999999998"/>
    <n v="38.949999999999996"/>
  </r>
  <r>
    <d v="2006-04-27T00:00:00"/>
    <s v="178-24-36-171"/>
    <n v="289"/>
    <x v="1"/>
    <n v="2.0499999999999998"/>
    <n v="592.44999999999993"/>
  </r>
  <r>
    <d v="2006-04-27T00:00:00"/>
    <s v="033-49-11-774"/>
    <n v="136"/>
    <x v="1"/>
    <n v="2.0499999999999998"/>
    <n v="278.79999999999995"/>
  </r>
  <r>
    <d v="2006-05-08T00:00:00"/>
    <s v="410-52-79-946"/>
    <n v="41"/>
    <x v="1"/>
    <n v="2.0499999999999998"/>
    <n v="84.05"/>
  </r>
  <r>
    <d v="2006-05-09T00:00:00"/>
    <s v="392-78-93-552"/>
    <n v="385"/>
    <x v="1"/>
    <n v="2.0499999999999998"/>
    <n v="789.24999999999989"/>
  </r>
  <r>
    <d v="2006-05-10T00:00:00"/>
    <s v="781-80-31-583"/>
    <n v="17"/>
    <x v="1"/>
    <n v="2.0499999999999998"/>
    <n v="34.849999999999994"/>
  </r>
  <r>
    <d v="2006-05-10T00:00:00"/>
    <s v="347-48-90-739"/>
    <n v="20"/>
    <x v="1"/>
    <n v="2.0499999999999998"/>
    <n v="41"/>
  </r>
  <r>
    <d v="2006-05-14T00:00:00"/>
    <s v="050-38-86-889"/>
    <n v="19"/>
    <x v="1"/>
    <n v="2.0499999999999998"/>
    <n v="38.949999999999996"/>
  </r>
  <r>
    <d v="2006-05-15T00:00:00"/>
    <s v="715-03-63-213"/>
    <n v="13"/>
    <x v="1"/>
    <n v="2.0499999999999998"/>
    <n v="26.65"/>
  </r>
  <r>
    <d v="2006-05-16T00:00:00"/>
    <s v="325-70-30-985"/>
    <n v="13"/>
    <x v="1"/>
    <n v="2.0499999999999998"/>
    <n v="26.65"/>
  </r>
  <r>
    <d v="2006-05-18T00:00:00"/>
    <s v="936-67-95-170"/>
    <n v="168"/>
    <x v="1"/>
    <n v="2.0499999999999998"/>
    <n v="344.4"/>
  </r>
  <r>
    <d v="2006-05-18T00:00:00"/>
    <s v="164-61-25-530"/>
    <n v="18"/>
    <x v="1"/>
    <n v="2.0499999999999998"/>
    <n v="36.9"/>
  </r>
  <r>
    <d v="2006-05-18T00:00:00"/>
    <s v="799-94-72-837"/>
    <n v="131"/>
    <x v="1"/>
    <n v="2.0499999999999998"/>
    <n v="268.54999999999995"/>
  </r>
  <r>
    <d v="2006-05-19T00:00:00"/>
    <s v="178-24-36-171"/>
    <n v="187"/>
    <x v="1"/>
    <n v="2.0499999999999998"/>
    <n v="383.34999999999997"/>
  </r>
  <r>
    <d v="2006-05-20T00:00:00"/>
    <s v="337-27-67-378"/>
    <n v="412"/>
    <x v="1"/>
    <n v="2.0499999999999998"/>
    <n v="844.59999999999991"/>
  </r>
  <r>
    <d v="2006-05-22T00:00:00"/>
    <s v="043-34-53-278"/>
    <n v="40"/>
    <x v="1"/>
    <n v="2.0499999999999998"/>
    <n v="82"/>
  </r>
  <r>
    <d v="2006-05-23T00:00:00"/>
    <s v="916-94-78-836"/>
    <n v="166"/>
    <x v="1"/>
    <n v="2.0499999999999998"/>
    <n v="340.29999999999995"/>
  </r>
  <r>
    <d v="2006-05-24T00:00:00"/>
    <s v="527-15-00-673"/>
    <n v="173"/>
    <x v="1"/>
    <n v="2.0499999999999998"/>
    <n v="354.65"/>
  </r>
  <r>
    <d v="2006-05-25T00:00:00"/>
    <s v="561-00-46-873"/>
    <n v="2"/>
    <x v="1"/>
    <n v="2.0499999999999998"/>
    <n v="4.0999999999999996"/>
  </r>
  <r>
    <d v="2006-05-25T00:00:00"/>
    <s v="531-41-11-525"/>
    <n v="18"/>
    <x v="1"/>
    <n v="2.0499999999999998"/>
    <n v="36.9"/>
  </r>
  <r>
    <d v="2006-05-26T00:00:00"/>
    <s v="423-71-31-448"/>
    <n v="15"/>
    <x v="1"/>
    <n v="2.0499999999999998"/>
    <n v="30.749999999999996"/>
  </r>
  <r>
    <d v="2006-05-27T00:00:00"/>
    <s v="995-59-41-476"/>
    <n v="243"/>
    <x v="1"/>
    <n v="2.0499999999999998"/>
    <n v="498.15"/>
  </r>
  <r>
    <d v="2006-05-28T00:00:00"/>
    <s v="413-93-89-926"/>
    <n v="460"/>
    <x v="1"/>
    <n v="2.0499999999999998"/>
    <n v="942.99999999999989"/>
  </r>
  <r>
    <d v="2006-05-28T00:00:00"/>
    <s v="192-09-72-275"/>
    <n v="8"/>
    <x v="1"/>
    <n v="2.0499999999999998"/>
    <n v="16.399999999999999"/>
  </r>
  <r>
    <d v="2006-05-29T00:00:00"/>
    <s v="885-74-10-856"/>
    <n v="150"/>
    <x v="1"/>
    <n v="2.0499999999999998"/>
    <n v="307.5"/>
  </r>
  <r>
    <d v="2006-05-30T00:00:00"/>
    <s v="495-93-92-849"/>
    <n v="72"/>
    <x v="1"/>
    <n v="2.0499999999999998"/>
    <n v="147.6"/>
  </r>
  <r>
    <d v="2006-05-30T00:00:00"/>
    <s v="847-48-41-699"/>
    <n v="217"/>
    <x v="1"/>
    <n v="2.0499999999999998"/>
    <n v="444.84999999999997"/>
  </r>
  <r>
    <d v="2006-06-02T00:00:00"/>
    <s v="761-06-34-233"/>
    <n v="164"/>
    <x v="1"/>
    <n v="2.0499999999999998"/>
    <n v="336.2"/>
  </r>
  <r>
    <d v="2006-06-02T00:00:00"/>
    <s v="392-78-93-552"/>
    <n v="429"/>
    <x v="1"/>
    <n v="2.0499999999999998"/>
    <n v="879.44999999999993"/>
  </r>
  <r>
    <d v="2006-06-07T00:00:00"/>
    <s v="885-74-10-856"/>
    <n v="63"/>
    <x v="1"/>
    <n v="2.0499999999999998"/>
    <n v="129.14999999999998"/>
  </r>
  <r>
    <d v="2006-06-10T00:00:00"/>
    <s v="534-94-49-182"/>
    <n v="106"/>
    <x v="1"/>
    <n v="2.0499999999999998"/>
    <n v="217.29999999999998"/>
  </r>
  <r>
    <d v="2006-06-18T00:00:00"/>
    <s v="178-24-36-171"/>
    <n v="136"/>
    <x v="1"/>
    <n v="2.0499999999999998"/>
    <n v="278.79999999999995"/>
  </r>
  <r>
    <d v="2006-06-19T00:00:00"/>
    <s v="994-52-74-352"/>
    <n v="7"/>
    <x v="1"/>
    <n v="2.0499999999999998"/>
    <n v="14.349999999999998"/>
  </r>
  <r>
    <d v="2006-06-28T00:00:00"/>
    <s v="904-16-42-385"/>
    <n v="114"/>
    <x v="1"/>
    <n v="2.0499999999999998"/>
    <n v="233.7"/>
  </r>
  <r>
    <d v="2006-06-28T00:00:00"/>
    <s v="940-29-78-846"/>
    <n v="12"/>
    <x v="1"/>
    <n v="2.0499999999999998"/>
    <n v="24.599999999999998"/>
  </r>
  <r>
    <d v="2006-07-04T00:00:00"/>
    <s v="847-48-41-699"/>
    <n v="443"/>
    <x v="1"/>
    <n v="2.0499999999999998"/>
    <n v="908.15"/>
  </r>
  <r>
    <d v="2006-07-06T00:00:00"/>
    <s v="495-93-92-849"/>
    <n v="73"/>
    <x v="1"/>
    <n v="2.0499999999999998"/>
    <n v="149.64999999999998"/>
  </r>
  <r>
    <d v="2006-07-09T00:00:00"/>
    <s v="244-64-83-142"/>
    <n v="15"/>
    <x v="1"/>
    <n v="2.0499999999999998"/>
    <n v="30.749999999999996"/>
  </r>
  <r>
    <d v="2006-07-09T00:00:00"/>
    <s v="316-37-00-316"/>
    <n v="9"/>
    <x v="1"/>
    <n v="2.0499999999999998"/>
    <n v="18.45"/>
  </r>
  <r>
    <d v="2006-07-10T00:00:00"/>
    <s v="211-13-01-286"/>
    <n v="20"/>
    <x v="1"/>
    <n v="2.0499999999999998"/>
    <n v="41"/>
  </r>
  <r>
    <d v="2006-07-12T00:00:00"/>
    <s v="982-37-73-633"/>
    <n v="9"/>
    <x v="1"/>
    <n v="2.0499999999999998"/>
    <n v="18.45"/>
  </r>
  <r>
    <d v="2006-07-13T00:00:00"/>
    <s v="950-40-82-698"/>
    <n v="88"/>
    <x v="1"/>
    <n v="2.0499999999999998"/>
    <n v="180.39999999999998"/>
  </r>
  <r>
    <d v="2006-07-13T00:00:00"/>
    <s v="254-14-00-156"/>
    <n v="139"/>
    <x v="1"/>
    <n v="2.0499999999999998"/>
    <n v="284.95"/>
  </r>
  <r>
    <d v="2006-07-14T00:00:00"/>
    <s v="178-24-36-171"/>
    <n v="346"/>
    <x v="1"/>
    <n v="2.0499999999999998"/>
    <n v="709.3"/>
  </r>
  <r>
    <d v="2006-07-20T00:00:00"/>
    <s v="430-90-28-407"/>
    <n v="3"/>
    <x v="1"/>
    <n v="2.0499999999999998"/>
    <n v="6.1499999999999995"/>
  </r>
  <r>
    <d v="2006-07-20T00:00:00"/>
    <s v="035-32-41-072"/>
    <n v="9"/>
    <x v="1"/>
    <n v="2.0499999999999998"/>
    <n v="18.45"/>
  </r>
  <r>
    <d v="2006-07-20T00:00:00"/>
    <s v="847-48-41-699"/>
    <n v="323"/>
    <x v="1"/>
    <n v="2.0499999999999998"/>
    <n v="662.15"/>
  </r>
  <r>
    <d v="2006-07-21T00:00:00"/>
    <s v="995-59-41-476"/>
    <n v="382"/>
    <x v="1"/>
    <n v="2.0499999999999998"/>
    <n v="783.09999999999991"/>
  </r>
  <r>
    <d v="2006-07-25T00:00:00"/>
    <s v="413-93-89-926"/>
    <n v="296"/>
    <x v="1"/>
    <n v="2.0499999999999998"/>
    <n v="606.79999999999995"/>
  </r>
  <r>
    <d v="2006-07-26T00:00:00"/>
    <s v="594-18-15-403"/>
    <n v="121"/>
    <x v="1"/>
    <n v="2.0499999999999998"/>
    <n v="248.04999999999998"/>
  </r>
  <r>
    <d v="2006-07-26T00:00:00"/>
    <s v="410-52-79-946"/>
    <n v="157"/>
    <x v="1"/>
    <n v="2.0499999999999998"/>
    <n v="321.84999999999997"/>
  </r>
  <r>
    <d v="2006-07-28T00:00:00"/>
    <s v="847-48-41-699"/>
    <n v="497"/>
    <x v="1"/>
    <n v="2.0499999999999998"/>
    <n v="1018.8499999999999"/>
  </r>
  <r>
    <d v="2006-07-29T00:00:00"/>
    <s v="847-48-41-699"/>
    <n v="103"/>
    <x v="1"/>
    <n v="2.0499999999999998"/>
    <n v="211.14999999999998"/>
  </r>
  <r>
    <d v="2006-07-30T00:00:00"/>
    <s v="534-94-49-182"/>
    <n v="142"/>
    <x v="1"/>
    <n v="2.0499999999999998"/>
    <n v="291.09999999999997"/>
  </r>
  <r>
    <d v="2006-07-31T00:00:00"/>
    <s v="033-49-11-774"/>
    <n v="144"/>
    <x v="1"/>
    <n v="2.0499999999999998"/>
    <n v="295.2"/>
  </r>
  <r>
    <d v="2006-08-02T00:00:00"/>
    <s v="967-21-71-491"/>
    <n v="8"/>
    <x v="1"/>
    <n v="2.0499999999999998"/>
    <n v="16.399999999999999"/>
  </r>
  <r>
    <d v="2006-08-07T00:00:00"/>
    <s v="322-66-15-999"/>
    <n v="172"/>
    <x v="1"/>
    <n v="2.0499999999999998"/>
    <n v="352.59999999999997"/>
  </r>
  <r>
    <d v="2006-08-11T00:00:00"/>
    <s v="254-14-00-156"/>
    <n v="290"/>
    <x v="1"/>
    <n v="2.0499999999999998"/>
    <n v="594.5"/>
  </r>
  <r>
    <d v="2006-08-13T00:00:00"/>
    <s v="799-94-72-837"/>
    <n v="422"/>
    <x v="1"/>
    <n v="2.0499999999999998"/>
    <n v="865.09999999999991"/>
  </r>
  <r>
    <d v="2006-08-16T00:00:00"/>
    <s v="164-61-25-530"/>
    <n v="12"/>
    <x v="1"/>
    <n v="2.0499999999999998"/>
    <n v="24.599999999999998"/>
  </r>
  <r>
    <d v="2006-08-19T00:00:00"/>
    <s v="322-66-15-999"/>
    <n v="104"/>
    <x v="1"/>
    <n v="2.0499999999999998"/>
    <n v="213.2"/>
  </r>
  <r>
    <d v="2006-08-20T00:00:00"/>
    <s v="968-49-97-804"/>
    <n v="97"/>
    <x v="1"/>
    <n v="2.0499999999999998"/>
    <n v="198.85"/>
  </r>
  <r>
    <d v="2006-08-21T00:00:00"/>
    <s v="294-48-56-993"/>
    <n v="179"/>
    <x v="1"/>
    <n v="2.0499999999999998"/>
    <n v="366.95"/>
  </r>
  <r>
    <d v="2006-08-24T00:00:00"/>
    <s v="941-01-60-075"/>
    <n v="256"/>
    <x v="1"/>
    <n v="2.0499999999999998"/>
    <n v="524.79999999999995"/>
  </r>
  <r>
    <d v="2006-08-25T00:00:00"/>
    <s v="192-09-72-275"/>
    <n v="20"/>
    <x v="1"/>
    <n v="2.0499999999999998"/>
    <n v="41"/>
  </r>
  <r>
    <d v="2006-08-25T00:00:00"/>
    <s v="194-54-73-711"/>
    <n v="10"/>
    <x v="1"/>
    <n v="2.0499999999999998"/>
    <n v="20.5"/>
  </r>
  <r>
    <d v="2006-08-26T00:00:00"/>
    <s v="254-14-00-156"/>
    <n v="407"/>
    <x v="1"/>
    <n v="2.0499999999999998"/>
    <n v="834.34999999999991"/>
  </r>
  <r>
    <d v="2006-08-27T00:00:00"/>
    <s v="178-24-36-171"/>
    <n v="297"/>
    <x v="1"/>
    <n v="2.0499999999999998"/>
    <n v="608.84999999999991"/>
  </r>
  <r>
    <d v="2006-08-27T00:00:00"/>
    <s v="884-31-58-627"/>
    <n v="133"/>
    <x v="1"/>
    <n v="2.0499999999999998"/>
    <n v="272.64999999999998"/>
  </r>
  <r>
    <d v="2006-08-27T00:00:00"/>
    <s v="968-49-97-804"/>
    <n v="33"/>
    <x v="1"/>
    <n v="2.0499999999999998"/>
    <n v="67.649999999999991"/>
  </r>
  <r>
    <d v="2006-08-30T00:00:00"/>
    <s v="799-94-72-837"/>
    <n v="220"/>
    <x v="1"/>
    <n v="2.0499999999999998"/>
    <n v="450.99999999999994"/>
  </r>
  <r>
    <d v="2006-08-30T00:00:00"/>
    <s v="378-70-08-798"/>
    <n v="114"/>
    <x v="1"/>
    <n v="2.0499999999999998"/>
    <n v="233.7"/>
  </r>
  <r>
    <d v="2006-09-02T00:00:00"/>
    <s v="885-74-10-856"/>
    <n v="130"/>
    <x v="1"/>
    <n v="2.0499999999999998"/>
    <n v="266.5"/>
  </r>
  <r>
    <d v="2006-09-02T00:00:00"/>
    <s v="534-94-49-182"/>
    <n v="52"/>
    <x v="1"/>
    <n v="2.0499999999999998"/>
    <n v="106.6"/>
  </r>
  <r>
    <d v="2006-09-02T00:00:00"/>
    <s v="378-70-08-798"/>
    <n v="33"/>
    <x v="1"/>
    <n v="2.0499999999999998"/>
    <n v="67.649999999999991"/>
  </r>
  <r>
    <d v="2006-09-03T00:00:00"/>
    <s v="692-61-16-906"/>
    <n v="57"/>
    <x v="1"/>
    <n v="2.0499999999999998"/>
    <n v="116.85"/>
  </r>
  <r>
    <d v="2006-09-05T00:00:00"/>
    <s v="115-65-39-258"/>
    <n v="190"/>
    <x v="1"/>
    <n v="2.0499999999999998"/>
    <n v="389.49999999999994"/>
  </r>
  <r>
    <d v="2006-09-05T00:00:00"/>
    <s v="900-85-70-552"/>
    <n v="8"/>
    <x v="1"/>
    <n v="2.0499999999999998"/>
    <n v="16.399999999999999"/>
  </r>
  <r>
    <d v="2006-09-05T00:00:00"/>
    <s v="254-14-00-156"/>
    <n v="255"/>
    <x v="1"/>
    <n v="2.0499999999999998"/>
    <n v="522.75"/>
  </r>
  <r>
    <d v="2006-09-07T00:00:00"/>
    <s v="884-31-58-627"/>
    <n v="108"/>
    <x v="1"/>
    <n v="2.0499999999999998"/>
    <n v="221.39999999999998"/>
  </r>
  <r>
    <d v="2006-09-11T00:00:00"/>
    <s v="269-65-16-447"/>
    <n v="78"/>
    <x v="1"/>
    <n v="2.0499999999999998"/>
    <n v="159.89999999999998"/>
  </r>
  <r>
    <d v="2006-09-12T00:00:00"/>
    <s v="254-14-00-156"/>
    <n v="364"/>
    <x v="1"/>
    <n v="2.0499999999999998"/>
    <n v="746.19999999999993"/>
  </r>
  <r>
    <d v="2006-09-13T00:00:00"/>
    <s v="527-15-00-673"/>
    <n v="52"/>
    <x v="1"/>
    <n v="2.0499999999999998"/>
    <n v="106.6"/>
  </r>
  <r>
    <d v="2006-09-14T00:00:00"/>
    <s v="995-59-41-476"/>
    <n v="343"/>
    <x v="1"/>
    <n v="2.0499999999999998"/>
    <n v="703.15"/>
  </r>
  <r>
    <d v="2006-09-16T00:00:00"/>
    <s v="495-93-92-849"/>
    <n v="197"/>
    <x v="1"/>
    <n v="2.0499999999999998"/>
    <n v="403.84999999999997"/>
  </r>
  <r>
    <d v="2006-09-17T00:00:00"/>
    <s v="609-57-46-753"/>
    <n v="4"/>
    <x v="1"/>
    <n v="2.0499999999999998"/>
    <n v="8.1999999999999993"/>
  </r>
  <r>
    <d v="2006-09-18T00:00:00"/>
    <s v="373-76-82-865"/>
    <n v="8"/>
    <x v="1"/>
    <n v="2.0499999999999998"/>
    <n v="16.399999999999999"/>
  </r>
  <r>
    <d v="2006-09-18T00:00:00"/>
    <s v="800-16-32-869"/>
    <n v="11"/>
    <x v="1"/>
    <n v="2.0499999999999998"/>
    <n v="22.549999999999997"/>
  </r>
  <r>
    <d v="2006-09-18T00:00:00"/>
    <s v="047-70-78-199"/>
    <n v="10"/>
    <x v="1"/>
    <n v="2.0499999999999998"/>
    <n v="20.5"/>
  </r>
  <r>
    <d v="2006-09-21T00:00:00"/>
    <s v="692-61-16-906"/>
    <n v="96"/>
    <x v="1"/>
    <n v="2.0499999999999998"/>
    <n v="196.79999999999998"/>
  </r>
  <r>
    <d v="2006-09-21T00:00:00"/>
    <s v="322-66-15-999"/>
    <n v="30"/>
    <x v="1"/>
    <n v="2.0499999999999998"/>
    <n v="61.499999999999993"/>
  </r>
  <r>
    <d v="2006-09-22T00:00:00"/>
    <s v="080-77-49-649"/>
    <n v="17"/>
    <x v="1"/>
    <n v="2.0499999999999998"/>
    <n v="34.849999999999994"/>
  </r>
  <r>
    <d v="2006-09-25T00:00:00"/>
    <s v="035-32-41-072"/>
    <n v="17"/>
    <x v="1"/>
    <n v="2.0499999999999998"/>
    <n v="34.849999999999994"/>
  </r>
  <r>
    <d v="2006-09-25T00:00:00"/>
    <s v="904-16-42-385"/>
    <n v="180"/>
    <x v="1"/>
    <n v="2.0499999999999998"/>
    <n v="368.99999999999994"/>
  </r>
  <r>
    <d v="2006-09-25T00:00:00"/>
    <s v="935-78-99-209"/>
    <n v="94"/>
    <x v="1"/>
    <n v="2.0499999999999998"/>
    <n v="192.7"/>
  </r>
  <r>
    <d v="2006-09-26T00:00:00"/>
    <s v="761-06-34-233"/>
    <n v="45"/>
    <x v="1"/>
    <n v="2.0499999999999998"/>
    <n v="92.249999999999986"/>
  </r>
  <r>
    <d v="2006-09-27T00:00:00"/>
    <s v="254-14-00-156"/>
    <n v="380"/>
    <x v="1"/>
    <n v="2.0499999999999998"/>
    <n v="778.99999999999989"/>
  </r>
  <r>
    <d v="2006-09-27T00:00:00"/>
    <s v="715-03-63-213"/>
    <n v="5"/>
    <x v="1"/>
    <n v="2.0499999999999998"/>
    <n v="10.25"/>
  </r>
  <r>
    <d v="2006-10-01T00:00:00"/>
    <s v="916-94-78-836"/>
    <n v="170"/>
    <x v="1"/>
    <n v="2.0499999999999998"/>
    <n v="348.49999999999994"/>
  </r>
  <r>
    <d v="2006-10-05T00:00:00"/>
    <s v="392-78-93-552"/>
    <n v="198"/>
    <x v="1"/>
    <n v="2.0499999999999998"/>
    <n v="405.9"/>
  </r>
  <r>
    <d v="2006-10-08T00:00:00"/>
    <s v="413-93-89-926"/>
    <n v="283"/>
    <x v="1"/>
    <n v="2.0499999999999998"/>
    <n v="580.15"/>
  </r>
  <r>
    <d v="2006-10-11T00:00:00"/>
    <s v="115-65-39-258"/>
    <n v="42"/>
    <x v="1"/>
    <n v="2.0499999999999998"/>
    <n v="86.1"/>
  </r>
  <r>
    <d v="2006-10-13T00:00:00"/>
    <s v="043-34-53-278"/>
    <n v="163"/>
    <x v="1"/>
    <n v="2.0499999999999998"/>
    <n v="334.15"/>
  </r>
  <r>
    <d v="2006-10-19T00:00:00"/>
    <s v="413-93-89-926"/>
    <n v="115"/>
    <x v="1"/>
    <n v="2.0499999999999998"/>
    <n v="235.74999999999997"/>
  </r>
  <r>
    <d v="2006-10-24T00:00:00"/>
    <s v="884-31-58-627"/>
    <n v="75"/>
    <x v="1"/>
    <n v="2.0499999999999998"/>
    <n v="153.75"/>
  </r>
  <r>
    <d v="2006-10-25T00:00:00"/>
    <s v="392-78-93-552"/>
    <n v="403"/>
    <x v="1"/>
    <n v="2.0499999999999998"/>
    <n v="826.15"/>
  </r>
  <r>
    <d v="2006-10-29T00:00:00"/>
    <s v="413-93-89-926"/>
    <n v="465"/>
    <x v="1"/>
    <n v="2.0499999999999998"/>
    <n v="953.24999999999989"/>
  </r>
  <r>
    <d v="2006-10-31T00:00:00"/>
    <s v="043-34-53-278"/>
    <n v="194"/>
    <x v="1"/>
    <n v="2.0499999999999998"/>
    <n v="397.7"/>
  </r>
  <r>
    <d v="2006-10-31T00:00:00"/>
    <s v="513-33-14-553"/>
    <n v="122"/>
    <x v="1"/>
    <n v="2.0499999999999998"/>
    <n v="250.09999999999997"/>
  </r>
  <r>
    <d v="2006-10-31T00:00:00"/>
    <s v="080-51-85-809"/>
    <n v="186"/>
    <x v="1"/>
    <n v="2.0499999999999998"/>
    <n v="381.29999999999995"/>
  </r>
  <r>
    <d v="2006-11-05T00:00:00"/>
    <s v="904-16-42-385"/>
    <n v="137"/>
    <x v="1"/>
    <n v="2.0499999999999998"/>
    <n v="280.84999999999997"/>
  </r>
  <r>
    <d v="2006-11-08T00:00:00"/>
    <s v="314-76-34-892"/>
    <n v="10"/>
    <x v="1"/>
    <n v="2.0499999999999998"/>
    <n v="20.5"/>
  </r>
  <r>
    <d v="2006-11-11T00:00:00"/>
    <s v="941-01-60-075"/>
    <n v="437"/>
    <x v="1"/>
    <n v="2.0499999999999998"/>
    <n v="895.84999999999991"/>
  </r>
  <r>
    <d v="2006-11-13T00:00:00"/>
    <s v="903-82-46-998"/>
    <n v="20"/>
    <x v="1"/>
    <n v="2.0499999999999998"/>
    <n v="41"/>
  </r>
  <r>
    <d v="2006-11-14T00:00:00"/>
    <s v="799-94-72-837"/>
    <n v="108"/>
    <x v="1"/>
    <n v="2.0499999999999998"/>
    <n v="221.39999999999998"/>
  </r>
  <r>
    <d v="2006-11-19T00:00:00"/>
    <s v="916-94-78-836"/>
    <n v="62"/>
    <x v="1"/>
    <n v="2.0499999999999998"/>
    <n v="127.1"/>
  </r>
  <r>
    <d v="2006-11-19T00:00:00"/>
    <s v="254-14-00-156"/>
    <n v="426"/>
    <x v="1"/>
    <n v="2.0499999999999998"/>
    <n v="873.3"/>
  </r>
  <r>
    <d v="2006-11-22T00:00:00"/>
    <s v="392-78-93-552"/>
    <n v="303"/>
    <x v="1"/>
    <n v="2.0499999999999998"/>
    <n v="621.15"/>
  </r>
  <r>
    <d v="2006-11-23T00:00:00"/>
    <s v="872-13-44-365"/>
    <n v="20"/>
    <x v="1"/>
    <n v="2.0499999999999998"/>
    <n v="41"/>
  </r>
  <r>
    <d v="2006-11-26T00:00:00"/>
    <s v="847-48-41-699"/>
    <n v="237"/>
    <x v="1"/>
    <n v="2.0499999999999998"/>
    <n v="485.84999999999997"/>
  </r>
  <r>
    <d v="2006-11-27T00:00:00"/>
    <s v="033-49-11-774"/>
    <n v="151"/>
    <x v="1"/>
    <n v="2.0499999999999998"/>
    <n v="309.54999999999995"/>
  </r>
  <r>
    <d v="2006-11-28T00:00:00"/>
    <s v="970-87-50-317"/>
    <n v="6"/>
    <x v="1"/>
    <n v="2.0499999999999998"/>
    <n v="12.299999999999999"/>
  </r>
  <r>
    <d v="2006-12-01T00:00:00"/>
    <s v="043-34-53-278"/>
    <n v="124"/>
    <x v="1"/>
    <n v="2.0499999999999998"/>
    <n v="254.2"/>
  </r>
  <r>
    <d v="2006-12-03T00:00:00"/>
    <s v="562-39-79-929"/>
    <n v="7"/>
    <x v="1"/>
    <n v="2.0499999999999998"/>
    <n v="14.349999999999998"/>
  </r>
  <r>
    <d v="2006-12-04T00:00:00"/>
    <s v="473-30-19-947"/>
    <n v="7"/>
    <x v="1"/>
    <n v="2.0499999999999998"/>
    <n v="14.349999999999998"/>
  </r>
  <r>
    <d v="2006-12-06T00:00:00"/>
    <s v="392-78-93-552"/>
    <n v="105"/>
    <x v="1"/>
    <n v="2.0499999999999998"/>
    <n v="215.24999999999997"/>
  </r>
  <r>
    <d v="2006-12-07T00:00:00"/>
    <s v="513-33-14-553"/>
    <n v="58"/>
    <x v="1"/>
    <n v="2.0499999999999998"/>
    <n v="118.89999999999999"/>
  </r>
  <r>
    <d v="2006-12-07T00:00:00"/>
    <s v="179-23-02-772"/>
    <n v="182"/>
    <x v="1"/>
    <n v="2.0499999999999998"/>
    <n v="373.09999999999997"/>
  </r>
  <r>
    <d v="2006-12-09T00:00:00"/>
    <s v="941-01-60-075"/>
    <n v="163"/>
    <x v="1"/>
    <n v="2.0499999999999998"/>
    <n v="334.15"/>
  </r>
  <r>
    <d v="2006-12-09T00:00:00"/>
    <s v="958-71-87-898"/>
    <n v="14"/>
    <x v="1"/>
    <n v="2.0499999999999998"/>
    <n v="28.699999999999996"/>
  </r>
  <r>
    <d v="2006-12-10T00:00:00"/>
    <s v="281-47-91-148"/>
    <n v="4"/>
    <x v="1"/>
    <n v="2.0499999999999998"/>
    <n v="8.1999999999999993"/>
  </r>
  <r>
    <d v="2006-12-11T00:00:00"/>
    <s v="554-09-13-964"/>
    <n v="13"/>
    <x v="1"/>
    <n v="2.0499999999999998"/>
    <n v="26.65"/>
  </r>
  <r>
    <d v="2006-12-12T00:00:00"/>
    <s v="254-14-00-156"/>
    <n v="422"/>
    <x v="1"/>
    <n v="2.0499999999999998"/>
    <n v="865.09999999999991"/>
  </r>
  <r>
    <d v="2006-12-13T00:00:00"/>
    <s v="054-09-46-315"/>
    <n v="6"/>
    <x v="1"/>
    <n v="2.0499999999999998"/>
    <n v="12.299999999999999"/>
  </r>
  <r>
    <d v="2006-12-18T00:00:00"/>
    <s v="424-70-61-569"/>
    <n v="15"/>
    <x v="1"/>
    <n v="2.0499999999999998"/>
    <n v="30.749999999999996"/>
  </r>
  <r>
    <d v="2006-12-19T00:00:00"/>
    <s v="534-94-49-182"/>
    <n v="168"/>
    <x v="1"/>
    <n v="2.0499999999999998"/>
    <n v="344.4"/>
  </r>
  <r>
    <d v="2006-12-21T00:00:00"/>
    <s v="941-01-60-075"/>
    <n v="193"/>
    <x v="1"/>
    <n v="2.0499999999999998"/>
    <n v="395.65"/>
  </r>
  <r>
    <d v="2006-12-27T00:00:00"/>
    <s v="194-54-73-711"/>
    <n v="15"/>
    <x v="1"/>
    <n v="2.0499999999999998"/>
    <n v="30.749999999999996"/>
  </r>
  <r>
    <d v="2006-12-28T00:00:00"/>
    <s v="033-49-11-774"/>
    <n v="27"/>
    <x v="1"/>
    <n v="2.0499999999999998"/>
    <n v="55.349999999999994"/>
  </r>
  <r>
    <d v="2006-12-29T00:00:00"/>
    <s v="033-49-11-774"/>
    <n v="116"/>
    <x v="1"/>
    <n v="2.0499999999999998"/>
    <n v="237.79999999999998"/>
  </r>
  <r>
    <d v="2006-12-30T00:00:00"/>
    <s v="692-61-16-906"/>
    <n v="21"/>
    <x v="1"/>
    <n v="2.0499999999999998"/>
    <n v="43.05"/>
  </r>
  <r>
    <d v="2006-12-30T00:00:00"/>
    <s v="033-49-11-774"/>
    <n v="61"/>
    <x v="1"/>
    <n v="2.0499999999999998"/>
    <n v="125.04999999999998"/>
  </r>
  <r>
    <d v="2006-12-30T00:00:00"/>
    <s v="413-93-89-926"/>
    <n v="458"/>
    <x v="1"/>
    <n v="2.0499999999999998"/>
    <n v="938.89999999999986"/>
  </r>
  <r>
    <d v="2006-12-31T00:00:00"/>
    <s v="170-89-76-803"/>
    <n v="19"/>
    <x v="1"/>
    <n v="2.0499999999999998"/>
    <n v="38.949999999999996"/>
  </r>
  <r>
    <d v="2007-01-02T00:00:00"/>
    <s v="322-66-15-999"/>
    <n v="81"/>
    <x v="2"/>
    <n v="2.09"/>
    <n v="169.29"/>
  </r>
  <r>
    <d v="2007-01-03T00:00:00"/>
    <s v="269-65-16-447"/>
    <n v="86"/>
    <x v="2"/>
    <n v="2.09"/>
    <n v="179.73999999999998"/>
  </r>
  <r>
    <d v="2007-01-04T00:00:00"/>
    <s v="254-14-00-156"/>
    <n v="142"/>
    <x v="2"/>
    <n v="2.09"/>
    <n v="296.77999999999997"/>
  </r>
  <r>
    <d v="2007-01-10T00:00:00"/>
    <s v="413-93-89-926"/>
    <n v="459"/>
    <x v="2"/>
    <n v="2.09"/>
    <n v="959.31"/>
  </r>
  <r>
    <d v="2007-01-11T00:00:00"/>
    <s v="377-37-44-068"/>
    <n v="20"/>
    <x v="2"/>
    <n v="2.09"/>
    <n v="41.8"/>
  </r>
  <r>
    <d v="2007-01-13T00:00:00"/>
    <s v="392-78-93-552"/>
    <n v="245"/>
    <x v="2"/>
    <n v="2.09"/>
    <n v="512.04999999999995"/>
  </r>
  <r>
    <d v="2007-01-13T00:00:00"/>
    <s v="967-21-71-491"/>
    <n v="19"/>
    <x v="2"/>
    <n v="2.09"/>
    <n v="39.709999999999994"/>
  </r>
  <r>
    <d v="2007-01-14T00:00:00"/>
    <s v="749-02-70-623"/>
    <n v="159"/>
    <x v="2"/>
    <n v="2.09"/>
    <n v="332.31"/>
  </r>
  <r>
    <d v="2007-01-15T00:00:00"/>
    <s v="033-49-11-774"/>
    <n v="99"/>
    <x v="2"/>
    <n v="2.09"/>
    <n v="206.91"/>
  </r>
  <r>
    <d v="2007-01-17T00:00:00"/>
    <s v="178-24-36-171"/>
    <n v="213"/>
    <x v="2"/>
    <n v="2.09"/>
    <n v="445.16999999999996"/>
  </r>
  <r>
    <d v="2007-01-24T00:00:00"/>
    <s v="799-94-72-837"/>
    <n v="349"/>
    <x v="2"/>
    <n v="2.09"/>
    <n v="729.41"/>
  </r>
  <r>
    <d v="2007-01-27T00:00:00"/>
    <s v="413-93-89-926"/>
    <n v="114"/>
    <x v="2"/>
    <n v="2.09"/>
    <n v="238.26"/>
  </r>
  <r>
    <d v="2007-01-27T00:00:00"/>
    <s v="961-86-77-989"/>
    <n v="12"/>
    <x v="2"/>
    <n v="2.09"/>
    <n v="25.08"/>
  </r>
  <r>
    <d v="2007-01-29T00:00:00"/>
    <s v="985-21-38-706"/>
    <n v="12"/>
    <x v="2"/>
    <n v="2.09"/>
    <n v="25.08"/>
  </r>
  <r>
    <d v="2007-02-04T00:00:00"/>
    <s v="904-16-42-385"/>
    <n v="132"/>
    <x v="2"/>
    <n v="2.09"/>
    <n v="275.88"/>
  </r>
  <r>
    <d v="2007-02-07T00:00:00"/>
    <s v="033-49-11-774"/>
    <n v="197"/>
    <x v="2"/>
    <n v="2.09"/>
    <n v="411.72999999999996"/>
  </r>
  <r>
    <d v="2007-02-07T00:00:00"/>
    <s v="045-63-27-114"/>
    <n v="5"/>
    <x v="2"/>
    <n v="2.09"/>
    <n v="10.45"/>
  </r>
  <r>
    <d v="2007-02-07T00:00:00"/>
    <s v="941-01-60-075"/>
    <n v="403"/>
    <x v="2"/>
    <n v="2.09"/>
    <n v="842.27"/>
  </r>
  <r>
    <d v="2007-02-08T00:00:00"/>
    <s v="749-02-70-623"/>
    <n v="200"/>
    <x v="2"/>
    <n v="2.09"/>
    <n v="418"/>
  </r>
  <r>
    <d v="2007-02-11T00:00:00"/>
    <s v="513-33-14-553"/>
    <n v="23"/>
    <x v="2"/>
    <n v="2.09"/>
    <n v="48.069999999999993"/>
  </r>
  <r>
    <d v="2007-02-18T00:00:00"/>
    <s v="392-78-93-552"/>
    <n v="337"/>
    <x v="2"/>
    <n v="2.09"/>
    <n v="704.32999999999993"/>
  </r>
  <r>
    <d v="2007-02-19T00:00:00"/>
    <s v="594-18-15-403"/>
    <n v="500"/>
    <x v="2"/>
    <n v="2.09"/>
    <n v="1045"/>
  </r>
  <r>
    <d v="2007-02-19T00:00:00"/>
    <s v="182-72-86-381"/>
    <n v="9"/>
    <x v="2"/>
    <n v="2.09"/>
    <n v="18.809999999999999"/>
  </r>
  <r>
    <d v="2007-02-21T00:00:00"/>
    <s v="179-23-02-772"/>
    <n v="39"/>
    <x v="2"/>
    <n v="2.09"/>
    <n v="81.509999999999991"/>
  </r>
  <r>
    <d v="2007-02-26T00:00:00"/>
    <s v="773-39-15-273"/>
    <n v="156"/>
    <x v="2"/>
    <n v="2.09"/>
    <n v="326.03999999999996"/>
  </r>
  <r>
    <d v="2007-02-27T00:00:00"/>
    <s v="413-93-89-926"/>
    <n v="258"/>
    <x v="2"/>
    <n v="2.09"/>
    <n v="539.21999999999991"/>
  </r>
  <r>
    <d v="2007-02-27T00:00:00"/>
    <s v="824-54-79-834"/>
    <n v="14"/>
    <x v="2"/>
    <n v="2.09"/>
    <n v="29.259999999999998"/>
  </r>
  <r>
    <d v="2007-03-01T00:00:00"/>
    <s v="904-16-42-385"/>
    <n v="91"/>
    <x v="2"/>
    <n v="2.09"/>
    <n v="190.19"/>
  </r>
  <r>
    <d v="2007-03-08T00:00:00"/>
    <s v="904-16-42-385"/>
    <n v="68"/>
    <x v="2"/>
    <n v="2.09"/>
    <n v="142.12"/>
  </r>
  <r>
    <d v="2007-03-09T00:00:00"/>
    <s v="447-16-72-588"/>
    <n v="13"/>
    <x v="2"/>
    <n v="2.09"/>
    <n v="27.169999999999998"/>
  </r>
  <r>
    <d v="2007-03-11T00:00:00"/>
    <s v="378-70-08-798"/>
    <n v="118"/>
    <x v="2"/>
    <n v="2.09"/>
    <n v="246.61999999999998"/>
  </r>
  <r>
    <d v="2007-03-13T00:00:00"/>
    <s v="410-52-79-946"/>
    <n v="54"/>
    <x v="2"/>
    <n v="2.09"/>
    <n v="112.85999999999999"/>
  </r>
  <r>
    <d v="2007-03-17T00:00:00"/>
    <s v="434-21-90-566"/>
    <n v="10"/>
    <x v="2"/>
    <n v="2.09"/>
    <n v="20.9"/>
  </r>
  <r>
    <d v="2007-03-21T00:00:00"/>
    <s v="941-01-60-075"/>
    <n v="339"/>
    <x v="2"/>
    <n v="2.09"/>
    <n v="708.51"/>
  </r>
  <r>
    <d v="2007-03-22T00:00:00"/>
    <s v="534-94-49-182"/>
    <n v="80"/>
    <x v="2"/>
    <n v="2.09"/>
    <n v="167.2"/>
  </r>
  <r>
    <d v="2007-03-24T00:00:00"/>
    <s v="178-24-36-171"/>
    <n v="431"/>
    <x v="2"/>
    <n v="2.09"/>
    <n v="900.79"/>
  </r>
  <r>
    <d v="2007-03-26T00:00:00"/>
    <s v="941-01-60-075"/>
    <n v="268"/>
    <x v="2"/>
    <n v="2.09"/>
    <n v="560.12"/>
  </r>
  <r>
    <d v="2007-03-26T00:00:00"/>
    <s v="178-24-36-171"/>
    <n v="440"/>
    <x v="2"/>
    <n v="2.09"/>
    <n v="919.59999999999991"/>
  </r>
  <r>
    <d v="2007-03-26T00:00:00"/>
    <s v="594-18-15-403"/>
    <n v="396"/>
    <x v="2"/>
    <n v="2.09"/>
    <n v="827.64"/>
  </r>
  <r>
    <d v="2007-03-26T00:00:00"/>
    <s v="269-65-16-447"/>
    <n v="157"/>
    <x v="2"/>
    <n v="2.09"/>
    <n v="328.13"/>
  </r>
  <r>
    <d v="2007-03-30T00:00:00"/>
    <s v="904-16-42-385"/>
    <n v="194"/>
    <x v="2"/>
    <n v="2.09"/>
    <n v="405.46"/>
  </r>
  <r>
    <d v="2007-03-31T00:00:00"/>
    <s v="761-06-34-233"/>
    <n v="156"/>
    <x v="2"/>
    <n v="2.09"/>
    <n v="326.03999999999996"/>
  </r>
  <r>
    <d v="2007-04-01T00:00:00"/>
    <s v="423-71-31-448"/>
    <n v="11"/>
    <x v="2"/>
    <n v="2.09"/>
    <n v="22.99"/>
  </r>
  <r>
    <d v="2007-04-02T00:00:00"/>
    <s v="968-49-97-804"/>
    <n v="110"/>
    <x v="2"/>
    <n v="2.09"/>
    <n v="229.89999999999998"/>
  </r>
  <r>
    <d v="2007-04-04T00:00:00"/>
    <s v="865-19-31-951"/>
    <n v="12"/>
    <x v="2"/>
    <n v="2.09"/>
    <n v="25.08"/>
  </r>
  <r>
    <d v="2007-04-05T00:00:00"/>
    <s v="594-18-15-403"/>
    <n v="464"/>
    <x v="2"/>
    <n v="2.09"/>
    <n v="969.76"/>
  </r>
  <r>
    <d v="2007-04-06T00:00:00"/>
    <s v="527-15-00-673"/>
    <n v="40"/>
    <x v="2"/>
    <n v="2.09"/>
    <n v="83.6"/>
  </r>
  <r>
    <d v="2007-04-07T00:00:00"/>
    <s v="761-06-34-233"/>
    <n v="52"/>
    <x v="2"/>
    <n v="2.09"/>
    <n v="108.67999999999999"/>
  </r>
  <r>
    <d v="2007-04-12T00:00:00"/>
    <s v="970-73-69-415"/>
    <n v="12"/>
    <x v="2"/>
    <n v="2.09"/>
    <n v="25.08"/>
  </r>
  <r>
    <d v="2007-04-14T00:00:00"/>
    <s v="254-14-00-156"/>
    <n v="412"/>
    <x v="2"/>
    <n v="2.09"/>
    <n v="861.07999999999993"/>
  </r>
  <r>
    <d v="2007-04-16T00:00:00"/>
    <s v="413-93-89-926"/>
    <n v="268"/>
    <x v="2"/>
    <n v="2.09"/>
    <n v="560.12"/>
  </r>
  <r>
    <d v="2007-04-16T00:00:00"/>
    <s v="254-14-00-156"/>
    <n v="495"/>
    <x v="2"/>
    <n v="2.09"/>
    <n v="1034.55"/>
  </r>
  <r>
    <d v="2007-04-16T00:00:00"/>
    <s v="968-49-97-804"/>
    <n v="30"/>
    <x v="2"/>
    <n v="2.09"/>
    <n v="62.699999999999996"/>
  </r>
  <r>
    <d v="2007-04-19T00:00:00"/>
    <s v="043-34-53-278"/>
    <n v="67"/>
    <x v="2"/>
    <n v="2.09"/>
    <n v="140.03"/>
  </r>
  <r>
    <d v="2007-04-25T00:00:00"/>
    <s v="799-94-72-837"/>
    <n v="497"/>
    <x v="2"/>
    <n v="2.09"/>
    <n v="1038.73"/>
  </r>
  <r>
    <d v="2007-04-28T00:00:00"/>
    <s v="178-24-36-171"/>
    <n v="102"/>
    <x v="2"/>
    <n v="2.09"/>
    <n v="213.17999999999998"/>
  </r>
  <r>
    <d v="2007-05-01T00:00:00"/>
    <s v="254-14-00-156"/>
    <n v="322"/>
    <x v="2"/>
    <n v="2.09"/>
    <n v="672.9799999999999"/>
  </r>
  <r>
    <d v="2007-05-02T00:00:00"/>
    <s v="847-48-41-699"/>
    <n v="297"/>
    <x v="2"/>
    <n v="2.09"/>
    <n v="620.7299999999999"/>
  </r>
  <r>
    <d v="2007-05-04T00:00:00"/>
    <s v="904-16-42-385"/>
    <n v="179"/>
    <x v="2"/>
    <n v="2.09"/>
    <n v="374.10999999999996"/>
  </r>
  <r>
    <d v="2007-05-06T00:00:00"/>
    <s v="822-52-42-474"/>
    <n v="15"/>
    <x v="2"/>
    <n v="2.09"/>
    <n v="31.349999999999998"/>
  </r>
  <r>
    <d v="2007-05-08T00:00:00"/>
    <s v="692-61-16-906"/>
    <n v="65"/>
    <x v="2"/>
    <n v="2.09"/>
    <n v="135.85"/>
  </r>
  <r>
    <d v="2007-05-10T00:00:00"/>
    <s v="254-14-00-156"/>
    <n v="297"/>
    <x v="2"/>
    <n v="2.09"/>
    <n v="620.7299999999999"/>
  </r>
  <r>
    <d v="2007-05-12T00:00:00"/>
    <s v="885-74-10-856"/>
    <n v="131"/>
    <x v="2"/>
    <n v="2.09"/>
    <n v="273.78999999999996"/>
  </r>
  <r>
    <d v="2007-05-13T00:00:00"/>
    <s v="385-84-45-941"/>
    <n v="12"/>
    <x v="2"/>
    <n v="2.09"/>
    <n v="25.08"/>
  </r>
  <r>
    <d v="2007-05-13T00:00:00"/>
    <s v="269-65-16-447"/>
    <n v="114"/>
    <x v="2"/>
    <n v="2.09"/>
    <n v="238.26"/>
  </r>
  <r>
    <d v="2007-05-16T00:00:00"/>
    <s v="799-94-72-837"/>
    <n v="293"/>
    <x v="2"/>
    <n v="2.09"/>
    <n v="612.37"/>
  </r>
  <r>
    <d v="2007-05-18T00:00:00"/>
    <s v="773-41-40-060"/>
    <n v="18"/>
    <x v="2"/>
    <n v="2.09"/>
    <n v="37.619999999999997"/>
  </r>
  <r>
    <d v="2007-05-18T00:00:00"/>
    <s v="080-51-85-809"/>
    <n v="186"/>
    <x v="2"/>
    <n v="2.09"/>
    <n v="388.73999999999995"/>
  </r>
  <r>
    <d v="2007-05-21T00:00:00"/>
    <s v="378-70-08-798"/>
    <n v="119"/>
    <x v="2"/>
    <n v="2.09"/>
    <n v="248.70999999999998"/>
  </r>
  <r>
    <d v="2007-05-25T00:00:00"/>
    <s v="473-30-19-947"/>
    <n v="4"/>
    <x v="2"/>
    <n v="2.09"/>
    <n v="8.36"/>
  </r>
  <r>
    <d v="2007-05-28T00:00:00"/>
    <s v="799-94-72-837"/>
    <n v="415"/>
    <x v="2"/>
    <n v="2.09"/>
    <n v="867.34999999999991"/>
  </r>
  <r>
    <d v="2007-05-28T00:00:00"/>
    <s v="775-48-66-885"/>
    <n v="10"/>
    <x v="2"/>
    <n v="2.09"/>
    <n v="20.9"/>
  </r>
  <r>
    <d v="2007-05-28T00:00:00"/>
    <s v="269-65-16-447"/>
    <n v="159"/>
    <x v="2"/>
    <n v="2.09"/>
    <n v="332.31"/>
  </r>
  <r>
    <d v="2007-05-29T00:00:00"/>
    <s v="413-93-89-926"/>
    <n v="140"/>
    <x v="2"/>
    <n v="2.09"/>
    <n v="292.59999999999997"/>
  </r>
  <r>
    <d v="2007-06-06T00:00:00"/>
    <s v="080-51-85-809"/>
    <n v="128"/>
    <x v="2"/>
    <n v="2.09"/>
    <n v="267.52"/>
  </r>
  <r>
    <d v="2007-06-14T00:00:00"/>
    <s v="429-16-50-754"/>
    <n v="9"/>
    <x v="2"/>
    <n v="2.09"/>
    <n v="18.809999999999999"/>
  </r>
  <r>
    <d v="2007-06-14T00:00:00"/>
    <s v="413-93-89-926"/>
    <n v="121"/>
    <x v="2"/>
    <n v="2.09"/>
    <n v="252.89"/>
  </r>
  <r>
    <d v="2007-06-15T00:00:00"/>
    <s v="799-94-72-837"/>
    <n v="169"/>
    <x v="2"/>
    <n v="2.09"/>
    <n v="353.21"/>
  </r>
  <r>
    <d v="2007-06-17T00:00:00"/>
    <s v="322-66-15-999"/>
    <n v="118"/>
    <x v="2"/>
    <n v="2.09"/>
    <n v="246.61999999999998"/>
  </r>
  <r>
    <d v="2007-06-17T00:00:00"/>
    <s v="773-39-15-273"/>
    <n v="37"/>
    <x v="2"/>
    <n v="2.09"/>
    <n v="77.33"/>
  </r>
  <r>
    <d v="2007-06-20T00:00:00"/>
    <s v="968-49-97-804"/>
    <n v="198"/>
    <x v="2"/>
    <n v="2.09"/>
    <n v="413.82"/>
  </r>
  <r>
    <d v="2007-06-21T00:00:00"/>
    <s v="378-70-08-798"/>
    <n v="74"/>
    <x v="2"/>
    <n v="2.09"/>
    <n v="154.66"/>
  </r>
  <r>
    <d v="2007-06-26T00:00:00"/>
    <s v="275-38-81-341"/>
    <n v="18"/>
    <x v="2"/>
    <n v="2.09"/>
    <n v="37.619999999999997"/>
  </r>
  <r>
    <d v="2007-06-30T00:00:00"/>
    <s v="337-27-67-378"/>
    <n v="291"/>
    <x v="2"/>
    <n v="2.09"/>
    <n v="608.18999999999994"/>
  </r>
  <r>
    <d v="2007-07-07T00:00:00"/>
    <s v="847-48-41-699"/>
    <n v="208"/>
    <x v="2"/>
    <n v="2.09"/>
    <n v="434.71999999999997"/>
  </r>
  <r>
    <d v="2007-07-07T00:00:00"/>
    <s v="594-18-15-403"/>
    <n v="354"/>
    <x v="2"/>
    <n v="2.09"/>
    <n v="739.8599999999999"/>
  </r>
  <r>
    <d v="2007-07-14T00:00:00"/>
    <s v="410-52-79-946"/>
    <n v="113"/>
    <x v="2"/>
    <n v="2.09"/>
    <n v="236.17"/>
  </r>
  <r>
    <d v="2007-07-15T00:00:00"/>
    <s v="295-31-73-319"/>
    <n v="3"/>
    <x v="2"/>
    <n v="2.09"/>
    <n v="6.27"/>
  </r>
  <r>
    <d v="2007-07-15T00:00:00"/>
    <s v="392-78-93-552"/>
    <n v="446"/>
    <x v="2"/>
    <n v="2.09"/>
    <n v="932.14"/>
  </r>
  <r>
    <d v="2007-07-15T00:00:00"/>
    <s v="430-90-28-407"/>
    <n v="9"/>
    <x v="2"/>
    <n v="2.09"/>
    <n v="18.809999999999999"/>
  </r>
  <r>
    <d v="2007-07-19T00:00:00"/>
    <s v="941-01-60-075"/>
    <n v="445"/>
    <x v="2"/>
    <n v="2.09"/>
    <n v="930.05"/>
  </r>
  <r>
    <d v="2007-07-20T00:00:00"/>
    <s v="513-33-14-553"/>
    <n v="47"/>
    <x v="2"/>
    <n v="2.09"/>
    <n v="98.22999999999999"/>
  </r>
  <r>
    <d v="2007-07-21T00:00:00"/>
    <s v="240-56-56-791"/>
    <n v="14"/>
    <x v="2"/>
    <n v="2.09"/>
    <n v="29.259999999999998"/>
  </r>
  <r>
    <d v="2007-07-26T00:00:00"/>
    <s v="916-94-78-836"/>
    <n v="187"/>
    <x v="2"/>
    <n v="2.09"/>
    <n v="390.83"/>
  </r>
  <r>
    <d v="2007-07-27T00:00:00"/>
    <s v="392-78-93-552"/>
    <n v="355"/>
    <x v="2"/>
    <n v="2.09"/>
    <n v="741.94999999999993"/>
  </r>
  <r>
    <d v="2007-07-28T00:00:00"/>
    <s v="940-29-78-846"/>
    <n v="6"/>
    <x v="2"/>
    <n v="2.09"/>
    <n v="12.54"/>
  </r>
  <r>
    <d v="2007-07-29T00:00:00"/>
    <s v="284-59-84-568"/>
    <n v="18"/>
    <x v="2"/>
    <n v="2.09"/>
    <n v="37.619999999999997"/>
  </r>
  <r>
    <d v="2007-07-31T00:00:00"/>
    <s v="884-31-58-627"/>
    <n v="111"/>
    <x v="2"/>
    <n v="2.09"/>
    <n v="231.98999999999998"/>
  </r>
  <r>
    <d v="2007-07-31T00:00:00"/>
    <s v="885-74-10-856"/>
    <n v="156"/>
    <x v="2"/>
    <n v="2.09"/>
    <n v="326.03999999999996"/>
  </r>
  <r>
    <d v="2007-08-01T00:00:00"/>
    <s v="392-78-93-552"/>
    <n v="396"/>
    <x v="2"/>
    <n v="2.09"/>
    <n v="827.64"/>
  </r>
  <r>
    <d v="2007-08-05T00:00:00"/>
    <s v="767-55-58-288"/>
    <n v="7"/>
    <x v="2"/>
    <n v="2.09"/>
    <n v="14.629999999999999"/>
  </r>
  <r>
    <d v="2007-08-07T00:00:00"/>
    <s v="322-66-15-999"/>
    <n v="98"/>
    <x v="2"/>
    <n v="2.09"/>
    <n v="204.82"/>
  </r>
  <r>
    <d v="2007-08-09T00:00:00"/>
    <s v="392-78-93-552"/>
    <n v="405"/>
    <x v="2"/>
    <n v="2.09"/>
    <n v="846.44999999999993"/>
  </r>
  <r>
    <d v="2007-08-11T00:00:00"/>
    <s v="254-14-00-156"/>
    <n v="220"/>
    <x v="2"/>
    <n v="2.09"/>
    <n v="459.79999999999995"/>
  </r>
  <r>
    <d v="2007-08-12T00:00:00"/>
    <s v="534-94-49-182"/>
    <n v="141"/>
    <x v="2"/>
    <n v="2.09"/>
    <n v="294.69"/>
  </r>
  <r>
    <d v="2007-08-13T00:00:00"/>
    <s v="182-72-86-381"/>
    <n v="17"/>
    <x v="2"/>
    <n v="2.09"/>
    <n v="35.53"/>
  </r>
  <r>
    <d v="2007-08-13T00:00:00"/>
    <s v="847-48-41-699"/>
    <n v="260"/>
    <x v="2"/>
    <n v="2.09"/>
    <n v="543.4"/>
  </r>
  <r>
    <d v="2007-08-14T00:00:00"/>
    <s v="982-37-73-633"/>
    <n v="11"/>
    <x v="2"/>
    <n v="2.09"/>
    <n v="22.99"/>
  </r>
  <r>
    <d v="2007-08-18T00:00:00"/>
    <s v="495-93-92-849"/>
    <n v="182"/>
    <x v="2"/>
    <n v="2.09"/>
    <n v="380.38"/>
  </r>
  <r>
    <d v="2007-08-20T00:00:00"/>
    <s v="916-94-78-836"/>
    <n v="59"/>
    <x v="2"/>
    <n v="2.09"/>
    <n v="123.30999999999999"/>
  </r>
  <r>
    <d v="2007-08-21T00:00:00"/>
    <s v="527-15-00-673"/>
    <n v="45"/>
    <x v="2"/>
    <n v="2.09"/>
    <n v="94.05"/>
  </r>
  <r>
    <d v="2007-08-21T00:00:00"/>
    <s v="740-87-37-389"/>
    <n v="3"/>
    <x v="2"/>
    <n v="2.09"/>
    <n v="6.27"/>
  </r>
  <r>
    <d v="2007-08-23T00:00:00"/>
    <s v="692-61-16-906"/>
    <n v="52"/>
    <x v="2"/>
    <n v="2.09"/>
    <n v="108.67999999999999"/>
  </r>
  <r>
    <d v="2007-08-23T00:00:00"/>
    <s v="178-24-36-171"/>
    <n v="373"/>
    <x v="2"/>
    <n v="2.09"/>
    <n v="779.56999999999994"/>
  </r>
  <r>
    <d v="2007-08-24T00:00:00"/>
    <s v="962-06-61-806"/>
    <n v="2"/>
    <x v="2"/>
    <n v="2.09"/>
    <n v="4.18"/>
  </r>
  <r>
    <d v="2007-08-24T00:00:00"/>
    <s v="337-27-67-378"/>
    <n v="445"/>
    <x v="2"/>
    <n v="2.09"/>
    <n v="930.05"/>
  </r>
  <r>
    <d v="2007-08-25T00:00:00"/>
    <s v="495-93-92-849"/>
    <n v="93"/>
    <x v="2"/>
    <n v="2.09"/>
    <n v="194.36999999999998"/>
  </r>
  <r>
    <d v="2007-08-30T00:00:00"/>
    <s v="178-24-36-171"/>
    <n v="329"/>
    <x v="2"/>
    <n v="2.09"/>
    <n v="687.6099999999999"/>
  </r>
  <r>
    <d v="2007-09-01T00:00:00"/>
    <s v="178-24-36-171"/>
    <n v="217"/>
    <x v="2"/>
    <n v="2.09"/>
    <n v="453.53"/>
  </r>
  <r>
    <d v="2007-09-01T00:00:00"/>
    <s v="269-65-16-447"/>
    <n v="165"/>
    <x v="2"/>
    <n v="2.09"/>
    <n v="344.84999999999997"/>
  </r>
  <r>
    <d v="2007-09-02T00:00:00"/>
    <s v="176-54-34-364"/>
    <n v="20"/>
    <x v="2"/>
    <n v="2.09"/>
    <n v="41.8"/>
  </r>
  <r>
    <d v="2007-09-03T00:00:00"/>
    <s v="019-98-81-222"/>
    <n v="11"/>
    <x v="2"/>
    <n v="2.09"/>
    <n v="22.99"/>
  </r>
  <r>
    <d v="2007-09-04T00:00:00"/>
    <s v="799-94-72-837"/>
    <n v="294"/>
    <x v="2"/>
    <n v="2.09"/>
    <n v="614.45999999999992"/>
  </r>
  <r>
    <d v="2007-09-06T00:00:00"/>
    <s v="904-16-42-385"/>
    <n v="82"/>
    <x v="2"/>
    <n v="2.09"/>
    <n v="171.38"/>
  </r>
  <r>
    <d v="2007-09-06T00:00:00"/>
    <s v="033-49-11-774"/>
    <n v="186"/>
    <x v="2"/>
    <n v="2.09"/>
    <n v="388.73999999999995"/>
  </r>
  <r>
    <d v="2007-09-08T00:00:00"/>
    <s v="749-02-70-623"/>
    <n v="163"/>
    <x v="2"/>
    <n v="2.09"/>
    <n v="340.66999999999996"/>
  </r>
  <r>
    <d v="2007-09-08T00:00:00"/>
    <s v="534-94-49-182"/>
    <n v="148"/>
    <x v="2"/>
    <n v="2.09"/>
    <n v="309.32"/>
  </r>
  <r>
    <d v="2007-09-09T00:00:00"/>
    <s v="377-37-44-068"/>
    <n v="2"/>
    <x v="2"/>
    <n v="2.09"/>
    <n v="4.18"/>
  </r>
  <r>
    <d v="2007-09-11T00:00:00"/>
    <s v="178-24-36-171"/>
    <n v="343"/>
    <x v="2"/>
    <n v="2.09"/>
    <n v="716.87"/>
  </r>
  <r>
    <d v="2007-09-11T00:00:00"/>
    <s v="884-31-58-627"/>
    <n v="51"/>
    <x v="2"/>
    <n v="2.09"/>
    <n v="106.58999999999999"/>
  </r>
  <r>
    <d v="2007-09-14T00:00:00"/>
    <s v="749-02-70-623"/>
    <n v="164"/>
    <x v="2"/>
    <n v="2.09"/>
    <n v="342.76"/>
  </r>
  <r>
    <d v="2007-09-14T00:00:00"/>
    <s v="645-32-78-780"/>
    <n v="5"/>
    <x v="2"/>
    <n v="2.09"/>
    <n v="10.45"/>
  </r>
  <r>
    <d v="2007-09-15T00:00:00"/>
    <s v="254-14-00-156"/>
    <n v="260"/>
    <x v="2"/>
    <n v="2.09"/>
    <n v="543.4"/>
  </r>
  <r>
    <d v="2007-09-15T00:00:00"/>
    <s v="847-48-41-699"/>
    <n v="415"/>
    <x v="2"/>
    <n v="2.09"/>
    <n v="867.34999999999991"/>
  </r>
  <r>
    <d v="2007-09-16T00:00:00"/>
    <s v="847-48-41-699"/>
    <n v="467"/>
    <x v="2"/>
    <n v="2.09"/>
    <n v="976.03"/>
  </r>
  <r>
    <d v="2007-09-16T00:00:00"/>
    <s v="692-61-16-906"/>
    <n v="43"/>
    <x v="2"/>
    <n v="2.09"/>
    <n v="89.86999999999999"/>
  </r>
  <r>
    <d v="2007-09-17T00:00:00"/>
    <s v="885-74-10-856"/>
    <n v="40"/>
    <x v="2"/>
    <n v="2.09"/>
    <n v="83.6"/>
  </r>
  <r>
    <d v="2007-09-19T00:00:00"/>
    <s v="964-69-89-011"/>
    <n v="10"/>
    <x v="2"/>
    <n v="2.09"/>
    <n v="20.9"/>
  </r>
  <r>
    <d v="2007-09-20T00:00:00"/>
    <s v="847-48-41-699"/>
    <n v="197"/>
    <x v="2"/>
    <n v="2.09"/>
    <n v="411.72999999999996"/>
  </r>
  <r>
    <d v="2007-09-23T00:00:00"/>
    <s v="773-39-15-273"/>
    <n v="145"/>
    <x v="2"/>
    <n v="2.09"/>
    <n v="303.04999999999995"/>
  </r>
  <r>
    <d v="2007-09-24T00:00:00"/>
    <s v="322-66-15-999"/>
    <n v="105"/>
    <x v="2"/>
    <n v="2.09"/>
    <n v="219.45"/>
  </r>
  <r>
    <d v="2007-09-25T00:00:00"/>
    <s v="916-94-78-836"/>
    <n v="33"/>
    <x v="2"/>
    <n v="2.09"/>
    <n v="68.97"/>
  </r>
  <r>
    <d v="2007-09-25T00:00:00"/>
    <s v="950-40-82-698"/>
    <n v="78"/>
    <x v="2"/>
    <n v="2.09"/>
    <n v="163.01999999999998"/>
  </r>
  <r>
    <d v="2007-09-26T00:00:00"/>
    <s v="847-48-41-699"/>
    <n v="466"/>
    <x v="2"/>
    <n v="2.09"/>
    <n v="973.93999999999994"/>
  </r>
  <r>
    <d v="2007-09-29T00:00:00"/>
    <s v="392-78-93-552"/>
    <n v="476"/>
    <x v="2"/>
    <n v="2.09"/>
    <n v="994.83999999999992"/>
  </r>
  <r>
    <d v="2007-10-02T00:00:00"/>
    <s v="080-51-85-809"/>
    <n v="151"/>
    <x v="2"/>
    <n v="2.09"/>
    <n v="315.58999999999997"/>
  </r>
  <r>
    <d v="2007-10-02T00:00:00"/>
    <s v="163-92-64-010"/>
    <n v="17"/>
    <x v="2"/>
    <n v="2.09"/>
    <n v="35.53"/>
  </r>
  <r>
    <d v="2007-10-06T00:00:00"/>
    <s v="585-26-73-628"/>
    <n v="4"/>
    <x v="2"/>
    <n v="2.09"/>
    <n v="8.36"/>
  </r>
  <r>
    <d v="2007-10-16T00:00:00"/>
    <s v="594-18-15-403"/>
    <n v="131"/>
    <x v="2"/>
    <n v="2.09"/>
    <n v="273.78999999999996"/>
  </r>
  <r>
    <d v="2007-10-16T00:00:00"/>
    <s v="337-27-67-378"/>
    <n v="369"/>
    <x v="2"/>
    <n v="2.09"/>
    <n v="771.20999999999992"/>
  </r>
  <r>
    <d v="2007-10-16T00:00:00"/>
    <s v="179-23-02-772"/>
    <n v="60"/>
    <x v="2"/>
    <n v="2.09"/>
    <n v="125.39999999999999"/>
  </r>
  <r>
    <d v="2007-10-20T00:00:00"/>
    <s v="413-93-89-926"/>
    <n v="405"/>
    <x v="2"/>
    <n v="2.09"/>
    <n v="846.44999999999993"/>
  </r>
  <r>
    <d v="2007-10-21T00:00:00"/>
    <s v="396-32-41-555"/>
    <n v="3"/>
    <x v="2"/>
    <n v="2.09"/>
    <n v="6.27"/>
  </r>
  <r>
    <d v="2007-10-25T00:00:00"/>
    <s v="773-39-15-273"/>
    <n v="35"/>
    <x v="2"/>
    <n v="2.09"/>
    <n v="73.149999999999991"/>
  </r>
  <r>
    <d v="2007-10-27T00:00:00"/>
    <s v="941-01-60-075"/>
    <n v="444"/>
    <x v="2"/>
    <n v="2.09"/>
    <n v="927.95999999999992"/>
  </r>
  <r>
    <d v="2007-10-27T00:00:00"/>
    <s v="392-78-93-552"/>
    <n v="424"/>
    <x v="2"/>
    <n v="2.09"/>
    <n v="886.16"/>
  </r>
  <r>
    <d v="2007-10-27T00:00:00"/>
    <s v="736-91-47-235"/>
    <n v="2"/>
    <x v="2"/>
    <n v="2.09"/>
    <n v="4.18"/>
  </r>
  <r>
    <d v="2007-10-30T00:00:00"/>
    <s v="413-93-89-926"/>
    <n v="480"/>
    <x v="2"/>
    <n v="2.09"/>
    <n v="1003.1999999999999"/>
  </r>
  <r>
    <d v="2007-10-31T00:00:00"/>
    <s v="916-94-78-836"/>
    <n v="65"/>
    <x v="2"/>
    <n v="2.09"/>
    <n v="135.85"/>
  </r>
  <r>
    <d v="2007-11-02T00:00:00"/>
    <s v="403-50-07-403"/>
    <n v="8"/>
    <x v="2"/>
    <n v="2.09"/>
    <n v="16.72"/>
  </r>
  <r>
    <d v="2007-11-03T00:00:00"/>
    <s v="495-93-92-849"/>
    <n v="52"/>
    <x v="2"/>
    <n v="2.09"/>
    <n v="108.67999999999999"/>
  </r>
  <r>
    <d v="2007-11-06T00:00:00"/>
    <s v="377-37-44-068"/>
    <n v="8"/>
    <x v="2"/>
    <n v="2.09"/>
    <n v="16.72"/>
  </r>
  <r>
    <d v="2007-11-07T00:00:00"/>
    <s v="254-14-00-156"/>
    <n v="143"/>
    <x v="2"/>
    <n v="2.09"/>
    <n v="298.87"/>
  </r>
  <r>
    <d v="2007-11-08T00:00:00"/>
    <s v="269-65-16-447"/>
    <n v="20"/>
    <x v="2"/>
    <n v="2.09"/>
    <n v="41.8"/>
  </r>
  <r>
    <d v="2007-11-11T00:00:00"/>
    <s v="799-94-72-837"/>
    <n v="396"/>
    <x v="2"/>
    <n v="2.09"/>
    <n v="827.64"/>
  </r>
  <r>
    <d v="2007-11-12T00:00:00"/>
    <s v="513-33-14-553"/>
    <n v="168"/>
    <x v="2"/>
    <n v="2.09"/>
    <n v="351.12"/>
  </r>
  <r>
    <d v="2007-11-13T00:00:00"/>
    <s v="513-33-14-553"/>
    <n v="69"/>
    <x v="2"/>
    <n v="2.09"/>
    <n v="144.20999999999998"/>
  </r>
  <r>
    <d v="2007-11-21T00:00:00"/>
    <s v="534-94-49-182"/>
    <n v="99"/>
    <x v="2"/>
    <n v="2.09"/>
    <n v="206.91"/>
  </r>
  <r>
    <d v="2007-11-21T00:00:00"/>
    <s v="115-65-39-258"/>
    <n v="57"/>
    <x v="2"/>
    <n v="2.09"/>
    <n v="119.13"/>
  </r>
  <r>
    <d v="2007-11-22T00:00:00"/>
    <s v="043-34-53-278"/>
    <n v="103"/>
    <x v="2"/>
    <n v="2.09"/>
    <n v="215.26999999999998"/>
  </r>
  <r>
    <d v="2007-11-23T00:00:00"/>
    <s v="609-57-46-753"/>
    <n v="2"/>
    <x v="2"/>
    <n v="2.09"/>
    <n v="4.18"/>
  </r>
  <r>
    <d v="2007-11-26T00:00:00"/>
    <s v="495-93-92-849"/>
    <n v="88"/>
    <x v="2"/>
    <n v="2.09"/>
    <n v="183.92"/>
  </r>
  <r>
    <d v="2007-11-28T00:00:00"/>
    <s v="916-94-78-836"/>
    <n v="85"/>
    <x v="2"/>
    <n v="2.09"/>
    <n v="177.64999999999998"/>
  </r>
  <r>
    <d v="2007-11-28T00:00:00"/>
    <s v="254-14-00-156"/>
    <n v="216"/>
    <x v="2"/>
    <n v="2.09"/>
    <n v="451.43999999999994"/>
  </r>
  <r>
    <d v="2007-11-30T00:00:00"/>
    <s v="254-14-00-156"/>
    <n v="140"/>
    <x v="2"/>
    <n v="2.09"/>
    <n v="292.59999999999997"/>
  </r>
  <r>
    <d v="2007-12-05T00:00:00"/>
    <s v="941-01-60-075"/>
    <n v="377"/>
    <x v="2"/>
    <n v="2.09"/>
    <n v="787.93"/>
  </r>
  <r>
    <d v="2007-12-07T00:00:00"/>
    <s v="968-49-97-804"/>
    <n v="89"/>
    <x v="2"/>
    <n v="2.09"/>
    <n v="186.01"/>
  </r>
  <r>
    <d v="2007-12-09T00:00:00"/>
    <s v="904-16-42-385"/>
    <n v="181"/>
    <x v="2"/>
    <n v="2.09"/>
    <n v="378.28999999999996"/>
  </r>
  <r>
    <d v="2007-12-11T00:00:00"/>
    <s v="513-33-14-553"/>
    <n v="131"/>
    <x v="2"/>
    <n v="2.09"/>
    <n v="273.78999999999996"/>
  </r>
  <r>
    <d v="2007-12-11T00:00:00"/>
    <s v="936-67-95-170"/>
    <n v="43"/>
    <x v="2"/>
    <n v="2.09"/>
    <n v="89.86999999999999"/>
  </r>
  <r>
    <d v="2007-12-12T00:00:00"/>
    <s v="534-94-49-182"/>
    <n v="166"/>
    <x v="2"/>
    <n v="2.09"/>
    <n v="346.94"/>
  </r>
  <r>
    <d v="2007-12-12T00:00:00"/>
    <s v="773-39-15-273"/>
    <n v="192"/>
    <x v="2"/>
    <n v="2.09"/>
    <n v="401.28"/>
  </r>
  <r>
    <d v="2007-12-14T00:00:00"/>
    <s v="351-06-97-406"/>
    <n v="7"/>
    <x v="2"/>
    <n v="2.09"/>
    <n v="14.629999999999999"/>
  </r>
  <r>
    <d v="2007-12-16T00:00:00"/>
    <s v="662-14-22-719"/>
    <n v="11"/>
    <x v="2"/>
    <n v="2.09"/>
    <n v="22.99"/>
  </r>
  <r>
    <d v="2007-12-16T00:00:00"/>
    <s v="080-51-85-809"/>
    <n v="146"/>
    <x v="2"/>
    <n v="2.09"/>
    <n v="305.14"/>
  </r>
  <r>
    <d v="2007-12-17T00:00:00"/>
    <s v="392-78-93-552"/>
    <n v="138"/>
    <x v="2"/>
    <n v="2.09"/>
    <n v="288.41999999999996"/>
  </r>
  <r>
    <d v="2007-12-18T00:00:00"/>
    <s v="033-49-11-774"/>
    <n v="138"/>
    <x v="2"/>
    <n v="2.09"/>
    <n v="288.41999999999996"/>
  </r>
  <r>
    <d v="2007-12-18T00:00:00"/>
    <s v="941-01-60-075"/>
    <n v="482"/>
    <x v="2"/>
    <n v="2.09"/>
    <n v="1007.3799999999999"/>
  </r>
  <r>
    <d v="2007-12-20T00:00:00"/>
    <s v="941-01-60-075"/>
    <n v="481"/>
    <x v="2"/>
    <n v="2.09"/>
    <n v="1005.29"/>
  </r>
  <r>
    <d v="2007-12-22T00:00:00"/>
    <s v="392-78-93-552"/>
    <n v="258"/>
    <x v="2"/>
    <n v="2.09"/>
    <n v="539.21999999999991"/>
  </r>
  <r>
    <d v="2007-12-24T00:00:00"/>
    <s v="080-51-85-809"/>
    <n v="100"/>
    <x v="2"/>
    <n v="2.09"/>
    <n v="209"/>
  </r>
  <r>
    <d v="2007-12-24T00:00:00"/>
    <s v="513-33-14-553"/>
    <n v="86"/>
    <x v="2"/>
    <n v="2.09"/>
    <n v="179.73999999999998"/>
  </r>
  <r>
    <d v="2007-12-27T00:00:00"/>
    <s v="378-70-08-798"/>
    <n v="165"/>
    <x v="2"/>
    <n v="2.09"/>
    <n v="344.84999999999997"/>
  </r>
  <r>
    <d v="2007-12-28T00:00:00"/>
    <s v="967-21-71-491"/>
    <n v="4"/>
    <x v="2"/>
    <n v="2.09"/>
    <n v="8.36"/>
  </r>
  <r>
    <d v="2007-12-29T00:00:00"/>
    <s v="033-49-11-774"/>
    <n v="156"/>
    <x v="2"/>
    <n v="2.09"/>
    <n v="326.03999999999996"/>
  </r>
  <r>
    <d v="2007-12-30T00:00:00"/>
    <s v="392-78-93-552"/>
    <n v="320"/>
    <x v="2"/>
    <n v="2.09"/>
    <n v="668.8"/>
  </r>
  <r>
    <d v="2008-01-01T00:00:00"/>
    <s v="045-63-27-114"/>
    <n v="1"/>
    <x v="3"/>
    <n v="2.15"/>
    <n v="2.15"/>
  </r>
  <r>
    <d v="2008-01-01T00:00:00"/>
    <s v="885-74-10-856"/>
    <n v="81"/>
    <x v="3"/>
    <n v="2.15"/>
    <n v="174.15"/>
  </r>
  <r>
    <d v="2008-01-01T00:00:00"/>
    <s v="941-01-60-075"/>
    <n v="438"/>
    <x v="3"/>
    <n v="2.15"/>
    <n v="941.69999999999993"/>
  </r>
  <r>
    <d v="2008-01-02T00:00:00"/>
    <s v="242-04-13-206"/>
    <n v="1"/>
    <x v="3"/>
    <n v="2.15"/>
    <n v="2.15"/>
  </r>
  <r>
    <d v="2008-01-06T00:00:00"/>
    <s v="773-39-15-273"/>
    <n v="173"/>
    <x v="3"/>
    <n v="2.15"/>
    <n v="371.95"/>
  </r>
  <r>
    <d v="2008-01-09T00:00:00"/>
    <s v="337-27-67-378"/>
    <n v="412"/>
    <x v="3"/>
    <n v="2.15"/>
    <n v="885.8"/>
  </r>
  <r>
    <d v="2008-01-09T00:00:00"/>
    <s v="288-84-37-922"/>
    <n v="13"/>
    <x v="3"/>
    <n v="2.15"/>
    <n v="27.95"/>
  </r>
  <r>
    <d v="2008-01-10T00:00:00"/>
    <s v="322-66-15-999"/>
    <n v="130"/>
    <x v="3"/>
    <n v="2.15"/>
    <n v="279.5"/>
  </r>
  <r>
    <d v="2008-01-12T00:00:00"/>
    <s v="193-47-03-638"/>
    <n v="4"/>
    <x v="3"/>
    <n v="2.15"/>
    <n v="8.6"/>
  </r>
  <r>
    <d v="2008-01-15T00:00:00"/>
    <s v="322-66-15-999"/>
    <n v="176"/>
    <x v="3"/>
    <n v="2.15"/>
    <n v="378.4"/>
  </r>
  <r>
    <d v="2008-01-17T00:00:00"/>
    <s v="403-50-07-403"/>
    <n v="14"/>
    <x v="3"/>
    <n v="2.15"/>
    <n v="30.099999999999998"/>
  </r>
  <r>
    <d v="2008-01-18T00:00:00"/>
    <s v="322-66-15-999"/>
    <n v="97"/>
    <x v="3"/>
    <n v="2.15"/>
    <n v="208.54999999999998"/>
  </r>
  <r>
    <d v="2008-01-21T00:00:00"/>
    <s v="692-61-16-906"/>
    <n v="81"/>
    <x v="3"/>
    <n v="2.15"/>
    <n v="174.15"/>
  </r>
  <r>
    <d v="2008-01-22T00:00:00"/>
    <s v="033-49-11-774"/>
    <n v="179"/>
    <x v="3"/>
    <n v="2.15"/>
    <n v="384.84999999999997"/>
  </r>
  <r>
    <d v="2008-01-23T00:00:00"/>
    <s v="916-94-78-836"/>
    <n v="132"/>
    <x v="3"/>
    <n v="2.15"/>
    <n v="283.8"/>
  </r>
  <r>
    <d v="2008-01-23T00:00:00"/>
    <s v="214-54-56-360"/>
    <n v="5"/>
    <x v="3"/>
    <n v="2.15"/>
    <n v="10.75"/>
  </r>
  <r>
    <d v="2008-01-23T00:00:00"/>
    <s v="269-65-16-447"/>
    <n v="100"/>
    <x v="3"/>
    <n v="2.15"/>
    <n v="215"/>
  </r>
  <r>
    <d v="2008-01-27T00:00:00"/>
    <s v="302-11-03-254"/>
    <n v="6"/>
    <x v="3"/>
    <n v="2.15"/>
    <n v="12.899999999999999"/>
  </r>
  <r>
    <d v="2008-02-03T00:00:00"/>
    <s v="337-27-67-378"/>
    <n v="171"/>
    <x v="3"/>
    <n v="2.15"/>
    <n v="367.65"/>
  </r>
  <r>
    <d v="2008-02-05T00:00:00"/>
    <s v="799-94-72-837"/>
    <n v="333"/>
    <x v="3"/>
    <n v="2.15"/>
    <n v="715.94999999999993"/>
  </r>
  <r>
    <d v="2008-02-06T00:00:00"/>
    <s v="337-27-67-378"/>
    <n v="365"/>
    <x v="3"/>
    <n v="2.15"/>
    <n v="784.75"/>
  </r>
  <r>
    <d v="2008-02-06T00:00:00"/>
    <s v="423-71-31-448"/>
    <n v="16"/>
    <x v="3"/>
    <n v="2.15"/>
    <n v="34.4"/>
  </r>
  <r>
    <d v="2008-02-07T00:00:00"/>
    <s v="594-18-15-403"/>
    <n v="211"/>
    <x v="3"/>
    <n v="2.15"/>
    <n v="453.65"/>
  </r>
  <r>
    <d v="2008-02-11T00:00:00"/>
    <s v="392-78-93-552"/>
    <n v="196"/>
    <x v="3"/>
    <n v="2.15"/>
    <n v="421.4"/>
  </r>
  <r>
    <d v="2008-02-12T00:00:00"/>
    <s v="208-84-31-216"/>
    <n v="11"/>
    <x v="3"/>
    <n v="2.15"/>
    <n v="23.65"/>
  </r>
  <r>
    <d v="2008-02-13T00:00:00"/>
    <s v="423-71-31-448"/>
    <n v="17"/>
    <x v="3"/>
    <n v="2.15"/>
    <n v="36.549999999999997"/>
  </r>
  <r>
    <d v="2008-02-16T00:00:00"/>
    <s v="527-15-00-673"/>
    <n v="62"/>
    <x v="3"/>
    <n v="2.15"/>
    <n v="133.29999999999998"/>
  </r>
  <r>
    <d v="2008-02-16T00:00:00"/>
    <s v="847-48-41-699"/>
    <n v="103"/>
    <x v="3"/>
    <n v="2.15"/>
    <n v="221.45"/>
  </r>
  <r>
    <d v="2008-02-16T00:00:00"/>
    <s v="996-09-76-697"/>
    <n v="9"/>
    <x v="3"/>
    <n v="2.15"/>
    <n v="19.349999999999998"/>
  </r>
  <r>
    <d v="2008-02-17T00:00:00"/>
    <s v="299-98-16-259"/>
    <n v="5"/>
    <x v="3"/>
    <n v="2.15"/>
    <n v="10.75"/>
  </r>
  <r>
    <d v="2008-02-17T00:00:00"/>
    <s v="392-78-93-552"/>
    <n v="452"/>
    <x v="3"/>
    <n v="2.15"/>
    <n v="971.8"/>
  </r>
  <r>
    <d v="2008-02-18T00:00:00"/>
    <s v="371-70-96-597"/>
    <n v="2"/>
    <x v="3"/>
    <n v="2.15"/>
    <n v="4.3"/>
  </r>
  <r>
    <d v="2008-02-19T00:00:00"/>
    <s v="941-01-60-075"/>
    <n v="335"/>
    <x v="3"/>
    <n v="2.15"/>
    <n v="720.25"/>
  </r>
  <r>
    <d v="2008-02-20T00:00:00"/>
    <s v="777-06-33-444"/>
    <n v="12"/>
    <x v="3"/>
    <n v="2.15"/>
    <n v="25.799999999999997"/>
  </r>
  <r>
    <d v="2008-02-21T00:00:00"/>
    <s v="314-76-34-892"/>
    <n v="12"/>
    <x v="3"/>
    <n v="2.15"/>
    <n v="25.799999999999997"/>
  </r>
  <r>
    <d v="2008-02-22T00:00:00"/>
    <s v="270-90-07-560"/>
    <n v="5"/>
    <x v="3"/>
    <n v="2.15"/>
    <n v="10.75"/>
  </r>
  <r>
    <d v="2008-02-22T00:00:00"/>
    <s v="811-91-92-867"/>
    <n v="2"/>
    <x v="3"/>
    <n v="2.15"/>
    <n v="4.3"/>
  </r>
  <r>
    <d v="2008-02-23T00:00:00"/>
    <s v="131-80-62-556"/>
    <n v="10"/>
    <x v="3"/>
    <n v="2.15"/>
    <n v="21.5"/>
  </r>
  <r>
    <d v="2008-02-25T00:00:00"/>
    <s v="392-78-93-552"/>
    <n v="308"/>
    <x v="3"/>
    <n v="2.15"/>
    <n v="662.19999999999993"/>
  </r>
  <r>
    <d v="2008-02-27T00:00:00"/>
    <s v="982-37-73-633"/>
    <n v="5"/>
    <x v="3"/>
    <n v="2.15"/>
    <n v="10.75"/>
  </r>
  <r>
    <d v="2008-02-27T00:00:00"/>
    <s v="799-94-72-837"/>
    <n v="446"/>
    <x v="3"/>
    <n v="2.15"/>
    <n v="958.9"/>
  </r>
  <r>
    <d v="2008-02-28T00:00:00"/>
    <s v="254-14-00-156"/>
    <n v="281"/>
    <x v="3"/>
    <n v="2.15"/>
    <n v="604.15"/>
  </r>
  <r>
    <d v="2008-03-03T00:00:00"/>
    <s v="128-69-77-900"/>
    <n v="6"/>
    <x v="3"/>
    <n v="2.15"/>
    <n v="12.899999999999999"/>
  </r>
  <r>
    <d v="2008-03-04T00:00:00"/>
    <s v="254-14-00-156"/>
    <n v="409"/>
    <x v="3"/>
    <n v="2.15"/>
    <n v="879.34999999999991"/>
  </r>
  <r>
    <d v="2008-03-04T00:00:00"/>
    <s v="527-15-00-673"/>
    <n v="191"/>
    <x v="3"/>
    <n v="2.15"/>
    <n v="410.65"/>
  </r>
  <r>
    <d v="2008-03-05T00:00:00"/>
    <s v="941-01-60-075"/>
    <n v="404"/>
    <x v="3"/>
    <n v="2.15"/>
    <n v="868.59999999999991"/>
  </r>
  <r>
    <d v="2008-03-05T00:00:00"/>
    <s v="378-70-08-798"/>
    <n v="135"/>
    <x v="3"/>
    <n v="2.15"/>
    <n v="290.25"/>
  </r>
  <r>
    <d v="2008-03-05T00:00:00"/>
    <s v="961-86-77-989"/>
    <n v="20"/>
    <x v="3"/>
    <n v="2.15"/>
    <n v="43"/>
  </r>
  <r>
    <d v="2008-03-07T00:00:00"/>
    <s v="507-22-76-992"/>
    <n v="54"/>
    <x v="3"/>
    <n v="2.15"/>
    <n v="116.1"/>
  </r>
  <r>
    <d v="2008-03-07T00:00:00"/>
    <s v="495-93-92-849"/>
    <n v="129"/>
    <x v="3"/>
    <n v="2.15"/>
    <n v="277.34999999999997"/>
  </r>
  <r>
    <d v="2008-03-10T00:00:00"/>
    <s v="138-66-38-929"/>
    <n v="11"/>
    <x v="3"/>
    <n v="2.15"/>
    <n v="23.65"/>
  </r>
  <r>
    <d v="2008-03-11T00:00:00"/>
    <s v="178-24-36-171"/>
    <n v="383"/>
    <x v="3"/>
    <n v="2.15"/>
    <n v="823.44999999999993"/>
  </r>
  <r>
    <d v="2008-03-12T00:00:00"/>
    <s v="749-02-70-623"/>
    <n v="46"/>
    <x v="3"/>
    <n v="2.15"/>
    <n v="98.899999999999991"/>
  </r>
  <r>
    <d v="2008-03-13T00:00:00"/>
    <s v="179-23-02-772"/>
    <n v="61"/>
    <x v="3"/>
    <n v="2.15"/>
    <n v="131.15"/>
  </r>
  <r>
    <d v="2008-03-15T00:00:00"/>
    <s v="378-70-08-798"/>
    <n v="166"/>
    <x v="3"/>
    <n v="2.15"/>
    <n v="356.9"/>
  </r>
  <r>
    <d v="2008-03-16T00:00:00"/>
    <s v="513-33-14-553"/>
    <n v="91"/>
    <x v="3"/>
    <n v="2.15"/>
    <n v="195.65"/>
  </r>
  <r>
    <d v="2008-03-17T00:00:00"/>
    <s v="240-21-54-730"/>
    <n v="10"/>
    <x v="3"/>
    <n v="2.15"/>
    <n v="21.5"/>
  </r>
  <r>
    <d v="2008-03-19T00:00:00"/>
    <s v="299-72-00-838"/>
    <n v="19"/>
    <x v="3"/>
    <n v="2.15"/>
    <n v="40.85"/>
  </r>
  <r>
    <d v="2008-03-19T00:00:00"/>
    <s v="105-89-55-029"/>
    <n v="2"/>
    <x v="3"/>
    <n v="2.15"/>
    <n v="4.3"/>
  </r>
  <r>
    <d v="2008-03-20T00:00:00"/>
    <s v="968-49-97-804"/>
    <n v="125"/>
    <x v="3"/>
    <n v="2.15"/>
    <n v="268.75"/>
  </r>
  <r>
    <d v="2008-03-20T00:00:00"/>
    <s v="178-24-36-171"/>
    <n v="248"/>
    <x v="3"/>
    <n v="2.15"/>
    <n v="533.19999999999993"/>
  </r>
  <r>
    <d v="2008-03-20T00:00:00"/>
    <s v="995-59-41-476"/>
    <n v="298"/>
    <x v="3"/>
    <n v="2.15"/>
    <n v="640.69999999999993"/>
  </r>
  <r>
    <d v="2008-03-21T00:00:00"/>
    <s v="178-24-36-171"/>
    <n v="406"/>
    <x v="3"/>
    <n v="2.15"/>
    <n v="872.9"/>
  </r>
  <r>
    <d v="2008-03-22T00:00:00"/>
    <s v="080-51-85-809"/>
    <n v="46"/>
    <x v="3"/>
    <n v="2.15"/>
    <n v="98.899999999999991"/>
  </r>
  <r>
    <d v="2008-03-23T00:00:00"/>
    <s v="513-33-14-553"/>
    <n v="106"/>
    <x v="3"/>
    <n v="2.15"/>
    <n v="227.89999999999998"/>
  </r>
  <r>
    <d v="2008-03-25T00:00:00"/>
    <s v="847-48-41-699"/>
    <n v="121"/>
    <x v="3"/>
    <n v="2.15"/>
    <n v="260.14999999999998"/>
  </r>
  <r>
    <d v="2008-03-29T00:00:00"/>
    <s v="392-78-93-552"/>
    <n v="170"/>
    <x v="3"/>
    <n v="2.15"/>
    <n v="365.5"/>
  </r>
  <r>
    <d v="2008-03-29T00:00:00"/>
    <s v="799-94-72-837"/>
    <n v="431"/>
    <x v="3"/>
    <n v="2.15"/>
    <n v="926.65"/>
  </r>
  <r>
    <d v="2008-03-30T00:00:00"/>
    <s v="941-01-60-075"/>
    <n v="483"/>
    <x v="3"/>
    <n v="2.15"/>
    <n v="1038.45"/>
  </r>
  <r>
    <d v="2008-04-01T00:00:00"/>
    <s v="254-14-00-156"/>
    <n v="354"/>
    <x v="3"/>
    <n v="2.15"/>
    <n v="761.1"/>
  </r>
  <r>
    <d v="2008-04-03T00:00:00"/>
    <s v="513-33-14-553"/>
    <n v="65"/>
    <x v="3"/>
    <n v="2.15"/>
    <n v="139.75"/>
  </r>
  <r>
    <d v="2008-04-06T00:00:00"/>
    <s v="337-27-67-378"/>
    <n v="176"/>
    <x v="3"/>
    <n v="2.15"/>
    <n v="378.4"/>
  </r>
  <r>
    <d v="2008-04-07T00:00:00"/>
    <s v="843-22-41-173"/>
    <n v="2"/>
    <x v="3"/>
    <n v="2.15"/>
    <n v="4.3"/>
  </r>
  <r>
    <d v="2008-04-08T00:00:00"/>
    <s v="527-15-00-673"/>
    <n v="46"/>
    <x v="3"/>
    <n v="2.15"/>
    <n v="98.899999999999991"/>
  </r>
  <r>
    <d v="2008-04-11T00:00:00"/>
    <s v="995-59-41-476"/>
    <n v="477"/>
    <x v="3"/>
    <n v="2.15"/>
    <n v="1025.55"/>
  </r>
  <r>
    <d v="2008-04-12T00:00:00"/>
    <s v="126-55-91-375"/>
    <n v="6"/>
    <x v="3"/>
    <n v="2.15"/>
    <n v="12.899999999999999"/>
  </r>
  <r>
    <d v="2008-04-14T00:00:00"/>
    <s v="528-09-83-923"/>
    <n v="11"/>
    <x v="3"/>
    <n v="2.15"/>
    <n v="23.65"/>
  </r>
  <r>
    <d v="2008-04-14T00:00:00"/>
    <s v="527-15-00-673"/>
    <n v="126"/>
    <x v="3"/>
    <n v="2.15"/>
    <n v="270.89999999999998"/>
  </r>
  <r>
    <d v="2008-04-14T00:00:00"/>
    <s v="269-65-16-447"/>
    <n v="190"/>
    <x v="3"/>
    <n v="2.15"/>
    <n v="408.5"/>
  </r>
  <r>
    <d v="2008-04-15T00:00:00"/>
    <s v="941-01-60-075"/>
    <n v="358"/>
    <x v="3"/>
    <n v="2.15"/>
    <n v="769.69999999999993"/>
  </r>
  <r>
    <d v="2008-04-15T00:00:00"/>
    <s v="761-06-34-233"/>
    <n v="78"/>
    <x v="3"/>
    <n v="2.15"/>
    <n v="167.7"/>
  </r>
  <r>
    <d v="2008-04-15T00:00:00"/>
    <s v="884-31-58-627"/>
    <n v="129"/>
    <x v="3"/>
    <n v="2.15"/>
    <n v="277.34999999999997"/>
  </r>
  <r>
    <d v="2008-04-16T00:00:00"/>
    <s v="799-94-72-837"/>
    <n v="433"/>
    <x v="3"/>
    <n v="2.15"/>
    <n v="930.94999999999993"/>
  </r>
  <r>
    <d v="2008-04-17T00:00:00"/>
    <s v="182-72-86-381"/>
    <n v="18"/>
    <x v="3"/>
    <n v="2.15"/>
    <n v="38.699999999999996"/>
  </r>
  <r>
    <d v="2008-04-18T00:00:00"/>
    <s v="936-67-95-170"/>
    <n v="30"/>
    <x v="3"/>
    <n v="2.15"/>
    <n v="64.5"/>
  </r>
  <r>
    <d v="2008-04-19T00:00:00"/>
    <s v="159-34-45-151"/>
    <n v="18"/>
    <x v="3"/>
    <n v="2.15"/>
    <n v="38.699999999999996"/>
  </r>
  <r>
    <d v="2008-04-20T00:00:00"/>
    <s v="527-15-00-673"/>
    <n v="146"/>
    <x v="3"/>
    <n v="2.15"/>
    <n v="313.89999999999998"/>
  </r>
  <r>
    <d v="2008-04-20T00:00:00"/>
    <s v="138-66-38-929"/>
    <n v="19"/>
    <x v="3"/>
    <n v="2.15"/>
    <n v="40.85"/>
  </r>
  <r>
    <d v="2008-04-21T00:00:00"/>
    <s v="033-49-11-774"/>
    <n v="170"/>
    <x v="3"/>
    <n v="2.15"/>
    <n v="365.5"/>
  </r>
  <r>
    <d v="2008-04-23T00:00:00"/>
    <s v="594-18-15-403"/>
    <n v="428"/>
    <x v="3"/>
    <n v="2.15"/>
    <n v="920.19999999999993"/>
  </r>
  <r>
    <d v="2008-04-25T00:00:00"/>
    <s v="941-01-60-075"/>
    <n v="129"/>
    <x v="3"/>
    <n v="2.15"/>
    <n v="277.34999999999997"/>
  </r>
  <r>
    <d v="2008-04-26T00:00:00"/>
    <s v="413-93-89-926"/>
    <n v="304"/>
    <x v="3"/>
    <n v="2.15"/>
    <n v="653.6"/>
  </r>
  <r>
    <d v="2008-04-30T00:00:00"/>
    <s v="288-84-37-922"/>
    <n v="15"/>
    <x v="3"/>
    <n v="2.15"/>
    <n v="32.25"/>
  </r>
  <r>
    <d v="2008-05-01T00:00:00"/>
    <s v="766-05-70-009"/>
    <n v="14"/>
    <x v="3"/>
    <n v="2.15"/>
    <n v="30.099999999999998"/>
  </r>
  <r>
    <d v="2008-05-03T00:00:00"/>
    <s v="799-94-72-837"/>
    <n v="320"/>
    <x v="3"/>
    <n v="2.15"/>
    <n v="688"/>
  </r>
  <r>
    <d v="2008-05-04T00:00:00"/>
    <s v="322-66-15-999"/>
    <n v="44"/>
    <x v="3"/>
    <n v="2.15"/>
    <n v="94.6"/>
  </r>
  <r>
    <d v="2008-05-05T00:00:00"/>
    <s v="749-02-70-623"/>
    <n v="71"/>
    <x v="3"/>
    <n v="2.15"/>
    <n v="152.65"/>
  </r>
  <r>
    <d v="2008-05-05T00:00:00"/>
    <s v="047-70-78-199"/>
    <n v="8"/>
    <x v="3"/>
    <n v="2.15"/>
    <n v="17.2"/>
  </r>
  <r>
    <d v="2008-05-09T00:00:00"/>
    <s v="847-48-41-699"/>
    <n v="444"/>
    <x v="3"/>
    <n v="2.15"/>
    <n v="954.59999999999991"/>
  </r>
  <r>
    <d v="2008-05-09T00:00:00"/>
    <s v="014-02-05-290"/>
    <n v="1"/>
    <x v="3"/>
    <n v="2.15"/>
    <n v="2.15"/>
  </r>
  <r>
    <d v="2008-05-11T00:00:00"/>
    <s v="527-15-00-673"/>
    <n v="102"/>
    <x v="3"/>
    <n v="2.15"/>
    <n v="219.29999999999998"/>
  </r>
  <r>
    <d v="2008-05-11T00:00:00"/>
    <s v="294-48-56-993"/>
    <n v="181"/>
    <x v="3"/>
    <n v="2.15"/>
    <n v="389.15"/>
  </r>
  <r>
    <d v="2008-05-11T00:00:00"/>
    <s v="495-93-92-849"/>
    <n v="82"/>
    <x v="3"/>
    <n v="2.15"/>
    <n v="176.29999999999998"/>
  </r>
  <r>
    <d v="2008-05-14T00:00:00"/>
    <s v="319-54-24-686"/>
    <n v="19"/>
    <x v="3"/>
    <n v="2.15"/>
    <n v="40.85"/>
  </r>
  <r>
    <d v="2008-05-14T00:00:00"/>
    <s v="413-93-89-926"/>
    <n v="245"/>
    <x v="3"/>
    <n v="2.15"/>
    <n v="526.75"/>
  </r>
  <r>
    <d v="2008-05-16T00:00:00"/>
    <s v="995-59-41-476"/>
    <n v="431"/>
    <x v="3"/>
    <n v="2.15"/>
    <n v="926.65"/>
  </r>
  <r>
    <d v="2008-05-16T00:00:00"/>
    <s v="254-14-00-156"/>
    <n v="252"/>
    <x v="3"/>
    <n v="2.15"/>
    <n v="541.79999999999995"/>
  </r>
  <r>
    <d v="2008-05-17T00:00:00"/>
    <s v="851-69-49-933"/>
    <n v="2"/>
    <x v="3"/>
    <n v="2.15"/>
    <n v="4.3"/>
  </r>
  <r>
    <d v="2008-05-18T00:00:00"/>
    <s v="043-34-53-278"/>
    <n v="52"/>
    <x v="3"/>
    <n v="2.15"/>
    <n v="111.8"/>
  </r>
  <r>
    <d v="2008-05-19T00:00:00"/>
    <s v="033-49-11-774"/>
    <n v="54"/>
    <x v="3"/>
    <n v="2.15"/>
    <n v="116.1"/>
  </r>
  <r>
    <d v="2008-05-19T00:00:00"/>
    <s v="531-65-00-714"/>
    <n v="4"/>
    <x v="3"/>
    <n v="2.15"/>
    <n v="8.6"/>
  </r>
  <r>
    <d v="2008-05-19T00:00:00"/>
    <s v="692-61-16-906"/>
    <n v="88"/>
    <x v="3"/>
    <n v="2.15"/>
    <n v="189.2"/>
  </r>
  <r>
    <d v="2008-05-22T00:00:00"/>
    <s v="269-65-16-447"/>
    <n v="152"/>
    <x v="3"/>
    <n v="2.15"/>
    <n v="326.8"/>
  </r>
  <r>
    <d v="2008-05-23T00:00:00"/>
    <s v="322-66-15-999"/>
    <n v="121"/>
    <x v="3"/>
    <n v="2.15"/>
    <n v="260.14999999999998"/>
  </r>
  <r>
    <d v="2008-05-24T00:00:00"/>
    <s v="269-65-16-447"/>
    <n v="77"/>
    <x v="3"/>
    <n v="2.15"/>
    <n v="165.54999999999998"/>
  </r>
  <r>
    <d v="2008-05-27T00:00:00"/>
    <s v="179-23-02-772"/>
    <n v="21"/>
    <x v="3"/>
    <n v="2.15"/>
    <n v="45.15"/>
  </r>
  <r>
    <d v="2008-05-28T00:00:00"/>
    <s v="692-61-16-906"/>
    <n v="48"/>
    <x v="3"/>
    <n v="2.15"/>
    <n v="103.19999999999999"/>
  </r>
  <r>
    <d v="2008-05-29T00:00:00"/>
    <s v="392-78-93-552"/>
    <n v="420"/>
    <x v="3"/>
    <n v="2.15"/>
    <n v="903"/>
  </r>
  <r>
    <d v="2008-05-30T00:00:00"/>
    <s v="254-14-00-156"/>
    <n v="443"/>
    <x v="3"/>
    <n v="2.15"/>
    <n v="952.44999999999993"/>
  </r>
  <r>
    <d v="2008-06-03T00:00:00"/>
    <s v="322-66-15-999"/>
    <n v="46"/>
    <x v="3"/>
    <n v="2.15"/>
    <n v="98.899999999999991"/>
  </r>
  <r>
    <d v="2008-06-04T00:00:00"/>
    <s v="554-09-13-964"/>
    <n v="3"/>
    <x v="3"/>
    <n v="2.15"/>
    <n v="6.4499999999999993"/>
  </r>
  <r>
    <d v="2008-06-06T00:00:00"/>
    <s v="322-66-15-999"/>
    <n v="98"/>
    <x v="3"/>
    <n v="2.15"/>
    <n v="210.7"/>
  </r>
  <r>
    <d v="2008-06-06T00:00:00"/>
    <s v="780-78-31-328"/>
    <n v="18"/>
    <x v="3"/>
    <n v="2.15"/>
    <n v="38.699999999999996"/>
  </r>
  <r>
    <d v="2008-06-06T00:00:00"/>
    <s v="941-01-60-075"/>
    <n v="237"/>
    <x v="3"/>
    <n v="2.15"/>
    <n v="509.54999999999995"/>
  </r>
  <r>
    <d v="2008-06-06T00:00:00"/>
    <s v="935-78-99-209"/>
    <n v="64"/>
    <x v="3"/>
    <n v="2.15"/>
    <n v="137.6"/>
  </r>
  <r>
    <d v="2008-06-10T00:00:00"/>
    <s v="916-94-78-836"/>
    <n v="32"/>
    <x v="3"/>
    <n v="2.15"/>
    <n v="68.8"/>
  </r>
  <r>
    <d v="2008-06-15T00:00:00"/>
    <s v="749-02-70-623"/>
    <n v="30"/>
    <x v="3"/>
    <n v="2.15"/>
    <n v="64.5"/>
  </r>
  <r>
    <d v="2008-06-15T00:00:00"/>
    <s v="447-16-72-588"/>
    <n v="12"/>
    <x v="3"/>
    <n v="2.15"/>
    <n v="25.799999999999997"/>
  </r>
  <r>
    <d v="2008-06-16T00:00:00"/>
    <s v="884-31-58-627"/>
    <n v="138"/>
    <x v="3"/>
    <n v="2.15"/>
    <n v="296.7"/>
  </r>
  <r>
    <d v="2008-06-20T00:00:00"/>
    <s v="178-24-36-171"/>
    <n v="411"/>
    <x v="3"/>
    <n v="2.15"/>
    <n v="883.65"/>
  </r>
  <r>
    <d v="2008-06-23T00:00:00"/>
    <s v="033-49-11-774"/>
    <n v="152"/>
    <x v="3"/>
    <n v="2.15"/>
    <n v="326.8"/>
  </r>
  <r>
    <d v="2008-06-24T00:00:00"/>
    <s v="930-33-80-614"/>
    <n v="10"/>
    <x v="3"/>
    <n v="2.15"/>
    <n v="21.5"/>
  </r>
  <r>
    <d v="2008-06-25T00:00:00"/>
    <s v="269-65-16-447"/>
    <n v="75"/>
    <x v="3"/>
    <n v="2.15"/>
    <n v="161.25"/>
  </r>
  <r>
    <d v="2008-06-25T00:00:00"/>
    <s v="549-21-69-479"/>
    <n v="4"/>
    <x v="3"/>
    <n v="2.15"/>
    <n v="8.6"/>
  </r>
  <r>
    <d v="2008-06-27T00:00:00"/>
    <s v="170-26-38-135"/>
    <n v="2"/>
    <x v="3"/>
    <n v="2.15"/>
    <n v="4.3"/>
  </r>
  <r>
    <d v="2008-06-28T00:00:00"/>
    <s v="692-61-16-906"/>
    <n v="110"/>
    <x v="3"/>
    <n v="2.15"/>
    <n v="236.5"/>
  </r>
  <r>
    <d v="2008-06-29T00:00:00"/>
    <s v="968-49-97-804"/>
    <n v="161"/>
    <x v="3"/>
    <n v="2.15"/>
    <n v="346.15"/>
  </r>
  <r>
    <d v="2008-06-30T00:00:00"/>
    <s v="534-94-49-182"/>
    <n v="68"/>
    <x v="3"/>
    <n v="2.15"/>
    <n v="146.19999999999999"/>
  </r>
  <r>
    <d v="2008-07-02T00:00:00"/>
    <s v="322-66-15-999"/>
    <n v="30"/>
    <x v="3"/>
    <n v="2.15"/>
    <n v="64.5"/>
  </r>
  <r>
    <d v="2008-07-03T00:00:00"/>
    <s v="368-99-22-310"/>
    <n v="3"/>
    <x v="3"/>
    <n v="2.15"/>
    <n v="6.4499999999999993"/>
  </r>
  <r>
    <d v="2008-07-08T00:00:00"/>
    <s v="941-01-60-075"/>
    <n v="117"/>
    <x v="3"/>
    <n v="2.15"/>
    <n v="251.54999999999998"/>
  </r>
  <r>
    <d v="2008-07-10T00:00:00"/>
    <s v="885-74-10-856"/>
    <n v="105"/>
    <x v="3"/>
    <n v="2.15"/>
    <n v="225.75"/>
  </r>
  <r>
    <d v="2008-07-10T00:00:00"/>
    <s v="089-90-67-935"/>
    <n v="6"/>
    <x v="3"/>
    <n v="2.15"/>
    <n v="12.899999999999999"/>
  </r>
  <r>
    <d v="2008-07-11T00:00:00"/>
    <s v="413-93-89-926"/>
    <n v="378"/>
    <x v="3"/>
    <n v="2.15"/>
    <n v="812.69999999999993"/>
  </r>
  <r>
    <d v="2008-07-14T00:00:00"/>
    <s v="513-33-14-553"/>
    <n v="76"/>
    <x v="3"/>
    <n v="2.15"/>
    <n v="163.4"/>
  </r>
  <r>
    <d v="2008-07-15T00:00:00"/>
    <s v="178-24-36-171"/>
    <n v="386"/>
    <x v="3"/>
    <n v="2.15"/>
    <n v="829.9"/>
  </r>
  <r>
    <d v="2008-07-16T00:00:00"/>
    <s v="941-01-60-075"/>
    <n v="132"/>
    <x v="3"/>
    <n v="2.15"/>
    <n v="283.8"/>
  </r>
  <r>
    <d v="2008-07-16T00:00:00"/>
    <s v="178-24-36-171"/>
    <n v="104"/>
    <x v="3"/>
    <n v="2.15"/>
    <n v="223.6"/>
  </r>
  <r>
    <d v="2008-07-17T00:00:00"/>
    <s v="392-78-93-552"/>
    <n v="380"/>
    <x v="3"/>
    <n v="2.15"/>
    <n v="817"/>
  </r>
  <r>
    <d v="2008-07-18T00:00:00"/>
    <s v="773-39-15-273"/>
    <n v="76"/>
    <x v="3"/>
    <n v="2.15"/>
    <n v="163.4"/>
  </r>
  <r>
    <d v="2008-07-18T00:00:00"/>
    <s v="410-52-79-946"/>
    <n v="194"/>
    <x v="3"/>
    <n v="2.15"/>
    <n v="417.09999999999997"/>
  </r>
  <r>
    <d v="2008-07-24T00:00:00"/>
    <s v="692-61-16-906"/>
    <n v="147"/>
    <x v="3"/>
    <n v="2.15"/>
    <n v="316.05"/>
  </r>
  <r>
    <d v="2008-07-27T00:00:00"/>
    <s v="178-24-36-171"/>
    <n v="319"/>
    <x v="3"/>
    <n v="2.15"/>
    <n v="685.85"/>
  </r>
  <r>
    <d v="2008-07-28T00:00:00"/>
    <s v="761-06-34-233"/>
    <n v="38"/>
    <x v="3"/>
    <n v="2.15"/>
    <n v="81.7"/>
  </r>
  <r>
    <d v="2008-08-02T00:00:00"/>
    <s v="378-70-08-798"/>
    <n v="31"/>
    <x v="3"/>
    <n v="2.15"/>
    <n v="66.649999999999991"/>
  </r>
  <r>
    <d v="2008-08-04T00:00:00"/>
    <s v="043-34-53-278"/>
    <n v="28"/>
    <x v="3"/>
    <n v="2.15"/>
    <n v="60.199999999999996"/>
  </r>
  <r>
    <d v="2008-08-04T00:00:00"/>
    <s v="194-54-73-711"/>
    <n v="15"/>
    <x v="3"/>
    <n v="2.15"/>
    <n v="32.25"/>
  </r>
  <r>
    <d v="2008-08-07T00:00:00"/>
    <s v="851-69-49-933"/>
    <n v="2"/>
    <x v="3"/>
    <n v="2.15"/>
    <n v="4.3"/>
  </r>
  <r>
    <d v="2008-08-07T00:00:00"/>
    <s v="430-67-31-549"/>
    <n v="16"/>
    <x v="3"/>
    <n v="2.15"/>
    <n v="34.4"/>
  </r>
  <r>
    <d v="2008-08-09T00:00:00"/>
    <s v="773-39-15-273"/>
    <n v="83"/>
    <x v="3"/>
    <n v="2.15"/>
    <n v="178.45"/>
  </r>
  <r>
    <d v="2008-08-10T00:00:00"/>
    <s v="093-96-93-428"/>
    <n v="16"/>
    <x v="3"/>
    <n v="2.15"/>
    <n v="34.4"/>
  </r>
  <r>
    <d v="2008-08-11T00:00:00"/>
    <s v="847-48-41-699"/>
    <n v="397"/>
    <x v="3"/>
    <n v="2.15"/>
    <n v="853.55"/>
  </r>
  <r>
    <d v="2008-08-11T00:00:00"/>
    <s v="773-39-15-273"/>
    <n v="184"/>
    <x v="3"/>
    <n v="2.15"/>
    <n v="395.59999999999997"/>
  </r>
  <r>
    <d v="2008-08-13T00:00:00"/>
    <s v="773-39-15-273"/>
    <n v="55"/>
    <x v="3"/>
    <n v="2.15"/>
    <n v="118.25"/>
  </r>
  <r>
    <d v="2008-08-14T00:00:00"/>
    <s v="513-33-14-553"/>
    <n v="107"/>
    <x v="3"/>
    <n v="2.15"/>
    <n v="230.04999999999998"/>
  </r>
  <r>
    <d v="2008-08-16T00:00:00"/>
    <s v="513-33-14-553"/>
    <n v="127"/>
    <x v="3"/>
    <n v="2.15"/>
    <n v="273.05"/>
  </r>
  <r>
    <d v="2008-08-19T00:00:00"/>
    <s v="268-62-97-556"/>
    <n v="122"/>
    <x v="3"/>
    <n v="2.15"/>
    <n v="262.3"/>
  </r>
  <r>
    <d v="2008-08-19T00:00:00"/>
    <s v="269-65-16-447"/>
    <n v="107"/>
    <x v="3"/>
    <n v="2.15"/>
    <n v="230.04999999999998"/>
  </r>
  <r>
    <d v="2008-08-21T00:00:00"/>
    <s v="178-24-36-171"/>
    <n v="113"/>
    <x v="3"/>
    <n v="2.15"/>
    <n v="242.95"/>
  </r>
  <r>
    <d v="2008-08-21T00:00:00"/>
    <s v="254-14-00-156"/>
    <n v="297"/>
    <x v="3"/>
    <n v="2.15"/>
    <n v="638.54999999999995"/>
  </r>
  <r>
    <d v="2008-08-22T00:00:00"/>
    <s v="599-00-55-316"/>
    <n v="14"/>
    <x v="3"/>
    <n v="2.15"/>
    <n v="30.099999999999998"/>
  </r>
  <r>
    <d v="2008-08-24T00:00:00"/>
    <s v="495-93-92-849"/>
    <n v="188"/>
    <x v="3"/>
    <n v="2.15"/>
    <n v="404.2"/>
  </r>
  <r>
    <d v="2008-08-26T00:00:00"/>
    <s v="288-84-37-922"/>
    <n v="11"/>
    <x v="3"/>
    <n v="2.15"/>
    <n v="23.65"/>
  </r>
  <r>
    <d v="2008-08-29T00:00:00"/>
    <s v="378-70-08-798"/>
    <n v="105"/>
    <x v="3"/>
    <n v="2.15"/>
    <n v="225.75"/>
  </r>
  <r>
    <d v="2008-08-30T00:00:00"/>
    <s v="811-91-92-867"/>
    <n v="18"/>
    <x v="3"/>
    <n v="2.15"/>
    <n v="38.699999999999996"/>
  </r>
  <r>
    <d v="2008-08-30T00:00:00"/>
    <s v="254-14-00-156"/>
    <n v="418"/>
    <x v="3"/>
    <n v="2.15"/>
    <n v="898.69999999999993"/>
  </r>
  <r>
    <d v="2008-08-31T00:00:00"/>
    <s v="639-61-50-913"/>
    <n v="4"/>
    <x v="3"/>
    <n v="2.15"/>
    <n v="8.6"/>
  </r>
  <r>
    <d v="2008-08-31T00:00:00"/>
    <s v="609-57-46-753"/>
    <n v="5"/>
    <x v="3"/>
    <n v="2.15"/>
    <n v="10.75"/>
  </r>
  <r>
    <d v="2008-09-01T00:00:00"/>
    <s v="995-59-41-476"/>
    <n v="346"/>
    <x v="3"/>
    <n v="2.15"/>
    <n v="743.9"/>
  </r>
  <r>
    <d v="2008-09-03T00:00:00"/>
    <s v="847-48-41-699"/>
    <n v="417"/>
    <x v="3"/>
    <n v="2.15"/>
    <n v="896.55"/>
  </r>
  <r>
    <d v="2008-09-05T00:00:00"/>
    <s v="115-65-39-258"/>
    <n v="35"/>
    <x v="3"/>
    <n v="2.15"/>
    <n v="75.25"/>
  </r>
  <r>
    <d v="2008-09-05T00:00:00"/>
    <s v="944-16-93-033"/>
    <n v="6"/>
    <x v="3"/>
    <n v="2.15"/>
    <n v="12.899999999999999"/>
  </r>
  <r>
    <d v="2008-09-06T00:00:00"/>
    <s v="941-01-60-075"/>
    <n v="322"/>
    <x v="3"/>
    <n v="2.15"/>
    <n v="692.3"/>
  </r>
  <r>
    <d v="2008-09-06T00:00:00"/>
    <s v="916-94-78-836"/>
    <n v="150"/>
    <x v="3"/>
    <n v="2.15"/>
    <n v="322.5"/>
  </r>
  <r>
    <d v="2008-09-07T00:00:00"/>
    <s v="799-94-72-837"/>
    <n v="492"/>
    <x v="3"/>
    <n v="2.15"/>
    <n v="1057.8"/>
  </r>
  <r>
    <d v="2008-09-11T00:00:00"/>
    <s v="269-65-16-447"/>
    <n v="93"/>
    <x v="3"/>
    <n v="2.15"/>
    <n v="199.95"/>
  </r>
  <r>
    <d v="2008-09-14T00:00:00"/>
    <s v="692-61-16-906"/>
    <n v="64"/>
    <x v="3"/>
    <n v="2.15"/>
    <n v="137.6"/>
  </r>
  <r>
    <d v="2008-09-14T00:00:00"/>
    <s v="403-50-07-403"/>
    <n v="7"/>
    <x v="3"/>
    <n v="2.15"/>
    <n v="15.049999999999999"/>
  </r>
  <r>
    <d v="2008-09-14T00:00:00"/>
    <s v="269-65-16-447"/>
    <n v="90"/>
    <x v="3"/>
    <n v="2.15"/>
    <n v="193.5"/>
  </r>
  <r>
    <d v="2008-09-21T00:00:00"/>
    <s v="941-01-60-075"/>
    <n v="136"/>
    <x v="3"/>
    <n v="2.15"/>
    <n v="292.39999999999998"/>
  </r>
  <r>
    <d v="2008-09-22T00:00:00"/>
    <s v="080-51-85-809"/>
    <n v="104"/>
    <x v="3"/>
    <n v="2.15"/>
    <n v="223.6"/>
  </r>
  <r>
    <d v="2008-09-22T00:00:00"/>
    <s v="736-91-47-235"/>
    <n v="1"/>
    <x v="3"/>
    <n v="2.15"/>
    <n v="2.15"/>
  </r>
  <r>
    <d v="2008-09-23T00:00:00"/>
    <s v="935-78-99-209"/>
    <n v="52"/>
    <x v="3"/>
    <n v="2.15"/>
    <n v="111.8"/>
  </r>
  <r>
    <d v="2008-09-23T00:00:00"/>
    <s v="392-78-93-552"/>
    <n v="203"/>
    <x v="3"/>
    <n v="2.15"/>
    <n v="436.45"/>
  </r>
  <r>
    <d v="2008-09-25T00:00:00"/>
    <s v="534-94-49-182"/>
    <n v="183"/>
    <x v="3"/>
    <n v="2.15"/>
    <n v="393.45"/>
  </r>
  <r>
    <d v="2008-09-26T00:00:00"/>
    <s v="692-61-16-906"/>
    <n v="182"/>
    <x v="3"/>
    <n v="2.15"/>
    <n v="391.3"/>
  </r>
  <r>
    <d v="2008-09-28T00:00:00"/>
    <s v="392-78-93-552"/>
    <n v="383"/>
    <x v="3"/>
    <n v="2.15"/>
    <n v="823.44999999999993"/>
  </r>
  <r>
    <d v="2008-10-01T00:00:00"/>
    <s v="178-24-36-171"/>
    <n v="113"/>
    <x v="3"/>
    <n v="2.15"/>
    <n v="242.95"/>
  </r>
  <r>
    <d v="2008-10-01T00:00:00"/>
    <s v="620-15-33-614"/>
    <n v="154"/>
    <x v="3"/>
    <n v="2.15"/>
    <n v="331.09999999999997"/>
  </r>
  <r>
    <d v="2008-10-01T00:00:00"/>
    <s v="205-96-13-336"/>
    <n v="8"/>
    <x v="3"/>
    <n v="2.15"/>
    <n v="17.2"/>
  </r>
  <r>
    <d v="2008-10-04T00:00:00"/>
    <s v="244-64-83-142"/>
    <n v="5"/>
    <x v="3"/>
    <n v="2.15"/>
    <n v="10.75"/>
  </r>
  <r>
    <d v="2008-10-04T00:00:00"/>
    <s v="159-34-45-151"/>
    <n v="14"/>
    <x v="3"/>
    <n v="2.15"/>
    <n v="30.099999999999998"/>
  </r>
  <r>
    <d v="2008-10-06T00:00:00"/>
    <s v="884-31-58-627"/>
    <n v="27"/>
    <x v="3"/>
    <n v="2.15"/>
    <n v="58.05"/>
  </r>
  <r>
    <d v="2008-10-06T00:00:00"/>
    <s v="885-74-10-856"/>
    <n v="141"/>
    <x v="3"/>
    <n v="2.15"/>
    <n v="303.14999999999998"/>
  </r>
  <r>
    <d v="2008-10-08T00:00:00"/>
    <s v="180-17-78-339"/>
    <n v="14"/>
    <x v="3"/>
    <n v="2.15"/>
    <n v="30.099999999999998"/>
  </r>
  <r>
    <d v="2008-10-08T00:00:00"/>
    <s v="935-78-99-209"/>
    <n v="136"/>
    <x v="3"/>
    <n v="2.15"/>
    <n v="292.39999999999998"/>
  </r>
  <r>
    <d v="2008-10-08T00:00:00"/>
    <s v="594-18-15-403"/>
    <n v="378"/>
    <x v="3"/>
    <n v="2.15"/>
    <n v="812.69999999999993"/>
  </r>
  <r>
    <d v="2008-10-08T00:00:00"/>
    <s v="270-90-07-560"/>
    <n v="12"/>
    <x v="3"/>
    <n v="2.15"/>
    <n v="25.799999999999997"/>
  </r>
  <r>
    <d v="2008-10-11T00:00:00"/>
    <s v="392-78-93-552"/>
    <n v="284"/>
    <x v="3"/>
    <n v="2.15"/>
    <n v="610.6"/>
  </r>
  <r>
    <d v="2008-10-12T00:00:00"/>
    <s v="080-51-85-809"/>
    <n v="54"/>
    <x v="3"/>
    <n v="2.15"/>
    <n v="116.1"/>
  </r>
  <r>
    <d v="2008-10-12T00:00:00"/>
    <s v="935-78-99-209"/>
    <n v="51"/>
    <x v="3"/>
    <n v="2.15"/>
    <n v="109.64999999999999"/>
  </r>
  <r>
    <d v="2008-10-12T00:00:00"/>
    <s v="322-66-15-999"/>
    <n v="159"/>
    <x v="3"/>
    <n v="2.15"/>
    <n v="341.84999999999997"/>
  </r>
  <r>
    <d v="2008-10-17T00:00:00"/>
    <s v="847-48-41-699"/>
    <n v="351"/>
    <x v="3"/>
    <n v="2.15"/>
    <n v="754.65"/>
  </r>
  <r>
    <d v="2008-10-17T00:00:00"/>
    <s v="178-24-36-171"/>
    <n v="390"/>
    <x v="3"/>
    <n v="2.15"/>
    <n v="838.5"/>
  </r>
  <r>
    <d v="2008-10-17T00:00:00"/>
    <s v="019-98-81-222"/>
    <n v="4"/>
    <x v="3"/>
    <n v="2.15"/>
    <n v="8.6"/>
  </r>
  <r>
    <d v="2008-10-18T00:00:00"/>
    <s v="968-49-97-804"/>
    <n v="140"/>
    <x v="3"/>
    <n v="2.15"/>
    <n v="301"/>
  </r>
  <r>
    <d v="2008-10-19T00:00:00"/>
    <s v="941-01-60-075"/>
    <n v="125"/>
    <x v="3"/>
    <n v="2.15"/>
    <n v="268.75"/>
  </r>
  <r>
    <d v="2008-10-19T00:00:00"/>
    <s v="527-15-00-673"/>
    <n v="97"/>
    <x v="3"/>
    <n v="2.15"/>
    <n v="208.54999999999998"/>
  </r>
  <r>
    <d v="2008-10-22T00:00:00"/>
    <s v="527-15-00-673"/>
    <n v="190"/>
    <x v="3"/>
    <n v="2.15"/>
    <n v="408.5"/>
  </r>
  <r>
    <d v="2008-10-24T00:00:00"/>
    <s v="799-94-72-837"/>
    <n v="415"/>
    <x v="3"/>
    <n v="2.15"/>
    <n v="892.25"/>
  </r>
  <r>
    <d v="2008-10-26T00:00:00"/>
    <s v="847-48-41-699"/>
    <n v="269"/>
    <x v="3"/>
    <n v="2.15"/>
    <n v="578.35"/>
  </r>
  <r>
    <d v="2008-10-26T00:00:00"/>
    <s v="822-52-42-474"/>
    <n v="11"/>
    <x v="3"/>
    <n v="2.15"/>
    <n v="23.65"/>
  </r>
  <r>
    <d v="2008-10-26T00:00:00"/>
    <s v="392-78-93-552"/>
    <n v="162"/>
    <x v="3"/>
    <n v="2.15"/>
    <n v="348.3"/>
  </r>
  <r>
    <d v="2008-11-05T00:00:00"/>
    <s v="269-65-16-447"/>
    <n v="75"/>
    <x v="3"/>
    <n v="2.15"/>
    <n v="161.25"/>
  </r>
  <r>
    <d v="2008-11-07T00:00:00"/>
    <s v="178-24-36-171"/>
    <n v="358"/>
    <x v="3"/>
    <n v="2.15"/>
    <n v="769.69999999999993"/>
  </r>
  <r>
    <d v="2008-11-08T00:00:00"/>
    <s v="885-74-10-856"/>
    <n v="198"/>
    <x v="3"/>
    <n v="2.15"/>
    <n v="425.7"/>
  </r>
  <r>
    <d v="2008-11-11T00:00:00"/>
    <s v="178-24-36-171"/>
    <n v="189"/>
    <x v="3"/>
    <n v="2.15"/>
    <n v="406.34999999999997"/>
  </r>
  <r>
    <d v="2008-11-12T00:00:00"/>
    <s v="337-27-67-378"/>
    <n v="226"/>
    <x v="3"/>
    <n v="2.15"/>
    <n v="485.9"/>
  </r>
  <r>
    <d v="2008-11-13T00:00:00"/>
    <s v="322-66-15-999"/>
    <n v="94"/>
    <x v="3"/>
    <n v="2.15"/>
    <n v="202.1"/>
  </r>
  <r>
    <d v="2008-11-18T00:00:00"/>
    <s v="941-01-60-075"/>
    <n v="401"/>
    <x v="3"/>
    <n v="2.15"/>
    <n v="862.15"/>
  </r>
  <r>
    <d v="2008-11-19T00:00:00"/>
    <s v="513-33-14-553"/>
    <n v="52"/>
    <x v="3"/>
    <n v="2.15"/>
    <n v="111.8"/>
  </r>
  <r>
    <d v="2008-11-20T00:00:00"/>
    <s v="904-16-42-385"/>
    <n v="189"/>
    <x v="3"/>
    <n v="2.15"/>
    <n v="406.34999999999997"/>
  </r>
  <r>
    <d v="2008-11-22T00:00:00"/>
    <s v="413-93-89-926"/>
    <n v="201"/>
    <x v="3"/>
    <n v="2.15"/>
    <n v="432.15"/>
  </r>
  <r>
    <d v="2008-11-23T00:00:00"/>
    <s v="178-24-36-171"/>
    <n v="235"/>
    <x v="3"/>
    <n v="2.15"/>
    <n v="505.25"/>
  </r>
  <r>
    <d v="2008-11-24T00:00:00"/>
    <s v="322-66-15-999"/>
    <n v="78"/>
    <x v="3"/>
    <n v="2.15"/>
    <n v="167.7"/>
  </r>
  <r>
    <d v="2008-11-24T00:00:00"/>
    <s v="080-77-49-649"/>
    <n v="13"/>
    <x v="3"/>
    <n v="2.15"/>
    <n v="27.95"/>
  </r>
  <r>
    <d v="2008-11-24T00:00:00"/>
    <s v="910-38-33-489"/>
    <n v="196"/>
    <x v="3"/>
    <n v="2.15"/>
    <n v="421.4"/>
  </r>
  <r>
    <d v="2008-11-28T00:00:00"/>
    <s v="982-09-19-706"/>
    <n v="11"/>
    <x v="3"/>
    <n v="2.15"/>
    <n v="23.65"/>
  </r>
  <r>
    <d v="2008-11-28T00:00:00"/>
    <s v="547-03-32-866"/>
    <n v="17"/>
    <x v="3"/>
    <n v="2.15"/>
    <n v="36.549999999999997"/>
  </r>
  <r>
    <d v="2008-11-29T00:00:00"/>
    <s v="596-37-06-465"/>
    <n v="4"/>
    <x v="3"/>
    <n v="2.15"/>
    <n v="8.6"/>
  </r>
  <r>
    <d v="2008-12-03T00:00:00"/>
    <s v="753-35-55-536"/>
    <n v="17"/>
    <x v="3"/>
    <n v="2.15"/>
    <n v="36.549999999999997"/>
  </r>
  <r>
    <d v="2008-12-03T00:00:00"/>
    <s v="857-68-68-600"/>
    <n v="1"/>
    <x v="3"/>
    <n v="2.15"/>
    <n v="2.15"/>
  </r>
  <r>
    <d v="2008-12-08T00:00:00"/>
    <s v="775-48-66-885"/>
    <n v="6"/>
    <x v="3"/>
    <n v="2.15"/>
    <n v="12.899999999999999"/>
  </r>
  <r>
    <d v="2008-12-08T00:00:00"/>
    <s v="254-14-00-156"/>
    <n v="496"/>
    <x v="3"/>
    <n v="2.15"/>
    <n v="1066.3999999999999"/>
  </r>
  <r>
    <d v="2008-12-12T00:00:00"/>
    <s v="594-18-15-403"/>
    <n v="363"/>
    <x v="3"/>
    <n v="2.15"/>
    <n v="780.44999999999993"/>
  </r>
  <r>
    <d v="2008-12-15T00:00:00"/>
    <s v="594-18-15-403"/>
    <n v="491"/>
    <x v="3"/>
    <n v="2.15"/>
    <n v="1055.6499999999999"/>
  </r>
  <r>
    <d v="2008-12-15T00:00:00"/>
    <s v="413-93-89-926"/>
    <n v="369"/>
    <x v="3"/>
    <n v="2.15"/>
    <n v="793.35"/>
  </r>
  <r>
    <d v="2008-12-17T00:00:00"/>
    <s v="527-15-00-673"/>
    <n v="60"/>
    <x v="3"/>
    <n v="2.15"/>
    <n v="129"/>
  </r>
  <r>
    <d v="2008-12-18T00:00:00"/>
    <s v="910-38-33-489"/>
    <n v="35"/>
    <x v="3"/>
    <n v="2.15"/>
    <n v="75.25"/>
  </r>
  <r>
    <d v="2008-12-21T00:00:00"/>
    <s v="254-14-00-156"/>
    <n v="121"/>
    <x v="3"/>
    <n v="2.15"/>
    <n v="260.14999999999998"/>
  </r>
  <r>
    <d v="2008-12-21T00:00:00"/>
    <s v="941-01-60-075"/>
    <n v="442"/>
    <x v="3"/>
    <n v="2.15"/>
    <n v="950.3"/>
  </r>
  <r>
    <d v="2008-12-22T00:00:00"/>
    <s v="254-14-00-156"/>
    <n v="338"/>
    <x v="3"/>
    <n v="2.15"/>
    <n v="726.69999999999993"/>
  </r>
  <r>
    <d v="2008-12-23T00:00:00"/>
    <s v="935-78-99-209"/>
    <n v="94"/>
    <x v="3"/>
    <n v="2.15"/>
    <n v="202.1"/>
  </r>
  <r>
    <d v="2008-12-26T00:00:00"/>
    <s v="369-43-03-176"/>
    <n v="14"/>
    <x v="3"/>
    <n v="2.15"/>
    <n v="30.099999999999998"/>
  </r>
  <r>
    <d v="2008-12-27T00:00:00"/>
    <s v="824-54-79-834"/>
    <n v="2"/>
    <x v="3"/>
    <n v="2.15"/>
    <n v="4.3"/>
  </r>
  <r>
    <d v="2008-12-29T00:00:00"/>
    <s v="799-94-72-837"/>
    <n v="110"/>
    <x v="3"/>
    <n v="2.15"/>
    <n v="236.5"/>
  </r>
  <r>
    <d v="2008-12-30T00:00:00"/>
    <s v="277-10-19-546"/>
    <n v="18"/>
    <x v="3"/>
    <n v="2.15"/>
    <n v="38.699999999999996"/>
  </r>
  <r>
    <d v="2008-12-30T00:00:00"/>
    <s v="964-69-89-011"/>
    <n v="7"/>
    <x v="3"/>
    <n v="2.15"/>
    <n v="15.049999999999999"/>
  </r>
  <r>
    <d v="2009-01-01T00:00:00"/>
    <s v="534-38-74-959"/>
    <n v="2"/>
    <x v="4"/>
    <n v="2.13"/>
    <n v="4.26"/>
  </r>
  <r>
    <d v="2009-01-02T00:00:00"/>
    <s v="916-94-78-836"/>
    <n v="188"/>
    <x v="4"/>
    <n v="2.13"/>
    <n v="400.44"/>
  </r>
  <r>
    <d v="2009-01-06T00:00:00"/>
    <s v="550-69-18-758"/>
    <n v="11"/>
    <x v="4"/>
    <n v="2.13"/>
    <n v="23.43"/>
  </r>
  <r>
    <d v="2009-01-06T00:00:00"/>
    <s v="799-94-72-837"/>
    <n v="129"/>
    <x v="4"/>
    <n v="2.13"/>
    <n v="274.77"/>
  </r>
  <r>
    <d v="2009-01-06T00:00:00"/>
    <s v="692-61-16-906"/>
    <n v="117"/>
    <x v="4"/>
    <n v="2.13"/>
    <n v="249.20999999999998"/>
  </r>
  <r>
    <d v="2009-01-08T00:00:00"/>
    <s v="054-09-46-315"/>
    <n v="11"/>
    <x v="4"/>
    <n v="2.13"/>
    <n v="23.43"/>
  </r>
  <r>
    <d v="2009-01-10T00:00:00"/>
    <s v="692-61-16-906"/>
    <n v="186"/>
    <x v="4"/>
    <n v="2.13"/>
    <n v="396.18"/>
  </r>
  <r>
    <d v="2009-01-11T00:00:00"/>
    <s v="269-65-16-447"/>
    <n v="40"/>
    <x v="4"/>
    <n v="2.13"/>
    <n v="85.199999999999989"/>
  </r>
  <r>
    <d v="2009-01-16T00:00:00"/>
    <s v="596-37-06-465"/>
    <n v="6"/>
    <x v="4"/>
    <n v="2.13"/>
    <n v="12.78"/>
  </r>
  <r>
    <d v="2009-01-18T00:00:00"/>
    <s v="322-66-15-999"/>
    <n v="153"/>
    <x v="4"/>
    <n v="2.13"/>
    <n v="325.89"/>
  </r>
  <r>
    <d v="2009-01-19T00:00:00"/>
    <s v="392-78-93-552"/>
    <n v="163"/>
    <x v="4"/>
    <n v="2.13"/>
    <n v="347.19"/>
  </r>
  <r>
    <d v="2009-01-21T00:00:00"/>
    <s v="337-81-35-067"/>
    <n v="16"/>
    <x v="4"/>
    <n v="2.13"/>
    <n v="34.08"/>
  </r>
  <r>
    <d v="2009-01-22T00:00:00"/>
    <s v="410-52-79-946"/>
    <n v="161"/>
    <x v="4"/>
    <n v="2.13"/>
    <n v="342.93"/>
  </r>
  <r>
    <d v="2009-01-23T00:00:00"/>
    <s v="801-63-85-001"/>
    <n v="5"/>
    <x v="4"/>
    <n v="2.13"/>
    <n v="10.649999999999999"/>
  </r>
  <r>
    <d v="2009-01-26T00:00:00"/>
    <s v="534-94-49-182"/>
    <n v="200"/>
    <x v="4"/>
    <n v="2.13"/>
    <n v="426"/>
  </r>
  <r>
    <d v="2009-01-30T00:00:00"/>
    <s v="272-67-67-068"/>
    <n v="11"/>
    <x v="4"/>
    <n v="2.13"/>
    <n v="23.43"/>
  </r>
  <r>
    <d v="2009-02-03T00:00:00"/>
    <s v="172-30-09-104"/>
    <n v="14"/>
    <x v="4"/>
    <n v="2.13"/>
    <n v="29.82"/>
  </r>
  <r>
    <d v="2009-02-05T00:00:00"/>
    <s v="254-14-00-156"/>
    <n v="469"/>
    <x v="4"/>
    <n v="2.13"/>
    <n v="998.96999999999991"/>
  </r>
  <r>
    <d v="2009-02-09T00:00:00"/>
    <s v="766-05-70-009"/>
    <n v="11"/>
    <x v="4"/>
    <n v="2.13"/>
    <n v="23.43"/>
  </r>
  <r>
    <d v="2009-02-09T00:00:00"/>
    <s v="799-94-72-837"/>
    <n v="423"/>
    <x v="4"/>
    <n v="2.13"/>
    <n v="900.99"/>
  </r>
  <r>
    <d v="2009-02-09T00:00:00"/>
    <s v="093-96-93-428"/>
    <n v="9"/>
    <x v="4"/>
    <n v="2.13"/>
    <n v="19.169999999999998"/>
  </r>
  <r>
    <d v="2009-02-09T00:00:00"/>
    <s v="284-59-84-568"/>
    <n v="3"/>
    <x v="4"/>
    <n v="2.13"/>
    <n v="6.39"/>
  </r>
  <r>
    <d v="2009-02-10T00:00:00"/>
    <s v="178-24-36-171"/>
    <n v="186"/>
    <x v="4"/>
    <n v="2.13"/>
    <n v="396.18"/>
  </r>
  <r>
    <d v="2009-02-10T00:00:00"/>
    <s v="254-14-00-156"/>
    <n v="390"/>
    <x v="4"/>
    <n v="2.13"/>
    <n v="830.69999999999993"/>
  </r>
  <r>
    <d v="2009-02-11T00:00:00"/>
    <s v="594-18-15-403"/>
    <n v="445"/>
    <x v="4"/>
    <n v="2.13"/>
    <n v="947.84999999999991"/>
  </r>
  <r>
    <d v="2009-02-12T00:00:00"/>
    <s v="941-01-60-075"/>
    <n v="241"/>
    <x v="4"/>
    <n v="2.13"/>
    <n v="513.32999999999993"/>
  </r>
  <r>
    <d v="2009-02-12T00:00:00"/>
    <s v="665-06-94-730"/>
    <n v="3"/>
    <x v="4"/>
    <n v="2.13"/>
    <n v="6.39"/>
  </r>
  <r>
    <d v="2009-02-14T00:00:00"/>
    <s v="033-49-11-774"/>
    <n v="50"/>
    <x v="4"/>
    <n v="2.13"/>
    <n v="106.5"/>
  </r>
  <r>
    <d v="2009-02-15T00:00:00"/>
    <s v="337-27-67-378"/>
    <n v="284"/>
    <x v="4"/>
    <n v="2.13"/>
    <n v="604.91999999999996"/>
  </r>
  <r>
    <d v="2009-02-16T00:00:00"/>
    <s v="847-48-41-699"/>
    <n v="395"/>
    <x v="4"/>
    <n v="2.13"/>
    <n v="841.34999999999991"/>
  </r>
  <r>
    <d v="2009-02-18T00:00:00"/>
    <s v="594-18-15-403"/>
    <n v="290"/>
    <x v="4"/>
    <n v="2.13"/>
    <n v="617.69999999999993"/>
  </r>
  <r>
    <d v="2009-02-19T00:00:00"/>
    <s v="178-24-36-171"/>
    <n v="361"/>
    <x v="4"/>
    <n v="2.13"/>
    <n v="768.93"/>
  </r>
  <r>
    <d v="2009-02-21T00:00:00"/>
    <s v="413-93-89-926"/>
    <n v="355"/>
    <x v="4"/>
    <n v="2.13"/>
    <n v="756.15"/>
  </r>
  <r>
    <d v="2009-02-22T00:00:00"/>
    <s v="534-50-90-387"/>
    <n v="19"/>
    <x v="4"/>
    <n v="2.13"/>
    <n v="40.47"/>
  </r>
  <r>
    <d v="2009-02-24T00:00:00"/>
    <s v="495-93-92-849"/>
    <n v="32"/>
    <x v="4"/>
    <n v="2.13"/>
    <n v="68.16"/>
  </r>
  <r>
    <d v="2009-02-27T00:00:00"/>
    <s v="240-56-56-791"/>
    <n v="13"/>
    <x v="4"/>
    <n v="2.13"/>
    <n v="27.689999999999998"/>
  </r>
  <r>
    <d v="2009-02-27T00:00:00"/>
    <s v="392-78-93-552"/>
    <n v="156"/>
    <x v="4"/>
    <n v="2.13"/>
    <n v="332.28"/>
  </r>
  <r>
    <d v="2009-03-01T00:00:00"/>
    <s v="204-35-99-685"/>
    <n v="20"/>
    <x v="4"/>
    <n v="2.13"/>
    <n v="42.599999999999994"/>
  </r>
  <r>
    <d v="2009-03-02T00:00:00"/>
    <s v="904-16-42-385"/>
    <n v="112"/>
    <x v="4"/>
    <n v="2.13"/>
    <n v="238.56"/>
  </r>
  <r>
    <d v="2009-03-05T00:00:00"/>
    <s v="254-14-00-156"/>
    <n v="110"/>
    <x v="4"/>
    <n v="2.13"/>
    <n v="234.29999999999998"/>
  </r>
  <r>
    <d v="2009-03-06T00:00:00"/>
    <s v="789-52-61-433"/>
    <n v="4"/>
    <x v="4"/>
    <n v="2.13"/>
    <n v="8.52"/>
  </r>
  <r>
    <d v="2009-03-13T00:00:00"/>
    <s v="281-47-91-148"/>
    <n v="18"/>
    <x v="4"/>
    <n v="2.13"/>
    <n v="38.339999999999996"/>
  </r>
  <r>
    <d v="2009-03-17T00:00:00"/>
    <s v="910-38-33-489"/>
    <n v="60"/>
    <x v="4"/>
    <n v="2.13"/>
    <n v="127.8"/>
  </r>
  <r>
    <d v="2009-03-17T00:00:00"/>
    <s v="140-36-11-559"/>
    <n v="14"/>
    <x v="4"/>
    <n v="2.13"/>
    <n v="29.82"/>
  </r>
  <r>
    <d v="2009-03-17T00:00:00"/>
    <s v="378-70-08-798"/>
    <n v="24"/>
    <x v="4"/>
    <n v="2.13"/>
    <n v="51.12"/>
  </r>
  <r>
    <d v="2009-03-19T00:00:00"/>
    <s v="178-24-36-171"/>
    <n v="145"/>
    <x v="4"/>
    <n v="2.13"/>
    <n v="308.84999999999997"/>
  </r>
  <r>
    <d v="2009-03-19T00:00:00"/>
    <s v="941-01-60-075"/>
    <n v="393"/>
    <x v="4"/>
    <n v="2.13"/>
    <n v="837.08999999999992"/>
  </r>
  <r>
    <d v="2009-03-21T00:00:00"/>
    <s v="378-70-08-798"/>
    <n v="73"/>
    <x v="4"/>
    <n v="2.13"/>
    <n v="155.48999999999998"/>
  </r>
  <r>
    <d v="2009-03-21T00:00:00"/>
    <s v="885-74-10-856"/>
    <n v="136"/>
    <x v="4"/>
    <n v="2.13"/>
    <n v="289.68"/>
  </r>
  <r>
    <d v="2009-03-22T00:00:00"/>
    <s v="392-78-93-552"/>
    <n v="422"/>
    <x v="4"/>
    <n v="2.13"/>
    <n v="898.8599999999999"/>
  </r>
  <r>
    <d v="2009-03-23T00:00:00"/>
    <s v="847-48-41-699"/>
    <n v="187"/>
    <x v="4"/>
    <n v="2.13"/>
    <n v="398.31"/>
  </r>
  <r>
    <d v="2009-03-25T00:00:00"/>
    <s v="269-65-16-447"/>
    <n v="58"/>
    <x v="4"/>
    <n v="2.13"/>
    <n v="123.53999999999999"/>
  </r>
  <r>
    <d v="2009-03-26T00:00:00"/>
    <s v="392-78-93-552"/>
    <n v="436"/>
    <x v="4"/>
    <n v="2.13"/>
    <n v="928.68"/>
  </r>
  <r>
    <d v="2009-03-30T00:00:00"/>
    <s v="799-94-72-837"/>
    <n v="406"/>
    <x v="4"/>
    <n v="2.13"/>
    <n v="864.78"/>
  </r>
  <r>
    <d v="2009-04-01T00:00:00"/>
    <s v="799-94-72-837"/>
    <n v="108"/>
    <x v="4"/>
    <n v="2.13"/>
    <n v="230.04"/>
  </r>
  <r>
    <d v="2009-04-02T00:00:00"/>
    <s v="773-41-40-060"/>
    <n v="10"/>
    <x v="4"/>
    <n v="2.13"/>
    <n v="21.299999999999997"/>
  </r>
  <r>
    <d v="2009-04-03T00:00:00"/>
    <s v="916-94-78-836"/>
    <n v="153"/>
    <x v="4"/>
    <n v="2.13"/>
    <n v="325.89"/>
  </r>
  <r>
    <d v="2009-04-05T00:00:00"/>
    <s v="653-45-64-141"/>
    <n v="3"/>
    <x v="4"/>
    <n v="2.13"/>
    <n v="6.39"/>
  </r>
  <r>
    <d v="2009-04-06T00:00:00"/>
    <s v="935-78-99-209"/>
    <n v="109"/>
    <x v="4"/>
    <n v="2.13"/>
    <n v="232.17"/>
  </r>
  <r>
    <d v="2009-04-08T00:00:00"/>
    <s v="804-82-65-826"/>
    <n v="9"/>
    <x v="4"/>
    <n v="2.13"/>
    <n v="19.169999999999998"/>
  </r>
  <r>
    <d v="2009-04-08T00:00:00"/>
    <s v="495-93-92-849"/>
    <n v="112"/>
    <x v="4"/>
    <n v="2.13"/>
    <n v="238.56"/>
  </r>
  <r>
    <d v="2009-04-13T00:00:00"/>
    <s v="080-51-85-809"/>
    <n v="29"/>
    <x v="4"/>
    <n v="2.13"/>
    <n v="61.769999999999996"/>
  </r>
  <r>
    <d v="2009-04-13T00:00:00"/>
    <s v="941-01-60-075"/>
    <n v="310"/>
    <x v="4"/>
    <n v="2.13"/>
    <n v="660.3"/>
  </r>
  <r>
    <d v="2009-04-15T00:00:00"/>
    <s v="322-66-15-999"/>
    <n v="107"/>
    <x v="4"/>
    <n v="2.13"/>
    <n v="227.91"/>
  </r>
  <r>
    <d v="2009-04-18T00:00:00"/>
    <s v="885-74-10-856"/>
    <n v="26"/>
    <x v="4"/>
    <n v="2.13"/>
    <n v="55.379999999999995"/>
  </r>
  <r>
    <d v="2009-04-20T00:00:00"/>
    <s v="935-78-99-209"/>
    <n v="114"/>
    <x v="4"/>
    <n v="2.13"/>
    <n v="242.82"/>
  </r>
  <r>
    <d v="2009-04-21T00:00:00"/>
    <s v="930-33-80-614"/>
    <n v="4"/>
    <x v="4"/>
    <n v="2.13"/>
    <n v="8.52"/>
  </r>
  <r>
    <d v="2009-04-22T00:00:00"/>
    <s v="058-15-94-554"/>
    <n v="15"/>
    <x v="4"/>
    <n v="2.13"/>
    <n v="31.95"/>
  </r>
  <r>
    <d v="2009-04-26T00:00:00"/>
    <s v="527-15-00-673"/>
    <n v="144"/>
    <x v="4"/>
    <n v="2.13"/>
    <n v="306.71999999999997"/>
  </r>
  <r>
    <d v="2009-04-30T00:00:00"/>
    <s v="594-18-15-403"/>
    <n v="110"/>
    <x v="4"/>
    <n v="2.13"/>
    <n v="234.29999999999998"/>
  </r>
  <r>
    <d v="2009-04-30T00:00:00"/>
    <s v="916-94-78-836"/>
    <n v="105"/>
    <x v="4"/>
    <n v="2.13"/>
    <n v="223.64999999999998"/>
  </r>
  <r>
    <d v="2009-05-02T00:00:00"/>
    <s v="495-93-92-849"/>
    <n v="51"/>
    <x v="4"/>
    <n v="2.13"/>
    <n v="108.63"/>
  </r>
  <r>
    <d v="2009-05-04T00:00:00"/>
    <s v="295-31-73-319"/>
    <n v="1"/>
    <x v="4"/>
    <n v="2.13"/>
    <n v="2.13"/>
  </r>
  <r>
    <d v="2009-05-04T00:00:00"/>
    <s v="193-47-03-638"/>
    <n v="8"/>
    <x v="4"/>
    <n v="2.13"/>
    <n v="17.04"/>
  </r>
  <r>
    <d v="2009-05-06T00:00:00"/>
    <s v="847-48-41-699"/>
    <n v="128"/>
    <x v="4"/>
    <n v="2.13"/>
    <n v="272.64"/>
  </r>
  <r>
    <d v="2009-05-09T00:00:00"/>
    <s v="277-10-19-546"/>
    <n v="9"/>
    <x v="4"/>
    <n v="2.13"/>
    <n v="19.169999999999998"/>
  </r>
  <r>
    <d v="2009-05-15T00:00:00"/>
    <s v="847-48-41-699"/>
    <n v="291"/>
    <x v="4"/>
    <n v="2.13"/>
    <n v="619.82999999999993"/>
  </r>
  <r>
    <d v="2009-05-16T00:00:00"/>
    <s v="799-94-72-837"/>
    <n v="261"/>
    <x v="4"/>
    <n v="2.13"/>
    <n v="555.92999999999995"/>
  </r>
  <r>
    <d v="2009-05-18T00:00:00"/>
    <s v="495-93-92-849"/>
    <n v="192"/>
    <x v="4"/>
    <n v="2.13"/>
    <n v="408.96"/>
  </r>
  <r>
    <d v="2009-05-18T00:00:00"/>
    <s v="254-14-00-156"/>
    <n v="319"/>
    <x v="4"/>
    <n v="2.13"/>
    <n v="679.46999999999991"/>
  </r>
  <r>
    <d v="2009-05-20T00:00:00"/>
    <s v="392-78-93-552"/>
    <n v="393"/>
    <x v="4"/>
    <n v="2.13"/>
    <n v="837.08999999999992"/>
  </r>
  <r>
    <d v="2009-05-24T00:00:00"/>
    <s v="307-98-17-187"/>
    <n v="13"/>
    <x v="4"/>
    <n v="2.13"/>
    <n v="27.689999999999998"/>
  </r>
  <r>
    <d v="2009-05-25T00:00:00"/>
    <s v="941-01-60-075"/>
    <n v="380"/>
    <x v="4"/>
    <n v="2.13"/>
    <n v="809.4"/>
  </r>
  <r>
    <d v="2009-05-26T00:00:00"/>
    <s v="916-94-78-836"/>
    <n v="36"/>
    <x v="4"/>
    <n v="2.13"/>
    <n v="76.679999999999993"/>
  </r>
  <r>
    <d v="2009-05-29T00:00:00"/>
    <s v="268-62-97-556"/>
    <n v="179"/>
    <x v="4"/>
    <n v="2.13"/>
    <n v="381.27"/>
  </r>
  <r>
    <d v="2009-05-31T00:00:00"/>
    <s v="378-70-08-798"/>
    <n v="111"/>
    <x v="4"/>
    <n v="2.13"/>
    <n v="236.42999999999998"/>
  </r>
  <r>
    <d v="2009-06-01T00:00:00"/>
    <s v="885-74-10-856"/>
    <n v="36"/>
    <x v="4"/>
    <n v="2.13"/>
    <n v="76.679999999999993"/>
  </r>
  <r>
    <d v="2009-06-01T00:00:00"/>
    <s v="749-02-70-623"/>
    <n v="120"/>
    <x v="4"/>
    <n v="2.13"/>
    <n v="255.6"/>
  </r>
  <r>
    <d v="2009-06-05T00:00:00"/>
    <s v="711-39-55-294"/>
    <n v="11"/>
    <x v="4"/>
    <n v="2.13"/>
    <n v="23.43"/>
  </r>
  <r>
    <d v="2009-06-07T00:00:00"/>
    <s v="080-77-49-649"/>
    <n v="15"/>
    <x v="4"/>
    <n v="2.13"/>
    <n v="31.95"/>
  </r>
  <r>
    <d v="2009-06-07T00:00:00"/>
    <s v="715-03-63-213"/>
    <n v="4"/>
    <x v="4"/>
    <n v="2.13"/>
    <n v="8.52"/>
  </r>
  <r>
    <d v="2009-06-10T00:00:00"/>
    <s v="940-29-78-846"/>
    <n v="11"/>
    <x v="4"/>
    <n v="2.13"/>
    <n v="23.43"/>
  </r>
  <r>
    <d v="2009-06-13T00:00:00"/>
    <s v="128-91-02-348"/>
    <n v="9"/>
    <x v="4"/>
    <n v="2.13"/>
    <n v="19.169999999999998"/>
  </r>
  <r>
    <d v="2009-06-14T00:00:00"/>
    <s v="941-01-60-075"/>
    <n v="498"/>
    <x v="4"/>
    <n v="2.13"/>
    <n v="1060.74"/>
  </r>
  <r>
    <d v="2009-06-16T00:00:00"/>
    <s v="392-78-93-552"/>
    <n v="350"/>
    <x v="4"/>
    <n v="2.13"/>
    <n v="745.5"/>
  </r>
  <r>
    <d v="2009-06-16T00:00:00"/>
    <s v="885-74-10-856"/>
    <n v="191"/>
    <x v="4"/>
    <n v="2.13"/>
    <n v="406.83"/>
  </r>
  <r>
    <d v="2009-06-16T00:00:00"/>
    <s v="847-48-41-699"/>
    <n v="402"/>
    <x v="4"/>
    <n v="2.13"/>
    <n v="856.26"/>
  </r>
  <r>
    <d v="2009-06-20T00:00:00"/>
    <s v="513-33-14-553"/>
    <n v="140"/>
    <x v="4"/>
    <n v="2.13"/>
    <n v="298.2"/>
  </r>
  <r>
    <d v="2009-06-21T00:00:00"/>
    <s v="395-19-63-367"/>
    <n v="3"/>
    <x v="4"/>
    <n v="2.13"/>
    <n v="6.39"/>
  </r>
  <r>
    <d v="2009-06-23T00:00:00"/>
    <s v="495-93-92-849"/>
    <n v="25"/>
    <x v="4"/>
    <n v="2.13"/>
    <n v="53.25"/>
  </r>
  <r>
    <d v="2009-06-28T00:00:00"/>
    <s v="737-62-05-770"/>
    <n v="7"/>
    <x v="4"/>
    <n v="2.13"/>
    <n v="14.91"/>
  </r>
  <r>
    <d v="2009-06-30T00:00:00"/>
    <s v="277-20-90-210"/>
    <n v="17"/>
    <x v="4"/>
    <n v="2.13"/>
    <n v="36.21"/>
  </r>
  <r>
    <d v="2009-06-30T00:00:00"/>
    <s v="847-48-41-699"/>
    <n v="479"/>
    <x v="4"/>
    <n v="2.13"/>
    <n v="1020.27"/>
  </r>
  <r>
    <d v="2009-06-30T00:00:00"/>
    <s v="405-18-48-099"/>
    <n v="6"/>
    <x v="4"/>
    <n v="2.13"/>
    <n v="12.78"/>
  </r>
  <r>
    <d v="2009-06-30T00:00:00"/>
    <s v="351-06-97-406"/>
    <n v="10"/>
    <x v="4"/>
    <n v="2.13"/>
    <n v="21.299999999999997"/>
  </r>
  <r>
    <d v="2009-07-01T00:00:00"/>
    <s v="665-06-94-730"/>
    <n v="2"/>
    <x v="4"/>
    <n v="2.13"/>
    <n v="4.26"/>
  </r>
  <r>
    <d v="2009-07-03T00:00:00"/>
    <s v="270-87-86-398"/>
    <n v="13"/>
    <x v="4"/>
    <n v="2.13"/>
    <n v="27.689999999999998"/>
  </r>
  <r>
    <d v="2009-07-06T00:00:00"/>
    <s v="204-35-99-685"/>
    <n v="12"/>
    <x v="4"/>
    <n v="2.13"/>
    <n v="25.56"/>
  </r>
  <r>
    <d v="2009-07-06T00:00:00"/>
    <s v="594-18-15-403"/>
    <n v="191"/>
    <x v="4"/>
    <n v="2.13"/>
    <n v="406.83"/>
  </r>
  <r>
    <d v="2009-07-06T00:00:00"/>
    <s v="749-02-70-623"/>
    <n v="123"/>
    <x v="4"/>
    <n v="2.13"/>
    <n v="261.99"/>
  </r>
  <r>
    <d v="2009-07-07T00:00:00"/>
    <s v="269-65-16-447"/>
    <n v="66"/>
    <x v="4"/>
    <n v="2.13"/>
    <n v="140.57999999999998"/>
  </r>
  <r>
    <d v="2009-07-08T00:00:00"/>
    <s v="692-61-16-906"/>
    <n v="132"/>
    <x v="4"/>
    <n v="2.13"/>
    <n v="281.15999999999997"/>
  </r>
  <r>
    <d v="2009-07-12T00:00:00"/>
    <s v="547-99-88-807"/>
    <n v="9"/>
    <x v="4"/>
    <n v="2.13"/>
    <n v="19.169999999999998"/>
  </r>
  <r>
    <d v="2009-07-12T00:00:00"/>
    <s v="773-39-15-273"/>
    <n v="111"/>
    <x v="4"/>
    <n v="2.13"/>
    <n v="236.42999999999998"/>
  </r>
  <r>
    <d v="2009-07-13T00:00:00"/>
    <s v="080-51-85-809"/>
    <n v="163"/>
    <x v="4"/>
    <n v="2.13"/>
    <n v="347.19"/>
  </r>
  <r>
    <d v="2009-07-13T00:00:00"/>
    <s v="208-84-31-216"/>
    <n v="4"/>
    <x v="4"/>
    <n v="2.13"/>
    <n v="8.52"/>
  </r>
  <r>
    <d v="2009-07-15T00:00:00"/>
    <s v="295-31-73-319"/>
    <n v="10"/>
    <x v="4"/>
    <n v="2.13"/>
    <n v="21.299999999999997"/>
  </r>
  <r>
    <d v="2009-07-16T00:00:00"/>
    <s v="847-48-41-699"/>
    <n v="457"/>
    <x v="4"/>
    <n v="2.13"/>
    <n v="973.41"/>
  </r>
  <r>
    <d v="2009-07-18T00:00:00"/>
    <s v="941-01-60-075"/>
    <n v="260"/>
    <x v="4"/>
    <n v="2.13"/>
    <n v="553.79999999999995"/>
  </r>
  <r>
    <d v="2009-07-19T00:00:00"/>
    <s v="950-40-82-698"/>
    <n v="181"/>
    <x v="4"/>
    <n v="2.13"/>
    <n v="385.53"/>
  </r>
  <r>
    <d v="2009-07-20T00:00:00"/>
    <s v="941-01-60-075"/>
    <n v="144"/>
    <x v="4"/>
    <n v="2.13"/>
    <n v="306.71999999999997"/>
  </r>
  <r>
    <d v="2009-07-21T00:00:00"/>
    <s v="178-24-36-171"/>
    <n v="246"/>
    <x v="4"/>
    <n v="2.13"/>
    <n v="523.98"/>
  </r>
  <r>
    <d v="2009-07-23T00:00:00"/>
    <s v="531-81-72-734"/>
    <n v="10"/>
    <x v="4"/>
    <n v="2.13"/>
    <n v="21.299999999999997"/>
  </r>
  <r>
    <d v="2009-07-25T00:00:00"/>
    <s v="294-48-56-993"/>
    <n v="148"/>
    <x v="4"/>
    <n v="2.13"/>
    <n v="315.24"/>
  </r>
  <r>
    <d v="2009-07-27T00:00:00"/>
    <s v="968-49-97-804"/>
    <n v="24"/>
    <x v="4"/>
    <n v="2.13"/>
    <n v="51.12"/>
  </r>
  <r>
    <d v="2009-07-30T00:00:00"/>
    <s v="410-52-79-946"/>
    <n v="66"/>
    <x v="4"/>
    <n v="2.13"/>
    <n v="140.57999999999998"/>
  </r>
  <r>
    <d v="2009-08-02T00:00:00"/>
    <s v="392-78-93-552"/>
    <n v="333"/>
    <x v="4"/>
    <n v="2.13"/>
    <n v="709.29"/>
  </r>
  <r>
    <d v="2009-08-02T00:00:00"/>
    <s v="916-94-78-836"/>
    <n v="194"/>
    <x v="4"/>
    <n v="2.13"/>
    <n v="413.21999999999997"/>
  </r>
  <r>
    <d v="2009-08-06T00:00:00"/>
    <s v="269-65-16-447"/>
    <n v="154"/>
    <x v="4"/>
    <n v="2.13"/>
    <n v="328.02"/>
  </r>
  <r>
    <d v="2009-08-06T00:00:00"/>
    <s v="322-66-15-999"/>
    <n v="100"/>
    <x v="4"/>
    <n v="2.13"/>
    <n v="213"/>
  </r>
  <r>
    <d v="2009-08-06T00:00:00"/>
    <s v="369-43-03-176"/>
    <n v="18"/>
    <x v="4"/>
    <n v="2.13"/>
    <n v="38.339999999999996"/>
  </r>
  <r>
    <d v="2009-08-06T00:00:00"/>
    <s v="549-21-69-479"/>
    <n v="20"/>
    <x v="4"/>
    <n v="2.13"/>
    <n v="42.599999999999994"/>
  </r>
  <r>
    <d v="2009-08-08T00:00:00"/>
    <s v="322-66-15-999"/>
    <n v="200"/>
    <x v="4"/>
    <n v="2.13"/>
    <n v="426"/>
  </r>
  <r>
    <d v="2009-08-09T00:00:00"/>
    <s v="269-65-16-447"/>
    <n v="48"/>
    <x v="4"/>
    <n v="2.13"/>
    <n v="102.24"/>
  </r>
  <r>
    <d v="2009-08-09T00:00:00"/>
    <s v="692-61-16-906"/>
    <n v="68"/>
    <x v="4"/>
    <n v="2.13"/>
    <n v="144.84"/>
  </r>
  <r>
    <d v="2009-08-10T00:00:00"/>
    <s v="639-61-50-913"/>
    <n v="9"/>
    <x v="4"/>
    <n v="2.13"/>
    <n v="19.169999999999998"/>
  </r>
  <r>
    <d v="2009-08-14T00:00:00"/>
    <s v="941-01-60-075"/>
    <n v="493"/>
    <x v="4"/>
    <n v="2.13"/>
    <n v="1050.0899999999999"/>
  </r>
  <r>
    <d v="2009-08-14T00:00:00"/>
    <s v="799-94-72-837"/>
    <n v="340"/>
    <x v="4"/>
    <n v="2.13"/>
    <n v="724.19999999999993"/>
  </r>
  <r>
    <d v="2009-08-16T00:00:00"/>
    <s v="639-61-50-913"/>
    <n v="2"/>
    <x v="4"/>
    <n v="2.13"/>
    <n v="4.26"/>
  </r>
  <r>
    <d v="2009-08-19T00:00:00"/>
    <s v="378-70-08-798"/>
    <n v="62"/>
    <x v="4"/>
    <n v="2.13"/>
    <n v="132.06"/>
  </r>
  <r>
    <d v="2009-08-19T00:00:00"/>
    <s v="178-24-36-171"/>
    <n v="164"/>
    <x v="4"/>
    <n v="2.13"/>
    <n v="349.32"/>
  </r>
  <r>
    <d v="2009-08-20T00:00:00"/>
    <s v="378-70-08-798"/>
    <n v="170"/>
    <x v="4"/>
    <n v="2.13"/>
    <n v="362.09999999999997"/>
  </r>
  <r>
    <d v="2009-08-22T00:00:00"/>
    <s v="884-31-58-627"/>
    <n v="164"/>
    <x v="4"/>
    <n v="2.13"/>
    <n v="349.32"/>
  </r>
  <r>
    <d v="2009-08-24T00:00:00"/>
    <s v="043-34-53-278"/>
    <n v="70"/>
    <x v="4"/>
    <n v="2.13"/>
    <n v="149.1"/>
  </r>
  <r>
    <d v="2009-08-31T00:00:00"/>
    <s v="941-01-60-075"/>
    <n v="133"/>
    <x v="4"/>
    <n v="2.13"/>
    <n v="283.28999999999996"/>
  </r>
  <r>
    <d v="2009-09-01T00:00:00"/>
    <s v="817-44-45-607"/>
    <n v="20"/>
    <x v="4"/>
    <n v="2.13"/>
    <n v="42.599999999999994"/>
  </r>
  <r>
    <d v="2009-09-03T00:00:00"/>
    <s v="735-37-27-393"/>
    <n v="15"/>
    <x v="4"/>
    <n v="2.13"/>
    <n v="31.95"/>
  </r>
  <r>
    <d v="2009-09-04T00:00:00"/>
    <s v="788-39-15-311"/>
    <n v="15"/>
    <x v="4"/>
    <n v="2.13"/>
    <n v="31.95"/>
  </r>
  <r>
    <d v="2009-09-05T00:00:00"/>
    <s v="507-22-76-992"/>
    <n v="105"/>
    <x v="4"/>
    <n v="2.13"/>
    <n v="223.64999999999998"/>
  </r>
  <r>
    <d v="2009-09-09T00:00:00"/>
    <s v="935-78-99-209"/>
    <n v="192"/>
    <x v="4"/>
    <n v="2.13"/>
    <n v="408.96"/>
  </r>
  <r>
    <d v="2009-09-09T00:00:00"/>
    <s v="936-67-95-170"/>
    <n v="142"/>
    <x v="4"/>
    <n v="2.13"/>
    <n v="302.45999999999998"/>
  </r>
  <r>
    <d v="2009-09-10T00:00:00"/>
    <s v="781-80-31-583"/>
    <n v="3"/>
    <x v="4"/>
    <n v="2.13"/>
    <n v="6.39"/>
  </r>
  <r>
    <d v="2009-09-10T00:00:00"/>
    <s v="413-93-89-926"/>
    <n v="219"/>
    <x v="4"/>
    <n v="2.13"/>
    <n v="466.46999999999997"/>
  </r>
  <r>
    <d v="2009-09-14T00:00:00"/>
    <s v="534-94-49-182"/>
    <n v="137"/>
    <x v="4"/>
    <n v="2.13"/>
    <n v="291.81"/>
  </r>
  <r>
    <d v="2009-09-15T00:00:00"/>
    <s v="910-38-33-489"/>
    <n v="108"/>
    <x v="4"/>
    <n v="2.13"/>
    <n v="230.04"/>
  </r>
  <r>
    <d v="2009-09-16T00:00:00"/>
    <s v="995-59-41-476"/>
    <n v="395"/>
    <x v="4"/>
    <n v="2.13"/>
    <n v="841.34999999999991"/>
  </r>
  <r>
    <d v="2009-09-17T00:00:00"/>
    <s v="047-26-54-835"/>
    <n v="3"/>
    <x v="4"/>
    <n v="2.13"/>
    <n v="6.39"/>
  </r>
  <r>
    <d v="2009-09-19T00:00:00"/>
    <s v="043-34-53-278"/>
    <n v="73"/>
    <x v="4"/>
    <n v="2.13"/>
    <n v="155.48999999999998"/>
  </r>
  <r>
    <d v="2009-09-19T00:00:00"/>
    <s v="392-78-93-552"/>
    <n v="209"/>
    <x v="4"/>
    <n v="2.13"/>
    <n v="445.16999999999996"/>
  </r>
  <r>
    <d v="2009-09-21T00:00:00"/>
    <s v="916-94-78-836"/>
    <n v="41"/>
    <x v="4"/>
    <n v="2.13"/>
    <n v="87.33"/>
  </r>
  <r>
    <d v="2009-09-27T00:00:00"/>
    <s v="413-93-89-926"/>
    <n v="488"/>
    <x v="4"/>
    <n v="2.13"/>
    <n v="1039.44"/>
  </r>
  <r>
    <d v="2009-09-28T00:00:00"/>
    <s v="325-70-30-985"/>
    <n v="5"/>
    <x v="4"/>
    <n v="2.13"/>
    <n v="10.649999999999999"/>
  </r>
  <r>
    <d v="2009-09-28T00:00:00"/>
    <s v="513-33-14-553"/>
    <n v="97"/>
    <x v="4"/>
    <n v="2.13"/>
    <n v="206.60999999999999"/>
  </r>
  <r>
    <d v="2009-09-29T00:00:00"/>
    <s v="885-74-10-856"/>
    <n v="58"/>
    <x v="4"/>
    <n v="2.13"/>
    <n v="123.53999999999999"/>
  </r>
  <r>
    <d v="2009-09-29T00:00:00"/>
    <s v="322-66-15-999"/>
    <n v="179"/>
    <x v="4"/>
    <n v="2.13"/>
    <n v="381.27"/>
  </r>
  <r>
    <d v="2009-10-01T00:00:00"/>
    <s v="242-04-13-206"/>
    <n v="18"/>
    <x v="4"/>
    <n v="2.13"/>
    <n v="38.339999999999996"/>
  </r>
  <r>
    <d v="2009-10-02T00:00:00"/>
    <s v="843-22-41-173"/>
    <n v="4"/>
    <x v="4"/>
    <n v="2.13"/>
    <n v="8.52"/>
  </r>
  <r>
    <d v="2009-10-02T00:00:00"/>
    <s v="019-98-81-222"/>
    <n v="1"/>
    <x v="4"/>
    <n v="2.13"/>
    <n v="2.13"/>
  </r>
  <r>
    <d v="2009-10-03T00:00:00"/>
    <s v="935-78-99-209"/>
    <n v="86"/>
    <x v="4"/>
    <n v="2.13"/>
    <n v="183.17999999999998"/>
  </r>
  <r>
    <d v="2009-10-04T00:00:00"/>
    <s v="799-94-72-837"/>
    <n v="290"/>
    <x v="4"/>
    <n v="2.13"/>
    <n v="617.69999999999993"/>
  </r>
  <r>
    <d v="2009-10-06T00:00:00"/>
    <s v="789-52-61-433"/>
    <n v="14"/>
    <x v="4"/>
    <n v="2.13"/>
    <n v="29.82"/>
  </r>
  <r>
    <d v="2009-10-08T00:00:00"/>
    <s v="761-06-34-233"/>
    <n v="120"/>
    <x v="4"/>
    <n v="2.13"/>
    <n v="255.6"/>
  </r>
  <r>
    <d v="2009-10-08T00:00:00"/>
    <s v="115-65-39-258"/>
    <n v="28"/>
    <x v="4"/>
    <n v="2.13"/>
    <n v="59.64"/>
  </r>
  <r>
    <d v="2009-10-09T00:00:00"/>
    <s v="847-48-41-699"/>
    <n v="213"/>
    <x v="4"/>
    <n v="2.13"/>
    <n v="453.69"/>
  </r>
  <r>
    <d v="2009-10-15T00:00:00"/>
    <s v="050-38-86-889"/>
    <n v="10"/>
    <x v="4"/>
    <n v="2.13"/>
    <n v="21.299999999999997"/>
  </r>
  <r>
    <d v="2009-10-16T00:00:00"/>
    <s v="513-33-14-553"/>
    <n v="53"/>
    <x v="4"/>
    <n v="2.13"/>
    <n v="112.89"/>
  </r>
  <r>
    <d v="2009-10-17T00:00:00"/>
    <s v="534-94-49-182"/>
    <n v="178"/>
    <x v="4"/>
    <n v="2.13"/>
    <n v="379.14"/>
  </r>
  <r>
    <d v="2009-10-17T00:00:00"/>
    <s v="340-11-17-090"/>
    <n v="6"/>
    <x v="4"/>
    <n v="2.13"/>
    <n v="12.78"/>
  </r>
  <r>
    <d v="2009-10-21T00:00:00"/>
    <s v="847-48-41-699"/>
    <n v="118"/>
    <x v="4"/>
    <n v="2.13"/>
    <n v="251.33999999999997"/>
  </r>
  <r>
    <d v="2009-10-21T00:00:00"/>
    <s v="982-09-19-706"/>
    <n v="5"/>
    <x v="4"/>
    <n v="2.13"/>
    <n v="10.649999999999999"/>
  </r>
  <r>
    <d v="2009-10-22T00:00:00"/>
    <s v="269-65-16-447"/>
    <n v="89"/>
    <x v="4"/>
    <n v="2.13"/>
    <n v="189.57"/>
  </r>
  <r>
    <d v="2009-10-27T00:00:00"/>
    <s v="968-49-97-804"/>
    <n v="22"/>
    <x v="4"/>
    <n v="2.13"/>
    <n v="46.86"/>
  </r>
  <r>
    <d v="2009-10-28T00:00:00"/>
    <s v="269-65-16-447"/>
    <n v="199"/>
    <x v="4"/>
    <n v="2.13"/>
    <n v="423.87"/>
  </r>
  <r>
    <d v="2009-11-03T00:00:00"/>
    <s v="164-61-25-530"/>
    <n v="8"/>
    <x v="4"/>
    <n v="2.13"/>
    <n v="17.04"/>
  </r>
  <r>
    <d v="2009-11-03T00:00:00"/>
    <s v="269-65-16-447"/>
    <n v="198"/>
    <x v="4"/>
    <n v="2.13"/>
    <n v="421.73999999999995"/>
  </r>
  <r>
    <d v="2009-11-04T00:00:00"/>
    <s v="029-43-78-009"/>
    <n v="6"/>
    <x v="4"/>
    <n v="2.13"/>
    <n v="12.78"/>
  </r>
  <r>
    <d v="2009-11-04T00:00:00"/>
    <s v="033-49-11-774"/>
    <n v="68"/>
    <x v="4"/>
    <n v="2.13"/>
    <n v="144.84"/>
  </r>
  <r>
    <d v="2009-11-04T00:00:00"/>
    <s v="995-59-41-476"/>
    <n v="200"/>
    <x v="4"/>
    <n v="2.13"/>
    <n v="426"/>
  </r>
  <r>
    <d v="2009-11-05T00:00:00"/>
    <s v="594-18-15-403"/>
    <n v="426"/>
    <x v="4"/>
    <n v="2.13"/>
    <n v="907.38"/>
  </r>
  <r>
    <d v="2009-11-05T00:00:00"/>
    <s v="773-39-15-273"/>
    <n v="142"/>
    <x v="4"/>
    <n v="2.13"/>
    <n v="302.45999999999998"/>
  </r>
  <r>
    <d v="2009-11-05T00:00:00"/>
    <s v="254-14-00-156"/>
    <n v="298"/>
    <x v="4"/>
    <n v="2.13"/>
    <n v="634.74"/>
  </r>
  <r>
    <d v="2009-11-07T00:00:00"/>
    <s v="413-93-89-926"/>
    <n v="224"/>
    <x v="4"/>
    <n v="2.13"/>
    <n v="477.12"/>
  </r>
  <r>
    <d v="2009-11-09T00:00:00"/>
    <s v="594-18-15-403"/>
    <n v="133"/>
    <x v="4"/>
    <n v="2.13"/>
    <n v="283.28999999999996"/>
  </r>
  <r>
    <d v="2009-11-11T00:00:00"/>
    <s v="392-78-93-552"/>
    <n v="326"/>
    <x v="4"/>
    <n v="2.13"/>
    <n v="694.38"/>
  </r>
  <r>
    <d v="2009-11-11T00:00:00"/>
    <s v="950-40-82-698"/>
    <n v="102"/>
    <x v="4"/>
    <n v="2.13"/>
    <n v="217.26"/>
  </r>
  <r>
    <d v="2009-11-12T00:00:00"/>
    <s v="254-14-00-156"/>
    <n v="332"/>
    <x v="4"/>
    <n v="2.13"/>
    <n v="707.16"/>
  </r>
  <r>
    <d v="2009-11-13T00:00:00"/>
    <s v="080-51-85-809"/>
    <n v="95"/>
    <x v="4"/>
    <n v="2.13"/>
    <n v="202.35"/>
  </r>
  <r>
    <d v="2009-11-17T00:00:00"/>
    <s v="170-89-76-803"/>
    <n v="7"/>
    <x v="4"/>
    <n v="2.13"/>
    <n v="14.91"/>
  </r>
  <r>
    <d v="2009-11-17T00:00:00"/>
    <s v="799-94-72-837"/>
    <n v="276"/>
    <x v="4"/>
    <n v="2.13"/>
    <n v="587.88"/>
  </r>
  <r>
    <d v="2009-11-17T00:00:00"/>
    <s v="865-19-31-951"/>
    <n v="6"/>
    <x v="4"/>
    <n v="2.13"/>
    <n v="12.78"/>
  </r>
  <r>
    <d v="2009-11-19T00:00:00"/>
    <s v="392-78-93-552"/>
    <n v="232"/>
    <x v="4"/>
    <n v="2.13"/>
    <n v="494.15999999999997"/>
  </r>
  <r>
    <d v="2009-11-19T00:00:00"/>
    <s v="527-15-00-673"/>
    <n v="162"/>
    <x v="4"/>
    <n v="2.13"/>
    <n v="345.06"/>
  </r>
  <r>
    <d v="2009-11-22T00:00:00"/>
    <s v="749-02-70-623"/>
    <n v="66"/>
    <x v="4"/>
    <n v="2.13"/>
    <n v="140.57999999999998"/>
  </r>
  <r>
    <d v="2009-11-22T00:00:00"/>
    <s v="371-70-96-597"/>
    <n v="2"/>
    <x v="4"/>
    <n v="2.13"/>
    <n v="4.26"/>
  </r>
  <r>
    <d v="2009-11-22T00:00:00"/>
    <s v="904-16-42-385"/>
    <n v="152"/>
    <x v="4"/>
    <n v="2.13"/>
    <n v="323.76"/>
  </r>
  <r>
    <d v="2009-11-22T00:00:00"/>
    <s v="687-31-19-697"/>
    <n v="2"/>
    <x v="4"/>
    <n v="2.13"/>
    <n v="4.26"/>
  </r>
  <r>
    <d v="2009-11-25T00:00:00"/>
    <s v="910-38-33-489"/>
    <n v="115"/>
    <x v="4"/>
    <n v="2.13"/>
    <n v="244.95"/>
  </r>
  <r>
    <d v="2009-11-25T00:00:00"/>
    <s v="916-94-78-836"/>
    <n v="29"/>
    <x v="4"/>
    <n v="2.13"/>
    <n v="61.769999999999996"/>
  </r>
  <r>
    <d v="2009-11-25T00:00:00"/>
    <s v="968-49-97-804"/>
    <n v="91"/>
    <x v="4"/>
    <n v="2.13"/>
    <n v="193.82999999999998"/>
  </r>
  <r>
    <d v="2009-11-27T00:00:00"/>
    <s v="080-51-85-809"/>
    <n v="125"/>
    <x v="4"/>
    <n v="2.13"/>
    <n v="266.25"/>
  </r>
  <r>
    <d v="2009-11-29T00:00:00"/>
    <s v="692-61-16-906"/>
    <n v="40"/>
    <x v="4"/>
    <n v="2.13"/>
    <n v="85.199999999999989"/>
  </r>
  <r>
    <d v="2009-11-29T00:00:00"/>
    <s v="847-48-41-699"/>
    <n v="279"/>
    <x v="4"/>
    <n v="2.13"/>
    <n v="594.27"/>
  </r>
  <r>
    <d v="2009-11-30T00:00:00"/>
    <s v="128-69-77-900"/>
    <n v="8"/>
    <x v="4"/>
    <n v="2.13"/>
    <n v="17.04"/>
  </r>
  <r>
    <d v="2009-12-04T00:00:00"/>
    <s v="884-31-58-627"/>
    <n v="194"/>
    <x v="4"/>
    <n v="2.13"/>
    <n v="413.21999999999997"/>
  </r>
  <r>
    <d v="2009-12-05T00:00:00"/>
    <s v="043-34-53-278"/>
    <n v="168"/>
    <x v="4"/>
    <n v="2.13"/>
    <n v="357.84"/>
  </r>
  <r>
    <d v="2009-12-06T00:00:00"/>
    <s v="799-94-72-837"/>
    <n v="211"/>
    <x v="4"/>
    <n v="2.13"/>
    <n v="449.42999999999995"/>
  </r>
  <r>
    <d v="2009-12-06T00:00:00"/>
    <s v="208-84-31-216"/>
    <n v="19"/>
    <x v="4"/>
    <n v="2.13"/>
    <n v="40.47"/>
  </r>
  <r>
    <d v="2009-12-08T00:00:00"/>
    <s v="214-54-56-360"/>
    <n v="16"/>
    <x v="4"/>
    <n v="2.13"/>
    <n v="34.08"/>
  </r>
  <r>
    <d v="2009-12-11T00:00:00"/>
    <s v="961-86-77-989"/>
    <n v="18"/>
    <x v="4"/>
    <n v="2.13"/>
    <n v="38.339999999999996"/>
  </r>
  <r>
    <d v="2009-12-11T00:00:00"/>
    <s v="254-14-00-156"/>
    <n v="399"/>
    <x v="4"/>
    <n v="2.13"/>
    <n v="849.87"/>
  </r>
  <r>
    <d v="2009-12-13T00:00:00"/>
    <s v="236-48-82-153"/>
    <n v="11"/>
    <x v="4"/>
    <n v="2.13"/>
    <n v="23.43"/>
  </r>
  <r>
    <d v="2009-12-17T00:00:00"/>
    <s v="033-49-11-774"/>
    <n v="131"/>
    <x v="4"/>
    <n v="2.13"/>
    <n v="279.02999999999997"/>
  </r>
  <r>
    <d v="2009-12-18T00:00:00"/>
    <s v="761-06-34-233"/>
    <n v="67"/>
    <x v="4"/>
    <n v="2.13"/>
    <n v="142.70999999999998"/>
  </r>
  <r>
    <d v="2009-12-19T00:00:00"/>
    <s v="749-02-70-623"/>
    <n v="151"/>
    <x v="4"/>
    <n v="2.13"/>
    <n v="321.63"/>
  </r>
  <r>
    <d v="2009-12-24T00:00:00"/>
    <s v="033-49-11-774"/>
    <n v="105"/>
    <x v="4"/>
    <n v="2.13"/>
    <n v="223.64999999999998"/>
  </r>
  <r>
    <d v="2009-12-25T00:00:00"/>
    <s v="884-31-58-627"/>
    <n v="132"/>
    <x v="4"/>
    <n v="2.13"/>
    <n v="281.15999999999997"/>
  </r>
  <r>
    <d v="2009-12-25T00:00:00"/>
    <s v="413-93-89-926"/>
    <n v="142"/>
    <x v="4"/>
    <n v="2.13"/>
    <n v="302.45999999999998"/>
  </r>
  <r>
    <d v="2009-12-25T00:00:00"/>
    <s v="561-51-98-882"/>
    <n v="17"/>
    <x v="4"/>
    <n v="2.13"/>
    <n v="36.21"/>
  </r>
  <r>
    <d v="2009-12-26T00:00:00"/>
    <s v="254-14-00-156"/>
    <n v="444"/>
    <x v="4"/>
    <n v="2.13"/>
    <n v="945.71999999999991"/>
  </r>
  <r>
    <d v="2009-12-26T00:00:00"/>
    <s v="941-01-60-075"/>
    <n v="294"/>
    <x v="4"/>
    <n v="2.13"/>
    <n v="626.21999999999991"/>
  </r>
  <r>
    <d v="2009-12-27T00:00:00"/>
    <s v="254-14-00-156"/>
    <n v="274"/>
    <x v="4"/>
    <n v="2.13"/>
    <n v="583.62"/>
  </r>
  <r>
    <d v="2009-12-29T00:00:00"/>
    <s v="968-49-97-804"/>
    <n v="168"/>
    <x v="4"/>
    <n v="2.13"/>
    <n v="357.84"/>
  </r>
  <r>
    <d v="2009-12-30T00:00:00"/>
    <s v="885-74-10-856"/>
    <n v="115"/>
    <x v="4"/>
    <n v="2.13"/>
    <n v="244.95"/>
  </r>
  <r>
    <d v="2009-12-30T00:00:00"/>
    <s v="534-94-49-182"/>
    <n v="126"/>
    <x v="4"/>
    <n v="2.13"/>
    <n v="268.38"/>
  </r>
  <r>
    <d v="2010-01-02T00:00:00"/>
    <s v="378-70-08-798"/>
    <n v="73"/>
    <x v="5"/>
    <n v="2.1"/>
    <n v="153.30000000000001"/>
  </r>
  <r>
    <d v="2010-01-02T00:00:00"/>
    <s v="178-24-36-171"/>
    <n v="413"/>
    <x v="5"/>
    <n v="2.1"/>
    <n v="867.30000000000007"/>
  </r>
  <r>
    <d v="2010-01-03T00:00:00"/>
    <s v="254-14-00-156"/>
    <n v="393"/>
    <x v="5"/>
    <n v="2.1"/>
    <n v="825.30000000000007"/>
  </r>
  <r>
    <d v="2010-01-06T00:00:00"/>
    <s v="429-16-50-754"/>
    <n v="13"/>
    <x v="5"/>
    <n v="2.1"/>
    <n v="27.3"/>
  </r>
  <r>
    <d v="2010-01-07T00:00:00"/>
    <s v="178-24-36-171"/>
    <n v="211"/>
    <x v="5"/>
    <n v="2.1"/>
    <n v="443.1"/>
  </r>
  <r>
    <d v="2010-01-11T00:00:00"/>
    <s v="692-61-16-906"/>
    <n v="116"/>
    <x v="5"/>
    <n v="2.1"/>
    <n v="243.60000000000002"/>
  </r>
  <r>
    <d v="2010-01-11T00:00:00"/>
    <s v="872-13-44-365"/>
    <n v="9"/>
    <x v="5"/>
    <n v="2.1"/>
    <n v="18.900000000000002"/>
  </r>
  <r>
    <d v="2010-01-15T00:00:00"/>
    <s v="392-78-93-552"/>
    <n v="117"/>
    <x v="5"/>
    <n v="2.1"/>
    <n v="245.70000000000002"/>
  </r>
  <r>
    <d v="2010-01-16T00:00:00"/>
    <s v="941-01-60-075"/>
    <n v="221"/>
    <x v="5"/>
    <n v="2.1"/>
    <n v="464.1"/>
  </r>
  <r>
    <d v="2010-01-20T00:00:00"/>
    <s v="193-47-03-638"/>
    <n v="9"/>
    <x v="5"/>
    <n v="2.1"/>
    <n v="18.900000000000002"/>
  </r>
  <r>
    <d v="2010-01-21T00:00:00"/>
    <s v="413-93-89-926"/>
    <n v="214"/>
    <x v="5"/>
    <n v="2.1"/>
    <n v="449.40000000000003"/>
  </r>
  <r>
    <d v="2010-01-22T00:00:00"/>
    <s v="916-94-78-836"/>
    <n v="138"/>
    <x v="5"/>
    <n v="2.1"/>
    <n v="289.8"/>
  </r>
  <r>
    <d v="2010-01-23T00:00:00"/>
    <s v="530-86-39-445"/>
    <n v="11"/>
    <x v="5"/>
    <n v="2.1"/>
    <n v="23.1"/>
  </r>
  <r>
    <d v="2010-01-23T00:00:00"/>
    <s v="495-93-92-849"/>
    <n v="128"/>
    <x v="5"/>
    <n v="2.1"/>
    <n v="268.8"/>
  </r>
  <r>
    <d v="2010-01-24T00:00:00"/>
    <s v="413-93-89-926"/>
    <n v="376"/>
    <x v="5"/>
    <n v="2.1"/>
    <n v="789.6"/>
  </r>
  <r>
    <d v="2010-01-25T00:00:00"/>
    <s v="413-93-89-926"/>
    <n v="121"/>
    <x v="5"/>
    <n v="2.1"/>
    <n v="254.10000000000002"/>
  </r>
  <r>
    <d v="2010-01-25T00:00:00"/>
    <s v="799-94-72-837"/>
    <n v="200"/>
    <x v="5"/>
    <n v="2.1"/>
    <n v="420"/>
  </r>
  <r>
    <d v="2010-01-26T00:00:00"/>
    <s v="413-93-89-926"/>
    <n v="500"/>
    <x v="5"/>
    <n v="2.1"/>
    <n v="1050"/>
  </r>
  <r>
    <d v="2010-01-28T00:00:00"/>
    <s v="884-31-58-627"/>
    <n v="108"/>
    <x v="5"/>
    <n v="2.1"/>
    <n v="226.8"/>
  </r>
  <r>
    <d v="2010-01-29T00:00:00"/>
    <s v="410-52-79-946"/>
    <n v="59"/>
    <x v="5"/>
    <n v="2.1"/>
    <n v="123.9"/>
  </r>
  <r>
    <d v="2010-01-30T00:00:00"/>
    <s v="749-02-70-623"/>
    <n v="191"/>
    <x v="5"/>
    <n v="2.1"/>
    <n v="401.1"/>
  </r>
  <r>
    <d v="2010-01-31T00:00:00"/>
    <s v="080-51-85-809"/>
    <n v="189"/>
    <x v="5"/>
    <n v="2.1"/>
    <n v="396.90000000000003"/>
  </r>
  <r>
    <d v="2010-02-02T00:00:00"/>
    <s v="392-78-93-552"/>
    <n v="247"/>
    <x v="5"/>
    <n v="2.1"/>
    <n v="518.70000000000005"/>
  </r>
  <r>
    <d v="2010-02-02T00:00:00"/>
    <s v="968-49-97-804"/>
    <n v="195"/>
    <x v="5"/>
    <n v="2.1"/>
    <n v="409.5"/>
  </r>
  <r>
    <d v="2010-02-03T00:00:00"/>
    <s v="951-02-59-808"/>
    <n v="6"/>
    <x v="5"/>
    <n v="2.1"/>
    <n v="12.600000000000001"/>
  </r>
  <r>
    <d v="2010-02-04T00:00:00"/>
    <s v="874-03-53-609"/>
    <n v="1"/>
    <x v="5"/>
    <n v="2.1"/>
    <n v="2.1"/>
  </r>
  <r>
    <d v="2010-02-05T00:00:00"/>
    <s v="941-01-60-075"/>
    <n v="347"/>
    <x v="5"/>
    <n v="2.1"/>
    <n v="728.7"/>
  </r>
  <r>
    <d v="2010-02-08T00:00:00"/>
    <s v="799-94-72-837"/>
    <n v="317"/>
    <x v="5"/>
    <n v="2.1"/>
    <n v="665.7"/>
  </r>
  <r>
    <d v="2010-02-09T00:00:00"/>
    <s v="392-78-93-552"/>
    <n v="271"/>
    <x v="5"/>
    <n v="2.1"/>
    <n v="569.1"/>
  </r>
  <r>
    <d v="2010-02-09T00:00:00"/>
    <s v="954-85-72-732"/>
    <n v="4"/>
    <x v="5"/>
    <n v="2.1"/>
    <n v="8.4"/>
  </r>
  <r>
    <d v="2010-02-11T00:00:00"/>
    <s v="378-70-08-798"/>
    <n v="121"/>
    <x v="5"/>
    <n v="2.1"/>
    <n v="254.10000000000002"/>
  </r>
  <r>
    <d v="2010-02-12T00:00:00"/>
    <s v="043-34-53-278"/>
    <n v="81"/>
    <x v="5"/>
    <n v="2.1"/>
    <n v="170.1"/>
  </r>
  <r>
    <d v="2010-02-12T00:00:00"/>
    <s v="900-85-70-552"/>
    <n v="1"/>
    <x v="5"/>
    <n v="2.1"/>
    <n v="2.1"/>
  </r>
  <r>
    <d v="2010-02-14T00:00:00"/>
    <s v="534-94-49-182"/>
    <n v="142"/>
    <x v="5"/>
    <n v="2.1"/>
    <n v="298.2"/>
  </r>
  <r>
    <d v="2010-02-15T00:00:00"/>
    <s v="178-24-36-171"/>
    <n v="265"/>
    <x v="5"/>
    <n v="2.1"/>
    <n v="556.5"/>
  </r>
  <r>
    <d v="2010-02-16T00:00:00"/>
    <s v="043-34-53-278"/>
    <n v="194"/>
    <x v="5"/>
    <n v="2.1"/>
    <n v="407.40000000000003"/>
  </r>
  <r>
    <d v="2010-02-16T00:00:00"/>
    <s v="131-80-62-556"/>
    <n v="15"/>
    <x v="5"/>
    <n v="2.1"/>
    <n v="31.5"/>
  </r>
  <r>
    <d v="2010-02-18T00:00:00"/>
    <s v="749-02-70-623"/>
    <n v="23"/>
    <x v="5"/>
    <n v="2.1"/>
    <n v="48.300000000000004"/>
  </r>
  <r>
    <d v="2010-02-18T00:00:00"/>
    <s v="178-24-36-171"/>
    <n v="279"/>
    <x v="5"/>
    <n v="2.1"/>
    <n v="585.9"/>
  </r>
  <r>
    <d v="2010-02-20T00:00:00"/>
    <s v="523-09-63-706"/>
    <n v="1"/>
    <x v="5"/>
    <n v="2.1"/>
    <n v="2.1"/>
  </r>
  <r>
    <d v="2010-02-25T00:00:00"/>
    <s v="178-24-36-171"/>
    <n v="487"/>
    <x v="5"/>
    <n v="2.1"/>
    <n v="1022.7"/>
  </r>
  <r>
    <d v="2010-02-25T00:00:00"/>
    <s v="254-14-00-156"/>
    <n v="395"/>
    <x v="5"/>
    <n v="2.1"/>
    <n v="829.5"/>
  </r>
  <r>
    <d v="2010-02-27T00:00:00"/>
    <s v="884-31-58-627"/>
    <n v="91"/>
    <x v="5"/>
    <n v="2.1"/>
    <n v="191.1"/>
  </r>
  <r>
    <d v="2010-02-27T00:00:00"/>
    <s v="410-52-79-946"/>
    <n v="39"/>
    <x v="5"/>
    <n v="2.1"/>
    <n v="81.900000000000006"/>
  </r>
  <r>
    <d v="2010-02-27T00:00:00"/>
    <s v="178-24-36-171"/>
    <n v="312"/>
    <x v="5"/>
    <n v="2.1"/>
    <n v="655.20000000000005"/>
  </r>
  <r>
    <d v="2010-02-28T00:00:00"/>
    <s v="346-83-33-264"/>
    <n v="20"/>
    <x v="5"/>
    <n v="2.1"/>
    <n v="42"/>
  </r>
  <r>
    <d v="2010-03-03T00:00:00"/>
    <s v="378-70-08-798"/>
    <n v="35"/>
    <x v="5"/>
    <n v="2.1"/>
    <n v="73.5"/>
  </r>
  <r>
    <d v="2010-03-05T00:00:00"/>
    <s v="561-51-98-882"/>
    <n v="20"/>
    <x v="5"/>
    <n v="2.1"/>
    <n v="42"/>
  </r>
  <r>
    <d v="2010-03-08T00:00:00"/>
    <s v="534-94-49-182"/>
    <n v="125"/>
    <x v="5"/>
    <n v="2.1"/>
    <n v="262.5"/>
  </r>
  <r>
    <d v="2010-03-08T00:00:00"/>
    <s v="392-78-93-552"/>
    <n v="396"/>
    <x v="5"/>
    <n v="2.1"/>
    <n v="831.6"/>
  </r>
  <r>
    <d v="2010-03-09T00:00:00"/>
    <s v="325-16-71-125"/>
    <n v="7"/>
    <x v="5"/>
    <n v="2.1"/>
    <n v="14.700000000000001"/>
  </r>
  <r>
    <d v="2010-03-10T00:00:00"/>
    <s v="773-39-15-273"/>
    <n v="59"/>
    <x v="5"/>
    <n v="2.1"/>
    <n v="123.9"/>
  </r>
  <r>
    <d v="2010-03-13T00:00:00"/>
    <s v="799-94-72-837"/>
    <n v="417"/>
    <x v="5"/>
    <n v="2.1"/>
    <n v="875.7"/>
  </r>
  <r>
    <d v="2010-03-13T00:00:00"/>
    <s v="392-78-93-552"/>
    <n v="115"/>
    <x v="5"/>
    <n v="2.1"/>
    <n v="241.5"/>
  </r>
  <r>
    <d v="2010-03-16T00:00:00"/>
    <s v="753-35-55-536"/>
    <n v="6"/>
    <x v="5"/>
    <n v="2.1"/>
    <n v="12.600000000000001"/>
  </r>
  <r>
    <d v="2010-03-17T00:00:00"/>
    <s v="080-51-85-809"/>
    <n v="69"/>
    <x v="5"/>
    <n v="2.1"/>
    <n v="144.9"/>
  </r>
  <r>
    <d v="2010-03-19T00:00:00"/>
    <s v="904-16-42-385"/>
    <n v="58"/>
    <x v="5"/>
    <n v="2.1"/>
    <n v="121.80000000000001"/>
  </r>
  <r>
    <d v="2010-03-19T00:00:00"/>
    <s v="410-52-79-946"/>
    <n v="159"/>
    <x v="5"/>
    <n v="2.1"/>
    <n v="333.90000000000003"/>
  </r>
  <r>
    <d v="2010-03-21T00:00:00"/>
    <s v="179-22-38-195"/>
    <n v="6"/>
    <x v="5"/>
    <n v="2.1"/>
    <n v="12.600000000000001"/>
  </r>
  <r>
    <d v="2010-03-22T00:00:00"/>
    <s v="904-16-42-385"/>
    <n v="103"/>
    <x v="5"/>
    <n v="2.1"/>
    <n v="216.3"/>
  </r>
  <r>
    <d v="2010-03-26T00:00:00"/>
    <s v="254-14-00-156"/>
    <n v="155"/>
    <x v="5"/>
    <n v="2.1"/>
    <n v="325.5"/>
  </r>
  <r>
    <d v="2010-03-26T00:00:00"/>
    <s v="530-86-39-445"/>
    <n v="10"/>
    <x v="5"/>
    <n v="2.1"/>
    <n v="21"/>
  </r>
  <r>
    <d v="2010-03-28T00:00:00"/>
    <s v="378-70-08-798"/>
    <n v="158"/>
    <x v="5"/>
    <n v="2.1"/>
    <n v="331.8"/>
  </r>
  <r>
    <d v="2010-03-30T00:00:00"/>
    <s v="322-66-15-999"/>
    <n v="146"/>
    <x v="5"/>
    <n v="2.1"/>
    <n v="306.60000000000002"/>
  </r>
  <r>
    <d v="2010-03-31T00:00:00"/>
    <s v="178-24-36-171"/>
    <n v="230"/>
    <x v="5"/>
    <n v="2.1"/>
    <n v="483"/>
  </r>
  <r>
    <d v="2010-04-02T00:00:00"/>
    <s v="761-06-34-233"/>
    <n v="143"/>
    <x v="5"/>
    <n v="2.1"/>
    <n v="300.3"/>
  </r>
  <r>
    <d v="2010-04-02T00:00:00"/>
    <s v="692-61-16-906"/>
    <n v="167"/>
    <x v="5"/>
    <n v="2.1"/>
    <n v="350.7"/>
  </r>
  <r>
    <d v="2010-04-02T00:00:00"/>
    <s v="495-93-92-849"/>
    <n v="119"/>
    <x v="5"/>
    <n v="2.1"/>
    <n v="249.9"/>
  </r>
  <r>
    <d v="2010-04-04T00:00:00"/>
    <s v="799-94-72-837"/>
    <n v="400"/>
    <x v="5"/>
    <n v="2.1"/>
    <n v="840"/>
  </r>
  <r>
    <d v="2010-04-06T00:00:00"/>
    <s v="916-94-78-836"/>
    <n v="172"/>
    <x v="5"/>
    <n v="2.1"/>
    <n v="361.2"/>
  </r>
  <r>
    <d v="2010-04-07T00:00:00"/>
    <s v="374-01-18-051"/>
    <n v="19"/>
    <x v="5"/>
    <n v="2.1"/>
    <n v="39.9"/>
  </r>
  <r>
    <d v="2010-04-09T00:00:00"/>
    <s v="254-14-00-156"/>
    <n v="116"/>
    <x v="5"/>
    <n v="2.1"/>
    <n v="243.60000000000002"/>
  </r>
  <r>
    <d v="2010-04-11T00:00:00"/>
    <s v="178-24-36-171"/>
    <n v="143"/>
    <x v="5"/>
    <n v="2.1"/>
    <n v="300.3"/>
  </r>
  <r>
    <d v="2010-04-12T00:00:00"/>
    <s v="847-48-41-699"/>
    <n v="222"/>
    <x v="5"/>
    <n v="2.1"/>
    <n v="466.20000000000005"/>
  </r>
  <r>
    <d v="2010-04-14T00:00:00"/>
    <s v="847-48-41-699"/>
    <n v="352"/>
    <x v="5"/>
    <n v="2.1"/>
    <n v="739.2"/>
  </r>
  <r>
    <d v="2010-04-14T00:00:00"/>
    <s v="495-93-92-849"/>
    <n v="69"/>
    <x v="5"/>
    <n v="2.1"/>
    <n v="144.9"/>
  </r>
  <r>
    <d v="2010-04-15T00:00:00"/>
    <s v="392-78-93-552"/>
    <n v="182"/>
    <x v="5"/>
    <n v="2.1"/>
    <n v="382.2"/>
  </r>
  <r>
    <d v="2010-04-17T00:00:00"/>
    <s v="847-48-41-699"/>
    <n v="182"/>
    <x v="5"/>
    <n v="2.1"/>
    <n v="382.2"/>
  </r>
  <r>
    <d v="2010-04-17T00:00:00"/>
    <s v="495-93-92-849"/>
    <n v="165"/>
    <x v="5"/>
    <n v="2.1"/>
    <n v="346.5"/>
  </r>
  <r>
    <d v="2010-04-18T00:00:00"/>
    <s v="377-37-44-068"/>
    <n v="18"/>
    <x v="5"/>
    <n v="2.1"/>
    <n v="37.800000000000004"/>
  </r>
  <r>
    <d v="2010-04-18T00:00:00"/>
    <s v="211-35-92-831"/>
    <n v="2"/>
    <x v="5"/>
    <n v="2.1"/>
    <n v="4.2"/>
  </r>
  <r>
    <d v="2010-04-19T00:00:00"/>
    <s v="789-52-61-433"/>
    <n v="15"/>
    <x v="5"/>
    <n v="2.1"/>
    <n v="31.5"/>
  </r>
  <r>
    <d v="2010-04-20T00:00:00"/>
    <s v="614-36-31-012"/>
    <n v="19"/>
    <x v="5"/>
    <n v="2.1"/>
    <n v="39.9"/>
  </r>
  <r>
    <d v="2010-04-21T00:00:00"/>
    <s v="916-94-78-836"/>
    <n v="66"/>
    <x v="5"/>
    <n v="2.1"/>
    <n v="138.6"/>
  </r>
  <r>
    <d v="2010-04-21T00:00:00"/>
    <s v="549-21-69-479"/>
    <n v="12"/>
    <x v="5"/>
    <n v="2.1"/>
    <n v="25.200000000000003"/>
  </r>
  <r>
    <d v="2010-04-22T00:00:00"/>
    <s v="211-13-01-286"/>
    <n v="19"/>
    <x v="5"/>
    <n v="2.1"/>
    <n v="39.9"/>
  </r>
  <r>
    <d v="2010-04-22T00:00:00"/>
    <s v="033-49-11-774"/>
    <n v="96"/>
    <x v="5"/>
    <n v="2.1"/>
    <n v="201.60000000000002"/>
  </r>
  <r>
    <d v="2010-04-25T00:00:00"/>
    <s v="847-48-41-699"/>
    <n v="240"/>
    <x v="5"/>
    <n v="2.1"/>
    <n v="504"/>
  </r>
  <r>
    <d v="2010-04-27T00:00:00"/>
    <s v="378-70-08-798"/>
    <n v="57"/>
    <x v="5"/>
    <n v="2.1"/>
    <n v="119.7"/>
  </r>
  <r>
    <d v="2010-05-01T00:00:00"/>
    <s v="799-94-72-837"/>
    <n v="475"/>
    <x v="5"/>
    <n v="2.1"/>
    <n v="997.5"/>
  </r>
  <r>
    <d v="2010-05-02T00:00:00"/>
    <s v="254-14-00-156"/>
    <n v="162"/>
    <x v="5"/>
    <n v="2.1"/>
    <n v="340.2"/>
  </r>
  <r>
    <d v="2010-05-04T00:00:00"/>
    <s v="254-14-00-156"/>
    <n v="150"/>
    <x v="5"/>
    <n v="2.1"/>
    <n v="315"/>
  </r>
  <r>
    <d v="2010-05-05T00:00:00"/>
    <s v="941-01-60-075"/>
    <n v="139"/>
    <x v="5"/>
    <n v="2.1"/>
    <n v="291.90000000000003"/>
  </r>
  <r>
    <d v="2010-05-07T00:00:00"/>
    <s v="080-51-85-809"/>
    <n v="183"/>
    <x v="5"/>
    <n v="2.1"/>
    <n v="384.3"/>
  </r>
  <r>
    <d v="2010-05-17T00:00:00"/>
    <s v="254-14-00-156"/>
    <n v="214"/>
    <x v="5"/>
    <n v="2.1"/>
    <n v="449.40000000000003"/>
  </r>
  <r>
    <d v="2010-05-20T00:00:00"/>
    <s v="180-17-78-339"/>
    <n v="14"/>
    <x v="5"/>
    <n v="2.1"/>
    <n v="29.400000000000002"/>
  </r>
  <r>
    <d v="2010-05-21T00:00:00"/>
    <s v="547-99-88-807"/>
    <n v="2"/>
    <x v="5"/>
    <n v="2.1"/>
    <n v="4.2"/>
  </r>
  <r>
    <d v="2010-05-22T00:00:00"/>
    <s v="178-24-36-171"/>
    <n v="383"/>
    <x v="5"/>
    <n v="2.1"/>
    <n v="804.30000000000007"/>
  </r>
  <r>
    <d v="2010-05-23T00:00:00"/>
    <s v="872-13-44-365"/>
    <n v="14"/>
    <x v="5"/>
    <n v="2.1"/>
    <n v="29.400000000000002"/>
  </r>
  <r>
    <d v="2010-05-23T00:00:00"/>
    <s v="495-93-92-849"/>
    <n v="127"/>
    <x v="5"/>
    <n v="2.1"/>
    <n v="266.7"/>
  </r>
  <r>
    <d v="2010-05-24T00:00:00"/>
    <s v="534-94-49-182"/>
    <n v="179"/>
    <x v="5"/>
    <n v="2.1"/>
    <n v="375.90000000000003"/>
  </r>
  <r>
    <d v="2010-05-25T00:00:00"/>
    <s v="033-49-11-774"/>
    <n v="74"/>
    <x v="5"/>
    <n v="2.1"/>
    <n v="155.4"/>
  </r>
  <r>
    <d v="2010-05-25T00:00:00"/>
    <s v="941-01-60-075"/>
    <n v="311"/>
    <x v="5"/>
    <n v="2.1"/>
    <n v="653.1"/>
  </r>
  <r>
    <d v="2010-05-29T00:00:00"/>
    <s v="527-15-00-673"/>
    <n v="190"/>
    <x v="5"/>
    <n v="2.1"/>
    <n v="399"/>
  </r>
  <r>
    <d v="2010-05-31T00:00:00"/>
    <s v="935-78-99-209"/>
    <n v="67"/>
    <x v="5"/>
    <n v="2.1"/>
    <n v="140.70000000000002"/>
  </r>
  <r>
    <d v="2010-06-02T00:00:00"/>
    <s v="254-14-00-156"/>
    <n v="331"/>
    <x v="5"/>
    <n v="2.1"/>
    <n v="695.1"/>
  </r>
  <r>
    <d v="2010-06-02T00:00:00"/>
    <s v="761-06-34-233"/>
    <n v="114"/>
    <x v="5"/>
    <n v="2.1"/>
    <n v="239.4"/>
  </r>
  <r>
    <d v="2010-06-03T00:00:00"/>
    <s v="495-93-92-849"/>
    <n v="79"/>
    <x v="5"/>
    <n v="2.1"/>
    <n v="165.9"/>
  </r>
  <r>
    <d v="2010-06-04T00:00:00"/>
    <s v="884-31-58-627"/>
    <n v="22"/>
    <x v="5"/>
    <n v="2.1"/>
    <n v="46.2"/>
  </r>
  <r>
    <d v="2010-06-04T00:00:00"/>
    <s v="550-69-18-758"/>
    <n v="5"/>
    <x v="5"/>
    <n v="2.1"/>
    <n v="10.5"/>
  </r>
  <r>
    <d v="2010-06-07T00:00:00"/>
    <s v="047-70-78-199"/>
    <n v="17"/>
    <x v="5"/>
    <n v="2.1"/>
    <n v="35.700000000000003"/>
  </r>
  <r>
    <d v="2010-06-08T00:00:00"/>
    <s v="392-78-93-552"/>
    <n v="344"/>
    <x v="5"/>
    <n v="2.1"/>
    <n v="722.4"/>
  </r>
  <r>
    <d v="2010-06-08T00:00:00"/>
    <s v="799-94-72-837"/>
    <n v="329"/>
    <x v="5"/>
    <n v="2.1"/>
    <n v="690.9"/>
  </r>
  <r>
    <d v="2010-06-08T00:00:00"/>
    <s v="423-71-31-448"/>
    <n v="10"/>
    <x v="5"/>
    <n v="2.1"/>
    <n v="21"/>
  </r>
  <r>
    <d v="2010-06-12T00:00:00"/>
    <s v="534-94-49-182"/>
    <n v="105"/>
    <x v="5"/>
    <n v="2.1"/>
    <n v="220.5"/>
  </r>
  <r>
    <d v="2010-06-13T00:00:00"/>
    <s v="513-33-14-553"/>
    <n v="26"/>
    <x v="5"/>
    <n v="2.1"/>
    <n v="54.6"/>
  </r>
  <r>
    <d v="2010-06-14T00:00:00"/>
    <s v="761-06-34-233"/>
    <n v="121"/>
    <x v="5"/>
    <n v="2.1"/>
    <n v="254.10000000000002"/>
  </r>
  <r>
    <d v="2010-06-16T00:00:00"/>
    <s v="885-74-10-856"/>
    <n v="174"/>
    <x v="5"/>
    <n v="2.1"/>
    <n v="365.40000000000003"/>
  </r>
  <r>
    <d v="2010-06-17T00:00:00"/>
    <s v="799-94-72-837"/>
    <n v="233"/>
    <x v="5"/>
    <n v="2.1"/>
    <n v="489.3"/>
  </r>
  <r>
    <d v="2010-06-18T00:00:00"/>
    <s v="749-02-70-623"/>
    <n v="117"/>
    <x v="5"/>
    <n v="2.1"/>
    <n v="245.70000000000002"/>
  </r>
  <r>
    <d v="2010-06-19T00:00:00"/>
    <s v="047-70-78-199"/>
    <n v="11"/>
    <x v="5"/>
    <n v="2.1"/>
    <n v="23.1"/>
  </r>
  <r>
    <d v="2010-06-19T00:00:00"/>
    <s v="394-54-09-851"/>
    <n v="18"/>
    <x v="5"/>
    <n v="2.1"/>
    <n v="37.800000000000004"/>
  </r>
  <r>
    <d v="2010-06-19T00:00:00"/>
    <s v="392-78-93-552"/>
    <n v="332"/>
    <x v="5"/>
    <n v="2.1"/>
    <n v="697.2"/>
  </r>
  <r>
    <d v="2010-06-20T00:00:00"/>
    <s v="299-98-16-259"/>
    <n v="6"/>
    <x v="5"/>
    <n v="2.1"/>
    <n v="12.600000000000001"/>
  </r>
  <r>
    <d v="2010-06-21T00:00:00"/>
    <s v="995-59-41-476"/>
    <n v="260"/>
    <x v="5"/>
    <n v="2.1"/>
    <n v="546"/>
  </r>
  <r>
    <d v="2010-06-21T00:00:00"/>
    <s v="936-67-95-170"/>
    <n v="22"/>
    <x v="5"/>
    <n v="2.1"/>
    <n v="46.2"/>
  </r>
  <r>
    <d v="2010-06-23T00:00:00"/>
    <s v="562-39-79-929"/>
    <n v="9"/>
    <x v="5"/>
    <n v="2.1"/>
    <n v="18.900000000000002"/>
  </r>
  <r>
    <d v="2010-06-24T00:00:00"/>
    <s v="527-15-00-673"/>
    <n v="79"/>
    <x v="5"/>
    <n v="2.1"/>
    <n v="165.9"/>
  </r>
  <r>
    <d v="2010-06-26T00:00:00"/>
    <s v="392-78-93-552"/>
    <n v="480"/>
    <x v="5"/>
    <n v="2.1"/>
    <n v="1008"/>
  </r>
  <r>
    <d v="2010-07-01T00:00:00"/>
    <s v="847-48-41-699"/>
    <n v="154"/>
    <x v="5"/>
    <n v="2.1"/>
    <n v="323.40000000000003"/>
  </r>
  <r>
    <d v="2010-07-01T00:00:00"/>
    <s v="968-49-97-804"/>
    <n v="170"/>
    <x v="5"/>
    <n v="2.1"/>
    <n v="357"/>
  </r>
  <r>
    <d v="2010-07-02T00:00:00"/>
    <s v="326-69-35-401"/>
    <n v="13"/>
    <x v="5"/>
    <n v="2.1"/>
    <n v="27.3"/>
  </r>
  <r>
    <d v="2010-07-05T00:00:00"/>
    <s v="269-65-16-447"/>
    <n v="29"/>
    <x v="5"/>
    <n v="2.1"/>
    <n v="60.900000000000006"/>
  </r>
  <r>
    <d v="2010-07-07T00:00:00"/>
    <s v="080-51-85-809"/>
    <n v="80"/>
    <x v="5"/>
    <n v="2.1"/>
    <n v="168"/>
  </r>
  <r>
    <d v="2010-07-11T00:00:00"/>
    <s v="547-03-32-866"/>
    <n v="20"/>
    <x v="5"/>
    <n v="2.1"/>
    <n v="42"/>
  </r>
  <r>
    <d v="2010-07-11T00:00:00"/>
    <s v="847-48-41-699"/>
    <n v="401"/>
    <x v="5"/>
    <n v="2.1"/>
    <n v="842.1"/>
  </r>
  <r>
    <d v="2010-07-13T00:00:00"/>
    <s v="761-06-34-233"/>
    <n v="134"/>
    <x v="5"/>
    <n v="2.1"/>
    <n v="281.40000000000003"/>
  </r>
  <r>
    <d v="2010-07-15T00:00:00"/>
    <s v="916-94-78-836"/>
    <n v="107"/>
    <x v="5"/>
    <n v="2.1"/>
    <n v="224.70000000000002"/>
  </r>
  <r>
    <d v="2010-07-20T00:00:00"/>
    <s v="749-02-70-623"/>
    <n v="30"/>
    <x v="5"/>
    <n v="2.1"/>
    <n v="63"/>
  </r>
  <r>
    <d v="2010-07-22T00:00:00"/>
    <s v="337-27-67-378"/>
    <n v="138"/>
    <x v="5"/>
    <n v="2.1"/>
    <n v="289.8"/>
  </r>
  <r>
    <d v="2010-07-23T00:00:00"/>
    <s v="178-24-36-171"/>
    <n v="404"/>
    <x v="5"/>
    <n v="2.1"/>
    <n v="848.40000000000009"/>
  </r>
  <r>
    <d v="2010-07-27T00:00:00"/>
    <s v="916-94-78-836"/>
    <n v="117"/>
    <x v="5"/>
    <n v="2.1"/>
    <n v="245.70000000000002"/>
  </r>
  <r>
    <d v="2010-07-30T00:00:00"/>
    <s v="847-48-41-699"/>
    <n v="124"/>
    <x v="5"/>
    <n v="2.1"/>
    <n v="260.40000000000003"/>
  </r>
  <r>
    <d v="2010-07-31T00:00:00"/>
    <s v="495-93-92-849"/>
    <n v="155"/>
    <x v="5"/>
    <n v="2.1"/>
    <n v="325.5"/>
  </r>
  <r>
    <d v="2010-08-01T00:00:00"/>
    <s v="378-70-08-798"/>
    <n v="161"/>
    <x v="5"/>
    <n v="2.1"/>
    <n v="338.1"/>
  </r>
  <r>
    <d v="2010-08-05T00:00:00"/>
    <s v="904-16-42-385"/>
    <n v="80"/>
    <x v="5"/>
    <n v="2.1"/>
    <n v="168"/>
  </r>
  <r>
    <d v="2010-08-05T00:00:00"/>
    <s v="093-96-93-428"/>
    <n v="9"/>
    <x v="5"/>
    <n v="2.1"/>
    <n v="18.900000000000002"/>
  </r>
  <r>
    <d v="2010-08-06T00:00:00"/>
    <s v="904-16-42-385"/>
    <n v="160"/>
    <x v="5"/>
    <n v="2.1"/>
    <n v="336"/>
  </r>
  <r>
    <d v="2010-08-09T00:00:00"/>
    <s v="192-09-72-275"/>
    <n v="18"/>
    <x v="5"/>
    <n v="2.1"/>
    <n v="37.800000000000004"/>
  </r>
  <r>
    <d v="2010-08-11T00:00:00"/>
    <s v="749-02-70-623"/>
    <n v="150"/>
    <x v="5"/>
    <n v="2.1"/>
    <n v="315"/>
  </r>
  <r>
    <d v="2010-08-15T00:00:00"/>
    <s v="203-43-58-855"/>
    <n v="16"/>
    <x v="5"/>
    <n v="2.1"/>
    <n v="33.6"/>
  </r>
  <r>
    <d v="2010-08-22T00:00:00"/>
    <s v="513-33-14-553"/>
    <n v="158"/>
    <x v="5"/>
    <n v="2.1"/>
    <n v="331.8"/>
  </r>
  <r>
    <d v="2010-08-24T00:00:00"/>
    <s v="692-61-16-906"/>
    <n v="29"/>
    <x v="5"/>
    <n v="2.1"/>
    <n v="60.900000000000006"/>
  </r>
  <r>
    <d v="2010-09-02T00:00:00"/>
    <s v="781-80-31-583"/>
    <n v="6"/>
    <x v="5"/>
    <n v="2.1"/>
    <n v="12.600000000000001"/>
  </r>
  <r>
    <d v="2010-09-02T00:00:00"/>
    <s v="847-48-41-699"/>
    <n v="489"/>
    <x v="5"/>
    <n v="2.1"/>
    <n v="1026.9000000000001"/>
  </r>
  <r>
    <d v="2010-09-04T00:00:00"/>
    <s v="968-49-97-804"/>
    <n v="200"/>
    <x v="5"/>
    <n v="2.1"/>
    <n v="420"/>
  </r>
  <r>
    <d v="2010-09-06T00:00:00"/>
    <s v="749-02-70-623"/>
    <n v="28"/>
    <x v="5"/>
    <n v="2.1"/>
    <n v="58.800000000000004"/>
  </r>
  <r>
    <d v="2010-09-10T00:00:00"/>
    <s v="749-02-70-623"/>
    <n v="28"/>
    <x v="5"/>
    <n v="2.1"/>
    <n v="58.800000000000004"/>
  </r>
  <r>
    <d v="2010-09-11T00:00:00"/>
    <s v="847-48-41-699"/>
    <n v="297"/>
    <x v="5"/>
    <n v="2.1"/>
    <n v="623.70000000000005"/>
  </r>
  <r>
    <d v="2010-09-13T00:00:00"/>
    <s v="413-93-89-926"/>
    <n v="227"/>
    <x v="5"/>
    <n v="2.1"/>
    <n v="476.70000000000005"/>
  </r>
  <r>
    <d v="2010-09-13T00:00:00"/>
    <s v="822-52-42-474"/>
    <n v="14"/>
    <x v="5"/>
    <n v="2.1"/>
    <n v="29.400000000000002"/>
  </r>
  <r>
    <d v="2010-09-16T00:00:00"/>
    <s v="374-01-18-051"/>
    <n v="20"/>
    <x v="5"/>
    <n v="2.1"/>
    <n v="42"/>
  </r>
  <r>
    <d v="2010-09-18T00:00:00"/>
    <s v="620-15-33-614"/>
    <n v="194"/>
    <x v="5"/>
    <n v="2.1"/>
    <n v="407.40000000000003"/>
  </r>
  <r>
    <d v="2010-09-18T00:00:00"/>
    <s v="968-49-97-804"/>
    <n v="58"/>
    <x v="5"/>
    <n v="2.1"/>
    <n v="121.80000000000001"/>
  </r>
  <r>
    <d v="2010-09-19T00:00:00"/>
    <s v="527-15-00-673"/>
    <n v="30"/>
    <x v="5"/>
    <n v="2.1"/>
    <n v="63"/>
  </r>
  <r>
    <d v="2010-09-19T00:00:00"/>
    <s v="413-93-89-926"/>
    <n v="159"/>
    <x v="5"/>
    <n v="2.1"/>
    <n v="333.90000000000003"/>
  </r>
  <r>
    <d v="2010-09-22T00:00:00"/>
    <s v="178-24-36-171"/>
    <n v="279"/>
    <x v="5"/>
    <n v="2.1"/>
    <n v="585.9"/>
  </r>
  <r>
    <d v="2010-09-23T00:00:00"/>
    <s v="294-48-56-993"/>
    <n v="38"/>
    <x v="5"/>
    <n v="2.1"/>
    <n v="79.8"/>
  </r>
  <r>
    <d v="2010-09-25T00:00:00"/>
    <s v="205-96-13-336"/>
    <n v="7"/>
    <x v="5"/>
    <n v="2.1"/>
    <n v="14.700000000000001"/>
  </r>
  <r>
    <d v="2010-09-26T00:00:00"/>
    <s v="178-24-36-171"/>
    <n v="154"/>
    <x v="5"/>
    <n v="2.1"/>
    <n v="323.40000000000003"/>
  </r>
  <r>
    <d v="2010-09-26T00:00:00"/>
    <s v="941-01-60-075"/>
    <n v="274"/>
    <x v="5"/>
    <n v="2.1"/>
    <n v="575.4"/>
  </r>
  <r>
    <d v="2010-09-27T00:00:00"/>
    <s v="799-94-72-837"/>
    <n v="219"/>
    <x v="5"/>
    <n v="2.1"/>
    <n v="459.90000000000003"/>
  </r>
  <r>
    <d v="2010-09-28T00:00:00"/>
    <s v="534-94-49-182"/>
    <n v="57"/>
    <x v="5"/>
    <n v="2.1"/>
    <n v="119.7"/>
  </r>
  <r>
    <d v="2010-09-28T00:00:00"/>
    <s v="904-16-42-385"/>
    <n v="152"/>
    <x v="5"/>
    <n v="2.1"/>
    <n v="319.2"/>
  </r>
  <r>
    <d v="2010-10-03T00:00:00"/>
    <s v="392-78-93-552"/>
    <n v="263"/>
    <x v="5"/>
    <n v="2.1"/>
    <n v="552.30000000000007"/>
  </r>
  <r>
    <d v="2010-10-05T00:00:00"/>
    <s v="378-70-08-798"/>
    <n v="61"/>
    <x v="5"/>
    <n v="2.1"/>
    <n v="128.1"/>
  </r>
  <r>
    <d v="2010-10-05T00:00:00"/>
    <s v="941-01-60-075"/>
    <n v="217"/>
    <x v="5"/>
    <n v="2.1"/>
    <n v="455.70000000000005"/>
  </r>
  <r>
    <d v="2010-10-06T00:00:00"/>
    <s v="692-61-16-906"/>
    <n v="28"/>
    <x v="5"/>
    <n v="2.1"/>
    <n v="58.800000000000004"/>
  </r>
  <r>
    <d v="2010-10-06T00:00:00"/>
    <s v="392-78-93-552"/>
    <n v="299"/>
    <x v="5"/>
    <n v="2.1"/>
    <n v="627.9"/>
  </r>
  <r>
    <d v="2010-10-09T00:00:00"/>
    <s v="799-94-72-837"/>
    <n v="429"/>
    <x v="5"/>
    <n v="2.1"/>
    <n v="900.90000000000009"/>
  </r>
  <r>
    <d v="2010-10-12T00:00:00"/>
    <s v="799-94-72-837"/>
    <n v="427"/>
    <x v="5"/>
    <n v="2.1"/>
    <n v="896.7"/>
  </r>
  <r>
    <d v="2010-10-12T00:00:00"/>
    <s v="904-16-42-385"/>
    <n v="87"/>
    <x v="5"/>
    <n v="2.1"/>
    <n v="182.70000000000002"/>
  </r>
  <r>
    <d v="2010-10-12T00:00:00"/>
    <s v="385-84-45-941"/>
    <n v="17"/>
    <x v="5"/>
    <n v="2.1"/>
    <n v="35.700000000000003"/>
  </r>
  <r>
    <d v="2010-10-14T00:00:00"/>
    <s v="968-49-97-804"/>
    <n v="124"/>
    <x v="5"/>
    <n v="2.1"/>
    <n v="260.40000000000003"/>
  </r>
  <r>
    <d v="2010-10-16T00:00:00"/>
    <s v="254-14-00-156"/>
    <n v="406"/>
    <x v="5"/>
    <n v="2.1"/>
    <n v="852.6"/>
  </r>
  <r>
    <d v="2010-10-16T00:00:00"/>
    <s v="495-93-92-849"/>
    <n v="136"/>
    <x v="5"/>
    <n v="2.1"/>
    <n v="285.60000000000002"/>
  </r>
  <r>
    <d v="2010-10-17T00:00:00"/>
    <s v="410-52-79-946"/>
    <n v="44"/>
    <x v="5"/>
    <n v="2.1"/>
    <n v="92.4"/>
  </r>
  <r>
    <d v="2010-10-19T00:00:00"/>
    <s v="761-06-34-233"/>
    <n v="76"/>
    <x v="5"/>
    <n v="2.1"/>
    <n v="159.6"/>
  </r>
  <r>
    <d v="2010-10-22T00:00:00"/>
    <s v="080-51-85-809"/>
    <n v="104"/>
    <x v="5"/>
    <n v="2.1"/>
    <n v="218.4"/>
  </r>
  <r>
    <d v="2010-10-23T00:00:00"/>
    <s v="904-16-42-385"/>
    <n v="107"/>
    <x v="5"/>
    <n v="2.1"/>
    <n v="224.70000000000002"/>
  </r>
  <r>
    <d v="2010-10-26T00:00:00"/>
    <s v="178-24-36-171"/>
    <n v="339"/>
    <x v="5"/>
    <n v="2.1"/>
    <n v="711.9"/>
  </r>
  <r>
    <d v="2010-10-29T00:00:00"/>
    <s v="392-78-93-552"/>
    <n v="313"/>
    <x v="5"/>
    <n v="2.1"/>
    <n v="657.30000000000007"/>
  </r>
  <r>
    <d v="2010-10-30T00:00:00"/>
    <s v="392-78-93-552"/>
    <n v="251"/>
    <x v="5"/>
    <n v="2.1"/>
    <n v="527.1"/>
  </r>
  <r>
    <d v="2010-10-30T00:00:00"/>
    <s v="799-94-72-837"/>
    <n v="126"/>
    <x v="5"/>
    <n v="2.1"/>
    <n v="264.60000000000002"/>
  </r>
  <r>
    <d v="2010-11-01T00:00:00"/>
    <s v="410-52-79-946"/>
    <n v="20"/>
    <x v="5"/>
    <n v="2.1"/>
    <n v="42"/>
  </r>
  <r>
    <d v="2010-11-02T00:00:00"/>
    <s v="513-33-14-553"/>
    <n v="80"/>
    <x v="5"/>
    <n v="2.1"/>
    <n v="168"/>
  </r>
  <r>
    <d v="2010-11-03T00:00:00"/>
    <s v="170-89-76-803"/>
    <n v="9"/>
    <x v="5"/>
    <n v="2.1"/>
    <n v="18.900000000000002"/>
  </r>
  <r>
    <d v="2010-11-05T00:00:00"/>
    <s v="080-51-85-809"/>
    <n v="50"/>
    <x v="5"/>
    <n v="2.1"/>
    <n v="105"/>
  </r>
  <r>
    <d v="2010-11-06T00:00:00"/>
    <s v="033-49-11-774"/>
    <n v="100"/>
    <x v="5"/>
    <n v="2.1"/>
    <n v="210"/>
  </r>
  <r>
    <d v="2010-11-07T00:00:00"/>
    <s v="773-41-40-060"/>
    <n v="2"/>
    <x v="5"/>
    <n v="2.1"/>
    <n v="4.2"/>
  </r>
  <r>
    <d v="2010-11-08T00:00:00"/>
    <s v="413-93-89-926"/>
    <n v="214"/>
    <x v="5"/>
    <n v="2.1"/>
    <n v="449.40000000000003"/>
  </r>
  <r>
    <d v="2010-11-09T00:00:00"/>
    <s v="982-09-19-706"/>
    <n v="17"/>
    <x v="5"/>
    <n v="2.1"/>
    <n v="35.700000000000003"/>
  </r>
  <r>
    <d v="2010-11-10T00:00:00"/>
    <s v="392-78-93-552"/>
    <n v="269"/>
    <x v="5"/>
    <n v="2.1"/>
    <n v="564.9"/>
  </r>
  <r>
    <d v="2010-11-14T00:00:00"/>
    <s v="093-96-93-428"/>
    <n v="2"/>
    <x v="5"/>
    <n v="2.1"/>
    <n v="4.2"/>
  </r>
  <r>
    <d v="2010-11-21T00:00:00"/>
    <s v="904-16-42-385"/>
    <n v="159"/>
    <x v="5"/>
    <n v="2.1"/>
    <n v="333.90000000000003"/>
  </r>
  <r>
    <d v="2010-11-22T00:00:00"/>
    <s v="378-70-08-798"/>
    <n v="167"/>
    <x v="5"/>
    <n v="2.1"/>
    <n v="350.7"/>
  </r>
  <r>
    <d v="2010-11-23T00:00:00"/>
    <s v="916-94-78-836"/>
    <n v="123"/>
    <x v="5"/>
    <n v="2.1"/>
    <n v="258.3"/>
  </r>
  <r>
    <d v="2010-11-23T00:00:00"/>
    <s v="378-70-08-798"/>
    <n v="32"/>
    <x v="5"/>
    <n v="2.1"/>
    <n v="67.2"/>
  </r>
  <r>
    <d v="2010-11-23T00:00:00"/>
    <s v="254-14-00-156"/>
    <n v="276"/>
    <x v="5"/>
    <n v="2.1"/>
    <n v="579.6"/>
  </r>
  <r>
    <d v="2010-11-26T00:00:00"/>
    <s v="799-94-72-837"/>
    <n v="191"/>
    <x v="5"/>
    <n v="2.1"/>
    <n v="401.1"/>
  </r>
  <r>
    <d v="2010-11-28T00:00:00"/>
    <s v="941-27-28-381"/>
    <n v="9"/>
    <x v="5"/>
    <n v="2.1"/>
    <n v="18.900000000000002"/>
  </r>
  <r>
    <d v="2010-11-29T00:00:00"/>
    <s v="534-94-49-182"/>
    <n v="174"/>
    <x v="5"/>
    <n v="2.1"/>
    <n v="365.40000000000003"/>
  </r>
  <r>
    <d v="2010-11-30T00:00:00"/>
    <s v="513-33-14-553"/>
    <n v="39"/>
    <x v="5"/>
    <n v="2.1"/>
    <n v="81.900000000000006"/>
  </r>
  <r>
    <d v="2010-12-01T00:00:00"/>
    <s v="254-14-00-156"/>
    <n v="330"/>
    <x v="5"/>
    <n v="2.1"/>
    <n v="693"/>
  </r>
  <r>
    <d v="2010-12-01T00:00:00"/>
    <s v="240-56-56-791"/>
    <n v="5"/>
    <x v="5"/>
    <n v="2.1"/>
    <n v="10.5"/>
  </r>
  <r>
    <d v="2010-12-04T00:00:00"/>
    <s v="799-94-72-837"/>
    <n v="175"/>
    <x v="5"/>
    <n v="2.1"/>
    <n v="367.5"/>
  </r>
  <r>
    <d v="2010-12-08T00:00:00"/>
    <s v="179-23-02-772"/>
    <n v="183"/>
    <x v="5"/>
    <n v="2.1"/>
    <n v="384.3"/>
  </r>
  <r>
    <d v="2010-12-08T00:00:00"/>
    <s v="392-78-93-552"/>
    <n v="423"/>
    <x v="5"/>
    <n v="2.1"/>
    <n v="888.30000000000007"/>
  </r>
  <r>
    <d v="2010-12-08T00:00:00"/>
    <s v="495-93-92-849"/>
    <n v="88"/>
    <x v="5"/>
    <n v="2.1"/>
    <n v="184.8"/>
  </r>
  <r>
    <d v="2010-12-09T00:00:00"/>
    <s v="413-93-89-926"/>
    <n v="241"/>
    <x v="5"/>
    <n v="2.1"/>
    <n v="506.1"/>
  </r>
  <r>
    <d v="2010-12-10T00:00:00"/>
    <s v="904-16-42-385"/>
    <n v="37"/>
    <x v="5"/>
    <n v="2.1"/>
    <n v="77.7"/>
  </r>
  <r>
    <d v="2010-12-16T00:00:00"/>
    <s v="773-39-15-273"/>
    <n v="164"/>
    <x v="5"/>
    <n v="2.1"/>
    <n v="344.40000000000003"/>
  </r>
  <r>
    <d v="2010-12-17T00:00:00"/>
    <s v="824-54-79-834"/>
    <n v="20"/>
    <x v="5"/>
    <n v="2.1"/>
    <n v="42"/>
  </r>
  <r>
    <d v="2010-12-21T00:00:00"/>
    <s v="534-50-90-387"/>
    <n v="8"/>
    <x v="5"/>
    <n v="2.1"/>
    <n v="16.8"/>
  </r>
  <r>
    <d v="2010-12-21T00:00:00"/>
    <s v="299-98-16-259"/>
    <n v="4"/>
    <x v="5"/>
    <n v="2.1"/>
    <n v="8.4"/>
  </r>
  <r>
    <d v="2010-12-26T00:00:00"/>
    <s v="178-24-36-171"/>
    <n v="408"/>
    <x v="5"/>
    <n v="2.1"/>
    <n v="856.80000000000007"/>
  </r>
  <r>
    <d v="2011-01-01T00:00:00"/>
    <s v="773-41-40-060"/>
    <n v="20"/>
    <x v="6"/>
    <n v="2.2000000000000002"/>
    <n v="44"/>
  </r>
  <r>
    <d v="2011-01-02T00:00:00"/>
    <s v="935-78-99-209"/>
    <n v="102"/>
    <x v="6"/>
    <n v="2.2000000000000002"/>
    <n v="224.4"/>
  </r>
  <r>
    <d v="2011-01-03T00:00:00"/>
    <s v="847-48-41-699"/>
    <n v="240"/>
    <x v="6"/>
    <n v="2.2000000000000002"/>
    <n v="528"/>
  </r>
  <r>
    <d v="2011-01-05T00:00:00"/>
    <s v="749-02-70-623"/>
    <n v="124"/>
    <x v="6"/>
    <n v="2.2000000000000002"/>
    <n v="272.8"/>
  </r>
  <r>
    <d v="2011-01-07T00:00:00"/>
    <s v="392-78-93-552"/>
    <n v="330"/>
    <x v="6"/>
    <n v="2.2000000000000002"/>
    <n v="726.00000000000011"/>
  </r>
  <r>
    <d v="2011-01-11T00:00:00"/>
    <s v="294-48-56-993"/>
    <n v="187"/>
    <x v="6"/>
    <n v="2.2000000000000002"/>
    <n v="411.40000000000003"/>
  </r>
  <r>
    <d v="2011-01-18T00:00:00"/>
    <s v="495-93-92-849"/>
    <n v="165"/>
    <x v="6"/>
    <n v="2.2000000000000002"/>
    <n v="363.00000000000006"/>
  </r>
  <r>
    <d v="2011-01-19T00:00:00"/>
    <s v="594-18-15-403"/>
    <n v="371"/>
    <x v="6"/>
    <n v="2.2000000000000002"/>
    <n v="816.2"/>
  </r>
  <r>
    <d v="2011-01-21T00:00:00"/>
    <s v="761-06-34-233"/>
    <n v="185"/>
    <x v="6"/>
    <n v="2.2000000000000002"/>
    <n v="407.00000000000006"/>
  </r>
  <r>
    <d v="2011-01-23T00:00:00"/>
    <s v="847-48-41-699"/>
    <n v="401"/>
    <x v="6"/>
    <n v="2.2000000000000002"/>
    <n v="882.2"/>
  </r>
  <r>
    <d v="2011-01-25T00:00:00"/>
    <s v="322-66-15-999"/>
    <n v="25"/>
    <x v="6"/>
    <n v="2.2000000000000002"/>
    <n v="55.000000000000007"/>
  </r>
  <r>
    <d v="2011-01-25T00:00:00"/>
    <s v="015-89-55-248"/>
    <n v="3"/>
    <x v="6"/>
    <n v="2.2000000000000002"/>
    <n v="6.6000000000000005"/>
  </r>
  <r>
    <d v="2011-01-25T00:00:00"/>
    <s v="549-21-69-479"/>
    <n v="11"/>
    <x v="6"/>
    <n v="2.2000000000000002"/>
    <n v="24.200000000000003"/>
  </r>
  <r>
    <d v="2011-01-30T00:00:00"/>
    <s v="971-44-58-661"/>
    <n v="18"/>
    <x v="6"/>
    <n v="2.2000000000000002"/>
    <n v="39.6"/>
  </r>
  <r>
    <d v="2011-01-30T00:00:00"/>
    <s v="392-78-93-552"/>
    <n v="154"/>
    <x v="6"/>
    <n v="2.2000000000000002"/>
    <n v="338.8"/>
  </r>
  <r>
    <d v="2011-01-31T00:00:00"/>
    <s v="941-01-60-075"/>
    <n v="423"/>
    <x v="6"/>
    <n v="2.2000000000000002"/>
    <n v="930.6"/>
  </r>
  <r>
    <d v="2011-02-02T00:00:00"/>
    <s v="903-82-46-998"/>
    <n v="6"/>
    <x v="6"/>
    <n v="2.2000000000000002"/>
    <n v="13.200000000000001"/>
  </r>
  <r>
    <d v="2011-02-06T00:00:00"/>
    <s v="378-70-08-798"/>
    <n v="62"/>
    <x v="6"/>
    <n v="2.2000000000000002"/>
    <n v="136.4"/>
  </r>
  <r>
    <d v="2011-02-07T00:00:00"/>
    <s v="170-89-76-803"/>
    <n v="15"/>
    <x v="6"/>
    <n v="2.2000000000000002"/>
    <n v="33"/>
  </r>
  <r>
    <d v="2011-02-09T00:00:00"/>
    <s v="847-48-41-699"/>
    <n v="311"/>
    <x v="6"/>
    <n v="2.2000000000000002"/>
    <n v="684.2"/>
  </r>
  <r>
    <d v="2011-02-10T00:00:00"/>
    <s v="080-51-85-809"/>
    <n v="127"/>
    <x v="6"/>
    <n v="2.2000000000000002"/>
    <n v="279.40000000000003"/>
  </r>
  <r>
    <d v="2011-02-11T00:00:00"/>
    <s v="178-24-36-171"/>
    <n v="483"/>
    <x v="6"/>
    <n v="2.2000000000000002"/>
    <n v="1062.6000000000001"/>
  </r>
  <r>
    <d v="2011-02-14T00:00:00"/>
    <s v="257-35-01-611"/>
    <n v="9"/>
    <x v="6"/>
    <n v="2.2000000000000002"/>
    <n v="19.8"/>
  </r>
  <r>
    <d v="2011-02-19T00:00:00"/>
    <s v="910-38-33-489"/>
    <n v="75"/>
    <x v="6"/>
    <n v="2.2000000000000002"/>
    <n v="165"/>
  </r>
  <r>
    <d v="2011-02-24T00:00:00"/>
    <s v="102-48-01-310"/>
    <n v="7"/>
    <x v="6"/>
    <n v="2.2000000000000002"/>
    <n v="15.400000000000002"/>
  </r>
  <r>
    <d v="2011-02-28T00:00:00"/>
    <s v="968-49-97-804"/>
    <n v="114"/>
    <x v="6"/>
    <n v="2.2000000000000002"/>
    <n v="250.8"/>
  </r>
  <r>
    <d v="2011-03-03T00:00:00"/>
    <s v="115-65-39-258"/>
    <n v="151"/>
    <x v="6"/>
    <n v="2.2000000000000002"/>
    <n v="332.20000000000005"/>
  </r>
  <r>
    <d v="2011-03-06T00:00:00"/>
    <s v="749-02-70-623"/>
    <n v="116"/>
    <x v="6"/>
    <n v="2.2000000000000002"/>
    <n v="255.20000000000002"/>
  </r>
  <r>
    <d v="2011-03-07T00:00:00"/>
    <s v="904-16-42-385"/>
    <n v="76"/>
    <x v="6"/>
    <n v="2.2000000000000002"/>
    <n v="167.20000000000002"/>
  </r>
  <r>
    <d v="2011-03-08T00:00:00"/>
    <s v="043-34-53-278"/>
    <n v="25"/>
    <x v="6"/>
    <n v="2.2000000000000002"/>
    <n v="55.000000000000007"/>
  </r>
  <r>
    <d v="2011-03-12T00:00:00"/>
    <s v="935-78-99-209"/>
    <n v="37"/>
    <x v="6"/>
    <n v="2.2000000000000002"/>
    <n v="81.400000000000006"/>
  </r>
  <r>
    <d v="2011-03-14T00:00:00"/>
    <s v="936-67-95-170"/>
    <n v="108"/>
    <x v="6"/>
    <n v="2.2000000000000002"/>
    <n v="237.60000000000002"/>
  </r>
  <r>
    <d v="2011-03-15T00:00:00"/>
    <s v="254-14-00-156"/>
    <n v="199"/>
    <x v="6"/>
    <n v="2.2000000000000002"/>
    <n v="437.8"/>
  </r>
  <r>
    <d v="2011-03-15T00:00:00"/>
    <s v="392-78-93-552"/>
    <n v="128"/>
    <x v="6"/>
    <n v="2.2000000000000002"/>
    <n v="281.60000000000002"/>
  </r>
  <r>
    <d v="2011-03-16T00:00:00"/>
    <s v="507-22-76-992"/>
    <n v="32"/>
    <x v="6"/>
    <n v="2.2000000000000002"/>
    <n v="70.400000000000006"/>
  </r>
  <r>
    <d v="2011-03-23T00:00:00"/>
    <s v="534-94-49-182"/>
    <n v="151"/>
    <x v="6"/>
    <n v="2.2000000000000002"/>
    <n v="332.20000000000005"/>
  </r>
  <r>
    <d v="2011-03-24T00:00:00"/>
    <s v="214-54-56-360"/>
    <n v="8"/>
    <x v="6"/>
    <n v="2.2000000000000002"/>
    <n v="17.600000000000001"/>
  </r>
  <r>
    <d v="2011-03-25T00:00:00"/>
    <s v="799-94-72-837"/>
    <n v="411"/>
    <x v="6"/>
    <n v="2.2000000000000002"/>
    <n v="904.2"/>
  </r>
  <r>
    <d v="2011-03-26T00:00:00"/>
    <s v="495-93-92-849"/>
    <n v="119"/>
    <x v="6"/>
    <n v="2.2000000000000002"/>
    <n v="261.8"/>
  </r>
  <r>
    <d v="2011-03-28T00:00:00"/>
    <s v="413-93-89-926"/>
    <n v="366"/>
    <x v="6"/>
    <n v="2.2000000000000002"/>
    <n v="805.2"/>
  </r>
  <r>
    <d v="2011-03-31T00:00:00"/>
    <s v="513-33-14-553"/>
    <n v="20"/>
    <x v="6"/>
    <n v="2.2000000000000002"/>
    <n v="44"/>
  </r>
  <r>
    <d v="2011-04-02T00:00:00"/>
    <s v="115-65-39-258"/>
    <n v="124"/>
    <x v="6"/>
    <n v="2.2000000000000002"/>
    <n v="272.8"/>
  </r>
  <r>
    <d v="2011-04-02T00:00:00"/>
    <s v="749-02-70-623"/>
    <n v="30"/>
    <x v="6"/>
    <n v="2.2000000000000002"/>
    <n v="66"/>
  </r>
  <r>
    <d v="2011-04-03T00:00:00"/>
    <s v="799-94-72-837"/>
    <n v="237"/>
    <x v="6"/>
    <n v="2.2000000000000002"/>
    <n v="521.40000000000009"/>
  </r>
  <r>
    <d v="2011-04-05T00:00:00"/>
    <s v="178-24-36-171"/>
    <n v="355"/>
    <x v="6"/>
    <n v="2.2000000000000002"/>
    <n v="781.00000000000011"/>
  </r>
  <r>
    <d v="2011-04-09T00:00:00"/>
    <s v="392-78-93-552"/>
    <n v="162"/>
    <x v="6"/>
    <n v="2.2000000000000002"/>
    <n v="356.40000000000003"/>
  </r>
  <r>
    <d v="2011-04-14T00:00:00"/>
    <s v="968-49-97-804"/>
    <n v="46"/>
    <x v="6"/>
    <n v="2.2000000000000002"/>
    <n v="101.2"/>
  </r>
  <r>
    <d v="2011-04-14T00:00:00"/>
    <s v="351-83-41-145"/>
    <n v="13"/>
    <x v="6"/>
    <n v="2.2000000000000002"/>
    <n v="28.6"/>
  </r>
  <r>
    <d v="2011-04-14T00:00:00"/>
    <s v="211-13-01-286"/>
    <n v="14"/>
    <x v="6"/>
    <n v="2.2000000000000002"/>
    <n v="30.800000000000004"/>
  </r>
  <r>
    <d v="2011-04-14T00:00:00"/>
    <s v="392-77-27-084"/>
    <n v="4"/>
    <x v="6"/>
    <n v="2.2000000000000002"/>
    <n v="8.8000000000000007"/>
  </r>
  <r>
    <d v="2011-04-18T00:00:00"/>
    <s v="847-48-41-699"/>
    <n v="470"/>
    <x v="6"/>
    <n v="2.2000000000000002"/>
    <n v="1034"/>
  </r>
  <r>
    <d v="2011-04-18T00:00:00"/>
    <s v="678-73-95-302"/>
    <n v="9"/>
    <x v="6"/>
    <n v="2.2000000000000002"/>
    <n v="19.8"/>
  </r>
  <r>
    <d v="2011-04-18T00:00:00"/>
    <s v="507-22-76-992"/>
    <n v="37"/>
    <x v="6"/>
    <n v="2.2000000000000002"/>
    <n v="81.400000000000006"/>
  </r>
  <r>
    <d v="2011-04-19T00:00:00"/>
    <s v="378-70-08-798"/>
    <n v="55"/>
    <x v="6"/>
    <n v="2.2000000000000002"/>
    <n v="121.00000000000001"/>
  </r>
  <r>
    <d v="2011-04-21T00:00:00"/>
    <s v="322-66-15-999"/>
    <n v="140"/>
    <x v="6"/>
    <n v="2.2000000000000002"/>
    <n v="308"/>
  </r>
  <r>
    <d v="2011-04-23T00:00:00"/>
    <s v="091-99-74-175"/>
    <n v="12"/>
    <x v="6"/>
    <n v="2.2000000000000002"/>
    <n v="26.400000000000002"/>
  </r>
  <r>
    <d v="2011-04-25T00:00:00"/>
    <s v="904-16-42-385"/>
    <n v="20"/>
    <x v="6"/>
    <n v="2.2000000000000002"/>
    <n v="44"/>
  </r>
  <r>
    <d v="2011-04-29T00:00:00"/>
    <s v="941-01-60-075"/>
    <n v="478"/>
    <x v="6"/>
    <n v="2.2000000000000002"/>
    <n v="1051.6000000000001"/>
  </r>
  <r>
    <d v="2011-05-01T00:00:00"/>
    <s v="178-24-36-171"/>
    <n v="289"/>
    <x v="6"/>
    <n v="2.2000000000000002"/>
    <n v="635.80000000000007"/>
  </r>
  <r>
    <d v="2011-05-02T00:00:00"/>
    <s v="126-55-91-375"/>
    <n v="1"/>
    <x v="6"/>
    <n v="2.2000000000000002"/>
    <n v="2.2000000000000002"/>
  </r>
  <r>
    <d v="2011-05-02T00:00:00"/>
    <s v="585-26-73-628"/>
    <n v="15"/>
    <x v="6"/>
    <n v="2.2000000000000002"/>
    <n v="33"/>
  </r>
  <r>
    <d v="2011-05-05T00:00:00"/>
    <s v="254-14-00-156"/>
    <n v="400"/>
    <x v="6"/>
    <n v="2.2000000000000002"/>
    <n v="880.00000000000011"/>
  </r>
  <r>
    <d v="2011-05-06T00:00:00"/>
    <s v="050-38-86-889"/>
    <n v="1"/>
    <x v="6"/>
    <n v="2.2000000000000002"/>
    <n v="2.2000000000000002"/>
  </r>
  <r>
    <d v="2011-05-07T00:00:00"/>
    <s v="885-74-10-856"/>
    <n v="184"/>
    <x v="6"/>
    <n v="2.2000000000000002"/>
    <n v="404.8"/>
  </r>
  <r>
    <d v="2011-05-07T00:00:00"/>
    <s v="043-34-53-278"/>
    <n v="99"/>
    <x v="6"/>
    <n v="2.2000000000000002"/>
    <n v="217.8"/>
  </r>
  <r>
    <d v="2011-05-08T00:00:00"/>
    <s v="749-02-70-623"/>
    <n v="143"/>
    <x v="6"/>
    <n v="2.2000000000000002"/>
    <n v="314.60000000000002"/>
  </r>
  <r>
    <d v="2011-05-09T00:00:00"/>
    <s v="534-94-49-182"/>
    <n v="184"/>
    <x v="6"/>
    <n v="2.2000000000000002"/>
    <n v="404.8"/>
  </r>
  <r>
    <d v="2011-05-13T00:00:00"/>
    <s v="240-21-54-730"/>
    <n v="3"/>
    <x v="6"/>
    <n v="2.2000000000000002"/>
    <n v="6.6000000000000005"/>
  </r>
  <r>
    <d v="2011-05-13T00:00:00"/>
    <s v="269-65-16-447"/>
    <n v="197"/>
    <x v="6"/>
    <n v="2.2000000000000002"/>
    <n v="433.40000000000003"/>
  </r>
  <r>
    <d v="2011-05-17T00:00:00"/>
    <s v="645-32-78-780"/>
    <n v="18"/>
    <x v="6"/>
    <n v="2.2000000000000002"/>
    <n v="39.6"/>
  </r>
  <r>
    <d v="2011-05-22T00:00:00"/>
    <s v="872-13-44-365"/>
    <n v="7"/>
    <x v="6"/>
    <n v="2.2000000000000002"/>
    <n v="15.400000000000002"/>
  </r>
  <r>
    <d v="2011-05-23T00:00:00"/>
    <s v="847-48-41-699"/>
    <n v="381"/>
    <x v="6"/>
    <n v="2.2000000000000002"/>
    <n v="838.2"/>
  </r>
  <r>
    <d v="2011-05-26T00:00:00"/>
    <s v="692-61-16-906"/>
    <n v="45"/>
    <x v="6"/>
    <n v="2.2000000000000002"/>
    <n v="99.000000000000014"/>
  </r>
  <r>
    <d v="2011-05-28T00:00:00"/>
    <s v="413-93-89-926"/>
    <n v="499"/>
    <x v="6"/>
    <n v="2.2000000000000002"/>
    <n v="1097.8000000000002"/>
  </r>
  <r>
    <d v="2011-06-01T00:00:00"/>
    <s v="413-93-89-926"/>
    <n v="134"/>
    <x v="6"/>
    <n v="2.2000000000000002"/>
    <n v="294.8"/>
  </r>
  <r>
    <d v="2011-06-01T00:00:00"/>
    <s v="495-93-92-849"/>
    <n v="132"/>
    <x v="6"/>
    <n v="2.2000000000000002"/>
    <n v="290.40000000000003"/>
  </r>
  <r>
    <d v="2011-06-02T00:00:00"/>
    <s v="080-51-85-809"/>
    <n v="180"/>
    <x v="6"/>
    <n v="2.2000000000000002"/>
    <n v="396.00000000000006"/>
  </r>
  <r>
    <d v="2011-06-05T00:00:00"/>
    <s v="678-73-95-302"/>
    <n v="5"/>
    <x v="6"/>
    <n v="2.2000000000000002"/>
    <n v="11"/>
  </r>
  <r>
    <d v="2011-06-07T00:00:00"/>
    <s v="337-27-67-378"/>
    <n v="110"/>
    <x v="6"/>
    <n v="2.2000000000000002"/>
    <n v="242.00000000000003"/>
  </r>
  <r>
    <d v="2011-06-08T00:00:00"/>
    <s v="495-93-92-849"/>
    <n v="54"/>
    <x v="6"/>
    <n v="2.2000000000000002"/>
    <n v="118.80000000000001"/>
  </r>
  <r>
    <d v="2011-06-09T00:00:00"/>
    <s v="179-22-38-195"/>
    <n v="6"/>
    <x v="6"/>
    <n v="2.2000000000000002"/>
    <n v="13.200000000000001"/>
  </r>
  <r>
    <d v="2011-06-10T00:00:00"/>
    <s v="941-01-60-075"/>
    <n v="476"/>
    <x v="6"/>
    <n v="2.2000000000000002"/>
    <n v="1047.2"/>
  </r>
  <r>
    <d v="2011-06-10T00:00:00"/>
    <s v="080-51-85-809"/>
    <n v="104"/>
    <x v="6"/>
    <n v="2.2000000000000002"/>
    <n v="228.8"/>
  </r>
  <r>
    <d v="2011-06-10T00:00:00"/>
    <s v="935-78-99-209"/>
    <n v="104"/>
    <x v="6"/>
    <n v="2.2000000000000002"/>
    <n v="228.8"/>
  </r>
  <r>
    <d v="2011-06-12T00:00:00"/>
    <s v="269-65-16-447"/>
    <n v="47"/>
    <x v="6"/>
    <n v="2.2000000000000002"/>
    <n v="103.4"/>
  </r>
  <r>
    <d v="2011-06-12T00:00:00"/>
    <s v="968-49-97-804"/>
    <n v="127"/>
    <x v="6"/>
    <n v="2.2000000000000002"/>
    <n v="279.40000000000003"/>
  </r>
  <r>
    <d v="2011-06-14T00:00:00"/>
    <s v="410-52-79-946"/>
    <n v="143"/>
    <x v="6"/>
    <n v="2.2000000000000002"/>
    <n v="314.60000000000002"/>
  </r>
  <r>
    <d v="2011-06-17T00:00:00"/>
    <s v="507-22-76-992"/>
    <n v="181"/>
    <x v="6"/>
    <n v="2.2000000000000002"/>
    <n v="398.20000000000005"/>
  </r>
  <r>
    <d v="2011-06-20T00:00:00"/>
    <s v="080-51-85-809"/>
    <n v="139"/>
    <x v="6"/>
    <n v="2.2000000000000002"/>
    <n v="305.8"/>
  </r>
  <r>
    <d v="2011-06-23T00:00:00"/>
    <s v="495-93-92-849"/>
    <n v="187"/>
    <x v="6"/>
    <n v="2.2000000000000002"/>
    <n v="411.40000000000003"/>
  </r>
  <r>
    <d v="2011-06-23T00:00:00"/>
    <s v="687-31-19-697"/>
    <n v="11"/>
    <x v="6"/>
    <n v="2.2000000000000002"/>
    <n v="24.200000000000003"/>
  </r>
  <r>
    <d v="2011-06-24T00:00:00"/>
    <s v="322-66-15-999"/>
    <n v="170"/>
    <x v="6"/>
    <n v="2.2000000000000002"/>
    <n v="374.00000000000006"/>
  </r>
  <r>
    <d v="2011-06-29T00:00:00"/>
    <s v="244-64-83-142"/>
    <n v="7"/>
    <x v="6"/>
    <n v="2.2000000000000002"/>
    <n v="15.400000000000002"/>
  </r>
  <r>
    <d v="2011-07-03T00:00:00"/>
    <s v="904-16-42-385"/>
    <n v="168"/>
    <x v="6"/>
    <n v="2.2000000000000002"/>
    <n v="369.6"/>
  </r>
  <r>
    <d v="2011-07-03T00:00:00"/>
    <s v="874-03-53-609"/>
    <n v="4"/>
    <x v="6"/>
    <n v="2.2000000000000002"/>
    <n v="8.8000000000000007"/>
  </r>
  <r>
    <d v="2011-07-03T00:00:00"/>
    <s v="847-48-41-699"/>
    <n v="145"/>
    <x v="6"/>
    <n v="2.2000000000000002"/>
    <n v="319"/>
  </r>
  <r>
    <d v="2011-07-06T00:00:00"/>
    <s v="080-51-85-809"/>
    <n v="103"/>
    <x v="6"/>
    <n v="2.2000000000000002"/>
    <n v="226.60000000000002"/>
  </r>
  <r>
    <d v="2011-07-08T00:00:00"/>
    <s v="413-93-89-926"/>
    <n v="101"/>
    <x v="6"/>
    <n v="2.2000000000000002"/>
    <n v="222.20000000000002"/>
  </r>
  <r>
    <d v="2011-07-09T00:00:00"/>
    <s v="968-49-97-804"/>
    <n v="141"/>
    <x v="6"/>
    <n v="2.2000000000000002"/>
    <n v="310.20000000000005"/>
  </r>
  <r>
    <d v="2011-07-09T00:00:00"/>
    <s v="270-87-86-398"/>
    <n v="6"/>
    <x v="6"/>
    <n v="2.2000000000000002"/>
    <n v="13.200000000000001"/>
  </r>
  <r>
    <d v="2011-07-09T00:00:00"/>
    <s v="534-38-74-959"/>
    <n v="16"/>
    <x v="6"/>
    <n v="2.2000000000000002"/>
    <n v="35.200000000000003"/>
  </r>
  <r>
    <d v="2011-07-11T00:00:00"/>
    <s v="413-93-89-926"/>
    <n v="276"/>
    <x v="6"/>
    <n v="2.2000000000000002"/>
    <n v="607.20000000000005"/>
  </r>
  <r>
    <d v="2011-07-12T00:00:00"/>
    <s v="995-59-41-476"/>
    <n v="329"/>
    <x v="6"/>
    <n v="2.2000000000000002"/>
    <n v="723.80000000000007"/>
  </r>
  <r>
    <d v="2011-07-13T00:00:00"/>
    <s v="495-93-92-849"/>
    <n v="200"/>
    <x v="6"/>
    <n v="2.2000000000000002"/>
    <n v="440.00000000000006"/>
  </r>
  <r>
    <d v="2011-07-16T00:00:00"/>
    <s v="749-02-70-623"/>
    <n v="82"/>
    <x v="6"/>
    <n v="2.2000000000000002"/>
    <n v="180.4"/>
  </r>
  <r>
    <d v="2011-07-16T00:00:00"/>
    <s v="916-94-78-836"/>
    <n v="66"/>
    <x v="6"/>
    <n v="2.2000000000000002"/>
    <n v="145.20000000000002"/>
  </r>
  <r>
    <d v="2011-07-21T00:00:00"/>
    <s v="178-24-36-171"/>
    <n v="150"/>
    <x v="6"/>
    <n v="2.2000000000000002"/>
    <n v="330"/>
  </r>
  <r>
    <d v="2011-07-21T00:00:00"/>
    <s v="513-33-14-553"/>
    <n v="63"/>
    <x v="6"/>
    <n v="2.2000000000000002"/>
    <n v="138.60000000000002"/>
  </r>
  <r>
    <d v="2011-07-22T00:00:00"/>
    <s v="527-15-00-673"/>
    <n v="120"/>
    <x v="6"/>
    <n v="2.2000000000000002"/>
    <n v="264"/>
  </r>
  <r>
    <d v="2011-07-23T00:00:00"/>
    <s v="254-14-00-156"/>
    <n v="155"/>
    <x v="6"/>
    <n v="2.2000000000000002"/>
    <n v="341"/>
  </r>
  <r>
    <d v="2011-07-24T00:00:00"/>
    <s v="080-51-85-809"/>
    <n v="30"/>
    <x v="6"/>
    <n v="2.2000000000000002"/>
    <n v="66"/>
  </r>
  <r>
    <d v="2011-07-24T00:00:00"/>
    <s v="884-31-58-627"/>
    <n v="34"/>
    <x v="6"/>
    <n v="2.2000000000000002"/>
    <n v="74.800000000000011"/>
  </r>
  <r>
    <d v="2011-07-29T00:00:00"/>
    <s v="904-16-42-385"/>
    <n v="30"/>
    <x v="6"/>
    <n v="2.2000000000000002"/>
    <n v="66"/>
  </r>
  <r>
    <d v="2011-07-29T00:00:00"/>
    <s v="043-34-53-278"/>
    <n v="162"/>
    <x v="6"/>
    <n v="2.2000000000000002"/>
    <n v="356.40000000000003"/>
  </r>
  <r>
    <d v="2011-07-30T00:00:00"/>
    <s v="620-15-33-614"/>
    <n v="71"/>
    <x v="6"/>
    <n v="2.2000000000000002"/>
    <n v="156.20000000000002"/>
  </r>
  <r>
    <d v="2011-07-31T00:00:00"/>
    <s v="208-84-31-216"/>
    <n v="16"/>
    <x v="6"/>
    <n v="2.2000000000000002"/>
    <n v="35.200000000000003"/>
  </r>
  <r>
    <d v="2011-08-04T00:00:00"/>
    <s v="968-49-97-804"/>
    <n v="165"/>
    <x v="6"/>
    <n v="2.2000000000000002"/>
    <n v="363.00000000000006"/>
  </r>
  <r>
    <d v="2011-08-05T00:00:00"/>
    <s v="968-49-97-804"/>
    <n v="180"/>
    <x v="6"/>
    <n v="2.2000000000000002"/>
    <n v="396.00000000000006"/>
  </r>
  <r>
    <d v="2011-08-06T00:00:00"/>
    <s v="900-85-70-552"/>
    <n v="2"/>
    <x v="6"/>
    <n v="2.2000000000000002"/>
    <n v="4.4000000000000004"/>
  </r>
  <r>
    <d v="2011-08-11T00:00:00"/>
    <s v="916-94-78-836"/>
    <n v="111"/>
    <x v="6"/>
    <n v="2.2000000000000002"/>
    <n v="244.20000000000002"/>
  </r>
  <r>
    <d v="2011-08-12T00:00:00"/>
    <s v="968-49-97-804"/>
    <n v="128"/>
    <x v="6"/>
    <n v="2.2000000000000002"/>
    <n v="281.60000000000002"/>
  </r>
  <r>
    <d v="2011-08-13T00:00:00"/>
    <s v="561-00-46-873"/>
    <n v="7"/>
    <x v="6"/>
    <n v="2.2000000000000002"/>
    <n v="15.400000000000002"/>
  </r>
  <r>
    <d v="2011-08-13T00:00:00"/>
    <s v="847-48-41-699"/>
    <n v="211"/>
    <x v="6"/>
    <n v="2.2000000000000002"/>
    <n v="464.20000000000005"/>
  </r>
  <r>
    <d v="2011-08-13T00:00:00"/>
    <s v="043-34-53-278"/>
    <n v="184"/>
    <x v="6"/>
    <n v="2.2000000000000002"/>
    <n v="404.8"/>
  </r>
  <r>
    <d v="2011-08-16T00:00:00"/>
    <s v="799-94-72-837"/>
    <n v="450"/>
    <x v="6"/>
    <n v="2.2000000000000002"/>
    <n v="990.00000000000011"/>
  </r>
  <r>
    <d v="2011-08-16T00:00:00"/>
    <s v="950-40-82-698"/>
    <n v="140"/>
    <x v="6"/>
    <n v="2.2000000000000002"/>
    <n v="308"/>
  </r>
  <r>
    <d v="2011-08-20T00:00:00"/>
    <s v="885-74-10-856"/>
    <n v="52"/>
    <x v="6"/>
    <n v="2.2000000000000002"/>
    <n v="114.4"/>
  </r>
  <r>
    <d v="2011-08-22T00:00:00"/>
    <s v="272-67-67-068"/>
    <n v="2"/>
    <x v="6"/>
    <n v="2.2000000000000002"/>
    <n v="4.4000000000000004"/>
  </r>
  <r>
    <d v="2011-08-22T00:00:00"/>
    <s v="172-30-09-104"/>
    <n v="13"/>
    <x v="6"/>
    <n v="2.2000000000000002"/>
    <n v="28.6"/>
  </r>
  <r>
    <d v="2011-08-22T00:00:00"/>
    <s v="916-94-78-836"/>
    <n v="73"/>
    <x v="6"/>
    <n v="2.2000000000000002"/>
    <n v="160.60000000000002"/>
  </r>
  <r>
    <d v="2011-08-26T00:00:00"/>
    <s v="269-65-16-447"/>
    <n v="123"/>
    <x v="6"/>
    <n v="2.2000000000000002"/>
    <n v="270.60000000000002"/>
  </r>
  <r>
    <d v="2011-08-28T00:00:00"/>
    <s v="284-59-84-568"/>
    <n v="3"/>
    <x v="6"/>
    <n v="2.2000000000000002"/>
    <n v="6.6000000000000005"/>
  </r>
  <r>
    <d v="2011-08-29T00:00:00"/>
    <s v="904-16-42-385"/>
    <n v="93"/>
    <x v="6"/>
    <n v="2.2000000000000002"/>
    <n v="204.60000000000002"/>
  </r>
  <r>
    <d v="2011-09-03T00:00:00"/>
    <s v="337-27-67-378"/>
    <n v="310"/>
    <x v="6"/>
    <n v="2.2000000000000002"/>
    <n v="682"/>
  </r>
  <r>
    <d v="2011-09-03T00:00:00"/>
    <s v="043-34-53-278"/>
    <n v="77"/>
    <x v="6"/>
    <n v="2.2000000000000002"/>
    <n v="169.4"/>
  </r>
  <r>
    <d v="2011-09-07T00:00:00"/>
    <s v="749-02-70-623"/>
    <n v="21"/>
    <x v="6"/>
    <n v="2.2000000000000002"/>
    <n v="46.2"/>
  </r>
  <r>
    <d v="2011-09-11T00:00:00"/>
    <s v="396-32-41-555"/>
    <n v="3"/>
    <x v="6"/>
    <n v="2.2000000000000002"/>
    <n v="6.6000000000000005"/>
  </r>
  <r>
    <d v="2011-09-13T00:00:00"/>
    <s v="378-70-08-798"/>
    <n v="176"/>
    <x v="6"/>
    <n v="2.2000000000000002"/>
    <n v="387.20000000000005"/>
  </r>
  <r>
    <d v="2011-09-13T00:00:00"/>
    <s v="775-48-66-885"/>
    <n v="20"/>
    <x v="6"/>
    <n v="2.2000000000000002"/>
    <n v="44"/>
  </r>
  <r>
    <d v="2011-09-14T00:00:00"/>
    <s v="337-27-67-378"/>
    <n v="230"/>
    <x v="6"/>
    <n v="2.2000000000000002"/>
    <n v="506.00000000000006"/>
  </r>
  <r>
    <d v="2011-09-14T00:00:00"/>
    <s v="208-84-31-216"/>
    <n v="10"/>
    <x v="6"/>
    <n v="2.2000000000000002"/>
    <n v="22"/>
  </r>
  <r>
    <d v="2011-09-16T00:00:00"/>
    <s v="240-21-54-730"/>
    <n v="12"/>
    <x v="6"/>
    <n v="2.2000000000000002"/>
    <n v="26.400000000000002"/>
  </r>
  <r>
    <d v="2011-09-16T00:00:00"/>
    <s v="193-47-03-638"/>
    <n v="11"/>
    <x v="6"/>
    <n v="2.2000000000000002"/>
    <n v="24.200000000000003"/>
  </r>
  <r>
    <d v="2011-09-17T00:00:00"/>
    <s v="847-48-41-699"/>
    <n v="383"/>
    <x v="6"/>
    <n v="2.2000000000000002"/>
    <n v="842.6"/>
  </r>
  <r>
    <d v="2011-09-21T00:00:00"/>
    <s v="995-59-41-476"/>
    <n v="249"/>
    <x v="6"/>
    <n v="2.2000000000000002"/>
    <n v="547.80000000000007"/>
  </r>
  <r>
    <d v="2011-09-24T00:00:00"/>
    <s v="299-72-00-838"/>
    <n v="8"/>
    <x v="6"/>
    <n v="2.2000000000000002"/>
    <n v="17.600000000000001"/>
  </r>
  <r>
    <d v="2011-09-26T00:00:00"/>
    <s v="534-94-49-182"/>
    <n v="42"/>
    <x v="6"/>
    <n v="2.2000000000000002"/>
    <n v="92.4"/>
  </r>
  <r>
    <d v="2011-09-29T00:00:00"/>
    <s v="039-15-21-087"/>
    <n v="1"/>
    <x v="6"/>
    <n v="2.2000000000000002"/>
    <n v="2.2000000000000002"/>
  </r>
  <r>
    <d v="2011-09-29T00:00:00"/>
    <s v="178-24-36-171"/>
    <n v="340"/>
    <x v="6"/>
    <n v="2.2000000000000002"/>
    <n v="748.00000000000011"/>
  </r>
  <r>
    <d v="2011-10-01T00:00:00"/>
    <s v="413-93-89-926"/>
    <n v="394"/>
    <x v="6"/>
    <n v="2.2000000000000002"/>
    <n v="866.80000000000007"/>
  </r>
  <r>
    <d v="2011-10-01T00:00:00"/>
    <s v="594-18-15-403"/>
    <n v="176"/>
    <x v="6"/>
    <n v="2.2000000000000002"/>
    <n v="387.20000000000005"/>
  </r>
  <r>
    <d v="2011-10-02T00:00:00"/>
    <s v="378-70-08-798"/>
    <n v="181"/>
    <x v="6"/>
    <n v="2.2000000000000002"/>
    <n v="398.20000000000005"/>
  </r>
  <r>
    <d v="2011-10-06T00:00:00"/>
    <s v="322-66-15-999"/>
    <n v="26"/>
    <x v="6"/>
    <n v="2.2000000000000002"/>
    <n v="57.2"/>
  </r>
  <r>
    <d v="2011-10-10T00:00:00"/>
    <s v="410-52-79-946"/>
    <n v="73"/>
    <x v="6"/>
    <n v="2.2000000000000002"/>
    <n v="160.60000000000002"/>
  </r>
  <r>
    <d v="2011-10-14T00:00:00"/>
    <s v="941-01-60-075"/>
    <n v="274"/>
    <x v="6"/>
    <n v="2.2000000000000002"/>
    <n v="602.80000000000007"/>
  </r>
  <r>
    <d v="2011-10-17T00:00:00"/>
    <s v="394-54-09-851"/>
    <n v="8"/>
    <x v="6"/>
    <n v="2.2000000000000002"/>
    <n v="17.600000000000001"/>
  </r>
  <r>
    <d v="2011-10-17T00:00:00"/>
    <s v="396-32-41-555"/>
    <n v="12"/>
    <x v="6"/>
    <n v="2.2000000000000002"/>
    <n v="26.400000000000002"/>
  </r>
  <r>
    <d v="2011-10-21T00:00:00"/>
    <s v="941-01-60-075"/>
    <n v="496"/>
    <x v="6"/>
    <n v="2.2000000000000002"/>
    <n v="1091.2"/>
  </r>
  <r>
    <d v="2011-10-22T00:00:00"/>
    <s v="789-52-61-433"/>
    <n v="5"/>
    <x v="6"/>
    <n v="2.2000000000000002"/>
    <n v="11"/>
  </r>
  <r>
    <d v="2011-10-23T00:00:00"/>
    <s v="970-73-69-415"/>
    <n v="2"/>
    <x v="6"/>
    <n v="2.2000000000000002"/>
    <n v="4.4000000000000004"/>
  </r>
  <r>
    <d v="2011-10-23T00:00:00"/>
    <s v="527-15-00-673"/>
    <n v="77"/>
    <x v="6"/>
    <n v="2.2000000000000002"/>
    <n v="169.4"/>
  </r>
  <r>
    <d v="2011-10-31T00:00:00"/>
    <s v="410-52-79-946"/>
    <n v="134"/>
    <x v="6"/>
    <n v="2.2000000000000002"/>
    <n v="294.8"/>
  </r>
  <r>
    <d v="2011-11-01T00:00:00"/>
    <s v="817-44-45-607"/>
    <n v="4"/>
    <x v="6"/>
    <n v="2.2000000000000002"/>
    <n v="8.8000000000000007"/>
  </r>
  <r>
    <d v="2011-11-03T00:00:00"/>
    <s v="322-66-15-999"/>
    <n v="46"/>
    <x v="6"/>
    <n v="2.2000000000000002"/>
    <n v="101.2"/>
  </r>
  <r>
    <d v="2011-11-05T00:00:00"/>
    <s v="115-65-39-258"/>
    <n v="43"/>
    <x v="6"/>
    <n v="2.2000000000000002"/>
    <n v="94.600000000000009"/>
  </r>
  <r>
    <d v="2011-11-08T00:00:00"/>
    <s v="396-32-41-555"/>
    <n v="2"/>
    <x v="6"/>
    <n v="2.2000000000000002"/>
    <n v="4.4000000000000004"/>
  </r>
  <r>
    <d v="2011-11-10T00:00:00"/>
    <s v="080-51-85-809"/>
    <n v="100"/>
    <x v="6"/>
    <n v="2.2000000000000002"/>
    <n v="220.00000000000003"/>
  </r>
  <r>
    <d v="2011-11-10T00:00:00"/>
    <s v="178-24-36-171"/>
    <n v="438"/>
    <x v="6"/>
    <n v="2.2000000000000002"/>
    <n v="963.6"/>
  </r>
  <r>
    <d v="2011-11-12T00:00:00"/>
    <s v="294-48-56-993"/>
    <n v="69"/>
    <x v="6"/>
    <n v="2.2000000000000002"/>
    <n v="151.80000000000001"/>
  </r>
  <r>
    <d v="2011-11-17T00:00:00"/>
    <s v="885-74-10-856"/>
    <n v="22"/>
    <x v="6"/>
    <n v="2.2000000000000002"/>
    <n v="48.400000000000006"/>
  </r>
  <r>
    <d v="2011-11-18T00:00:00"/>
    <s v="322-66-15-999"/>
    <n v="130"/>
    <x v="6"/>
    <n v="2.2000000000000002"/>
    <n v="286"/>
  </r>
  <r>
    <d v="2011-11-22T00:00:00"/>
    <s v="857-68-68-600"/>
    <n v="5"/>
    <x v="6"/>
    <n v="2.2000000000000002"/>
    <n v="11"/>
  </r>
  <r>
    <d v="2011-11-25T00:00:00"/>
    <s v="507-22-76-992"/>
    <n v="62"/>
    <x v="6"/>
    <n v="2.2000000000000002"/>
    <n v="136.4"/>
  </r>
  <r>
    <d v="2011-11-27T00:00:00"/>
    <s v="392-77-27-084"/>
    <n v="8"/>
    <x v="6"/>
    <n v="2.2000000000000002"/>
    <n v="17.600000000000001"/>
  </r>
  <r>
    <d v="2011-11-29T00:00:00"/>
    <s v="800-16-32-869"/>
    <n v="18"/>
    <x v="6"/>
    <n v="2.2000000000000002"/>
    <n v="39.6"/>
  </r>
  <r>
    <d v="2011-12-04T00:00:00"/>
    <s v="410-52-79-946"/>
    <n v="146"/>
    <x v="6"/>
    <n v="2.2000000000000002"/>
    <n v="321.20000000000005"/>
  </r>
  <r>
    <d v="2011-12-04T00:00:00"/>
    <s v="211-13-01-286"/>
    <n v="5"/>
    <x v="6"/>
    <n v="2.2000000000000002"/>
    <n v="11"/>
  </r>
  <r>
    <d v="2011-12-12T00:00:00"/>
    <s v="080-51-85-809"/>
    <n v="20"/>
    <x v="6"/>
    <n v="2.2000000000000002"/>
    <n v="44"/>
  </r>
  <r>
    <d v="2011-12-12T00:00:00"/>
    <s v="178-24-36-171"/>
    <n v="153"/>
    <x v="6"/>
    <n v="2.2000000000000002"/>
    <n v="336.6"/>
  </r>
  <r>
    <d v="2011-12-13T00:00:00"/>
    <s v="392-78-93-552"/>
    <n v="227"/>
    <x v="6"/>
    <n v="2.2000000000000002"/>
    <n v="499.40000000000003"/>
  </r>
  <r>
    <d v="2011-12-14T00:00:00"/>
    <s v="904-16-42-385"/>
    <n v="52"/>
    <x v="6"/>
    <n v="2.2000000000000002"/>
    <n v="114.4"/>
  </r>
  <r>
    <d v="2011-12-15T00:00:00"/>
    <s v="043-34-53-278"/>
    <n v="108"/>
    <x v="6"/>
    <n v="2.2000000000000002"/>
    <n v="237.60000000000002"/>
  </r>
  <r>
    <d v="2011-12-18T00:00:00"/>
    <s v="337-27-67-378"/>
    <n v="236"/>
    <x v="6"/>
    <n v="2.2000000000000002"/>
    <n v="519.20000000000005"/>
  </r>
  <r>
    <d v="2011-12-20T00:00:00"/>
    <s v="534-94-49-182"/>
    <n v="125"/>
    <x v="6"/>
    <n v="2.2000000000000002"/>
    <n v="275"/>
  </r>
  <r>
    <d v="2011-12-21T00:00:00"/>
    <s v="749-02-70-623"/>
    <n v="183"/>
    <x v="6"/>
    <n v="2.2000000000000002"/>
    <n v="402.6"/>
  </r>
  <r>
    <d v="2011-12-22T00:00:00"/>
    <s v="885-74-10-856"/>
    <n v="130"/>
    <x v="6"/>
    <n v="2.2000000000000002"/>
    <n v="286"/>
  </r>
  <r>
    <d v="2011-12-22T00:00:00"/>
    <s v="444-71-75-271"/>
    <n v="4"/>
    <x v="6"/>
    <n v="2.2000000000000002"/>
    <n v="8.8000000000000007"/>
  </r>
  <r>
    <d v="2011-12-23T00:00:00"/>
    <s v="253-12-16-366"/>
    <n v="3"/>
    <x v="6"/>
    <n v="2.2000000000000002"/>
    <n v="6.6000000000000005"/>
  </r>
  <r>
    <d v="2011-12-24T00:00:00"/>
    <s v="865-06-94-559"/>
    <n v="16"/>
    <x v="6"/>
    <n v="2.2000000000000002"/>
    <n v="35.200000000000003"/>
  </r>
  <r>
    <d v="2011-12-26T00:00:00"/>
    <s v="043-34-53-278"/>
    <n v="197"/>
    <x v="6"/>
    <n v="2.2000000000000002"/>
    <n v="433.40000000000003"/>
  </r>
  <r>
    <d v="2011-12-26T00:00:00"/>
    <s v="193-47-03-638"/>
    <n v="4"/>
    <x v="6"/>
    <n v="2.2000000000000002"/>
    <n v="8.8000000000000007"/>
  </r>
  <r>
    <d v="2011-12-27T00:00:00"/>
    <s v="495-93-92-849"/>
    <n v="57"/>
    <x v="6"/>
    <n v="2.2000000000000002"/>
    <n v="125.4"/>
  </r>
  <r>
    <d v="2011-12-29T00:00:00"/>
    <s v="550-69-18-758"/>
    <n v="16"/>
    <x v="6"/>
    <n v="2.2000000000000002"/>
    <n v="35.200000000000003"/>
  </r>
  <r>
    <d v="2011-12-30T00:00:00"/>
    <s v="620-15-33-614"/>
    <n v="89"/>
    <x v="6"/>
    <n v="2.2000000000000002"/>
    <n v="195.8"/>
  </r>
  <r>
    <d v="2012-01-04T00:00:00"/>
    <s v="527-15-00-673"/>
    <n v="74"/>
    <x v="7"/>
    <n v="2.25"/>
    <n v="166.5"/>
  </r>
  <r>
    <d v="2012-01-05T00:00:00"/>
    <s v="847-48-41-699"/>
    <n v="243"/>
    <x v="7"/>
    <n v="2.25"/>
    <n v="546.75"/>
  </r>
  <r>
    <d v="2012-01-07T00:00:00"/>
    <s v="178-24-36-171"/>
    <n v="460"/>
    <x v="7"/>
    <n v="2.25"/>
    <n v="1035"/>
  </r>
  <r>
    <d v="2012-01-07T00:00:00"/>
    <s v="965-57-87-003"/>
    <n v="20"/>
    <x v="7"/>
    <n v="2.25"/>
    <n v="45"/>
  </r>
  <r>
    <d v="2012-01-09T00:00:00"/>
    <s v="178-24-36-171"/>
    <n v="250"/>
    <x v="7"/>
    <n v="2.25"/>
    <n v="562.5"/>
  </r>
  <r>
    <d v="2012-01-15T00:00:00"/>
    <s v="749-02-70-623"/>
    <n v="78"/>
    <x v="7"/>
    <n v="2.25"/>
    <n v="175.5"/>
  </r>
  <r>
    <d v="2012-01-17T00:00:00"/>
    <s v="885-74-10-856"/>
    <n v="170"/>
    <x v="7"/>
    <n v="2.25"/>
    <n v="382.5"/>
  </r>
  <r>
    <d v="2012-01-19T00:00:00"/>
    <s v="495-93-92-849"/>
    <n v="128"/>
    <x v="7"/>
    <n v="2.25"/>
    <n v="288"/>
  </r>
  <r>
    <d v="2012-01-19T00:00:00"/>
    <s v="692-61-16-906"/>
    <n v="53"/>
    <x v="7"/>
    <n v="2.25"/>
    <n v="119.25"/>
  </r>
  <r>
    <d v="2012-01-20T00:00:00"/>
    <s v="799-94-72-837"/>
    <n v="223"/>
    <x v="7"/>
    <n v="2.25"/>
    <n v="501.75"/>
  </r>
  <r>
    <d v="2012-01-25T00:00:00"/>
    <s v="495-93-92-849"/>
    <n v="47"/>
    <x v="7"/>
    <n v="2.25"/>
    <n v="105.75"/>
  </r>
  <r>
    <d v="2012-01-25T00:00:00"/>
    <s v="916-94-78-836"/>
    <n v="112"/>
    <x v="7"/>
    <n v="2.25"/>
    <n v="252"/>
  </r>
  <r>
    <d v="2012-01-27T00:00:00"/>
    <s v="941-01-60-075"/>
    <n v="201"/>
    <x v="7"/>
    <n v="2.25"/>
    <n v="452.25"/>
  </r>
  <r>
    <d v="2012-01-28T00:00:00"/>
    <s v="410-52-79-946"/>
    <n v="121"/>
    <x v="7"/>
    <n v="2.25"/>
    <n v="272.25"/>
  </r>
  <r>
    <d v="2012-01-31T00:00:00"/>
    <s v="254-14-00-156"/>
    <n v="462"/>
    <x v="7"/>
    <n v="2.25"/>
    <n v="1039.5"/>
  </r>
  <r>
    <d v="2012-02-02T00:00:00"/>
    <s v="178-24-36-171"/>
    <n v="333"/>
    <x v="7"/>
    <n v="2.25"/>
    <n v="749.25"/>
  </r>
  <r>
    <d v="2012-02-04T00:00:00"/>
    <s v="050-38-86-889"/>
    <n v="9"/>
    <x v="7"/>
    <n v="2.25"/>
    <n v="20.25"/>
  </r>
  <r>
    <d v="2012-02-06T00:00:00"/>
    <s v="410-52-79-946"/>
    <n v="104"/>
    <x v="7"/>
    <n v="2.25"/>
    <n v="234"/>
  </r>
  <r>
    <d v="2012-02-06T00:00:00"/>
    <s v="268-62-97-556"/>
    <n v="104"/>
    <x v="7"/>
    <n v="2.25"/>
    <n v="234"/>
  </r>
  <r>
    <d v="2012-02-08T00:00:00"/>
    <s v="269-65-16-447"/>
    <n v="78"/>
    <x v="7"/>
    <n v="2.25"/>
    <n v="175.5"/>
  </r>
  <r>
    <d v="2012-02-11T00:00:00"/>
    <s v="534-94-49-182"/>
    <n v="53"/>
    <x v="7"/>
    <n v="2.25"/>
    <n v="119.25"/>
  </r>
  <r>
    <d v="2012-02-12T00:00:00"/>
    <s v="392-78-93-552"/>
    <n v="305"/>
    <x v="7"/>
    <n v="2.25"/>
    <n v="686.25"/>
  </r>
  <r>
    <d v="2012-02-14T00:00:00"/>
    <s v="847-48-41-699"/>
    <n v="363"/>
    <x v="7"/>
    <n v="2.25"/>
    <n v="816.75"/>
  </r>
  <r>
    <d v="2012-02-16T00:00:00"/>
    <s v="806-09-59-839"/>
    <n v="19"/>
    <x v="7"/>
    <n v="2.25"/>
    <n v="42.75"/>
  </r>
  <r>
    <d v="2012-02-16T00:00:00"/>
    <s v="995-59-41-476"/>
    <n v="248"/>
    <x v="7"/>
    <n v="2.25"/>
    <n v="558"/>
  </r>
  <r>
    <d v="2012-02-16T00:00:00"/>
    <s v="080-51-85-809"/>
    <n v="64"/>
    <x v="7"/>
    <n v="2.25"/>
    <n v="144"/>
  </r>
  <r>
    <d v="2012-02-17T00:00:00"/>
    <s v="941-01-60-075"/>
    <n v="288"/>
    <x v="7"/>
    <n v="2.25"/>
    <n v="648"/>
  </r>
  <r>
    <d v="2012-02-18T00:00:00"/>
    <s v="275-38-81-341"/>
    <n v="18"/>
    <x v="7"/>
    <n v="2.25"/>
    <n v="40.5"/>
  </r>
  <r>
    <d v="2012-02-20T00:00:00"/>
    <s v="935-78-99-209"/>
    <n v="54"/>
    <x v="7"/>
    <n v="2.25"/>
    <n v="121.5"/>
  </r>
  <r>
    <d v="2012-02-20T00:00:00"/>
    <s v="687-31-19-697"/>
    <n v="3"/>
    <x v="7"/>
    <n v="2.25"/>
    <n v="6.75"/>
  </r>
  <r>
    <d v="2012-02-21T00:00:00"/>
    <s v="153-24-82-022"/>
    <n v="9"/>
    <x v="7"/>
    <n v="2.25"/>
    <n v="20.25"/>
  </r>
  <r>
    <d v="2012-02-22T00:00:00"/>
    <s v="585-26-73-628"/>
    <n v="19"/>
    <x v="7"/>
    <n v="2.25"/>
    <n v="42.75"/>
  </r>
  <r>
    <d v="2012-02-22T00:00:00"/>
    <s v="294-48-56-993"/>
    <n v="198"/>
    <x v="7"/>
    <n v="2.25"/>
    <n v="445.5"/>
  </r>
  <r>
    <d v="2012-02-27T00:00:00"/>
    <s v="594-18-15-403"/>
    <n v="417"/>
    <x v="7"/>
    <n v="2.25"/>
    <n v="938.25"/>
  </r>
  <r>
    <d v="2012-03-03T00:00:00"/>
    <s v="995-59-41-476"/>
    <n v="221"/>
    <x v="7"/>
    <n v="2.25"/>
    <n v="497.25"/>
  </r>
  <r>
    <d v="2012-03-03T00:00:00"/>
    <s v="269-65-16-447"/>
    <n v="53"/>
    <x v="7"/>
    <n v="2.25"/>
    <n v="119.25"/>
  </r>
  <r>
    <d v="2012-03-05T00:00:00"/>
    <s v="513-33-14-553"/>
    <n v="127"/>
    <x v="7"/>
    <n v="2.25"/>
    <n v="285.75"/>
  </r>
  <r>
    <d v="2012-03-06T00:00:00"/>
    <s v="799-94-72-837"/>
    <n v="340"/>
    <x v="7"/>
    <n v="2.25"/>
    <n v="765"/>
  </r>
  <r>
    <d v="2012-03-09T00:00:00"/>
    <s v="254-14-00-156"/>
    <n v="310"/>
    <x v="7"/>
    <n v="2.25"/>
    <n v="697.5"/>
  </r>
  <r>
    <d v="2012-03-11T00:00:00"/>
    <s v="091-99-74-175"/>
    <n v="8"/>
    <x v="7"/>
    <n v="2.25"/>
    <n v="18"/>
  </r>
  <r>
    <d v="2012-03-12T00:00:00"/>
    <s v="692-61-16-906"/>
    <n v="132"/>
    <x v="7"/>
    <n v="2.25"/>
    <n v="297"/>
  </r>
  <r>
    <d v="2012-03-12T00:00:00"/>
    <s v="294-48-56-993"/>
    <n v="168"/>
    <x v="7"/>
    <n v="2.25"/>
    <n v="378"/>
  </r>
  <r>
    <d v="2012-03-14T00:00:00"/>
    <s v="294-48-56-993"/>
    <n v="49"/>
    <x v="7"/>
    <n v="2.25"/>
    <n v="110.25"/>
  </r>
  <r>
    <d v="2012-03-16T00:00:00"/>
    <s v="916-94-78-836"/>
    <n v="140"/>
    <x v="7"/>
    <n v="2.25"/>
    <n v="315"/>
  </r>
  <r>
    <d v="2012-03-18T00:00:00"/>
    <s v="968-49-97-804"/>
    <n v="140"/>
    <x v="7"/>
    <n v="2.25"/>
    <n v="315"/>
  </r>
  <r>
    <d v="2012-03-18T00:00:00"/>
    <s v="033-49-11-774"/>
    <n v="194"/>
    <x v="7"/>
    <n v="2.25"/>
    <n v="436.5"/>
  </r>
  <r>
    <d v="2012-03-24T00:00:00"/>
    <s v="033-49-11-774"/>
    <n v="123"/>
    <x v="7"/>
    <n v="2.25"/>
    <n v="276.75"/>
  </r>
  <r>
    <d v="2012-03-24T00:00:00"/>
    <s v="340-11-17-090"/>
    <n v="11"/>
    <x v="7"/>
    <n v="2.25"/>
    <n v="24.75"/>
  </r>
  <r>
    <d v="2012-03-26T00:00:00"/>
    <s v="736-91-47-235"/>
    <n v="1"/>
    <x v="7"/>
    <n v="2.25"/>
    <n v="2.25"/>
  </r>
  <r>
    <d v="2012-03-27T00:00:00"/>
    <s v="847-48-41-699"/>
    <n v="267"/>
    <x v="7"/>
    <n v="2.25"/>
    <n v="600.75"/>
  </r>
  <r>
    <d v="2012-03-30T00:00:00"/>
    <s v="585-26-73-628"/>
    <n v="14"/>
    <x v="7"/>
    <n v="2.25"/>
    <n v="31.5"/>
  </r>
  <r>
    <d v="2012-03-31T00:00:00"/>
    <s v="910-38-33-489"/>
    <n v="160"/>
    <x v="7"/>
    <n v="2.25"/>
    <n v="360"/>
  </r>
  <r>
    <d v="2012-03-31T00:00:00"/>
    <s v="847-48-41-699"/>
    <n v="437"/>
    <x v="7"/>
    <n v="2.25"/>
    <n v="983.25"/>
  </r>
  <r>
    <d v="2012-04-04T00:00:00"/>
    <s v="115-65-39-258"/>
    <n v="71"/>
    <x v="7"/>
    <n v="2.25"/>
    <n v="159.75"/>
  </r>
  <r>
    <d v="2012-04-05T00:00:00"/>
    <s v="527-15-00-673"/>
    <n v="35"/>
    <x v="7"/>
    <n v="2.25"/>
    <n v="78.75"/>
  </r>
  <r>
    <d v="2012-04-06T00:00:00"/>
    <s v="178-24-36-171"/>
    <n v="116"/>
    <x v="7"/>
    <n v="2.25"/>
    <n v="261"/>
  </r>
  <r>
    <d v="2012-04-07T00:00:00"/>
    <s v="043-34-53-278"/>
    <n v="152"/>
    <x v="7"/>
    <n v="2.25"/>
    <n v="342"/>
  </r>
  <r>
    <d v="2012-04-12T00:00:00"/>
    <s v="254-14-00-156"/>
    <n v="309"/>
    <x v="7"/>
    <n v="2.25"/>
    <n v="695.25"/>
  </r>
  <r>
    <d v="2012-04-12T00:00:00"/>
    <s v="530-86-39-445"/>
    <n v="7"/>
    <x v="7"/>
    <n v="2.25"/>
    <n v="15.75"/>
  </r>
  <r>
    <d v="2012-04-12T00:00:00"/>
    <s v="995-59-41-476"/>
    <n v="353"/>
    <x v="7"/>
    <n v="2.25"/>
    <n v="794.25"/>
  </r>
  <r>
    <d v="2012-04-13T00:00:00"/>
    <s v="307-98-17-187"/>
    <n v="3"/>
    <x v="7"/>
    <n v="2.25"/>
    <n v="6.75"/>
  </r>
  <r>
    <d v="2012-04-14T00:00:00"/>
    <s v="799-94-72-837"/>
    <n v="166"/>
    <x v="7"/>
    <n v="2.25"/>
    <n v="373.5"/>
  </r>
  <r>
    <d v="2012-04-15T00:00:00"/>
    <s v="444-71-75-271"/>
    <n v="14"/>
    <x v="7"/>
    <n v="2.25"/>
    <n v="31.5"/>
  </r>
  <r>
    <d v="2012-04-15T00:00:00"/>
    <s v="043-34-53-278"/>
    <n v="141"/>
    <x v="7"/>
    <n v="2.25"/>
    <n v="317.25"/>
  </r>
  <r>
    <d v="2012-04-15T00:00:00"/>
    <s v="072-92-42-932"/>
    <n v="15"/>
    <x v="7"/>
    <n v="2.25"/>
    <n v="33.75"/>
  </r>
  <r>
    <d v="2012-04-21T00:00:00"/>
    <s v="178-24-36-171"/>
    <n v="157"/>
    <x v="7"/>
    <n v="2.25"/>
    <n v="353.25"/>
  </r>
  <r>
    <d v="2012-04-26T00:00:00"/>
    <s v="847-48-41-699"/>
    <n v="191"/>
    <x v="7"/>
    <n v="2.25"/>
    <n v="429.75"/>
  </r>
  <r>
    <d v="2012-04-27T00:00:00"/>
    <s v="205-96-13-336"/>
    <n v="7"/>
    <x v="7"/>
    <n v="2.25"/>
    <n v="15.75"/>
  </r>
  <r>
    <d v="2012-04-28T00:00:00"/>
    <s v="294-48-56-993"/>
    <n v="200"/>
    <x v="7"/>
    <n v="2.25"/>
    <n v="450"/>
  </r>
  <r>
    <d v="2012-05-04T00:00:00"/>
    <s v="585-26-73-628"/>
    <n v="15"/>
    <x v="7"/>
    <n v="2.25"/>
    <n v="33.75"/>
  </r>
  <r>
    <d v="2012-05-04T00:00:00"/>
    <s v="170-26-38-135"/>
    <n v="7"/>
    <x v="7"/>
    <n v="2.25"/>
    <n v="15.75"/>
  </r>
  <r>
    <d v="2012-05-04T00:00:00"/>
    <s v="799-94-72-837"/>
    <n v="235"/>
    <x v="7"/>
    <n v="2.25"/>
    <n v="528.75"/>
  </r>
  <r>
    <d v="2012-05-05T00:00:00"/>
    <s v="941-01-60-075"/>
    <n v="301"/>
    <x v="7"/>
    <n v="2.25"/>
    <n v="677.25"/>
  </r>
  <r>
    <d v="2012-05-07T00:00:00"/>
    <s v="594-18-15-403"/>
    <n v="136"/>
    <x v="7"/>
    <n v="2.25"/>
    <n v="306"/>
  </r>
  <r>
    <d v="2012-05-07T00:00:00"/>
    <s v="080-77-49-649"/>
    <n v="5"/>
    <x v="7"/>
    <n v="2.25"/>
    <n v="11.25"/>
  </r>
  <r>
    <d v="2012-05-08T00:00:00"/>
    <s v="254-14-00-156"/>
    <n v="280"/>
    <x v="7"/>
    <n v="2.25"/>
    <n v="630"/>
  </r>
  <r>
    <d v="2012-05-08T00:00:00"/>
    <s v="153-24-82-022"/>
    <n v="3"/>
    <x v="7"/>
    <n v="2.25"/>
    <n v="6.75"/>
  </r>
  <r>
    <d v="2012-05-11T00:00:00"/>
    <s v="523-09-63-706"/>
    <n v="14"/>
    <x v="7"/>
    <n v="2.25"/>
    <n v="31.5"/>
  </r>
  <r>
    <d v="2012-05-12T00:00:00"/>
    <s v="749-02-70-623"/>
    <n v="79"/>
    <x v="7"/>
    <n v="2.25"/>
    <n v="177.75"/>
  </r>
  <r>
    <d v="2012-05-13T00:00:00"/>
    <s v="268-62-97-556"/>
    <n v="86"/>
    <x v="7"/>
    <n v="2.25"/>
    <n v="193.5"/>
  </r>
  <r>
    <d v="2012-05-13T00:00:00"/>
    <s v="033-49-11-774"/>
    <n v="70"/>
    <x v="7"/>
    <n v="2.25"/>
    <n v="157.5"/>
  </r>
  <r>
    <d v="2012-05-14T00:00:00"/>
    <s v="910-38-33-489"/>
    <n v="189"/>
    <x v="7"/>
    <n v="2.25"/>
    <n v="425.25"/>
  </r>
  <r>
    <d v="2012-05-14T00:00:00"/>
    <s v="322-66-15-999"/>
    <n v="111"/>
    <x v="7"/>
    <n v="2.25"/>
    <n v="249.75"/>
  </r>
  <r>
    <d v="2012-05-17T00:00:00"/>
    <s v="080-51-85-809"/>
    <n v="158"/>
    <x v="7"/>
    <n v="2.25"/>
    <n v="355.5"/>
  </r>
  <r>
    <d v="2012-05-22T00:00:00"/>
    <s v="527-15-00-673"/>
    <n v="172"/>
    <x v="7"/>
    <n v="2.25"/>
    <n v="387"/>
  </r>
  <r>
    <d v="2012-05-23T00:00:00"/>
    <s v="941-01-60-075"/>
    <n v="179"/>
    <x v="7"/>
    <n v="2.25"/>
    <n v="402.75"/>
  </r>
  <r>
    <d v="2012-05-24T00:00:00"/>
    <s v="963-43-52-686"/>
    <n v="19"/>
    <x v="7"/>
    <n v="2.25"/>
    <n v="42.75"/>
  </r>
  <r>
    <d v="2012-05-24T00:00:00"/>
    <s v="378-70-08-798"/>
    <n v="57"/>
    <x v="7"/>
    <n v="2.25"/>
    <n v="128.25"/>
  </r>
  <r>
    <d v="2012-05-25T00:00:00"/>
    <s v="941-01-60-075"/>
    <n v="335"/>
    <x v="7"/>
    <n v="2.25"/>
    <n v="753.75"/>
  </r>
  <r>
    <d v="2012-05-31T00:00:00"/>
    <s v="299-72-00-838"/>
    <n v="12"/>
    <x v="7"/>
    <n v="2.25"/>
    <n v="27"/>
  </r>
  <r>
    <d v="2012-06-01T00:00:00"/>
    <s v="373-76-82-865"/>
    <n v="2"/>
    <x v="7"/>
    <n v="2.25"/>
    <n v="4.5"/>
  </r>
  <r>
    <d v="2012-06-01T00:00:00"/>
    <s v="941-01-60-075"/>
    <n v="237"/>
    <x v="7"/>
    <n v="2.25"/>
    <n v="533.25"/>
  </r>
  <r>
    <d v="2012-06-04T00:00:00"/>
    <s v="254-14-00-156"/>
    <n v="482"/>
    <x v="7"/>
    <n v="2.25"/>
    <n v="1084.5"/>
  </r>
  <r>
    <d v="2012-06-04T00:00:00"/>
    <s v="373-76-82-865"/>
    <n v="8"/>
    <x v="7"/>
    <n v="2.25"/>
    <n v="18"/>
  </r>
  <r>
    <d v="2012-06-07T00:00:00"/>
    <s v="968-49-97-804"/>
    <n v="147"/>
    <x v="7"/>
    <n v="2.25"/>
    <n v="330.75"/>
  </r>
  <r>
    <d v="2012-06-09T00:00:00"/>
    <s v="178-24-36-171"/>
    <n v="224"/>
    <x v="7"/>
    <n v="2.25"/>
    <n v="504"/>
  </r>
  <r>
    <d v="2012-06-10T00:00:00"/>
    <s v="857-68-68-600"/>
    <n v="11"/>
    <x v="7"/>
    <n v="2.25"/>
    <n v="24.75"/>
  </r>
  <r>
    <d v="2012-06-14T00:00:00"/>
    <s v="916-94-78-836"/>
    <n v="184"/>
    <x v="7"/>
    <n v="2.25"/>
    <n v="414"/>
  </r>
  <r>
    <d v="2012-06-16T00:00:00"/>
    <s v="780-78-31-328"/>
    <n v="20"/>
    <x v="7"/>
    <n v="2.25"/>
    <n v="45"/>
  </r>
  <r>
    <d v="2012-06-16T00:00:00"/>
    <s v="941-01-60-075"/>
    <n v="221"/>
    <x v="7"/>
    <n v="2.25"/>
    <n v="497.25"/>
  </r>
  <r>
    <d v="2012-06-19T00:00:00"/>
    <s v="916-94-78-836"/>
    <n v="162"/>
    <x v="7"/>
    <n v="2.25"/>
    <n v="364.5"/>
  </r>
  <r>
    <d v="2012-06-23T00:00:00"/>
    <s v="296-66-33-717"/>
    <n v="19"/>
    <x v="7"/>
    <n v="2.25"/>
    <n v="42.75"/>
  </r>
  <r>
    <d v="2012-06-28T00:00:00"/>
    <s v="534-38-74-959"/>
    <n v="1"/>
    <x v="7"/>
    <n v="2.25"/>
    <n v="2.25"/>
  </r>
  <r>
    <d v="2012-06-30T00:00:00"/>
    <s v="904-16-42-385"/>
    <n v="122"/>
    <x v="7"/>
    <n v="2.25"/>
    <n v="274.5"/>
  </r>
  <r>
    <d v="2012-06-30T00:00:00"/>
    <s v="413-93-89-926"/>
    <n v="163"/>
    <x v="7"/>
    <n v="2.25"/>
    <n v="366.75"/>
  </r>
  <r>
    <d v="2012-07-01T00:00:00"/>
    <s v="527-15-00-673"/>
    <n v="29"/>
    <x v="7"/>
    <n v="2.25"/>
    <n v="65.25"/>
  </r>
  <r>
    <d v="2012-07-05T00:00:00"/>
    <s v="322-66-15-999"/>
    <n v="106"/>
    <x v="7"/>
    <n v="2.25"/>
    <n v="238.5"/>
  </r>
  <r>
    <d v="2012-07-06T00:00:00"/>
    <s v="799-94-72-837"/>
    <n v="112"/>
    <x v="7"/>
    <n v="2.25"/>
    <n v="252"/>
  </r>
  <r>
    <d v="2012-07-07T00:00:00"/>
    <s v="378-70-08-798"/>
    <n v="90"/>
    <x v="7"/>
    <n v="2.25"/>
    <n v="202.5"/>
  </r>
  <r>
    <d v="2012-07-09T00:00:00"/>
    <s v="351-06-97-406"/>
    <n v="7"/>
    <x v="7"/>
    <n v="2.25"/>
    <n v="15.75"/>
  </r>
  <r>
    <d v="2012-07-09T00:00:00"/>
    <s v="033-49-11-774"/>
    <n v="27"/>
    <x v="7"/>
    <n v="2.25"/>
    <n v="60.75"/>
  </r>
  <r>
    <d v="2012-07-09T00:00:00"/>
    <s v="692-61-16-906"/>
    <n v="185"/>
    <x v="7"/>
    <n v="2.25"/>
    <n v="416.25"/>
  </r>
  <r>
    <d v="2012-07-10T00:00:00"/>
    <s v="178-24-36-171"/>
    <n v="153"/>
    <x v="7"/>
    <n v="2.25"/>
    <n v="344.25"/>
  </r>
  <r>
    <d v="2012-07-12T00:00:00"/>
    <s v="692-61-16-906"/>
    <n v="109"/>
    <x v="7"/>
    <n v="2.25"/>
    <n v="245.25"/>
  </r>
  <r>
    <d v="2012-07-14T00:00:00"/>
    <s v="614-36-31-012"/>
    <n v="10"/>
    <x v="7"/>
    <n v="2.25"/>
    <n v="22.5"/>
  </r>
  <r>
    <d v="2012-07-14T00:00:00"/>
    <s v="314-76-34-892"/>
    <n v="10"/>
    <x v="7"/>
    <n v="2.25"/>
    <n v="22.5"/>
  </r>
  <r>
    <d v="2012-07-16T00:00:00"/>
    <s v="179-23-02-772"/>
    <n v="90"/>
    <x v="7"/>
    <n v="2.25"/>
    <n v="202.5"/>
  </r>
  <r>
    <d v="2012-07-16T00:00:00"/>
    <s v="507-22-76-992"/>
    <n v="34"/>
    <x v="7"/>
    <n v="2.25"/>
    <n v="76.5"/>
  </r>
  <r>
    <d v="2012-07-18T00:00:00"/>
    <s v="847-48-41-699"/>
    <n v="106"/>
    <x v="7"/>
    <n v="2.25"/>
    <n v="238.5"/>
  </r>
  <r>
    <d v="2012-07-19T00:00:00"/>
    <s v="847-48-41-699"/>
    <n v="229"/>
    <x v="7"/>
    <n v="2.25"/>
    <n v="515.25"/>
  </r>
  <r>
    <d v="2012-07-25T00:00:00"/>
    <s v="413-93-89-926"/>
    <n v="229"/>
    <x v="7"/>
    <n v="2.25"/>
    <n v="515.25"/>
  </r>
  <r>
    <d v="2012-07-25T00:00:00"/>
    <s v="596-37-06-465"/>
    <n v="20"/>
    <x v="7"/>
    <n v="2.25"/>
    <n v="45"/>
  </r>
  <r>
    <d v="2012-07-25T00:00:00"/>
    <s v="392-78-93-552"/>
    <n v="261"/>
    <x v="7"/>
    <n v="2.25"/>
    <n v="587.25"/>
  </r>
  <r>
    <d v="2012-07-28T00:00:00"/>
    <s v="964-69-89-011"/>
    <n v="10"/>
    <x v="7"/>
    <n v="2.25"/>
    <n v="22.5"/>
  </r>
  <r>
    <d v="2012-07-28T00:00:00"/>
    <s v="254-14-00-156"/>
    <n v="400"/>
    <x v="7"/>
    <n v="2.25"/>
    <n v="900"/>
  </r>
  <r>
    <d v="2012-08-01T00:00:00"/>
    <s v="799-94-72-837"/>
    <n v="401"/>
    <x v="7"/>
    <n v="2.25"/>
    <n v="902.25"/>
  </r>
  <r>
    <d v="2012-08-03T00:00:00"/>
    <s v="322-66-15-999"/>
    <n v="170"/>
    <x v="7"/>
    <n v="2.25"/>
    <n v="382.5"/>
  </r>
  <r>
    <d v="2012-08-04T00:00:00"/>
    <s v="178-24-36-171"/>
    <n v="124"/>
    <x v="7"/>
    <n v="2.25"/>
    <n v="279"/>
  </r>
  <r>
    <d v="2012-08-06T00:00:00"/>
    <s v="687-31-19-697"/>
    <n v="13"/>
    <x v="7"/>
    <n v="2.25"/>
    <n v="29.25"/>
  </r>
  <r>
    <d v="2012-08-09T00:00:00"/>
    <s v="080-51-85-809"/>
    <n v="87"/>
    <x v="7"/>
    <n v="2.25"/>
    <n v="195.75"/>
  </r>
  <r>
    <d v="2012-08-09T00:00:00"/>
    <s v="337-27-67-378"/>
    <n v="190"/>
    <x v="7"/>
    <n v="2.25"/>
    <n v="427.5"/>
  </r>
  <r>
    <d v="2012-08-09T00:00:00"/>
    <s v="941-01-60-075"/>
    <n v="349"/>
    <x v="7"/>
    <n v="2.25"/>
    <n v="785.25"/>
  </r>
  <r>
    <d v="2012-08-11T00:00:00"/>
    <s v="272-67-67-068"/>
    <n v="16"/>
    <x v="7"/>
    <n v="2.25"/>
    <n v="36"/>
  </r>
  <r>
    <d v="2012-08-12T00:00:00"/>
    <s v="884-31-58-627"/>
    <n v="42"/>
    <x v="7"/>
    <n v="2.25"/>
    <n v="94.5"/>
  </r>
  <r>
    <d v="2012-08-13T00:00:00"/>
    <s v="033-49-11-774"/>
    <n v="70"/>
    <x v="7"/>
    <n v="2.25"/>
    <n v="157.5"/>
  </r>
  <r>
    <d v="2012-08-15T00:00:00"/>
    <s v="495-93-92-849"/>
    <n v="189"/>
    <x v="7"/>
    <n v="2.25"/>
    <n v="425.25"/>
  </r>
  <r>
    <d v="2012-08-16T00:00:00"/>
    <s v="322-66-15-999"/>
    <n v="64"/>
    <x v="7"/>
    <n v="2.25"/>
    <n v="144"/>
  </r>
  <r>
    <d v="2012-08-20T00:00:00"/>
    <s v="968-49-97-804"/>
    <n v="76"/>
    <x v="7"/>
    <n v="2.25"/>
    <n v="171"/>
  </r>
  <r>
    <d v="2012-08-21T00:00:00"/>
    <s v="590-28-48-646"/>
    <n v="11"/>
    <x v="7"/>
    <n v="2.25"/>
    <n v="24.75"/>
  </r>
  <r>
    <d v="2012-08-21T00:00:00"/>
    <s v="527-15-00-673"/>
    <n v="96"/>
    <x v="7"/>
    <n v="2.25"/>
    <n v="216"/>
  </r>
  <r>
    <d v="2012-08-22T00:00:00"/>
    <s v="531-41-11-525"/>
    <n v="17"/>
    <x v="7"/>
    <n v="2.25"/>
    <n v="38.25"/>
  </r>
  <r>
    <d v="2012-08-22T00:00:00"/>
    <s v="269-65-16-447"/>
    <n v="92"/>
    <x v="7"/>
    <n v="2.25"/>
    <n v="207"/>
  </r>
  <r>
    <d v="2012-08-23T00:00:00"/>
    <s v="885-74-10-856"/>
    <n v="76"/>
    <x v="7"/>
    <n v="2.25"/>
    <n v="171"/>
  </r>
  <r>
    <d v="2012-08-25T00:00:00"/>
    <s v="749-02-70-623"/>
    <n v="77"/>
    <x v="7"/>
    <n v="2.25"/>
    <n v="173.25"/>
  </r>
  <r>
    <d v="2012-08-26T00:00:00"/>
    <s v="995-59-41-476"/>
    <n v="344"/>
    <x v="7"/>
    <n v="2.25"/>
    <n v="774"/>
  </r>
  <r>
    <d v="2012-08-26T00:00:00"/>
    <s v="254-14-00-156"/>
    <n v="218"/>
    <x v="7"/>
    <n v="2.25"/>
    <n v="490.5"/>
  </r>
  <r>
    <d v="2012-08-27T00:00:00"/>
    <s v="941-01-60-075"/>
    <n v="115"/>
    <x v="7"/>
    <n v="2.25"/>
    <n v="258.75"/>
  </r>
  <r>
    <d v="2012-08-28T00:00:00"/>
    <s v="936-67-95-170"/>
    <n v="143"/>
    <x v="7"/>
    <n v="2.25"/>
    <n v="321.75"/>
  </r>
  <r>
    <d v="2012-08-28T00:00:00"/>
    <s v="447-16-72-588"/>
    <n v="1"/>
    <x v="7"/>
    <n v="2.25"/>
    <n v="2.25"/>
  </r>
  <r>
    <d v="2012-09-02T00:00:00"/>
    <s v="513-33-14-553"/>
    <n v="133"/>
    <x v="7"/>
    <n v="2.25"/>
    <n v="299.25"/>
  </r>
  <r>
    <d v="2012-09-02T00:00:00"/>
    <s v="413-93-89-926"/>
    <n v="496"/>
    <x v="7"/>
    <n v="2.25"/>
    <n v="1116"/>
  </r>
  <r>
    <d v="2012-09-02T00:00:00"/>
    <s v="050-38-86-889"/>
    <n v="5"/>
    <x v="7"/>
    <n v="2.25"/>
    <n v="11.25"/>
  </r>
  <r>
    <d v="2012-09-04T00:00:00"/>
    <s v="093-96-93-428"/>
    <n v="8"/>
    <x v="7"/>
    <n v="2.25"/>
    <n v="18"/>
  </r>
  <r>
    <d v="2012-09-05T00:00:00"/>
    <s v="495-93-92-849"/>
    <n v="59"/>
    <x v="7"/>
    <n v="2.25"/>
    <n v="132.75"/>
  </r>
  <r>
    <d v="2012-09-05T00:00:00"/>
    <s v="413-93-89-926"/>
    <n v="273"/>
    <x v="7"/>
    <n v="2.25"/>
    <n v="614.25"/>
  </r>
  <r>
    <d v="2012-09-06T00:00:00"/>
    <s v="847-48-41-699"/>
    <n v="165"/>
    <x v="7"/>
    <n v="2.25"/>
    <n v="371.25"/>
  </r>
  <r>
    <d v="2012-09-10T00:00:00"/>
    <s v="528-09-83-923"/>
    <n v="13"/>
    <x v="7"/>
    <n v="2.25"/>
    <n v="29.25"/>
  </r>
  <r>
    <d v="2012-09-11T00:00:00"/>
    <s v="513-33-14-553"/>
    <n v="143"/>
    <x v="7"/>
    <n v="2.25"/>
    <n v="321.75"/>
  </r>
  <r>
    <d v="2012-09-15T00:00:00"/>
    <s v="336-81-47-193"/>
    <n v="20"/>
    <x v="7"/>
    <n v="2.25"/>
    <n v="45"/>
  </r>
  <r>
    <d v="2012-09-19T00:00:00"/>
    <s v="753-35-55-536"/>
    <n v="4"/>
    <x v="7"/>
    <n v="2.25"/>
    <n v="9"/>
  </r>
  <r>
    <d v="2012-09-23T00:00:00"/>
    <s v="179-23-02-772"/>
    <n v="102"/>
    <x v="7"/>
    <n v="2.25"/>
    <n v="229.5"/>
  </r>
  <r>
    <d v="2012-09-25T00:00:00"/>
    <s v="043-34-53-278"/>
    <n v="155"/>
    <x v="7"/>
    <n v="2.25"/>
    <n v="348.75"/>
  </r>
  <r>
    <d v="2012-09-27T00:00:00"/>
    <s v="254-14-00-156"/>
    <n v="226"/>
    <x v="7"/>
    <n v="2.25"/>
    <n v="508.5"/>
  </r>
  <r>
    <d v="2012-09-27T00:00:00"/>
    <s v="799-94-72-837"/>
    <n v="346"/>
    <x v="7"/>
    <n v="2.25"/>
    <n v="778.5"/>
  </r>
  <r>
    <d v="2012-09-28T00:00:00"/>
    <s v="495-93-92-849"/>
    <n v="45"/>
    <x v="7"/>
    <n v="2.25"/>
    <n v="101.25"/>
  </r>
  <r>
    <d v="2012-09-30T00:00:00"/>
    <s v="288-84-37-922"/>
    <n v="11"/>
    <x v="7"/>
    <n v="2.25"/>
    <n v="24.75"/>
  </r>
  <r>
    <d v="2012-10-03T00:00:00"/>
    <s v="473-30-19-947"/>
    <n v="14"/>
    <x v="7"/>
    <n v="2.25"/>
    <n v="31.5"/>
  </r>
  <r>
    <d v="2012-10-08T00:00:00"/>
    <s v="843-22-41-173"/>
    <n v="12"/>
    <x v="7"/>
    <n v="2.25"/>
    <n v="27"/>
  </r>
  <r>
    <d v="2012-10-13T00:00:00"/>
    <s v="302-11-03-254"/>
    <n v="11"/>
    <x v="7"/>
    <n v="2.25"/>
    <n v="24.75"/>
  </r>
  <r>
    <d v="2012-10-13T00:00:00"/>
    <s v="294-48-56-993"/>
    <n v="142"/>
    <x v="7"/>
    <n v="2.25"/>
    <n v="319.5"/>
  </r>
  <r>
    <d v="2012-10-19T00:00:00"/>
    <s v="884-31-58-627"/>
    <n v="184"/>
    <x v="7"/>
    <n v="2.25"/>
    <n v="414"/>
  </r>
  <r>
    <d v="2012-10-20T00:00:00"/>
    <s v="392-78-93-552"/>
    <n v="390"/>
    <x v="7"/>
    <n v="2.25"/>
    <n v="877.5"/>
  </r>
  <r>
    <d v="2012-10-24T00:00:00"/>
    <s v="916-94-78-836"/>
    <n v="110"/>
    <x v="7"/>
    <n v="2.25"/>
    <n v="247.5"/>
  </r>
  <r>
    <d v="2012-10-25T00:00:00"/>
    <s v="080-51-85-809"/>
    <n v="92"/>
    <x v="7"/>
    <n v="2.25"/>
    <n v="207"/>
  </r>
  <r>
    <d v="2012-10-26T00:00:00"/>
    <s v="284-59-84-568"/>
    <n v="5"/>
    <x v="7"/>
    <n v="2.25"/>
    <n v="11.25"/>
  </r>
  <r>
    <d v="2012-10-26T00:00:00"/>
    <s v="072-92-42-932"/>
    <n v="2"/>
    <x v="7"/>
    <n v="2.25"/>
    <n v="4.5"/>
  </r>
  <r>
    <d v="2012-10-28T00:00:00"/>
    <s v="180-17-78-339"/>
    <n v="14"/>
    <x v="7"/>
    <n v="2.25"/>
    <n v="31.5"/>
  </r>
  <r>
    <d v="2012-10-31T00:00:00"/>
    <s v="900-85-70-552"/>
    <n v="6"/>
    <x v="7"/>
    <n v="2.25"/>
    <n v="13.5"/>
  </r>
  <r>
    <d v="2012-11-01T00:00:00"/>
    <s v="269-65-16-447"/>
    <n v="65"/>
    <x v="7"/>
    <n v="2.25"/>
    <n v="146.25"/>
  </r>
  <r>
    <d v="2012-11-01T00:00:00"/>
    <s v="513-33-14-553"/>
    <n v="45"/>
    <x v="7"/>
    <n v="2.25"/>
    <n v="101.25"/>
  </r>
  <r>
    <d v="2012-11-01T00:00:00"/>
    <s v="254-14-00-156"/>
    <n v="108"/>
    <x v="7"/>
    <n v="2.25"/>
    <n v="243"/>
  </r>
  <r>
    <d v="2012-11-02T00:00:00"/>
    <s v="916-94-78-836"/>
    <n v="159"/>
    <x v="7"/>
    <n v="2.25"/>
    <n v="357.75"/>
  </r>
  <r>
    <d v="2012-11-06T00:00:00"/>
    <s v="080-51-85-809"/>
    <n v="141"/>
    <x v="7"/>
    <n v="2.25"/>
    <n v="317.25"/>
  </r>
  <r>
    <d v="2012-11-06T00:00:00"/>
    <s v="242-04-13-206"/>
    <n v="14"/>
    <x v="7"/>
    <n v="2.25"/>
    <n v="31.5"/>
  </r>
  <r>
    <d v="2012-11-09T00:00:00"/>
    <s v="749-02-70-623"/>
    <n v="142"/>
    <x v="7"/>
    <n v="2.25"/>
    <n v="319.5"/>
  </r>
  <r>
    <d v="2012-11-10T00:00:00"/>
    <s v="847-48-41-699"/>
    <n v="167"/>
    <x v="7"/>
    <n v="2.25"/>
    <n v="375.75"/>
  </r>
  <r>
    <d v="2012-11-11T00:00:00"/>
    <s v="180-17-78-339"/>
    <n v="12"/>
    <x v="7"/>
    <n v="2.25"/>
    <n v="27"/>
  </r>
  <r>
    <d v="2012-11-16T00:00:00"/>
    <s v="378-70-08-798"/>
    <n v="187"/>
    <x v="7"/>
    <n v="2.25"/>
    <n v="420.75"/>
  </r>
  <r>
    <d v="2012-11-19T00:00:00"/>
    <s v="176-54-34-364"/>
    <n v="14"/>
    <x v="7"/>
    <n v="2.25"/>
    <n v="31.5"/>
  </r>
  <r>
    <d v="2012-11-22T00:00:00"/>
    <s v="105-89-55-029"/>
    <n v="10"/>
    <x v="7"/>
    <n v="2.25"/>
    <n v="22.5"/>
  </r>
  <r>
    <d v="2012-11-23T00:00:00"/>
    <s v="178-24-36-171"/>
    <n v="269"/>
    <x v="7"/>
    <n v="2.25"/>
    <n v="605.25"/>
  </r>
  <r>
    <d v="2012-11-23T00:00:00"/>
    <s v="594-18-15-403"/>
    <n v="328"/>
    <x v="7"/>
    <n v="2.25"/>
    <n v="738"/>
  </r>
  <r>
    <d v="2012-11-24T00:00:00"/>
    <s v="847-48-41-699"/>
    <n v="228"/>
    <x v="7"/>
    <n v="2.25"/>
    <n v="513"/>
  </r>
  <r>
    <d v="2012-11-26T00:00:00"/>
    <s v="408-24-90-350"/>
    <n v="12"/>
    <x v="7"/>
    <n v="2.25"/>
    <n v="27"/>
  </r>
  <r>
    <d v="2012-12-01T00:00:00"/>
    <s v="015-89-55-248"/>
    <n v="16"/>
    <x v="7"/>
    <n v="2.25"/>
    <n v="36"/>
  </r>
  <r>
    <d v="2012-12-04T00:00:00"/>
    <s v="413-93-89-926"/>
    <n v="233"/>
    <x v="7"/>
    <n v="2.25"/>
    <n v="524.25"/>
  </r>
  <r>
    <d v="2012-12-05T00:00:00"/>
    <s v="958-71-87-898"/>
    <n v="10"/>
    <x v="7"/>
    <n v="2.25"/>
    <n v="22.5"/>
  </r>
  <r>
    <d v="2012-12-08T00:00:00"/>
    <s v="749-02-70-623"/>
    <n v="168"/>
    <x v="7"/>
    <n v="2.25"/>
    <n v="378"/>
  </r>
  <r>
    <d v="2012-12-08T00:00:00"/>
    <s v="594-18-15-403"/>
    <n v="388"/>
    <x v="7"/>
    <n v="2.25"/>
    <n v="873"/>
  </r>
  <r>
    <d v="2012-12-09T00:00:00"/>
    <s v="941-01-60-075"/>
    <n v="319"/>
    <x v="7"/>
    <n v="2.25"/>
    <n v="717.75"/>
  </r>
  <r>
    <d v="2012-12-11T00:00:00"/>
    <s v="178-41-36-927"/>
    <n v="12"/>
    <x v="7"/>
    <n v="2.25"/>
    <n v="27"/>
  </r>
  <r>
    <d v="2012-12-13T00:00:00"/>
    <s v="268-62-97-556"/>
    <n v="150"/>
    <x v="7"/>
    <n v="2.25"/>
    <n v="337.5"/>
  </r>
  <r>
    <d v="2012-12-15T00:00:00"/>
    <s v="847-48-41-699"/>
    <n v="347"/>
    <x v="7"/>
    <n v="2.25"/>
    <n v="780.75"/>
  </r>
  <r>
    <d v="2012-12-16T00:00:00"/>
    <s v="033-49-11-774"/>
    <n v="177"/>
    <x v="7"/>
    <n v="2.25"/>
    <n v="398.25"/>
  </r>
  <r>
    <d v="2012-12-19T00:00:00"/>
    <s v="392-78-93-552"/>
    <n v="222"/>
    <x v="7"/>
    <n v="2.25"/>
    <n v="499.5"/>
  </r>
  <r>
    <d v="2012-12-30T00:00:00"/>
    <s v="590-28-48-646"/>
    <n v="9"/>
    <x v="7"/>
    <n v="2.25"/>
    <n v="20.25"/>
  </r>
  <r>
    <d v="2012-12-30T00:00:00"/>
    <s v="062-58-80-597"/>
    <n v="14"/>
    <x v="7"/>
    <n v="2.25"/>
    <n v="31.5"/>
  </r>
  <r>
    <d v="2013-01-01T00:00:00"/>
    <s v="944-16-93-033"/>
    <n v="7"/>
    <x v="8"/>
    <n v="2.2200000000000002"/>
    <n v="15.540000000000001"/>
  </r>
  <r>
    <d v="2013-01-05T00:00:00"/>
    <s v="527-15-00-673"/>
    <n v="171"/>
    <x v="8"/>
    <n v="2.2200000000000002"/>
    <n v="379.62000000000006"/>
  </r>
  <r>
    <d v="2013-01-09T00:00:00"/>
    <s v="325-16-71-125"/>
    <n v="16"/>
    <x v="8"/>
    <n v="2.2200000000000002"/>
    <n v="35.520000000000003"/>
  </r>
  <r>
    <d v="2013-01-10T00:00:00"/>
    <s v="269-65-16-447"/>
    <n v="176"/>
    <x v="8"/>
    <n v="2.2200000000000002"/>
    <n v="390.72"/>
  </r>
  <r>
    <d v="2013-01-13T00:00:00"/>
    <s v="322-66-15-999"/>
    <n v="37"/>
    <x v="8"/>
    <n v="2.2200000000000002"/>
    <n v="82.14"/>
  </r>
  <r>
    <d v="2013-01-16T00:00:00"/>
    <s v="269-65-16-447"/>
    <n v="186"/>
    <x v="8"/>
    <n v="2.2200000000000002"/>
    <n v="412.92"/>
  </r>
  <r>
    <d v="2013-01-16T00:00:00"/>
    <s v="692-61-16-906"/>
    <n v="45"/>
    <x v="8"/>
    <n v="2.2200000000000002"/>
    <n v="99.9"/>
  </r>
  <r>
    <d v="2013-01-20T00:00:00"/>
    <s v="495-93-92-849"/>
    <n v="186"/>
    <x v="8"/>
    <n v="2.2200000000000002"/>
    <n v="412.92"/>
  </r>
  <r>
    <d v="2013-01-20T00:00:00"/>
    <s v="799-94-72-837"/>
    <n v="211"/>
    <x v="8"/>
    <n v="2.2200000000000002"/>
    <n v="468.42"/>
  </r>
  <r>
    <d v="2013-01-26T00:00:00"/>
    <s v="847-48-41-699"/>
    <n v="330"/>
    <x v="8"/>
    <n v="2.2200000000000002"/>
    <n v="732.6"/>
  </r>
  <r>
    <d v="2013-01-27T00:00:00"/>
    <s v="799-94-72-837"/>
    <n v="134"/>
    <x v="8"/>
    <n v="2.2200000000000002"/>
    <n v="297.48"/>
  </r>
  <r>
    <d v="2013-01-27T00:00:00"/>
    <s v="847-48-41-699"/>
    <n v="459"/>
    <x v="8"/>
    <n v="2.2200000000000002"/>
    <n v="1018.9800000000001"/>
  </r>
  <r>
    <d v="2013-01-28T00:00:00"/>
    <s v="294-48-56-993"/>
    <n v="185"/>
    <x v="8"/>
    <n v="2.2200000000000002"/>
    <n v="410.70000000000005"/>
  </r>
  <r>
    <d v="2013-01-29T00:00:00"/>
    <s v="178-41-36-927"/>
    <n v="3"/>
    <x v="8"/>
    <n v="2.2200000000000002"/>
    <n v="6.66"/>
  </r>
  <r>
    <d v="2013-01-31T00:00:00"/>
    <s v="534-94-49-182"/>
    <n v="181"/>
    <x v="8"/>
    <n v="2.2200000000000002"/>
    <n v="401.82000000000005"/>
  </r>
  <r>
    <d v="2013-02-04T00:00:00"/>
    <s v="413-93-89-926"/>
    <n v="441"/>
    <x v="8"/>
    <n v="2.2200000000000002"/>
    <n v="979.0200000000001"/>
  </r>
  <r>
    <d v="2013-02-05T00:00:00"/>
    <s v="392-78-93-552"/>
    <n v="487"/>
    <x v="8"/>
    <n v="2.2200000000000002"/>
    <n v="1081.1400000000001"/>
  </r>
  <r>
    <d v="2013-02-05T00:00:00"/>
    <s v="495-93-92-849"/>
    <n v="56"/>
    <x v="8"/>
    <n v="2.2200000000000002"/>
    <n v="124.32000000000001"/>
  </r>
  <r>
    <d v="2013-02-09T00:00:00"/>
    <s v="904-16-42-385"/>
    <n v="23"/>
    <x v="8"/>
    <n v="2.2200000000000002"/>
    <n v="51.06"/>
  </r>
  <r>
    <d v="2013-02-09T00:00:00"/>
    <s v="179-23-02-772"/>
    <n v="113"/>
    <x v="8"/>
    <n v="2.2200000000000002"/>
    <n v="250.86"/>
  </r>
  <r>
    <d v="2013-02-10T00:00:00"/>
    <s v="047-26-54-835"/>
    <n v="19"/>
    <x v="8"/>
    <n v="2.2200000000000002"/>
    <n v="42.180000000000007"/>
  </r>
  <r>
    <d v="2013-02-11T00:00:00"/>
    <s v="773-39-15-273"/>
    <n v="188"/>
    <x v="8"/>
    <n v="2.2200000000000002"/>
    <n v="417.36"/>
  </r>
  <r>
    <d v="2013-02-11T00:00:00"/>
    <s v="254-14-00-156"/>
    <n v="338"/>
    <x v="8"/>
    <n v="2.2200000000000002"/>
    <n v="750.36"/>
  </r>
  <r>
    <d v="2013-02-12T00:00:00"/>
    <s v="935-78-99-209"/>
    <n v="80"/>
    <x v="8"/>
    <n v="2.2200000000000002"/>
    <n v="177.60000000000002"/>
  </r>
  <r>
    <d v="2013-02-13T00:00:00"/>
    <s v="170-26-38-135"/>
    <n v="20"/>
    <x v="8"/>
    <n v="2.2200000000000002"/>
    <n v="44.400000000000006"/>
  </r>
  <r>
    <d v="2013-02-16T00:00:00"/>
    <s v="270-90-07-560"/>
    <n v="1"/>
    <x v="8"/>
    <n v="2.2200000000000002"/>
    <n v="2.2200000000000002"/>
  </r>
  <r>
    <d v="2013-02-17T00:00:00"/>
    <s v="495-93-92-849"/>
    <n v="200"/>
    <x v="8"/>
    <n v="2.2200000000000002"/>
    <n v="444.00000000000006"/>
  </r>
  <r>
    <d v="2013-02-18T00:00:00"/>
    <s v="594-18-15-403"/>
    <n v="429"/>
    <x v="8"/>
    <n v="2.2200000000000002"/>
    <n v="952.38000000000011"/>
  </r>
  <r>
    <d v="2013-02-19T00:00:00"/>
    <s v="904-16-42-385"/>
    <n v="183"/>
    <x v="8"/>
    <n v="2.2200000000000002"/>
    <n v="406.26000000000005"/>
  </r>
  <r>
    <d v="2013-02-20T00:00:00"/>
    <s v="749-02-70-623"/>
    <n v="26"/>
    <x v="8"/>
    <n v="2.2200000000000002"/>
    <n v="57.720000000000006"/>
  </r>
  <r>
    <d v="2013-02-21T00:00:00"/>
    <s v="801-63-85-001"/>
    <n v="2"/>
    <x v="8"/>
    <n v="2.2200000000000002"/>
    <n v="4.4400000000000004"/>
  </r>
  <r>
    <d v="2013-02-23T00:00:00"/>
    <s v="254-14-00-156"/>
    <n v="174"/>
    <x v="8"/>
    <n v="2.2200000000000002"/>
    <n v="386.28000000000003"/>
  </r>
  <r>
    <d v="2013-02-24T00:00:00"/>
    <s v="495-93-92-849"/>
    <n v="98"/>
    <x v="8"/>
    <n v="2.2200000000000002"/>
    <n v="217.56000000000003"/>
  </r>
  <r>
    <d v="2013-02-24T00:00:00"/>
    <s v="653-45-64-141"/>
    <n v="11"/>
    <x v="8"/>
    <n v="2.2200000000000002"/>
    <n v="24.42"/>
  </r>
  <r>
    <d v="2013-02-27T00:00:00"/>
    <s v="378-70-08-798"/>
    <n v="58"/>
    <x v="8"/>
    <n v="2.2200000000000002"/>
    <n v="128.76000000000002"/>
  </r>
  <r>
    <d v="2013-03-03T00:00:00"/>
    <s v="045-63-27-114"/>
    <n v="17"/>
    <x v="8"/>
    <n v="2.2200000000000002"/>
    <n v="37.74"/>
  </r>
  <r>
    <d v="2013-03-04T00:00:00"/>
    <s v="413-93-89-926"/>
    <n v="143"/>
    <x v="8"/>
    <n v="2.2200000000000002"/>
    <n v="317.46000000000004"/>
  </r>
  <r>
    <d v="2013-03-06T00:00:00"/>
    <s v="495-93-92-849"/>
    <n v="108"/>
    <x v="8"/>
    <n v="2.2200000000000002"/>
    <n v="239.76000000000002"/>
  </r>
  <r>
    <d v="2013-03-13T00:00:00"/>
    <s v="995-59-41-476"/>
    <n v="424"/>
    <x v="8"/>
    <n v="2.2200000000000002"/>
    <n v="941.28000000000009"/>
  </r>
  <r>
    <d v="2013-03-18T00:00:00"/>
    <s v="678-73-95-302"/>
    <n v="9"/>
    <x v="8"/>
    <n v="2.2200000000000002"/>
    <n v="19.98"/>
  </r>
  <r>
    <d v="2013-03-19T00:00:00"/>
    <s v="378-70-08-798"/>
    <n v="135"/>
    <x v="8"/>
    <n v="2.2200000000000002"/>
    <n v="299.70000000000005"/>
  </r>
  <r>
    <d v="2013-03-23T00:00:00"/>
    <s v="799-94-72-837"/>
    <n v="202"/>
    <x v="8"/>
    <n v="2.2200000000000002"/>
    <n v="448.44000000000005"/>
  </r>
  <r>
    <d v="2013-03-24T00:00:00"/>
    <s v="392-78-93-552"/>
    <n v="459"/>
    <x v="8"/>
    <n v="2.2200000000000002"/>
    <n v="1018.9800000000001"/>
  </r>
  <r>
    <d v="2013-03-28T00:00:00"/>
    <s v="507-22-76-992"/>
    <n v="107"/>
    <x v="8"/>
    <n v="2.2200000000000002"/>
    <n v="237.54000000000002"/>
  </r>
  <r>
    <d v="2013-03-29T00:00:00"/>
    <s v="968-49-97-804"/>
    <n v="37"/>
    <x v="8"/>
    <n v="2.2200000000000002"/>
    <n v="82.14"/>
  </r>
  <r>
    <d v="2013-03-30T00:00:00"/>
    <s v="692-61-16-906"/>
    <n v="43"/>
    <x v="8"/>
    <n v="2.2200000000000002"/>
    <n v="95.460000000000008"/>
  </r>
  <r>
    <d v="2013-04-01T00:00:00"/>
    <s v="847-48-41-699"/>
    <n v="352"/>
    <x v="8"/>
    <n v="2.2200000000000002"/>
    <n v="781.44"/>
  </r>
  <r>
    <d v="2013-04-04T00:00:00"/>
    <s v="269-65-16-447"/>
    <n v="94"/>
    <x v="8"/>
    <n v="2.2200000000000002"/>
    <n v="208.68"/>
  </r>
  <r>
    <d v="2013-04-04T00:00:00"/>
    <s v="527-15-00-673"/>
    <n v="112"/>
    <x v="8"/>
    <n v="2.2200000000000002"/>
    <n v="248.64000000000001"/>
  </r>
  <r>
    <d v="2013-04-05T00:00:00"/>
    <s v="692-61-16-906"/>
    <n v="136"/>
    <x v="8"/>
    <n v="2.2200000000000002"/>
    <n v="301.92"/>
  </r>
  <r>
    <d v="2013-04-06T00:00:00"/>
    <s v="773-39-15-273"/>
    <n v="56"/>
    <x v="8"/>
    <n v="2.2200000000000002"/>
    <n v="124.32000000000001"/>
  </r>
  <r>
    <d v="2013-04-08T00:00:00"/>
    <s v="799-94-72-837"/>
    <n v="286"/>
    <x v="8"/>
    <n v="2.2200000000000002"/>
    <n v="634.92000000000007"/>
  </r>
  <r>
    <d v="2013-04-09T00:00:00"/>
    <s v="254-14-00-156"/>
    <n v="296"/>
    <x v="8"/>
    <n v="2.2200000000000002"/>
    <n v="657.12"/>
  </r>
  <r>
    <d v="2013-04-09T00:00:00"/>
    <s v="410-52-79-946"/>
    <n v="81"/>
    <x v="8"/>
    <n v="2.2200000000000002"/>
    <n v="179.82000000000002"/>
  </r>
  <r>
    <d v="2013-04-10T00:00:00"/>
    <s v="799-94-72-837"/>
    <n v="231"/>
    <x v="8"/>
    <n v="2.2200000000000002"/>
    <n v="512.82000000000005"/>
  </r>
  <r>
    <d v="2013-04-11T00:00:00"/>
    <s v="413-93-89-926"/>
    <n v="149"/>
    <x v="8"/>
    <n v="2.2200000000000002"/>
    <n v="330.78000000000003"/>
  </r>
  <r>
    <d v="2013-04-11T00:00:00"/>
    <s v="958-71-87-898"/>
    <n v="3"/>
    <x v="8"/>
    <n v="2.2200000000000002"/>
    <n v="6.66"/>
  </r>
  <r>
    <d v="2013-04-12T00:00:00"/>
    <s v="799-94-72-837"/>
    <n v="311"/>
    <x v="8"/>
    <n v="2.2200000000000002"/>
    <n v="690.42000000000007"/>
  </r>
  <r>
    <d v="2013-04-15T00:00:00"/>
    <s v="527-15-00-673"/>
    <n v="121"/>
    <x v="8"/>
    <n v="2.2200000000000002"/>
    <n v="268.62"/>
  </r>
  <r>
    <d v="2013-04-16T00:00:00"/>
    <s v="214-54-56-360"/>
    <n v="15"/>
    <x v="8"/>
    <n v="2.2200000000000002"/>
    <n v="33.300000000000004"/>
  </r>
  <r>
    <d v="2013-04-17T00:00:00"/>
    <s v="170-89-76-803"/>
    <n v="14"/>
    <x v="8"/>
    <n v="2.2200000000000002"/>
    <n v="31.080000000000002"/>
  </r>
  <r>
    <d v="2013-04-17T00:00:00"/>
    <s v="254-14-00-156"/>
    <n v="240"/>
    <x v="8"/>
    <n v="2.2200000000000002"/>
    <n v="532.80000000000007"/>
  </r>
  <r>
    <d v="2013-04-19T00:00:00"/>
    <s v="800-16-32-869"/>
    <n v="12"/>
    <x v="8"/>
    <n v="2.2200000000000002"/>
    <n v="26.64"/>
  </r>
  <r>
    <d v="2013-04-21T00:00:00"/>
    <s v="788-39-15-311"/>
    <n v="1"/>
    <x v="8"/>
    <n v="2.2200000000000002"/>
    <n v="2.2200000000000002"/>
  </r>
  <r>
    <d v="2013-04-24T00:00:00"/>
    <s v="881-78-83-232"/>
    <n v="12"/>
    <x v="8"/>
    <n v="2.2200000000000002"/>
    <n v="26.64"/>
  </r>
  <r>
    <d v="2013-04-27T00:00:00"/>
    <s v="269-65-16-447"/>
    <n v="190"/>
    <x v="8"/>
    <n v="2.2200000000000002"/>
    <n v="421.8"/>
  </r>
  <r>
    <d v="2013-04-28T00:00:00"/>
    <s v="620-15-33-614"/>
    <n v="179"/>
    <x v="8"/>
    <n v="2.2200000000000002"/>
    <n v="397.38000000000005"/>
  </r>
  <r>
    <d v="2013-04-30T00:00:00"/>
    <s v="178-24-36-171"/>
    <n v="106"/>
    <x v="8"/>
    <n v="2.2200000000000002"/>
    <n v="235.32000000000002"/>
  </r>
  <r>
    <d v="2013-05-02T00:00:00"/>
    <s v="254-14-00-156"/>
    <n v="267"/>
    <x v="8"/>
    <n v="2.2200000000000002"/>
    <n v="592.74"/>
  </r>
  <r>
    <d v="2013-05-02T00:00:00"/>
    <s v="115-65-39-258"/>
    <n v="66"/>
    <x v="8"/>
    <n v="2.2200000000000002"/>
    <n v="146.52000000000001"/>
  </r>
  <r>
    <d v="2013-05-04T00:00:00"/>
    <s v="799-94-72-837"/>
    <n v="471"/>
    <x v="8"/>
    <n v="2.2200000000000002"/>
    <n v="1045.6200000000001"/>
  </r>
  <r>
    <d v="2013-05-05T00:00:00"/>
    <s v="767-55-58-288"/>
    <n v="5"/>
    <x v="8"/>
    <n v="2.2200000000000002"/>
    <n v="11.100000000000001"/>
  </r>
  <r>
    <d v="2013-05-07T00:00:00"/>
    <s v="678-73-95-302"/>
    <n v="11"/>
    <x v="8"/>
    <n v="2.2200000000000002"/>
    <n v="24.42"/>
  </r>
  <r>
    <d v="2013-05-09T00:00:00"/>
    <s v="884-31-58-627"/>
    <n v="103"/>
    <x v="8"/>
    <n v="2.2200000000000002"/>
    <n v="228.66000000000003"/>
  </r>
  <r>
    <d v="2013-05-09T00:00:00"/>
    <s v="080-51-85-809"/>
    <n v="92"/>
    <x v="8"/>
    <n v="2.2200000000000002"/>
    <n v="204.24"/>
  </r>
  <r>
    <d v="2013-05-11T00:00:00"/>
    <s v="749-02-70-623"/>
    <n v="115"/>
    <x v="8"/>
    <n v="2.2200000000000002"/>
    <n v="255.3"/>
  </r>
  <r>
    <d v="2013-05-12T00:00:00"/>
    <s v="495-93-92-849"/>
    <n v="62"/>
    <x v="8"/>
    <n v="2.2200000000000002"/>
    <n v="137.64000000000001"/>
  </r>
  <r>
    <d v="2013-05-12T00:00:00"/>
    <s v="594-18-15-403"/>
    <n v="420"/>
    <x v="8"/>
    <n v="2.2200000000000002"/>
    <n v="932.40000000000009"/>
  </r>
  <r>
    <d v="2013-05-12T00:00:00"/>
    <s v="534-94-49-182"/>
    <n v="81"/>
    <x v="8"/>
    <n v="2.2200000000000002"/>
    <n v="179.82000000000002"/>
  </r>
  <r>
    <d v="2013-05-13T00:00:00"/>
    <s v="847-48-41-699"/>
    <n v="412"/>
    <x v="8"/>
    <n v="2.2200000000000002"/>
    <n v="914.6400000000001"/>
  </r>
  <r>
    <d v="2013-05-15T00:00:00"/>
    <s v="392-78-93-552"/>
    <n v="377"/>
    <x v="8"/>
    <n v="2.2200000000000002"/>
    <n v="836.94"/>
  </r>
  <r>
    <d v="2013-05-20T00:00:00"/>
    <s v="392-78-93-552"/>
    <n v="461"/>
    <x v="8"/>
    <n v="2.2200000000000002"/>
    <n v="1023.4200000000001"/>
  </r>
  <r>
    <d v="2013-05-20T00:00:00"/>
    <s v="884-31-58-627"/>
    <n v="138"/>
    <x v="8"/>
    <n v="2.2200000000000002"/>
    <n v="306.36"/>
  </r>
  <r>
    <d v="2013-05-24T00:00:00"/>
    <s v="596-37-06-465"/>
    <n v="17"/>
    <x v="8"/>
    <n v="2.2200000000000002"/>
    <n v="37.74"/>
  </r>
  <r>
    <d v="2013-05-28T00:00:00"/>
    <s v="817-44-45-607"/>
    <n v="8"/>
    <x v="8"/>
    <n v="2.2200000000000002"/>
    <n v="17.760000000000002"/>
  </r>
  <r>
    <d v="2013-05-30T00:00:00"/>
    <s v="847-48-41-699"/>
    <n v="448"/>
    <x v="8"/>
    <n v="2.2200000000000002"/>
    <n v="994.56000000000006"/>
  </r>
  <r>
    <d v="2013-06-01T00:00:00"/>
    <s v="847-48-41-699"/>
    <n v="240"/>
    <x v="8"/>
    <n v="2.2200000000000002"/>
    <n v="532.80000000000007"/>
  </r>
  <r>
    <d v="2013-06-02T00:00:00"/>
    <s v="178-24-36-171"/>
    <n v="388"/>
    <x v="8"/>
    <n v="2.2200000000000002"/>
    <n v="861.36000000000013"/>
  </r>
  <r>
    <d v="2013-06-04T00:00:00"/>
    <s v="254-14-00-156"/>
    <n v="455"/>
    <x v="8"/>
    <n v="2.2200000000000002"/>
    <n v="1010.1000000000001"/>
  </r>
  <r>
    <d v="2013-06-04T00:00:00"/>
    <s v="413-93-89-926"/>
    <n v="269"/>
    <x v="8"/>
    <n v="2.2200000000000002"/>
    <n v="597.18000000000006"/>
  </r>
  <r>
    <d v="2013-06-07T00:00:00"/>
    <s v="043-34-53-278"/>
    <n v="81"/>
    <x v="8"/>
    <n v="2.2200000000000002"/>
    <n v="179.82000000000002"/>
  </r>
  <r>
    <d v="2013-06-07T00:00:00"/>
    <s v="749-02-70-623"/>
    <n v="99"/>
    <x v="8"/>
    <n v="2.2200000000000002"/>
    <n v="219.78000000000003"/>
  </r>
  <r>
    <d v="2013-06-12T00:00:00"/>
    <s v="549-21-69-479"/>
    <n v="12"/>
    <x v="8"/>
    <n v="2.2200000000000002"/>
    <n v="26.64"/>
  </r>
  <r>
    <d v="2013-06-14T00:00:00"/>
    <s v="817-14-97-331"/>
    <n v="4"/>
    <x v="8"/>
    <n v="2.2200000000000002"/>
    <n v="8.8800000000000008"/>
  </r>
  <r>
    <d v="2013-06-15T00:00:00"/>
    <s v="534-94-49-182"/>
    <n v="132"/>
    <x v="8"/>
    <n v="2.2200000000000002"/>
    <n v="293.04000000000002"/>
  </r>
  <r>
    <d v="2013-06-16T00:00:00"/>
    <s v="179-23-02-772"/>
    <n v="83"/>
    <x v="8"/>
    <n v="2.2200000000000002"/>
    <n v="184.26000000000002"/>
  </r>
  <r>
    <d v="2013-06-21T00:00:00"/>
    <s v="874-03-53-609"/>
    <n v="7"/>
    <x v="8"/>
    <n v="2.2200000000000002"/>
    <n v="15.540000000000001"/>
  </r>
  <r>
    <d v="2013-06-22T00:00:00"/>
    <s v="302-11-03-254"/>
    <n v="9"/>
    <x v="8"/>
    <n v="2.2200000000000002"/>
    <n v="19.98"/>
  </r>
  <r>
    <d v="2013-06-23T00:00:00"/>
    <s v="270-90-07-560"/>
    <n v="20"/>
    <x v="8"/>
    <n v="2.2200000000000002"/>
    <n v="44.400000000000006"/>
  </r>
  <r>
    <d v="2013-06-24T00:00:00"/>
    <s v="749-02-70-623"/>
    <n v="98"/>
    <x v="8"/>
    <n v="2.2200000000000002"/>
    <n v="217.56000000000003"/>
  </r>
  <r>
    <d v="2013-06-26T00:00:00"/>
    <s v="447-16-72-588"/>
    <n v="9"/>
    <x v="8"/>
    <n v="2.2200000000000002"/>
    <n v="19.98"/>
  </r>
  <r>
    <d v="2013-06-28T00:00:00"/>
    <s v="368-99-22-310"/>
    <n v="13"/>
    <x v="8"/>
    <n v="2.2200000000000002"/>
    <n v="28.860000000000003"/>
  </r>
  <r>
    <d v="2013-07-01T00:00:00"/>
    <s v="941-01-60-075"/>
    <n v="424"/>
    <x v="8"/>
    <n v="2.2200000000000002"/>
    <n v="941.28000000000009"/>
  </r>
  <r>
    <d v="2013-07-06T00:00:00"/>
    <s v="761-06-34-233"/>
    <n v="31"/>
    <x v="8"/>
    <n v="2.2200000000000002"/>
    <n v="68.820000000000007"/>
  </r>
  <r>
    <d v="2013-07-07T00:00:00"/>
    <s v="126-55-91-375"/>
    <n v="18"/>
    <x v="8"/>
    <n v="2.2200000000000002"/>
    <n v="39.96"/>
  </r>
  <r>
    <d v="2013-07-09T00:00:00"/>
    <s v="043-34-53-278"/>
    <n v="172"/>
    <x v="8"/>
    <n v="2.2200000000000002"/>
    <n v="381.84000000000003"/>
  </r>
  <r>
    <d v="2013-07-09T00:00:00"/>
    <s v="392-78-93-552"/>
    <n v="373"/>
    <x v="8"/>
    <n v="2.2200000000000002"/>
    <n v="828.06000000000006"/>
  </r>
  <r>
    <d v="2013-07-10T00:00:00"/>
    <s v="413-93-89-926"/>
    <n v="299"/>
    <x v="8"/>
    <n v="2.2200000000000002"/>
    <n v="663.78000000000009"/>
  </r>
  <r>
    <d v="2013-07-16T00:00:00"/>
    <s v="916-94-78-836"/>
    <n v="20"/>
    <x v="8"/>
    <n v="2.2200000000000002"/>
    <n v="44.400000000000006"/>
  </r>
  <r>
    <d v="2013-07-17T00:00:00"/>
    <s v="513-33-14-553"/>
    <n v="89"/>
    <x v="8"/>
    <n v="2.2200000000000002"/>
    <n v="197.58"/>
  </r>
  <r>
    <d v="2013-07-17T00:00:00"/>
    <s v="968-49-97-804"/>
    <n v="60"/>
    <x v="8"/>
    <n v="2.2200000000000002"/>
    <n v="133.20000000000002"/>
  </r>
  <r>
    <d v="2013-07-20T00:00:00"/>
    <s v="944-16-93-033"/>
    <n v="5"/>
    <x v="8"/>
    <n v="2.2200000000000002"/>
    <n v="11.100000000000001"/>
  </r>
  <r>
    <d v="2013-07-21T00:00:00"/>
    <s v="995-59-41-476"/>
    <n v="125"/>
    <x v="8"/>
    <n v="2.2200000000000002"/>
    <n v="277.5"/>
  </r>
  <r>
    <d v="2013-07-21T00:00:00"/>
    <s v="904-16-42-385"/>
    <n v="177"/>
    <x v="8"/>
    <n v="2.2200000000000002"/>
    <n v="392.94000000000005"/>
  </r>
  <r>
    <d v="2013-07-22T00:00:00"/>
    <s v="910-38-33-489"/>
    <n v="58"/>
    <x v="8"/>
    <n v="2.2200000000000002"/>
    <n v="128.76000000000002"/>
  </r>
  <r>
    <d v="2013-07-23T00:00:00"/>
    <s v="080-51-85-809"/>
    <n v="174"/>
    <x v="8"/>
    <n v="2.2200000000000002"/>
    <n v="386.28000000000003"/>
  </r>
  <r>
    <d v="2013-07-24T00:00:00"/>
    <s v="254-14-00-156"/>
    <n v="485"/>
    <x v="8"/>
    <n v="2.2200000000000002"/>
    <n v="1076.7"/>
  </r>
  <r>
    <d v="2013-07-26T00:00:00"/>
    <s v="881-78-83-232"/>
    <n v="7"/>
    <x v="8"/>
    <n v="2.2200000000000002"/>
    <n v="15.540000000000001"/>
  </r>
  <r>
    <d v="2013-07-27T00:00:00"/>
    <s v="847-48-41-699"/>
    <n v="109"/>
    <x v="8"/>
    <n v="2.2200000000000002"/>
    <n v="241.98000000000002"/>
  </r>
  <r>
    <d v="2013-07-30T00:00:00"/>
    <s v="043-34-53-278"/>
    <n v="116"/>
    <x v="8"/>
    <n v="2.2200000000000002"/>
    <n v="257.52000000000004"/>
  </r>
  <r>
    <d v="2013-07-31T00:00:00"/>
    <s v="761-06-34-233"/>
    <n v="125"/>
    <x v="8"/>
    <n v="2.2200000000000002"/>
    <n v="277.5"/>
  </r>
  <r>
    <d v="2013-07-31T00:00:00"/>
    <s v="091-99-74-175"/>
    <n v="15"/>
    <x v="8"/>
    <n v="2.2200000000000002"/>
    <n v="33.300000000000004"/>
  </r>
  <r>
    <d v="2013-08-02T00:00:00"/>
    <s v="857-68-68-600"/>
    <n v="4"/>
    <x v="8"/>
    <n v="2.2200000000000002"/>
    <n v="8.8800000000000008"/>
  </r>
  <r>
    <d v="2013-08-03T00:00:00"/>
    <s v="275-38-81-341"/>
    <n v="13"/>
    <x v="8"/>
    <n v="2.2200000000000002"/>
    <n v="28.860000000000003"/>
  </r>
  <r>
    <d v="2013-08-05T00:00:00"/>
    <s v="995-59-41-476"/>
    <n v="338"/>
    <x v="8"/>
    <n v="2.2200000000000002"/>
    <n v="750.36"/>
  </r>
  <r>
    <d v="2013-08-06T00:00:00"/>
    <s v="319-54-24-686"/>
    <n v="2"/>
    <x v="8"/>
    <n v="2.2200000000000002"/>
    <n v="4.4400000000000004"/>
  </r>
  <r>
    <d v="2013-08-07T00:00:00"/>
    <s v="916-94-78-836"/>
    <n v="108"/>
    <x v="8"/>
    <n v="2.2200000000000002"/>
    <n v="239.76000000000002"/>
  </r>
  <r>
    <d v="2013-08-08T00:00:00"/>
    <s v="692-61-16-906"/>
    <n v="119"/>
    <x v="8"/>
    <n v="2.2200000000000002"/>
    <n v="264.18"/>
  </r>
  <r>
    <d v="2013-08-09T00:00:00"/>
    <s v="254-14-00-156"/>
    <n v="385"/>
    <x v="8"/>
    <n v="2.2200000000000002"/>
    <n v="854.7"/>
  </r>
  <r>
    <d v="2013-08-09T00:00:00"/>
    <s v="392-78-93-552"/>
    <n v="239"/>
    <x v="8"/>
    <n v="2.2200000000000002"/>
    <n v="530.58000000000004"/>
  </r>
  <r>
    <d v="2013-08-12T00:00:00"/>
    <s v="072-92-42-932"/>
    <n v="8"/>
    <x v="8"/>
    <n v="2.2200000000000002"/>
    <n v="17.760000000000002"/>
  </r>
  <r>
    <d v="2013-08-13T00:00:00"/>
    <s v="413-93-89-926"/>
    <n v="219"/>
    <x v="8"/>
    <n v="2.2200000000000002"/>
    <n v="486.18000000000006"/>
  </r>
  <r>
    <d v="2013-08-17T00:00:00"/>
    <s v="410-52-79-946"/>
    <n v="40"/>
    <x v="8"/>
    <n v="2.2200000000000002"/>
    <n v="88.800000000000011"/>
  </r>
  <r>
    <d v="2013-08-17T00:00:00"/>
    <s v="995-59-41-476"/>
    <n v="166"/>
    <x v="8"/>
    <n v="2.2200000000000002"/>
    <n v="368.52000000000004"/>
  </r>
  <r>
    <d v="2013-08-18T00:00:00"/>
    <s v="527-15-00-673"/>
    <n v="168"/>
    <x v="8"/>
    <n v="2.2200000000000002"/>
    <n v="372.96000000000004"/>
  </r>
  <r>
    <d v="2013-08-19T00:00:00"/>
    <s v="179-23-02-772"/>
    <n v="96"/>
    <x v="8"/>
    <n v="2.2200000000000002"/>
    <n v="213.12"/>
  </r>
  <r>
    <d v="2013-08-20T00:00:00"/>
    <s v="749-02-70-623"/>
    <n v="23"/>
    <x v="8"/>
    <n v="2.2200000000000002"/>
    <n v="51.06"/>
  </r>
  <r>
    <d v="2013-08-23T00:00:00"/>
    <s v="857-68-68-600"/>
    <n v="8"/>
    <x v="8"/>
    <n v="2.2200000000000002"/>
    <n v="17.760000000000002"/>
  </r>
  <r>
    <d v="2013-08-23T00:00:00"/>
    <s v="781-80-31-583"/>
    <n v="1"/>
    <x v="8"/>
    <n v="2.2200000000000002"/>
    <n v="2.2200000000000002"/>
  </r>
  <r>
    <d v="2013-08-23T00:00:00"/>
    <s v="045-63-27-114"/>
    <n v="4"/>
    <x v="8"/>
    <n v="2.2200000000000002"/>
    <n v="8.8800000000000008"/>
  </r>
  <r>
    <d v="2013-08-26T00:00:00"/>
    <s v="950-40-82-698"/>
    <n v="170"/>
    <x v="8"/>
    <n v="2.2200000000000002"/>
    <n v="377.40000000000003"/>
  </r>
  <r>
    <d v="2013-08-28T00:00:00"/>
    <s v="392-78-93-552"/>
    <n v="193"/>
    <x v="8"/>
    <n v="2.2200000000000002"/>
    <n v="428.46000000000004"/>
  </r>
  <r>
    <d v="2013-08-31T00:00:00"/>
    <s v="929-74-62-713"/>
    <n v="5"/>
    <x v="8"/>
    <n v="2.2200000000000002"/>
    <n v="11.100000000000001"/>
  </r>
  <r>
    <d v="2013-09-03T00:00:00"/>
    <s v="851-69-49-933"/>
    <n v="5"/>
    <x v="8"/>
    <n v="2.2200000000000002"/>
    <n v="11.100000000000001"/>
  </r>
  <r>
    <d v="2013-09-03T00:00:00"/>
    <s v="368-99-22-310"/>
    <n v="15"/>
    <x v="8"/>
    <n v="2.2200000000000002"/>
    <n v="33.300000000000004"/>
  </r>
  <r>
    <d v="2013-09-08T00:00:00"/>
    <s v="164-61-25-530"/>
    <n v="14"/>
    <x v="8"/>
    <n v="2.2200000000000002"/>
    <n v="31.080000000000002"/>
  </r>
  <r>
    <d v="2013-09-08T00:00:00"/>
    <s v="916-94-78-836"/>
    <n v="96"/>
    <x v="8"/>
    <n v="2.2200000000000002"/>
    <n v="213.12"/>
  </r>
  <r>
    <d v="2013-09-12T00:00:00"/>
    <s v="138-66-38-929"/>
    <n v="1"/>
    <x v="8"/>
    <n v="2.2200000000000002"/>
    <n v="2.2200000000000002"/>
  </r>
  <r>
    <d v="2013-09-16T00:00:00"/>
    <s v="513-33-14-553"/>
    <n v="164"/>
    <x v="8"/>
    <n v="2.2200000000000002"/>
    <n v="364.08000000000004"/>
  </r>
  <r>
    <d v="2013-09-17T00:00:00"/>
    <s v="178-24-36-171"/>
    <n v="105"/>
    <x v="8"/>
    <n v="2.2200000000000002"/>
    <n v="233.10000000000002"/>
  </r>
  <r>
    <d v="2013-09-19T00:00:00"/>
    <s v="211-35-92-831"/>
    <n v="17"/>
    <x v="8"/>
    <n v="2.2200000000000002"/>
    <n v="37.74"/>
  </r>
  <r>
    <d v="2013-09-21T00:00:00"/>
    <s v="047-26-54-835"/>
    <n v="5"/>
    <x v="8"/>
    <n v="2.2200000000000002"/>
    <n v="11.100000000000001"/>
  </r>
  <r>
    <d v="2013-09-26T00:00:00"/>
    <s v="392-78-93-552"/>
    <n v="212"/>
    <x v="8"/>
    <n v="2.2200000000000002"/>
    <n v="470.64000000000004"/>
  </r>
  <r>
    <d v="2013-09-26T00:00:00"/>
    <s v="847-48-41-699"/>
    <n v="128"/>
    <x v="8"/>
    <n v="2.2200000000000002"/>
    <n v="284.16000000000003"/>
  </r>
  <r>
    <d v="2013-09-26T00:00:00"/>
    <s v="378-70-08-798"/>
    <n v="147"/>
    <x v="8"/>
    <n v="2.2200000000000002"/>
    <n v="326.34000000000003"/>
  </r>
  <r>
    <d v="2013-09-27T00:00:00"/>
    <s v="799-94-72-837"/>
    <n v="436"/>
    <x v="8"/>
    <n v="2.2200000000000002"/>
    <n v="967.92000000000007"/>
  </r>
  <r>
    <d v="2013-09-28T00:00:00"/>
    <s v="128-29-15-591"/>
    <n v="4"/>
    <x v="8"/>
    <n v="2.2200000000000002"/>
    <n v="8.8800000000000008"/>
  </r>
  <r>
    <d v="2013-09-28T00:00:00"/>
    <s v="302-11-03-254"/>
    <n v="4"/>
    <x v="8"/>
    <n v="2.2200000000000002"/>
    <n v="8.8800000000000008"/>
  </r>
  <r>
    <d v="2013-10-04T00:00:00"/>
    <s v="179-23-02-772"/>
    <n v="78"/>
    <x v="8"/>
    <n v="2.2200000000000002"/>
    <n v="173.16000000000003"/>
  </r>
  <r>
    <d v="2013-10-11T00:00:00"/>
    <s v="749-02-70-623"/>
    <n v="159"/>
    <x v="8"/>
    <n v="2.2200000000000002"/>
    <n v="352.98"/>
  </r>
  <r>
    <d v="2013-10-11T00:00:00"/>
    <s v="885-74-10-856"/>
    <n v="103"/>
    <x v="8"/>
    <n v="2.2200000000000002"/>
    <n v="228.66000000000003"/>
  </r>
  <r>
    <d v="2013-10-12T00:00:00"/>
    <s v="495-93-92-849"/>
    <n v="57"/>
    <x v="8"/>
    <n v="2.2200000000000002"/>
    <n v="126.54"/>
  </r>
  <r>
    <d v="2013-10-12T00:00:00"/>
    <s v="910-38-33-489"/>
    <n v="121"/>
    <x v="8"/>
    <n v="2.2200000000000002"/>
    <n v="268.62"/>
  </r>
  <r>
    <d v="2013-10-12T00:00:00"/>
    <s v="053-79-35-388"/>
    <n v="14"/>
    <x v="8"/>
    <n v="2.2200000000000002"/>
    <n v="31.080000000000002"/>
  </r>
  <r>
    <d v="2013-10-13T00:00:00"/>
    <s v="599-00-55-316"/>
    <n v="2"/>
    <x v="8"/>
    <n v="2.2200000000000002"/>
    <n v="4.4400000000000004"/>
  </r>
  <r>
    <d v="2013-10-13T00:00:00"/>
    <s v="662-14-22-719"/>
    <n v="19"/>
    <x v="8"/>
    <n v="2.2200000000000002"/>
    <n v="42.180000000000007"/>
  </r>
  <r>
    <d v="2013-10-14T00:00:00"/>
    <s v="264-98-29-926"/>
    <n v="20"/>
    <x v="8"/>
    <n v="2.2200000000000002"/>
    <n v="44.400000000000006"/>
  </r>
  <r>
    <d v="2013-10-15T00:00:00"/>
    <s v="799-94-72-837"/>
    <n v="367"/>
    <x v="8"/>
    <n v="2.2200000000000002"/>
    <n v="814.74000000000012"/>
  </r>
  <r>
    <d v="2013-10-15T00:00:00"/>
    <s v="847-48-41-699"/>
    <n v="458"/>
    <x v="8"/>
    <n v="2.2200000000000002"/>
    <n v="1016.7600000000001"/>
  </r>
  <r>
    <d v="2013-10-16T00:00:00"/>
    <s v="392-78-93-552"/>
    <n v="100"/>
    <x v="8"/>
    <n v="2.2200000000000002"/>
    <n v="222.00000000000003"/>
  </r>
  <r>
    <d v="2013-10-16T00:00:00"/>
    <s v="043-34-53-278"/>
    <n v="62"/>
    <x v="8"/>
    <n v="2.2200000000000002"/>
    <n v="137.64000000000001"/>
  </r>
  <r>
    <d v="2013-10-20T00:00:00"/>
    <s v="043-34-53-278"/>
    <n v="184"/>
    <x v="8"/>
    <n v="2.2200000000000002"/>
    <n v="408.48"/>
  </r>
  <r>
    <d v="2013-10-21T00:00:00"/>
    <s v="080-51-85-809"/>
    <n v="156"/>
    <x v="8"/>
    <n v="2.2200000000000002"/>
    <n v="346.32000000000005"/>
  </r>
  <r>
    <d v="2013-10-22T00:00:00"/>
    <s v="254-14-00-156"/>
    <n v="142"/>
    <x v="8"/>
    <n v="2.2200000000000002"/>
    <n v="315.24"/>
  </r>
  <r>
    <d v="2013-10-23T00:00:00"/>
    <s v="043-34-53-278"/>
    <n v="97"/>
    <x v="8"/>
    <n v="2.2200000000000002"/>
    <n v="215.34000000000003"/>
  </r>
  <r>
    <d v="2013-10-23T00:00:00"/>
    <s v="254-14-00-156"/>
    <n v="136"/>
    <x v="8"/>
    <n v="2.2200000000000002"/>
    <n v="301.92"/>
  </r>
  <r>
    <d v="2013-10-23T00:00:00"/>
    <s v="179-23-02-772"/>
    <n v="108"/>
    <x v="8"/>
    <n v="2.2200000000000002"/>
    <n v="239.76000000000002"/>
  </r>
  <r>
    <d v="2013-10-25T00:00:00"/>
    <s v="410-52-79-946"/>
    <n v="51"/>
    <x v="8"/>
    <n v="2.2200000000000002"/>
    <n v="113.22000000000001"/>
  </r>
  <r>
    <d v="2013-10-27T00:00:00"/>
    <s v="473-30-19-947"/>
    <n v="7"/>
    <x v="8"/>
    <n v="2.2200000000000002"/>
    <n v="15.540000000000001"/>
  </r>
  <r>
    <d v="2013-10-29T00:00:00"/>
    <s v="985-21-38-706"/>
    <n v="19"/>
    <x v="8"/>
    <n v="2.2200000000000002"/>
    <n v="42.180000000000007"/>
  </r>
  <r>
    <d v="2013-10-30T00:00:00"/>
    <s v="970-73-69-415"/>
    <n v="4"/>
    <x v="8"/>
    <n v="2.2200000000000002"/>
    <n v="8.8800000000000008"/>
  </r>
  <r>
    <d v="2013-11-02T00:00:00"/>
    <s v="392-78-93-552"/>
    <n v="163"/>
    <x v="8"/>
    <n v="2.2200000000000002"/>
    <n v="361.86"/>
  </r>
  <r>
    <d v="2013-11-02T00:00:00"/>
    <s v="534-94-49-182"/>
    <n v="165"/>
    <x v="8"/>
    <n v="2.2200000000000002"/>
    <n v="366.3"/>
  </r>
  <r>
    <d v="2013-11-03T00:00:00"/>
    <s v="211-35-92-831"/>
    <n v="14"/>
    <x v="8"/>
    <n v="2.2200000000000002"/>
    <n v="31.080000000000002"/>
  </r>
  <r>
    <d v="2013-11-05T00:00:00"/>
    <s v="378-70-08-798"/>
    <n v="177"/>
    <x v="8"/>
    <n v="2.2200000000000002"/>
    <n v="392.94000000000005"/>
  </r>
  <r>
    <d v="2013-11-06T00:00:00"/>
    <s v="964-69-89-011"/>
    <n v="1"/>
    <x v="8"/>
    <n v="2.2200000000000002"/>
    <n v="2.2200000000000002"/>
  </r>
  <r>
    <d v="2013-11-07T00:00:00"/>
    <s v="179-23-02-772"/>
    <n v="193"/>
    <x v="8"/>
    <n v="2.2200000000000002"/>
    <n v="428.46000000000004"/>
  </r>
  <r>
    <d v="2013-11-07T00:00:00"/>
    <s v="561-00-46-873"/>
    <n v="8"/>
    <x v="8"/>
    <n v="2.2200000000000002"/>
    <n v="17.760000000000002"/>
  </r>
  <r>
    <d v="2013-11-10T00:00:00"/>
    <s v="817-14-97-331"/>
    <n v="11"/>
    <x v="8"/>
    <n v="2.2200000000000002"/>
    <n v="24.42"/>
  </r>
  <r>
    <d v="2013-11-16T00:00:00"/>
    <s v="178-24-36-171"/>
    <n v="249"/>
    <x v="8"/>
    <n v="2.2200000000000002"/>
    <n v="552.78000000000009"/>
  </r>
  <r>
    <d v="2013-11-20T00:00:00"/>
    <s v="594-18-15-403"/>
    <n v="360"/>
    <x v="8"/>
    <n v="2.2200000000000002"/>
    <n v="799.2"/>
  </r>
  <r>
    <d v="2013-11-24T00:00:00"/>
    <s v="294-48-56-993"/>
    <n v="186"/>
    <x v="8"/>
    <n v="2.2200000000000002"/>
    <n v="412.92"/>
  </r>
  <r>
    <d v="2013-11-25T00:00:00"/>
    <s v="495-93-92-849"/>
    <n v="29"/>
    <x v="8"/>
    <n v="2.2200000000000002"/>
    <n v="64.38000000000001"/>
  </r>
  <r>
    <d v="2013-11-28T00:00:00"/>
    <s v="534-94-49-182"/>
    <n v="174"/>
    <x v="8"/>
    <n v="2.2200000000000002"/>
    <n v="386.28000000000003"/>
  </r>
  <r>
    <d v="2013-11-29T00:00:00"/>
    <s v="254-14-00-156"/>
    <n v="131"/>
    <x v="8"/>
    <n v="2.2200000000000002"/>
    <n v="290.82000000000005"/>
  </r>
  <r>
    <d v="2013-12-01T00:00:00"/>
    <s v="254-14-00-156"/>
    <n v="157"/>
    <x v="8"/>
    <n v="2.2200000000000002"/>
    <n v="348.54"/>
  </r>
  <r>
    <d v="2013-12-01T00:00:00"/>
    <s v="799-94-72-837"/>
    <n v="284"/>
    <x v="8"/>
    <n v="2.2200000000000002"/>
    <n v="630.48"/>
  </r>
  <r>
    <d v="2013-12-02T00:00:00"/>
    <s v="413-93-89-926"/>
    <n v="292"/>
    <x v="8"/>
    <n v="2.2200000000000002"/>
    <n v="648.24"/>
  </r>
  <r>
    <d v="2013-12-04T00:00:00"/>
    <s v="530-86-39-445"/>
    <n v="13"/>
    <x v="8"/>
    <n v="2.2200000000000002"/>
    <n v="28.860000000000003"/>
  </r>
  <r>
    <d v="2013-12-06T00:00:00"/>
    <s v="954-85-72-732"/>
    <n v="16"/>
    <x v="8"/>
    <n v="2.2200000000000002"/>
    <n v="35.520000000000003"/>
  </r>
  <r>
    <d v="2013-12-06T00:00:00"/>
    <s v="178-24-36-171"/>
    <n v="364"/>
    <x v="8"/>
    <n v="2.2200000000000002"/>
    <n v="808.08"/>
  </r>
  <r>
    <d v="2013-12-07T00:00:00"/>
    <s v="599-00-55-316"/>
    <n v="16"/>
    <x v="8"/>
    <n v="2.2200000000000002"/>
    <n v="35.520000000000003"/>
  </r>
  <r>
    <d v="2013-12-07T00:00:00"/>
    <s v="590-28-48-646"/>
    <n v="3"/>
    <x v="8"/>
    <n v="2.2200000000000002"/>
    <n v="6.66"/>
  </r>
  <r>
    <d v="2013-12-08T00:00:00"/>
    <s v="346-83-33-264"/>
    <n v="9"/>
    <x v="8"/>
    <n v="2.2200000000000002"/>
    <n v="19.98"/>
  </r>
  <r>
    <d v="2013-12-09T00:00:00"/>
    <s v="523-09-63-706"/>
    <n v="6"/>
    <x v="8"/>
    <n v="2.2200000000000002"/>
    <n v="13.32"/>
  </r>
  <r>
    <d v="2013-12-13T00:00:00"/>
    <s v="884-31-58-627"/>
    <n v="117"/>
    <x v="8"/>
    <n v="2.2200000000000002"/>
    <n v="259.74"/>
  </r>
  <r>
    <d v="2013-12-14T00:00:00"/>
    <s v="159-34-45-151"/>
    <n v="6"/>
    <x v="8"/>
    <n v="2.2200000000000002"/>
    <n v="13.32"/>
  </r>
  <r>
    <d v="2013-12-15T00:00:00"/>
    <s v="847-48-41-699"/>
    <n v="186"/>
    <x v="8"/>
    <n v="2.2200000000000002"/>
    <n v="412.92"/>
  </r>
  <r>
    <d v="2013-12-15T00:00:00"/>
    <s v="159-34-45-151"/>
    <n v="16"/>
    <x v="8"/>
    <n v="2.2200000000000002"/>
    <n v="35.520000000000003"/>
  </r>
  <r>
    <d v="2013-12-16T00:00:00"/>
    <s v="043-34-53-278"/>
    <n v="100"/>
    <x v="8"/>
    <n v="2.2200000000000002"/>
    <n v="222.00000000000003"/>
  </r>
  <r>
    <d v="2013-12-21T00:00:00"/>
    <s v="369-43-03-176"/>
    <n v="20"/>
    <x v="8"/>
    <n v="2.2200000000000002"/>
    <n v="44.400000000000006"/>
  </r>
  <r>
    <d v="2013-12-21T00:00:00"/>
    <s v="968-49-97-804"/>
    <n v="192"/>
    <x v="8"/>
    <n v="2.2200000000000002"/>
    <n v="426.24"/>
  </r>
  <r>
    <d v="2013-12-22T00:00:00"/>
    <s v="968-49-97-804"/>
    <n v="92"/>
    <x v="8"/>
    <n v="2.2200000000000002"/>
    <n v="204.24"/>
  </r>
  <r>
    <d v="2013-12-23T00:00:00"/>
    <s v="211-13-01-286"/>
    <n v="11"/>
    <x v="8"/>
    <n v="2.2200000000000002"/>
    <n v="24.42"/>
  </r>
  <r>
    <d v="2013-12-25T00:00:00"/>
    <s v="177-95-05-373"/>
    <n v="10"/>
    <x v="8"/>
    <n v="2.2200000000000002"/>
    <n v="22.200000000000003"/>
  </r>
  <r>
    <d v="2013-12-26T00:00:00"/>
    <s v="884-31-58-627"/>
    <n v="180"/>
    <x v="8"/>
    <n v="2.2200000000000002"/>
    <n v="399.6"/>
  </r>
  <r>
    <d v="2013-12-29T00:00:00"/>
    <s v="242-04-13-206"/>
    <n v="12"/>
    <x v="8"/>
    <n v="2.2200000000000002"/>
    <n v="26.64"/>
  </r>
  <r>
    <d v="2013-12-30T00:00:00"/>
    <s v="091-99-74-175"/>
    <n v="12"/>
    <x v="8"/>
    <n v="2.2200000000000002"/>
    <n v="26.64"/>
  </r>
  <r>
    <d v="2013-12-31T00:00:00"/>
    <s v="325-70-30-985"/>
    <n v="8"/>
    <x v="8"/>
    <n v="2.2200000000000002"/>
    <n v="17.760000000000002"/>
  </r>
  <r>
    <d v="2014-01-02T00:00:00"/>
    <s v="904-16-42-385"/>
    <n v="56"/>
    <x v="9"/>
    <n v="2.23"/>
    <n v="124.88"/>
  </r>
  <r>
    <d v="2014-01-03T00:00:00"/>
    <s v="054-09-46-315"/>
    <n v="18"/>
    <x v="9"/>
    <n v="2.23"/>
    <n v="40.14"/>
  </r>
  <r>
    <d v="2014-01-03T00:00:00"/>
    <s v="799-94-72-837"/>
    <n v="164"/>
    <x v="9"/>
    <n v="2.23"/>
    <n v="365.71999999999997"/>
  </r>
  <r>
    <d v="2014-01-06T00:00:00"/>
    <s v="534-94-49-182"/>
    <n v="111"/>
    <x v="9"/>
    <n v="2.23"/>
    <n v="247.53"/>
  </r>
  <r>
    <d v="2014-01-07T00:00:00"/>
    <s v="395-19-63-367"/>
    <n v="14"/>
    <x v="9"/>
    <n v="2.23"/>
    <n v="31.22"/>
  </r>
  <r>
    <d v="2014-01-08T00:00:00"/>
    <s v="995-59-41-476"/>
    <n v="143"/>
    <x v="9"/>
    <n v="2.23"/>
    <n v="318.89"/>
  </r>
  <r>
    <d v="2014-01-09T00:00:00"/>
    <s v="749-02-70-623"/>
    <n v="64"/>
    <x v="9"/>
    <n v="2.23"/>
    <n v="142.72"/>
  </r>
  <r>
    <d v="2014-01-12T00:00:00"/>
    <s v="929-74-62-713"/>
    <n v="3"/>
    <x v="9"/>
    <n v="2.23"/>
    <n v="6.6899999999999995"/>
  </r>
  <r>
    <d v="2014-01-13T00:00:00"/>
    <s v="392-78-93-552"/>
    <n v="152"/>
    <x v="9"/>
    <n v="2.23"/>
    <n v="338.96"/>
  </r>
  <r>
    <d v="2014-01-14T00:00:00"/>
    <s v="749-02-70-623"/>
    <n v="152"/>
    <x v="9"/>
    <n v="2.23"/>
    <n v="338.96"/>
  </r>
  <r>
    <d v="2014-01-16T00:00:00"/>
    <s v="678-73-95-302"/>
    <n v="15"/>
    <x v="9"/>
    <n v="2.23"/>
    <n v="33.450000000000003"/>
  </r>
  <r>
    <d v="2014-01-17T00:00:00"/>
    <s v="884-31-58-627"/>
    <n v="117"/>
    <x v="9"/>
    <n v="2.23"/>
    <n v="260.91000000000003"/>
  </r>
  <r>
    <d v="2014-01-17T00:00:00"/>
    <s v="941-27-28-381"/>
    <n v="14"/>
    <x v="9"/>
    <n v="2.23"/>
    <n v="31.22"/>
  </r>
  <r>
    <d v="2014-01-17T00:00:00"/>
    <s v="392-78-93-552"/>
    <n v="431"/>
    <x v="9"/>
    <n v="2.23"/>
    <n v="961.13"/>
  </r>
  <r>
    <d v="2014-01-19T00:00:00"/>
    <s v="178-24-36-171"/>
    <n v="390"/>
    <x v="9"/>
    <n v="2.23"/>
    <n v="869.7"/>
  </r>
  <r>
    <d v="2014-01-24T00:00:00"/>
    <s v="091-99-74-175"/>
    <n v="1"/>
    <x v="9"/>
    <n v="2.23"/>
    <n v="2.23"/>
  </r>
  <r>
    <d v="2014-01-27T00:00:00"/>
    <s v="413-93-89-926"/>
    <n v="392"/>
    <x v="9"/>
    <n v="2.23"/>
    <n v="874.16"/>
  </r>
  <r>
    <d v="2014-01-29T00:00:00"/>
    <s v="916-94-78-836"/>
    <n v="175"/>
    <x v="9"/>
    <n v="2.23"/>
    <n v="390.25"/>
  </r>
  <r>
    <d v="2014-01-29T00:00:00"/>
    <s v="322-66-15-999"/>
    <n v="118"/>
    <x v="9"/>
    <n v="2.23"/>
    <n v="263.14"/>
  </r>
  <r>
    <d v="2014-02-02T00:00:00"/>
    <s v="847-48-41-699"/>
    <n v="297"/>
    <x v="9"/>
    <n v="2.23"/>
    <n v="662.31"/>
  </r>
  <r>
    <d v="2014-02-06T00:00:00"/>
    <s v="033-49-11-774"/>
    <n v="89"/>
    <x v="9"/>
    <n v="2.23"/>
    <n v="198.47"/>
  </r>
  <r>
    <d v="2014-02-06T00:00:00"/>
    <s v="178-24-36-171"/>
    <n v="182"/>
    <x v="9"/>
    <n v="2.23"/>
    <n v="405.86"/>
  </r>
  <r>
    <d v="2014-02-07T00:00:00"/>
    <s v="749-02-70-623"/>
    <n v="130"/>
    <x v="9"/>
    <n v="2.23"/>
    <n v="289.89999999999998"/>
  </r>
  <r>
    <d v="2014-02-10T00:00:00"/>
    <s v="294-48-56-993"/>
    <n v="187"/>
    <x v="9"/>
    <n v="2.23"/>
    <n v="417.01"/>
  </r>
  <r>
    <d v="2014-02-11T00:00:00"/>
    <s v="941-01-60-075"/>
    <n v="166"/>
    <x v="9"/>
    <n v="2.23"/>
    <n v="370.18"/>
  </r>
  <r>
    <d v="2014-02-12T00:00:00"/>
    <s v="033-49-11-774"/>
    <n v="58"/>
    <x v="9"/>
    <n v="2.23"/>
    <n v="129.34"/>
  </r>
  <r>
    <d v="2014-02-16T00:00:00"/>
    <s v="410-52-79-946"/>
    <n v="187"/>
    <x v="9"/>
    <n v="2.23"/>
    <n v="417.01"/>
  </r>
  <r>
    <d v="2014-02-17T00:00:00"/>
    <s v="033-49-11-774"/>
    <n v="58"/>
    <x v="9"/>
    <n v="2.23"/>
    <n v="129.34"/>
  </r>
  <r>
    <d v="2014-02-19T00:00:00"/>
    <s v="767-55-58-288"/>
    <n v="19"/>
    <x v="9"/>
    <n v="2.23"/>
    <n v="42.37"/>
  </r>
  <r>
    <d v="2014-02-19T00:00:00"/>
    <s v="847-48-41-699"/>
    <n v="388"/>
    <x v="9"/>
    <n v="2.23"/>
    <n v="865.24"/>
  </r>
  <r>
    <d v="2014-02-20T00:00:00"/>
    <s v="194-54-73-711"/>
    <n v="20"/>
    <x v="9"/>
    <n v="2.23"/>
    <n v="44.6"/>
  </r>
  <r>
    <d v="2014-02-20T00:00:00"/>
    <s v="043-34-53-278"/>
    <n v="185"/>
    <x v="9"/>
    <n v="2.23"/>
    <n v="412.55"/>
  </r>
  <r>
    <d v="2014-02-20T00:00:00"/>
    <s v="527-15-00-673"/>
    <n v="191"/>
    <x v="9"/>
    <n v="2.23"/>
    <n v="425.93"/>
  </r>
  <r>
    <d v="2014-02-21T00:00:00"/>
    <s v="277-10-19-546"/>
    <n v="1"/>
    <x v="9"/>
    <n v="2.23"/>
    <n v="2.23"/>
  </r>
  <r>
    <d v="2014-02-22T00:00:00"/>
    <s v="884-31-58-627"/>
    <n v="90"/>
    <x v="9"/>
    <n v="2.23"/>
    <n v="200.7"/>
  </r>
  <r>
    <d v="2014-02-26T00:00:00"/>
    <s v="847-48-41-699"/>
    <n v="234"/>
    <x v="9"/>
    <n v="2.23"/>
    <n v="521.82000000000005"/>
  </r>
  <r>
    <d v="2014-03-01T00:00:00"/>
    <s v="392-78-93-552"/>
    <n v="212"/>
    <x v="9"/>
    <n v="2.23"/>
    <n v="472.76"/>
  </r>
  <r>
    <d v="2014-03-03T00:00:00"/>
    <s v="392-78-93-552"/>
    <n v="372"/>
    <x v="9"/>
    <n v="2.23"/>
    <n v="829.56"/>
  </r>
  <r>
    <d v="2014-03-03T00:00:00"/>
    <s v="968-49-97-804"/>
    <n v="102"/>
    <x v="9"/>
    <n v="2.23"/>
    <n v="227.46"/>
  </r>
  <r>
    <d v="2014-03-03T00:00:00"/>
    <s v="749-02-70-623"/>
    <n v="69"/>
    <x v="9"/>
    <n v="2.23"/>
    <n v="153.87"/>
  </r>
  <r>
    <d v="2014-03-10T00:00:00"/>
    <s v="180-17-78-339"/>
    <n v="5"/>
    <x v="9"/>
    <n v="2.23"/>
    <n v="11.15"/>
  </r>
  <r>
    <d v="2014-03-15T00:00:00"/>
    <s v="513-33-14-553"/>
    <n v="146"/>
    <x v="9"/>
    <n v="2.23"/>
    <n v="325.58"/>
  </r>
  <r>
    <d v="2014-03-16T00:00:00"/>
    <s v="910-38-33-489"/>
    <n v="114"/>
    <x v="9"/>
    <n v="2.23"/>
    <n v="254.22"/>
  </r>
  <r>
    <d v="2014-03-18T00:00:00"/>
    <s v="799-94-72-837"/>
    <n v="265"/>
    <x v="9"/>
    <n v="2.23"/>
    <n v="590.95000000000005"/>
  </r>
  <r>
    <d v="2014-03-18T00:00:00"/>
    <s v="970-87-50-317"/>
    <n v="1"/>
    <x v="9"/>
    <n v="2.23"/>
    <n v="2.23"/>
  </r>
  <r>
    <d v="2014-03-21T00:00:00"/>
    <s v="299-98-16-259"/>
    <n v="16"/>
    <x v="9"/>
    <n v="2.23"/>
    <n v="35.68"/>
  </r>
  <r>
    <d v="2014-03-23T00:00:00"/>
    <s v="737-62-05-770"/>
    <n v="11"/>
    <x v="9"/>
    <n v="2.23"/>
    <n v="24.53"/>
  </r>
  <r>
    <d v="2014-03-23T00:00:00"/>
    <s v="178-24-36-171"/>
    <n v="118"/>
    <x v="9"/>
    <n v="2.23"/>
    <n v="263.14"/>
  </r>
  <r>
    <d v="2014-03-30T00:00:00"/>
    <s v="392-78-93-552"/>
    <n v="213"/>
    <x v="9"/>
    <n v="2.23"/>
    <n v="474.99"/>
  </r>
  <r>
    <d v="2014-04-03T00:00:00"/>
    <s v="847-48-41-699"/>
    <n v="146"/>
    <x v="9"/>
    <n v="2.23"/>
    <n v="325.58"/>
  </r>
  <r>
    <d v="2014-04-05T00:00:00"/>
    <s v="609-57-46-753"/>
    <n v="6"/>
    <x v="9"/>
    <n v="2.23"/>
    <n v="13.379999999999999"/>
  </r>
  <r>
    <d v="2014-04-07T00:00:00"/>
    <s v="392-78-93-552"/>
    <n v="392"/>
    <x v="9"/>
    <n v="2.23"/>
    <n v="874.16"/>
  </r>
  <r>
    <d v="2014-04-07T00:00:00"/>
    <s v="995-59-41-476"/>
    <n v="422"/>
    <x v="9"/>
    <n v="2.23"/>
    <n v="941.06"/>
  </r>
  <r>
    <d v="2014-04-11T00:00:00"/>
    <s v="178-24-36-171"/>
    <n v="474"/>
    <x v="9"/>
    <n v="2.23"/>
    <n v="1057.02"/>
  </r>
  <r>
    <d v="2014-04-12T00:00:00"/>
    <s v="322-66-15-999"/>
    <n v="166"/>
    <x v="9"/>
    <n v="2.23"/>
    <n v="370.18"/>
  </r>
  <r>
    <d v="2014-04-14T00:00:00"/>
    <s v="322-66-15-999"/>
    <n v="121"/>
    <x v="9"/>
    <n v="2.23"/>
    <n v="269.83"/>
  </r>
  <r>
    <d v="2014-04-15T00:00:00"/>
    <s v="413-93-89-926"/>
    <n v="406"/>
    <x v="9"/>
    <n v="2.23"/>
    <n v="905.38"/>
  </r>
  <r>
    <d v="2014-04-17T00:00:00"/>
    <s v="294-48-56-993"/>
    <n v="41"/>
    <x v="9"/>
    <n v="2.23"/>
    <n v="91.429999999999993"/>
  </r>
  <r>
    <d v="2014-04-21T00:00:00"/>
    <s v="941-01-60-075"/>
    <n v="254"/>
    <x v="9"/>
    <n v="2.23"/>
    <n v="566.41999999999996"/>
  </r>
  <r>
    <d v="2014-04-21T00:00:00"/>
    <s v="847-48-41-699"/>
    <n v="246"/>
    <x v="9"/>
    <n v="2.23"/>
    <n v="548.58000000000004"/>
  </r>
  <r>
    <d v="2014-04-26T00:00:00"/>
    <s v="080-51-85-809"/>
    <n v="148"/>
    <x v="9"/>
    <n v="2.23"/>
    <n v="330.04"/>
  </r>
  <r>
    <d v="2014-04-26T00:00:00"/>
    <s v="594-18-15-403"/>
    <n v="365"/>
    <x v="9"/>
    <n v="2.23"/>
    <n v="813.95"/>
  </r>
  <r>
    <d v="2014-04-27T00:00:00"/>
    <s v="910-38-33-489"/>
    <n v="20"/>
    <x v="9"/>
    <n v="2.23"/>
    <n v="44.6"/>
  </r>
  <r>
    <d v="2014-05-02T00:00:00"/>
    <s v="447-16-72-588"/>
    <n v="4"/>
    <x v="9"/>
    <n v="2.23"/>
    <n v="8.92"/>
  </r>
  <r>
    <d v="2014-05-05T00:00:00"/>
    <s v="392-78-93-552"/>
    <n v="215"/>
    <x v="9"/>
    <n v="2.23"/>
    <n v="479.45"/>
  </r>
  <r>
    <d v="2014-05-07T00:00:00"/>
    <s v="904-16-42-385"/>
    <n v="138"/>
    <x v="9"/>
    <n v="2.23"/>
    <n v="307.74"/>
  </r>
  <r>
    <d v="2014-05-07T00:00:00"/>
    <s v="254-14-00-156"/>
    <n v="496"/>
    <x v="9"/>
    <n v="2.23"/>
    <n v="1106.08"/>
  </r>
  <r>
    <d v="2014-05-08T00:00:00"/>
    <s v="916-94-78-836"/>
    <n v="155"/>
    <x v="9"/>
    <n v="2.23"/>
    <n v="345.65"/>
  </r>
  <r>
    <d v="2014-05-11T00:00:00"/>
    <s v="337-27-67-378"/>
    <n v="386"/>
    <x v="9"/>
    <n v="2.23"/>
    <n v="860.78"/>
  </r>
  <r>
    <d v="2014-05-14T00:00:00"/>
    <s v="884-31-58-627"/>
    <n v="124"/>
    <x v="9"/>
    <n v="2.23"/>
    <n v="276.52"/>
  </r>
  <r>
    <d v="2014-05-15T00:00:00"/>
    <s v="799-94-72-837"/>
    <n v="173"/>
    <x v="9"/>
    <n v="2.23"/>
    <n v="385.79"/>
  </r>
  <r>
    <d v="2014-05-17T00:00:00"/>
    <s v="968-49-97-804"/>
    <n v="161"/>
    <x v="9"/>
    <n v="2.23"/>
    <n v="359.03"/>
  </r>
  <r>
    <d v="2014-05-19T00:00:00"/>
    <s v="513-33-14-553"/>
    <n v="147"/>
    <x v="9"/>
    <n v="2.23"/>
    <n v="327.81"/>
  </r>
  <r>
    <d v="2014-05-25T00:00:00"/>
    <s v="178-24-36-171"/>
    <n v="401"/>
    <x v="9"/>
    <n v="2.23"/>
    <n v="894.23"/>
  </r>
  <r>
    <d v="2014-05-25T00:00:00"/>
    <s v="941-01-60-075"/>
    <n v="101"/>
    <x v="9"/>
    <n v="2.23"/>
    <n v="225.23"/>
  </r>
  <r>
    <d v="2014-05-26T00:00:00"/>
    <s v="178-24-36-171"/>
    <n v="169"/>
    <x v="9"/>
    <n v="2.23"/>
    <n v="376.87"/>
  </r>
  <r>
    <d v="2014-05-27T00:00:00"/>
    <s v="799-94-72-837"/>
    <n v="324"/>
    <x v="9"/>
    <n v="2.23"/>
    <n v="722.52"/>
  </r>
  <r>
    <d v="2014-05-28T00:00:00"/>
    <s v="351-83-41-145"/>
    <n v="16"/>
    <x v="9"/>
    <n v="2.23"/>
    <n v="35.68"/>
  </r>
  <r>
    <d v="2014-05-29T00:00:00"/>
    <s v="884-31-58-627"/>
    <n v="194"/>
    <x v="9"/>
    <n v="2.23"/>
    <n v="432.62"/>
  </r>
  <r>
    <d v="2014-05-30T00:00:00"/>
    <s v="995-59-41-476"/>
    <n v="197"/>
    <x v="9"/>
    <n v="2.23"/>
    <n v="439.31"/>
  </r>
  <r>
    <d v="2014-05-30T00:00:00"/>
    <s v="033-49-11-774"/>
    <n v="23"/>
    <x v="9"/>
    <n v="2.23"/>
    <n v="51.29"/>
  </r>
  <r>
    <d v="2014-05-31T00:00:00"/>
    <s v="904-16-42-385"/>
    <n v="138"/>
    <x v="9"/>
    <n v="2.23"/>
    <n v="307.74"/>
  </r>
  <r>
    <d v="2014-06-01T00:00:00"/>
    <s v="692-61-16-906"/>
    <n v="121"/>
    <x v="9"/>
    <n v="2.23"/>
    <n v="269.83"/>
  </r>
  <r>
    <d v="2014-06-03T00:00:00"/>
    <s v="951-02-59-808"/>
    <n v="10"/>
    <x v="9"/>
    <n v="2.23"/>
    <n v="22.3"/>
  </r>
  <r>
    <d v="2014-06-05T00:00:00"/>
    <s v="473-30-19-947"/>
    <n v="9"/>
    <x v="9"/>
    <n v="2.23"/>
    <n v="20.07"/>
  </r>
  <r>
    <d v="2014-06-08T00:00:00"/>
    <s v="495-93-92-849"/>
    <n v="35"/>
    <x v="9"/>
    <n v="2.23"/>
    <n v="78.05"/>
  </r>
  <r>
    <d v="2014-06-12T00:00:00"/>
    <s v="968-49-97-804"/>
    <n v="154"/>
    <x v="9"/>
    <n v="2.23"/>
    <n v="343.42"/>
  </r>
  <r>
    <d v="2014-06-16T00:00:00"/>
    <s v="192-09-72-275"/>
    <n v="1"/>
    <x v="9"/>
    <n v="2.23"/>
    <n v="2.23"/>
  </r>
  <r>
    <d v="2014-06-17T00:00:00"/>
    <s v="799-94-72-837"/>
    <n v="249"/>
    <x v="9"/>
    <n v="2.23"/>
    <n v="555.27"/>
  </r>
  <r>
    <d v="2014-06-17T00:00:00"/>
    <s v="916-94-78-836"/>
    <n v="27"/>
    <x v="9"/>
    <n v="2.23"/>
    <n v="60.21"/>
  </r>
  <r>
    <d v="2014-06-19T00:00:00"/>
    <s v="904-16-42-385"/>
    <n v="167"/>
    <x v="9"/>
    <n v="2.23"/>
    <n v="372.41"/>
  </r>
  <r>
    <d v="2014-06-20T00:00:00"/>
    <s v="904-16-42-385"/>
    <n v="71"/>
    <x v="9"/>
    <n v="2.23"/>
    <n v="158.33000000000001"/>
  </r>
  <r>
    <d v="2014-06-20T00:00:00"/>
    <s v="014-02-05-290"/>
    <n v="13"/>
    <x v="9"/>
    <n v="2.23"/>
    <n v="28.99"/>
  </r>
  <r>
    <d v="2014-06-21T00:00:00"/>
    <s v="534-94-49-182"/>
    <n v="90"/>
    <x v="9"/>
    <n v="2.23"/>
    <n v="200.7"/>
  </r>
  <r>
    <d v="2014-06-24T00:00:00"/>
    <s v="847-48-41-699"/>
    <n v="106"/>
    <x v="9"/>
    <n v="2.23"/>
    <n v="236.38"/>
  </r>
  <r>
    <d v="2014-06-25T00:00:00"/>
    <s v="527-15-00-673"/>
    <n v="57"/>
    <x v="9"/>
    <n v="2.23"/>
    <n v="127.11"/>
  </r>
  <r>
    <d v="2014-06-25T00:00:00"/>
    <s v="269-65-16-447"/>
    <n v="59"/>
    <x v="9"/>
    <n v="2.23"/>
    <n v="131.57"/>
  </r>
  <r>
    <d v="2014-06-27T00:00:00"/>
    <s v="314-76-34-892"/>
    <n v="11"/>
    <x v="9"/>
    <n v="2.23"/>
    <n v="24.53"/>
  </r>
  <r>
    <d v="2014-06-28T00:00:00"/>
    <s v="995-59-41-476"/>
    <n v="361"/>
    <x v="9"/>
    <n v="2.23"/>
    <n v="805.03"/>
  </r>
  <r>
    <d v="2014-06-29T00:00:00"/>
    <s v="885-74-10-856"/>
    <n v="153"/>
    <x v="9"/>
    <n v="2.23"/>
    <n v="341.19"/>
  </r>
  <r>
    <d v="2014-06-30T00:00:00"/>
    <s v="964-69-89-011"/>
    <n v="7"/>
    <x v="9"/>
    <n v="2.23"/>
    <n v="15.61"/>
  </r>
  <r>
    <d v="2014-07-01T00:00:00"/>
    <s v="884-31-58-627"/>
    <n v="65"/>
    <x v="9"/>
    <n v="2.23"/>
    <n v="144.94999999999999"/>
  </r>
  <r>
    <d v="2014-07-03T00:00:00"/>
    <s v="847-48-41-699"/>
    <n v="409"/>
    <x v="9"/>
    <n v="2.23"/>
    <n v="912.06999999999994"/>
  </r>
  <r>
    <d v="2014-07-05T00:00:00"/>
    <s v="620-15-33-614"/>
    <n v="63"/>
    <x v="9"/>
    <n v="2.23"/>
    <n v="140.49"/>
  </r>
  <r>
    <d v="2014-07-06T00:00:00"/>
    <s v="254-14-00-156"/>
    <n v="441"/>
    <x v="9"/>
    <n v="2.23"/>
    <n v="983.43"/>
  </r>
  <r>
    <d v="2014-07-10T00:00:00"/>
    <s v="495-93-92-849"/>
    <n v="91"/>
    <x v="9"/>
    <n v="2.23"/>
    <n v="202.93"/>
  </r>
  <r>
    <d v="2014-07-11T00:00:00"/>
    <s v="904-16-42-385"/>
    <n v="73"/>
    <x v="9"/>
    <n v="2.23"/>
    <n v="162.79"/>
  </r>
  <r>
    <d v="2014-07-12T00:00:00"/>
    <s v="043-34-53-278"/>
    <n v="184"/>
    <x v="9"/>
    <n v="2.23"/>
    <n v="410.32"/>
  </r>
  <r>
    <d v="2014-07-16T00:00:00"/>
    <s v="692-61-16-906"/>
    <n v="191"/>
    <x v="9"/>
    <n v="2.23"/>
    <n v="425.93"/>
  </r>
  <r>
    <d v="2014-07-17T00:00:00"/>
    <s v="413-93-89-926"/>
    <n v="371"/>
    <x v="9"/>
    <n v="2.23"/>
    <n v="827.33"/>
  </r>
  <r>
    <d v="2014-07-18T00:00:00"/>
    <s v="178-24-36-171"/>
    <n v="485"/>
    <x v="9"/>
    <n v="2.23"/>
    <n v="1081.55"/>
  </r>
  <r>
    <d v="2014-07-18T00:00:00"/>
    <s v="916-94-78-836"/>
    <n v="92"/>
    <x v="9"/>
    <n v="2.23"/>
    <n v="205.16"/>
  </r>
  <r>
    <d v="2014-07-20T00:00:00"/>
    <s v="413-93-89-926"/>
    <n v="442"/>
    <x v="9"/>
    <n v="2.23"/>
    <n v="985.66"/>
  </r>
  <r>
    <d v="2014-07-21T00:00:00"/>
    <s v="885-74-10-856"/>
    <n v="44"/>
    <x v="9"/>
    <n v="2.23"/>
    <n v="98.12"/>
  </r>
  <r>
    <d v="2014-07-23T00:00:00"/>
    <s v="761-06-34-233"/>
    <n v="39"/>
    <x v="9"/>
    <n v="2.23"/>
    <n v="86.97"/>
  </r>
  <r>
    <d v="2014-07-28T00:00:00"/>
    <s v="413-93-89-926"/>
    <n v="288"/>
    <x v="9"/>
    <n v="2.23"/>
    <n v="642.24"/>
  </r>
  <r>
    <d v="2014-07-28T00:00:00"/>
    <s v="395-19-63-367"/>
    <n v="4"/>
    <x v="9"/>
    <n v="2.23"/>
    <n v="8.92"/>
  </r>
  <r>
    <d v="2014-07-31T00:00:00"/>
    <s v="647-41-13-432"/>
    <n v="6"/>
    <x v="9"/>
    <n v="2.23"/>
    <n v="13.379999999999999"/>
  </r>
  <r>
    <d v="2014-07-31T00:00:00"/>
    <s v="244-64-83-142"/>
    <n v="9"/>
    <x v="9"/>
    <n v="2.23"/>
    <n v="20.07"/>
  </r>
  <r>
    <d v="2014-08-01T00:00:00"/>
    <s v="916-94-78-836"/>
    <n v="178"/>
    <x v="9"/>
    <n v="2.23"/>
    <n v="396.94"/>
  </r>
  <r>
    <d v="2014-08-02T00:00:00"/>
    <s v="941-01-60-075"/>
    <n v="455"/>
    <x v="9"/>
    <n v="2.23"/>
    <n v="1014.65"/>
  </r>
  <r>
    <d v="2014-08-03T00:00:00"/>
    <s v="773-39-15-273"/>
    <n v="56"/>
    <x v="9"/>
    <n v="2.23"/>
    <n v="124.88"/>
  </r>
  <r>
    <d v="2014-08-07T00:00:00"/>
    <s v="692-61-16-906"/>
    <n v="46"/>
    <x v="9"/>
    <n v="2.23"/>
    <n v="102.58"/>
  </r>
  <r>
    <d v="2014-08-08T00:00:00"/>
    <s v="609-57-46-753"/>
    <n v="15"/>
    <x v="9"/>
    <n v="2.23"/>
    <n v="33.450000000000003"/>
  </r>
  <r>
    <d v="2014-08-09T00:00:00"/>
    <s v="885-74-10-856"/>
    <n v="130"/>
    <x v="9"/>
    <n v="2.23"/>
    <n v="289.89999999999998"/>
  </r>
  <r>
    <d v="2014-08-10T00:00:00"/>
    <s v="910-38-33-489"/>
    <n v="154"/>
    <x v="9"/>
    <n v="2.23"/>
    <n v="343.42"/>
  </r>
  <r>
    <d v="2014-08-10T00:00:00"/>
    <s v="885-74-10-856"/>
    <n v="137"/>
    <x v="9"/>
    <n v="2.23"/>
    <n v="305.51"/>
  </r>
  <r>
    <d v="2014-08-12T00:00:00"/>
    <s v="507-22-76-992"/>
    <n v="119"/>
    <x v="9"/>
    <n v="2.23"/>
    <n v="265.37"/>
  </r>
  <r>
    <d v="2014-08-12T00:00:00"/>
    <s v="941-01-60-075"/>
    <n v="138"/>
    <x v="9"/>
    <n v="2.23"/>
    <n v="307.74"/>
  </r>
  <r>
    <d v="2014-08-13T00:00:00"/>
    <s v="941-01-60-075"/>
    <n v="303"/>
    <x v="9"/>
    <n v="2.23"/>
    <n v="675.68999999999994"/>
  </r>
  <r>
    <d v="2014-08-15T00:00:00"/>
    <s v="269-65-16-447"/>
    <n v="73"/>
    <x v="9"/>
    <n v="2.23"/>
    <n v="162.79"/>
  </r>
  <r>
    <d v="2014-08-17T00:00:00"/>
    <s v="322-66-15-999"/>
    <n v="35"/>
    <x v="9"/>
    <n v="2.23"/>
    <n v="78.05"/>
  </r>
  <r>
    <d v="2014-08-17T00:00:00"/>
    <s v="799-94-72-837"/>
    <n v="435"/>
    <x v="9"/>
    <n v="2.23"/>
    <n v="970.05"/>
  </r>
  <r>
    <d v="2014-08-20T00:00:00"/>
    <s v="847-48-41-699"/>
    <n v="476"/>
    <x v="9"/>
    <n v="2.23"/>
    <n v="1061.48"/>
  </r>
  <r>
    <d v="2014-08-23T00:00:00"/>
    <s v="254-14-00-156"/>
    <n v="386"/>
    <x v="9"/>
    <n v="2.23"/>
    <n v="860.78"/>
  </r>
  <r>
    <d v="2014-08-26T00:00:00"/>
    <s v="749-02-70-623"/>
    <n v="147"/>
    <x v="9"/>
    <n v="2.23"/>
    <n v="327.81"/>
  </r>
  <r>
    <d v="2014-08-29T00:00:00"/>
    <s v="799-94-72-837"/>
    <n v="112"/>
    <x v="9"/>
    <n v="2.23"/>
    <n v="249.76"/>
  </r>
  <r>
    <d v="2014-09-03T00:00:00"/>
    <s v="692-61-16-906"/>
    <n v="156"/>
    <x v="9"/>
    <n v="2.23"/>
    <n v="347.88"/>
  </r>
  <r>
    <d v="2014-09-04T00:00:00"/>
    <s v="995-59-41-476"/>
    <n v="106"/>
    <x v="9"/>
    <n v="2.23"/>
    <n v="236.38"/>
  </r>
  <r>
    <d v="2014-09-06T00:00:00"/>
    <s v="865-19-31-951"/>
    <n v="2"/>
    <x v="9"/>
    <n v="2.23"/>
    <n v="4.46"/>
  </r>
  <r>
    <d v="2014-09-06T00:00:00"/>
    <s v="804-82-65-826"/>
    <n v="19"/>
    <x v="9"/>
    <n v="2.23"/>
    <n v="42.37"/>
  </r>
  <r>
    <d v="2014-09-07T00:00:00"/>
    <s v="531-65-00-714"/>
    <n v="18"/>
    <x v="9"/>
    <n v="2.23"/>
    <n v="40.14"/>
  </r>
  <r>
    <d v="2014-09-10T00:00:00"/>
    <s v="995-59-41-476"/>
    <n v="332"/>
    <x v="9"/>
    <n v="2.23"/>
    <n v="740.36"/>
  </r>
  <r>
    <d v="2014-09-11T00:00:00"/>
    <s v="561-00-46-873"/>
    <n v="1"/>
    <x v="9"/>
    <n v="2.23"/>
    <n v="2.23"/>
  </r>
  <r>
    <d v="2014-09-12T00:00:00"/>
    <s v="413-93-89-926"/>
    <n v="438"/>
    <x v="9"/>
    <n v="2.23"/>
    <n v="976.74"/>
  </r>
  <r>
    <d v="2014-09-13T00:00:00"/>
    <s v="080-51-85-809"/>
    <n v="25"/>
    <x v="9"/>
    <n v="2.23"/>
    <n v="55.75"/>
  </r>
  <r>
    <d v="2014-09-15T00:00:00"/>
    <s v="799-94-72-837"/>
    <n v="220"/>
    <x v="9"/>
    <n v="2.23"/>
    <n v="490.6"/>
  </r>
  <r>
    <d v="2014-09-15T00:00:00"/>
    <s v="761-06-34-233"/>
    <n v="47"/>
    <x v="9"/>
    <n v="2.23"/>
    <n v="104.81"/>
  </r>
  <r>
    <d v="2014-09-15T00:00:00"/>
    <s v="648-00-20-115"/>
    <n v="1"/>
    <x v="9"/>
    <n v="2.23"/>
    <n v="2.23"/>
  </r>
  <r>
    <d v="2014-09-16T00:00:00"/>
    <s v="058-15-94-554"/>
    <n v="14"/>
    <x v="9"/>
    <n v="2.23"/>
    <n v="31.22"/>
  </r>
  <r>
    <d v="2014-09-17T00:00:00"/>
    <s v="847-48-41-699"/>
    <n v="132"/>
    <x v="9"/>
    <n v="2.23"/>
    <n v="294.36"/>
  </r>
  <r>
    <d v="2014-09-22T00:00:00"/>
    <s v="240-56-56-791"/>
    <n v="18"/>
    <x v="9"/>
    <n v="2.23"/>
    <n v="40.14"/>
  </r>
  <r>
    <d v="2014-09-24T00:00:00"/>
    <s v="847-48-41-699"/>
    <n v="266"/>
    <x v="9"/>
    <n v="2.23"/>
    <n v="593.17999999999995"/>
  </r>
  <r>
    <d v="2014-09-25T00:00:00"/>
    <s v="885-74-10-856"/>
    <n v="30"/>
    <x v="9"/>
    <n v="2.23"/>
    <n v="66.900000000000006"/>
  </r>
  <r>
    <d v="2014-09-27T00:00:00"/>
    <s v="392-78-93-552"/>
    <n v="452"/>
    <x v="9"/>
    <n v="2.23"/>
    <n v="1007.96"/>
  </r>
  <r>
    <d v="2014-09-29T00:00:00"/>
    <s v="594-18-15-403"/>
    <n v="306"/>
    <x v="9"/>
    <n v="2.23"/>
    <n v="682.38"/>
  </r>
  <r>
    <d v="2014-09-30T00:00:00"/>
    <s v="692-61-16-906"/>
    <n v="98"/>
    <x v="9"/>
    <n v="2.23"/>
    <n v="218.54"/>
  </r>
  <r>
    <d v="2014-10-01T00:00:00"/>
    <s v="507-22-76-992"/>
    <n v="110"/>
    <x v="9"/>
    <n v="2.23"/>
    <n v="245.3"/>
  </r>
  <r>
    <d v="2014-10-01T00:00:00"/>
    <s v="885-74-10-856"/>
    <n v="57"/>
    <x v="9"/>
    <n v="2.23"/>
    <n v="127.11"/>
  </r>
  <r>
    <d v="2014-10-01T00:00:00"/>
    <s v="371-70-96-597"/>
    <n v="16"/>
    <x v="9"/>
    <n v="2.23"/>
    <n v="35.68"/>
  </r>
  <r>
    <d v="2014-10-04T00:00:00"/>
    <s v="963-43-52-686"/>
    <n v="5"/>
    <x v="9"/>
    <n v="2.23"/>
    <n v="11.15"/>
  </r>
  <r>
    <d v="2014-10-07T00:00:00"/>
    <s v="178-24-36-171"/>
    <n v="433"/>
    <x v="9"/>
    <n v="2.23"/>
    <n v="965.59"/>
  </r>
  <r>
    <d v="2014-10-08T00:00:00"/>
    <s v="513-33-14-553"/>
    <n v="180"/>
    <x v="9"/>
    <n v="2.23"/>
    <n v="401.4"/>
  </r>
  <r>
    <d v="2014-10-08T00:00:00"/>
    <s v="178-24-36-171"/>
    <n v="381"/>
    <x v="9"/>
    <n v="2.23"/>
    <n v="849.63"/>
  </r>
  <r>
    <d v="2014-10-09T00:00:00"/>
    <s v="982-09-19-706"/>
    <n v="16"/>
    <x v="9"/>
    <n v="2.23"/>
    <n v="35.68"/>
  </r>
  <r>
    <d v="2014-10-09T00:00:00"/>
    <s v="378-70-08-798"/>
    <n v="85"/>
    <x v="9"/>
    <n v="2.23"/>
    <n v="189.55"/>
  </r>
  <r>
    <d v="2014-10-09T00:00:00"/>
    <s v="410-52-79-946"/>
    <n v="37"/>
    <x v="9"/>
    <n v="2.23"/>
    <n v="82.51"/>
  </r>
  <r>
    <d v="2014-10-12T00:00:00"/>
    <s v="910-38-33-489"/>
    <n v="69"/>
    <x v="9"/>
    <n v="2.23"/>
    <n v="153.87"/>
  </r>
  <r>
    <d v="2014-10-13T00:00:00"/>
    <s v="254-14-00-156"/>
    <n v="304"/>
    <x v="9"/>
    <n v="2.23"/>
    <n v="677.92"/>
  </r>
  <r>
    <d v="2014-10-16T00:00:00"/>
    <s v="178-24-36-171"/>
    <n v="491"/>
    <x v="9"/>
    <n v="2.23"/>
    <n v="1094.93"/>
  </r>
  <r>
    <d v="2014-10-19T00:00:00"/>
    <s v="033-49-11-774"/>
    <n v="106"/>
    <x v="9"/>
    <n v="2.23"/>
    <n v="236.38"/>
  </r>
  <r>
    <d v="2014-10-23T00:00:00"/>
    <s v="495-93-92-849"/>
    <n v="188"/>
    <x v="9"/>
    <n v="2.23"/>
    <n v="419.24"/>
  </r>
  <r>
    <d v="2014-10-23T00:00:00"/>
    <s v="885-74-10-856"/>
    <n v="131"/>
    <x v="9"/>
    <n v="2.23"/>
    <n v="292.13"/>
  </r>
  <r>
    <d v="2014-10-24T00:00:00"/>
    <s v="163-92-64-010"/>
    <n v="9"/>
    <x v="9"/>
    <n v="2.23"/>
    <n v="20.07"/>
  </r>
  <r>
    <d v="2014-10-26T00:00:00"/>
    <s v="392-78-93-552"/>
    <n v="245"/>
    <x v="9"/>
    <n v="2.23"/>
    <n v="546.35"/>
  </r>
  <r>
    <d v="2014-10-31T00:00:00"/>
    <s v="178-24-36-171"/>
    <n v="166"/>
    <x v="9"/>
    <n v="2.23"/>
    <n v="370.18"/>
  </r>
  <r>
    <d v="2014-11-02T00:00:00"/>
    <s v="322-66-15-999"/>
    <n v="171"/>
    <x v="9"/>
    <n v="2.23"/>
    <n v="381.33"/>
  </r>
  <r>
    <d v="2014-11-02T00:00:00"/>
    <s v="982-37-73-633"/>
    <n v="11"/>
    <x v="9"/>
    <n v="2.23"/>
    <n v="24.53"/>
  </r>
  <r>
    <d v="2014-11-03T00:00:00"/>
    <s v="910-38-33-489"/>
    <n v="52"/>
    <x v="9"/>
    <n v="2.23"/>
    <n v="115.96"/>
  </r>
  <r>
    <d v="2014-11-06T00:00:00"/>
    <s v="950-40-82-698"/>
    <n v="56"/>
    <x v="9"/>
    <n v="2.23"/>
    <n v="124.88"/>
  </r>
  <r>
    <d v="2014-11-07T00:00:00"/>
    <s v="753-35-55-536"/>
    <n v="6"/>
    <x v="9"/>
    <n v="2.23"/>
    <n v="13.379999999999999"/>
  </r>
  <r>
    <d v="2014-11-07T00:00:00"/>
    <s v="322-66-15-999"/>
    <n v="179"/>
    <x v="9"/>
    <n v="2.23"/>
    <n v="399.17"/>
  </r>
  <r>
    <d v="2014-11-08T00:00:00"/>
    <s v="178-24-36-171"/>
    <n v="398"/>
    <x v="9"/>
    <n v="2.23"/>
    <n v="887.54"/>
  </r>
  <r>
    <d v="2014-11-09T00:00:00"/>
    <s v="513-33-14-553"/>
    <n v="68"/>
    <x v="9"/>
    <n v="2.23"/>
    <n v="151.63999999999999"/>
  </r>
  <r>
    <d v="2014-11-09T00:00:00"/>
    <s v="904-16-42-385"/>
    <n v="160"/>
    <x v="9"/>
    <n v="2.23"/>
    <n v="356.8"/>
  </r>
  <r>
    <d v="2014-11-10T00:00:00"/>
    <s v="904-16-42-385"/>
    <n v="183"/>
    <x v="9"/>
    <n v="2.23"/>
    <n v="408.09"/>
  </r>
  <r>
    <d v="2014-11-11T00:00:00"/>
    <s v="178-24-36-171"/>
    <n v="178"/>
    <x v="9"/>
    <n v="2.23"/>
    <n v="396.94"/>
  </r>
  <r>
    <d v="2014-11-12T00:00:00"/>
    <s v="254-14-00-156"/>
    <n v="381"/>
    <x v="9"/>
    <n v="2.23"/>
    <n v="849.63"/>
  </r>
  <r>
    <d v="2014-11-14T00:00:00"/>
    <s v="851-69-49-933"/>
    <n v="12"/>
    <x v="9"/>
    <n v="2.23"/>
    <n v="26.759999999999998"/>
  </r>
  <r>
    <d v="2014-11-16T00:00:00"/>
    <s v="378-70-08-798"/>
    <n v="116"/>
    <x v="9"/>
    <n v="2.23"/>
    <n v="258.68"/>
  </r>
  <r>
    <d v="2014-11-18T00:00:00"/>
    <s v="254-14-00-156"/>
    <n v="117"/>
    <x v="9"/>
    <n v="2.23"/>
    <n v="260.91000000000003"/>
  </r>
  <r>
    <d v="2014-11-18T00:00:00"/>
    <s v="513-33-14-553"/>
    <n v="31"/>
    <x v="9"/>
    <n v="2.23"/>
    <n v="69.13"/>
  </r>
  <r>
    <d v="2014-11-19T00:00:00"/>
    <s v="885-74-10-856"/>
    <n v="131"/>
    <x v="9"/>
    <n v="2.23"/>
    <n v="292.13"/>
  </r>
  <r>
    <d v="2014-11-19T00:00:00"/>
    <s v="749-02-70-623"/>
    <n v="21"/>
    <x v="9"/>
    <n v="2.23"/>
    <n v="46.83"/>
  </r>
  <r>
    <d v="2014-11-20T00:00:00"/>
    <s v="847-48-41-699"/>
    <n v="300"/>
    <x v="9"/>
    <n v="2.23"/>
    <n v="669"/>
  </r>
  <r>
    <d v="2014-11-20T00:00:00"/>
    <s v="269-65-16-447"/>
    <n v="32"/>
    <x v="9"/>
    <n v="2.23"/>
    <n v="71.36"/>
  </r>
  <r>
    <d v="2014-11-23T00:00:00"/>
    <s v="958-71-87-898"/>
    <n v="4"/>
    <x v="9"/>
    <n v="2.23"/>
    <n v="8.92"/>
  </r>
  <r>
    <d v="2014-11-24T00:00:00"/>
    <s v="392-78-93-552"/>
    <n v="230"/>
    <x v="9"/>
    <n v="2.23"/>
    <n v="512.9"/>
  </r>
  <r>
    <d v="2014-11-25T00:00:00"/>
    <s v="692-61-16-906"/>
    <n v="164"/>
    <x v="9"/>
    <n v="2.23"/>
    <n v="365.71999999999997"/>
  </r>
  <r>
    <d v="2014-11-26T00:00:00"/>
    <s v="374-01-18-051"/>
    <n v="4"/>
    <x v="9"/>
    <n v="2.23"/>
    <n v="8.92"/>
  </r>
  <r>
    <d v="2014-11-29T00:00:00"/>
    <s v="910-38-33-489"/>
    <n v="96"/>
    <x v="9"/>
    <n v="2.23"/>
    <n v="214.07999999999998"/>
  </r>
  <r>
    <d v="2014-12-02T00:00:00"/>
    <s v="179-23-02-772"/>
    <n v="94"/>
    <x v="9"/>
    <n v="2.23"/>
    <n v="209.62"/>
  </r>
  <r>
    <d v="2014-12-02T00:00:00"/>
    <s v="884-31-58-627"/>
    <n v="21"/>
    <x v="9"/>
    <n v="2.23"/>
    <n v="46.83"/>
  </r>
  <r>
    <d v="2014-12-04T00:00:00"/>
    <s v="254-14-00-156"/>
    <n v="129"/>
    <x v="9"/>
    <n v="2.23"/>
    <n v="287.67"/>
  </r>
  <r>
    <d v="2014-12-04T00:00:00"/>
    <s v="410-52-79-946"/>
    <n v="197"/>
    <x v="9"/>
    <n v="2.23"/>
    <n v="439.31"/>
  </r>
  <r>
    <d v="2014-12-05T00:00:00"/>
    <s v="192-09-72-275"/>
    <n v="16"/>
    <x v="9"/>
    <n v="2.23"/>
    <n v="35.68"/>
  </r>
  <r>
    <d v="2014-12-05T00:00:00"/>
    <s v="337-27-67-378"/>
    <n v="332"/>
    <x v="9"/>
    <n v="2.23"/>
    <n v="740.36"/>
  </r>
  <r>
    <d v="2014-12-07T00:00:00"/>
    <s v="513-33-14-553"/>
    <n v="75"/>
    <x v="9"/>
    <n v="2.23"/>
    <n v="167.25"/>
  </r>
  <r>
    <d v="2014-12-08T00:00:00"/>
    <s v="340-11-17-090"/>
    <n v="10"/>
    <x v="9"/>
    <n v="2.23"/>
    <n v="22.3"/>
  </r>
  <r>
    <d v="2014-12-09T00:00:00"/>
    <s v="916-94-78-836"/>
    <n v="93"/>
    <x v="9"/>
    <n v="2.23"/>
    <n v="207.39"/>
  </r>
  <r>
    <d v="2014-12-10T00:00:00"/>
    <s v="392-78-93-552"/>
    <n v="146"/>
    <x v="9"/>
    <n v="2.23"/>
    <n v="325.58"/>
  </r>
  <r>
    <d v="2014-12-11T00:00:00"/>
    <s v="507-22-76-992"/>
    <n v="197"/>
    <x v="9"/>
    <n v="2.23"/>
    <n v="439.31"/>
  </r>
  <r>
    <d v="2014-12-13T00:00:00"/>
    <s v="413-93-89-926"/>
    <n v="482"/>
    <x v="9"/>
    <n v="2.23"/>
    <n v="1074.8599999999999"/>
  </r>
  <r>
    <d v="2014-12-15T00:00:00"/>
    <s v="885-74-10-856"/>
    <n v="43"/>
    <x v="9"/>
    <n v="2.23"/>
    <n v="95.89"/>
  </r>
  <r>
    <d v="2014-12-16T00:00:00"/>
    <s v="178-24-36-171"/>
    <n v="367"/>
    <x v="9"/>
    <n v="2.23"/>
    <n v="818.41"/>
  </r>
  <r>
    <d v="2014-12-16T00:00:00"/>
    <s v="799-94-72-837"/>
    <n v="274"/>
    <x v="9"/>
    <n v="2.23"/>
    <n v="611.02"/>
  </r>
  <r>
    <d v="2014-12-18T00:00:00"/>
    <s v="413-93-89-926"/>
    <n v="283"/>
    <x v="9"/>
    <n v="2.23"/>
    <n v="631.09"/>
  </r>
  <r>
    <d v="2014-12-19T00:00:00"/>
    <s v="322-66-15-999"/>
    <n v="98"/>
    <x v="9"/>
    <n v="2.23"/>
    <n v="218.54"/>
  </r>
  <r>
    <d v="2014-12-20T00:00:00"/>
    <s v="178-24-36-171"/>
    <n v="485"/>
    <x v="9"/>
    <n v="2.23"/>
    <n v="1081.55"/>
  </r>
  <r>
    <d v="2014-12-21T00:00:00"/>
    <s v="319-54-24-686"/>
    <n v="3"/>
    <x v="9"/>
    <n v="2.23"/>
    <n v="6.6899999999999995"/>
  </r>
  <r>
    <d v="2014-12-23T00:00:00"/>
    <s v="392-78-93-552"/>
    <n v="331"/>
    <x v="9"/>
    <n v="2.23"/>
    <n v="738.13"/>
  </r>
  <r>
    <d v="2014-12-24T00:00:00"/>
    <s v="885-74-10-856"/>
    <n v="150"/>
    <x v="9"/>
    <n v="2.23"/>
    <n v="334.5"/>
  </r>
  <r>
    <d v="2014-12-25T00:00:00"/>
    <s v="254-14-00-156"/>
    <n v="463"/>
    <x v="9"/>
    <n v="2.23"/>
    <n v="1032.49"/>
  </r>
  <r>
    <d v="2014-12-26T00:00:00"/>
    <s v="270-90-07-560"/>
    <n v="8"/>
    <x v="9"/>
    <n v="2.23"/>
    <n v="17.84"/>
  </r>
  <r>
    <d v="2014-12-26T00:00:00"/>
    <s v="904-16-42-385"/>
    <n v="178"/>
    <x v="9"/>
    <n v="2.23"/>
    <n v="396.94"/>
  </r>
  <r>
    <d v="2014-12-28T00:00:00"/>
    <s v="080-51-85-809"/>
    <n v="166"/>
    <x v="9"/>
    <n v="2.23"/>
    <n v="370.18"/>
  </r>
  <r>
    <d v="2014-12-29T00:00:00"/>
    <s v="881-78-83-232"/>
    <n v="14"/>
    <x v="9"/>
    <n v="2.23"/>
    <n v="31.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s v="872-13-44-365"/>
    <n v="10"/>
    <x v="0"/>
    <n v="2"/>
    <n v="20"/>
  </r>
  <r>
    <d v="2005-01-04T00:00:00"/>
    <s v="369-43-03-176"/>
    <n v="2"/>
    <x v="0"/>
    <n v="2"/>
    <n v="4"/>
  </r>
  <r>
    <d v="2005-01-05T00:00:00"/>
    <s v="408-24-90-350"/>
    <n v="2"/>
    <x v="0"/>
    <n v="2"/>
    <n v="4"/>
  </r>
  <r>
    <d v="2005-01-10T00:00:00"/>
    <s v="944-16-93-033"/>
    <n v="5"/>
    <x v="0"/>
    <n v="2"/>
    <n v="10"/>
  </r>
  <r>
    <d v="2005-01-11T00:00:00"/>
    <s v="645-32-78-780"/>
    <n v="14"/>
    <x v="0"/>
    <n v="2"/>
    <n v="28"/>
  </r>
  <r>
    <d v="2005-01-13T00:00:00"/>
    <s v="594-18-15-403"/>
    <n v="436"/>
    <x v="0"/>
    <n v="2"/>
    <n v="872"/>
  </r>
  <r>
    <d v="2005-01-14T00:00:00"/>
    <s v="043-34-53-278"/>
    <n v="95"/>
    <x v="0"/>
    <n v="2"/>
    <n v="190"/>
  </r>
  <r>
    <d v="2005-01-18T00:00:00"/>
    <s v="254-14-00-156"/>
    <n v="350"/>
    <x v="0"/>
    <n v="2"/>
    <n v="700"/>
  </r>
  <r>
    <d v="2005-01-19T00:00:00"/>
    <s v="254-14-00-156"/>
    <n v="231"/>
    <x v="0"/>
    <n v="2"/>
    <n v="462"/>
  </r>
  <r>
    <d v="2005-01-20T00:00:00"/>
    <s v="885-74-10-856"/>
    <n v="38"/>
    <x v="0"/>
    <n v="2"/>
    <n v="76"/>
  </r>
  <r>
    <d v="2005-01-22T00:00:00"/>
    <s v="847-48-41-699"/>
    <n v="440"/>
    <x v="0"/>
    <n v="2"/>
    <n v="880"/>
  </r>
  <r>
    <d v="2005-01-24T00:00:00"/>
    <s v="749-02-70-623"/>
    <n v="120"/>
    <x v="0"/>
    <n v="2"/>
    <n v="240"/>
  </r>
  <r>
    <d v="2005-01-25T00:00:00"/>
    <s v="128-69-77-900"/>
    <n v="11"/>
    <x v="0"/>
    <n v="2"/>
    <n v="22"/>
  </r>
  <r>
    <d v="2005-01-26T00:00:00"/>
    <s v="904-16-42-385"/>
    <n v="36"/>
    <x v="0"/>
    <n v="2"/>
    <n v="72"/>
  </r>
  <r>
    <d v="2005-01-27T00:00:00"/>
    <s v="749-02-70-623"/>
    <n v="51"/>
    <x v="0"/>
    <n v="2"/>
    <n v="102"/>
  </r>
  <r>
    <d v="2005-02-02T00:00:00"/>
    <s v="254-14-00-156"/>
    <n v="465"/>
    <x v="0"/>
    <n v="2"/>
    <n v="930"/>
  </r>
  <r>
    <d v="2005-02-03T00:00:00"/>
    <s v="775-48-66-885"/>
    <n v="8"/>
    <x v="0"/>
    <n v="2"/>
    <n v="16"/>
  </r>
  <r>
    <d v="2005-02-05T00:00:00"/>
    <s v="799-94-72-837"/>
    <n v="287"/>
    <x v="0"/>
    <n v="2"/>
    <n v="574"/>
  </r>
  <r>
    <d v="2005-02-05T00:00:00"/>
    <s v="045-63-27-114"/>
    <n v="12"/>
    <x v="0"/>
    <n v="2"/>
    <n v="24"/>
  </r>
  <r>
    <d v="2005-02-10T00:00:00"/>
    <s v="351-06-97-406"/>
    <n v="6"/>
    <x v="0"/>
    <n v="2"/>
    <n v="12"/>
  </r>
  <r>
    <d v="2005-02-14T00:00:00"/>
    <s v="413-93-89-926"/>
    <n v="321"/>
    <x v="0"/>
    <n v="2"/>
    <n v="642"/>
  </r>
  <r>
    <d v="2005-02-18T00:00:00"/>
    <s v="269-65-16-447"/>
    <n v="99"/>
    <x v="0"/>
    <n v="2"/>
    <n v="198"/>
  </r>
  <r>
    <d v="2005-02-18T00:00:00"/>
    <s v="080-51-85-809"/>
    <n v="91"/>
    <x v="0"/>
    <n v="2"/>
    <n v="182"/>
  </r>
  <r>
    <d v="2005-02-24T00:00:00"/>
    <s v="799-94-72-837"/>
    <n v="118"/>
    <x v="0"/>
    <n v="2"/>
    <n v="236"/>
  </r>
  <r>
    <d v="2005-02-25T00:00:00"/>
    <s v="910-38-33-489"/>
    <n v="58"/>
    <x v="0"/>
    <n v="2"/>
    <n v="116"/>
  </r>
  <r>
    <d v="2005-02-26T00:00:00"/>
    <s v="396-32-41-555"/>
    <n v="16"/>
    <x v="0"/>
    <n v="2"/>
    <n v="32"/>
  </r>
  <r>
    <d v="2005-02-26T00:00:00"/>
    <s v="178-24-36-171"/>
    <n v="348"/>
    <x v="0"/>
    <n v="2"/>
    <n v="696"/>
  </r>
  <r>
    <d v="2005-02-27T00:00:00"/>
    <s v="594-18-15-403"/>
    <n v="336"/>
    <x v="0"/>
    <n v="2"/>
    <n v="672"/>
  </r>
  <r>
    <d v="2005-02-27T00:00:00"/>
    <s v="178-24-36-171"/>
    <n v="435"/>
    <x v="0"/>
    <n v="2"/>
    <n v="870"/>
  </r>
  <r>
    <d v="2005-02-27T00:00:00"/>
    <s v="033-49-11-774"/>
    <n v="110"/>
    <x v="0"/>
    <n v="2"/>
    <n v="220"/>
  </r>
  <r>
    <d v="2005-03-01T00:00:00"/>
    <s v="337-27-67-378"/>
    <n v="204"/>
    <x v="0"/>
    <n v="2"/>
    <n v="408"/>
  </r>
  <r>
    <d v="2005-03-01T00:00:00"/>
    <s v="269-65-16-447"/>
    <n v="20"/>
    <x v="0"/>
    <n v="2"/>
    <n v="40"/>
  </r>
  <r>
    <d v="2005-03-03T00:00:00"/>
    <s v="410-52-79-946"/>
    <n v="102"/>
    <x v="0"/>
    <n v="2"/>
    <n v="204"/>
  </r>
  <r>
    <d v="2005-03-05T00:00:00"/>
    <s v="294-48-56-993"/>
    <n v="48"/>
    <x v="0"/>
    <n v="2"/>
    <n v="96"/>
  </r>
  <r>
    <d v="2005-03-07T00:00:00"/>
    <s v="178-24-36-171"/>
    <n v="329"/>
    <x v="0"/>
    <n v="2"/>
    <n v="658"/>
  </r>
  <r>
    <d v="2005-03-09T00:00:00"/>
    <s v="961-86-77-989"/>
    <n v="16"/>
    <x v="0"/>
    <n v="2"/>
    <n v="32"/>
  </r>
  <r>
    <d v="2005-03-10T00:00:00"/>
    <s v="378-70-08-798"/>
    <n v="102"/>
    <x v="0"/>
    <n v="2"/>
    <n v="204"/>
  </r>
  <r>
    <d v="2005-03-10T00:00:00"/>
    <s v="799-94-72-837"/>
    <n v="309"/>
    <x v="0"/>
    <n v="2"/>
    <n v="618"/>
  </r>
  <r>
    <d v="2005-03-12T00:00:00"/>
    <s v="594-18-15-403"/>
    <n v="331"/>
    <x v="0"/>
    <n v="2"/>
    <n v="662"/>
  </r>
  <r>
    <d v="2005-03-17T00:00:00"/>
    <s v="665-06-94-730"/>
    <n v="3"/>
    <x v="0"/>
    <n v="2"/>
    <n v="6"/>
  </r>
  <r>
    <d v="2005-03-18T00:00:00"/>
    <s v="534-94-49-182"/>
    <n v="76"/>
    <x v="0"/>
    <n v="2"/>
    <n v="152"/>
  </r>
  <r>
    <d v="2005-03-18T00:00:00"/>
    <s v="935-78-99-209"/>
    <n v="196"/>
    <x v="0"/>
    <n v="2"/>
    <n v="392"/>
  </r>
  <r>
    <d v="2005-03-20T00:00:00"/>
    <s v="269-65-16-447"/>
    <n v="54"/>
    <x v="0"/>
    <n v="2"/>
    <n v="108"/>
  </r>
  <r>
    <d v="2005-03-24T00:00:00"/>
    <s v="847-48-41-699"/>
    <n v="277"/>
    <x v="0"/>
    <n v="2"/>
    <n v="554"/>
  </r>
  <r>
    <d v="2005-03-26T00:00:00"/>
    <s v="996-09-76-697"/>
    <n v="7"/>
    <x v="0"/>
    <n v="2"/>
    <n v="14"/>
  </r>
  <r>
    <d v="2005-03-28T00:00:00"/>
    <s v="019-98-81-222"/>
    <n v="12"/>
    <x v="0"/>
    <n v="2"/>
    <n v="24"/>
  </r>
  <r>
    <d v="2005-03-29T00:00:00"/>
    <s v="962-06-61-806"/>
    <n v="7"/>
    <x v="0"/>
    <n v="2"/>
    <n v="14"/>
  </r>
  <r>
    <d v="2005-03-31T00:00:00"/>
    <s v="254-14-00-156"/>
    <n v="416"/>
    <x v="0"/>
    <n v="2"/>
    <n v="832"/>
  </r>
  <r>
    <d v="2005-04-03T00:00:00"/>
    <s v="254-14-00-156"/>
    <n v="263"/>
    <x v="0"/>
    <n v="2"/>
    <n v="526"/>
  </r>
  <r>
    <d v="2005-04-06T00:00:00"/>
    <s v="369-43-03-176"/>
    <n v="15"/>
    <x v="0"/>
    <n v="2"/>
    <n v="30"/>
  </r>
  <r>
    <d v="2005-04-10T00:00:00"/>
    <s v="410-52-79-946"/>
    <n v="194"/>
    <x v="0"/>
    <n v="2"/>
    <n v="388"/>
  </r>
  <r>
    <d v="2005-04-11T00:00:00"/>
    <s v="968-49-97-804"/>
    <n v="120"/>
    <x v="0"/>
    <n v="2"/>
    <n v="240"/>
  </r>
  <r>
    <d v="2005-04-12T00:00:00"/>
    <s v="254-14-00-156"/>
    <n v="175"/>
    <x v="0"/>
    <n v="2"/>
    <n v="350"/>
  </r>
  <r>
    <d v="2005-04-14T00:00:00"/>
    <s v="205-96-13-336"/>
    <n v="12"/>
    <x v="0"/>
    <n v="2"/>
    <n v="24"/>
  </r>
  <r>
    <d v="2005-04-15T00:00:00"/>
    <s v="916-94-78-836"/>
    <n v="174"/>
    <x v="0"/>
    <n v="2"/>
    <n v="348"/>
  </r>
  <r>
    <d v="2005-04-16T00:00:00"/>
    <s v="242-04-13-206"/>
    <n v="3"/>
    <x v="0"/>
    <n v="2"/>
    <n v="6"/>
  </r>
  <r>
    <d v="2005-04-17T00:00:00"/>
    <s v="761-06-34-233"/>
    <n v="149"/>
    <x v="0"/>
    <n v="2"/>
    <n v="298"/>
  </r>
  <r>
    <d v="2005-04-18T00:00:00"/>
    <s v="413-93-89-926"/>
    <n v="492"/>
    <x v="0"/>
    <n v="2"/>
    <n v="984"/>
  </r>
  <r>
    <d v="2005-04-18T00:00:00"/>
    <s v="377-37-44-068"/>
    <n v="2"/>
    <x v="0"/>
    <n v="2"/>
    <n v="4"/>
  </r>
  <r>
    <d v="2005-04-19T00:00:00"/>
    <s v="799-94-72-837"/>
    <n v="298"/>
    <x v="0"/>
    <n v="2"/>
    <n v="596"/>
  </r>
  <r>
    <d v="2005-04-30T00:00:00"/>
    <s v="413-93-89-926"/>
    <n v="201"/>
    <x v="0"/>
    <n v="2"/>
    <n v="402"/>
  </r>
  <r>
    <d v="2005-05-01T00:00:00"/>
    <s v="176-54-34-364"/>
    <n v="15"/>
    <x v="0"/>
    <n v="2"/>
    <n v="30"/>
  </r>
  <r>
    <d v="2005-05-01T00:00:00"/>
    <s v="799-94-72-837"/>
    <n v="319"/>
    <x v="0"/>
    <n v="2"/>
    <n v="638"/>
  </r>
  <r>
    <d v="2005-05-02T00:00:00"/>
    <s v="159-34-45-151"/>
    <n v="9"/>
    <x v="0"/>
    <n v="2"/>
    <n v="18"/>
  </r>
  <r>
    <d v="2005-05-04T00:00:00"/>
    <s v="715-03-63-213"/>
    <n v="15"/>
    <x v="0"/>
    <n v="2"/>
    <n v="30"/>
  </r>
  <r>
    <d v="2005-05-07T00:00:00"/>
    <s v="178-24-36-171"/>
    <n v="444"/>
    <x v="0"/>
    <n v="2"/>
    <n v="888"/>
  </r>
  <r>
    <d v="2005-05-07T00:00:00"/>
    <s v="599-00-55-316"/>
    <n v="13"/>
    <x v="0"/>
    <n v="2"/>
    <n v="26"/>
  </r>
  <r>
    <d v="2005-05-09T00:00:00"/>
    <s v="392-78-93-552"/>
    <n v="366"/>
    <x v="0"/>
    <n v="2"/>
    <n v="732"/>
  </r>
  <r>
    <d v="2005-05-20T00:00:00"/>
    <s v="847-48-41-699"/>
    <n v="259"/>
    <x v="0"/>
    <n v="2"/>
    <n v="518"/>
  </r>
  <r>
    <d v="2005-05-21T00:00:00"/>
    <s v="089-90-67-935"/>
    <n v="16"/>
    <x v="0"/>
    <n v="2"/>
    <n v="32"/>
  </r>
  <r>
    <d v="2005-05-24T00:00:00"/>
    <s v="378-70-08-798"/>
    <n v="49"/>
    <x v="0"/>
    <n v="2"/>
    <n v="98"/>
  </r>
  <r>
    <d v="2005-05-25T00:00:00"/>
    <s v="596-37-06-465"/>
    <n v="3"/>
    <x v="0"/>
    <n v="2"/>
    <n v="6"/>
  </r>
  <r>
    <d v="2005-05-25T00:00:00"/>
    <s v="178-24-36-171"/>
    <n v="251"/>
    <x v="0"/>
    <n v="2"/>
    <n v="502"/>
  </r>
  <r>
    <d v="2005-05-27T00:00:00"/>
    <s v="534-94-49-182"/>
    <n v="179"/>
    <x v="0"/>
    <n v="2"/>
    <n v="358"/>
  </r>
  <r>
    <d v="2005-05-29T00:00:00"/>
    <s v="749-02-70-623"/>
    <n v="116"/>
    <x v="0"/>
    <n v="2"/>
    <n v="232"/>
  </r>
  <r>
    <d v="2005-05-29T00:00:00"/>
    <s v="528-09-83-923"/>
    <n v="13"/>
    <x v="0"/>
    <n v="2"/>
    <n v="26"/>
  </r>
  <r>
    <d v="2005-05-31T00:00:00"/>
    <s v="590-28-48-646"/>
    <n v="3"/>
    <x v="0"/>
    <n v="2"/>
    <n v="6"/>
  </r>
  <r>
    <d v="2005-05-31T00:00:00"/>
    <s v="941-01-60-075"/>
    <n v="253"/>
    <x v="0"/>
    <n v="2"/>
    <n v="506"/>
  </r>
  <r>
    <d v="2005-06-07T00:00:00"/>
    <s v="033-49-11-774"/>
    <n v="83"/>
    <x v="0"/>
    <n v="2"/>
    <n v="166"/>
  </r>
  <r>
    <d v="2005-06-09T00:00:00"/>
    <s v="269-65-16-447"/>
    <n v="177"/>
    <x v="0"/>
    <n v="2"/>
    <n v="354"/>
  </r>
  <r>
    <d v="2005-06-09T00:00:00"/>
    <s v="843-22-41-173"/>
    <n v="7"/>
    <x v="0"/>
    <n v="2"/>
    <n v="14"/>
  </r>
  <r>
    <d v="2005-06-10T00:00:00"/>
    <s v="495-93-92-849"/>
    <n v="46"/>
    <x v="0"/>
    <n v="2"/>
    <n v="92"/>
  </r>
  <r>
    <d v="2005-06-11T00:00:00"/>
    <s v="662-14-22-719"/>
    <n v="2"/>
    <x v="0"/>
    <n v="2"/>
    <n v="4"/>
  </r>
  <r>
    <d v="2005-06-12T00:00:00"/>
    <s v="944-16-93-033"/>
    <n v="9"/>
    <x v="0"/>
    <n v="2"/>
    <n v="18"/>
  </r>
  <r>
    <d v="2005-06-14T00:00:00"/>
    <s v="753-35-55-536"/>
    <n v="3"/>
    <x v="0"/>
    <n v="2"/>
    <n v="6"/>
  </r>
  <r>
    <d v="2005-06-14T00:00:00"/>
    <s v="322-66-15-999"/>
    <n v="67"/>
    <x v="0"/>
    <n v="2"/>
    <n v="134"/>
  </r>
  <r>
    <d v="2005-06-14T00:00:00"/>
    <s v="392-78-93-552"/>
    <n v="425"/>
    <x v="0"/>
    <n v="2"/>
    <n v="850"/>
  </r>
  <r>
    <d v="2005-06-15T00:00:00"/>
    <s v="594-18-15-403"/>
    <n v="453"/>
    <x v="0"/>
    <n v="2"/>
    <n v="906"/>
  </r>
  <r>
    <d v="2005-06-20T00:00:00"/>
    <s v="178-24-36-171"/>
    <n v="212"/>
    <x v="0"/>
    <n v="2"/>
    <n v="424"/>
  </r>
  <r>
    <d v="2005-06-22T00:00:00"/>
    <s v="800-16-32-869"/>
    <n v="19"/>
    <x v="0"/>
    <n v="2"/>
    <n v="38"/>
  </r>
  <r>
    <d v="2005-06-23T00:00:00"/>
    <s v="043-34-53-278"/>
    <n v="81"/>
    <x v="0"/>
    <n v="2"/>
    <n v="162"/>
  </r>
  <r>
    <d v="2005-06-25T00:00:00"/>
    <s v="126-55-91-375"/>
    <n v="7"/>
    <x v="0"/>
    <n v="2"/>
    <n v="14"/>
  </r>
  <r>
    <d v="2005-06-26T00:00:00"/>
    <s v="507-22-76-992"/>
    <n v="179"/>
    <x v="0"/>
    <n v="2"/>
    <n v="358"/>
  </r>
  <r>
    <d v="2005-06-28T00:00:00"/>
    <s v="799-94-72-837"/>
    <n v="222"/>
    <x v="0"/>
    <n v="2"/>
    <n v="444"/>
  </r>
  <r>
    <d v="2005-06-29T00:00:00"/>
    <s v="531-65-00-714"/>
    <n v="14"/>
    <x v="0"/>
    <n v="2"/>
    <n v="28"/>
  </r>
  <r>
    <d v="2005-07-01T00:00:00"/>
    <s v="767-55-58-288"/>
    <n v="15"/>
    <x v="0"/>
    <n v="2"/>
    <n v="30"/>
  </r>
  <r>
    <d v="2005-07-03T00:00:00"/>
    <s v="692-61-16-906"/>
    <n v="97"/>
    <x v="0"/>
    <n v="2"/>
    <n v="194"/>
  </r>
  <r>
    <d v="2005-07-09T00:00:00"/>
    <s v="910-38-33-489"/>
    <n v="142"/>
    <x v="0"/>
    <n v="2"/>
    <n v="284"/>
  </r>
  <r>
    <d v="2005-07-13T00:00:00"/>
    <s v="392-78-93-552"/>
    <n v="214"/>
    <x v="0"/>
    <n v="2"/>
    <n v="428"/>
  </r>
  <r>
    <d v="2005-07-13T00:00:00"/>
    <s v="799-94-72-837"/>
    <n v="408"/>
    <x v="0"/>
    <n v="2"/>
    <n v="816"/>
  </r>
  <r>
    <d v="2005-07-14T00:00:00"/>
    <s v="904-16-42-385"/>
    <n v="144"/>
    <x v="0"/>
    <n v="2"/>
    <n v="288"/>
  </r>
  <r>
    <d v="2005-07-14T00:00:00"/>
    <s v="043-34-53-278"/>
    <n v="173"/>
    <x v="0"/>
    <n v="2"/>
    <n v="346"/>
  </r>
  <r>
    <d v="2005-07-16T00:00:00"/>
    <s v="851-69-49-933"/>
    <n v="15"/>
    <x v="0"/>
    <n v="2"/>
    <n v="30"/>
  </r>
  <r>
    <d v="2005-07-18T00:00:00"/>
    <s v="941-01-60-075"/>
    <n v="433"/>
    <x v="0"/>
    <n v="2"/>
    <n v="866"/>
  </r>
  <r>
    <d v="2005-07-22T00:00:00"/>
    <s v="620-15-33-614"/>
    <n v="137"/>
    <x v="0"/>
    <n v="2"/>
    <n v="274"/>
  </r>
  <r>
    <d v="2005-07-25T00:00:00"/>
    <s v="941-01-60-075"/>
    <n v="118"/>
    <x v="0"/>
    <n v="2"/>
    <n v="236"/>
  </r>
  <r>
    <d v="2005-07-25T00:00:00"/>
    <s v="847-48-41-699"/>
    <n v="158"/>
    <x v="0"/>
    <n v="2"/>
    <n v="316"/>
  </r>
  <r>
    <d v="2005-07-26T00:00:00"/>
    <s v="599-00-55-316"/>
    <n v="13"/>
    <x v="0"/>
    <n v="2"/>
    <n v="26"/>
  </r>
  <r>
    <d v="2005-07-27T00:00:00"/>
    <s v="368-99-22-310"/>
    <n v="2"/>
    <x v="0"/>
    <n v="2"/>
    <n v="4"/>
  </r>
  <r>
    <d v="2005-07-29T00:00:00"/>
    <s v="941-01-60-075"/>
    <n v="467"/>
    <x v="0"/>
    <n v="2"/>
    <n v="934"/>
  </r>
  <r>
    <d v="2005-07-30T00:00:00"/>
    <s v="153-24-82-022"/>
    <n v="9"/>
    <x v="0"/>
    <n v="2"/>
    <n v="18"/>
  </r>
  <r>
    <d v="2005-08-03T00:00:00"/>
    <s v="527-15-00-673"/>
    <n v="189"/>
    <x v="0"/>
    <n v="2"/>
    <n v="378"/>
  </r>
  <r>
    <d v="2005-08-04T00:00:00"/>
    <s v="178-41-36-927"/>
    <n v="19"/>
    <x v="0"/>
    <n v="2"/>
    <n v="38"/>
  </r>
  <r>
    <d v="2005-08-05T00:00:00"/>
    <s v="847-48-41-699"/>
    <n v="172"/>
    <x v="0"/>
    <n v="2"/>
    <n v="344"/>
  </r>
  <r>
    <d v="2005-08-06T00:00:00"/>
    <s v="322-66-15-999"/>
    <n v="84"/>
    <x v="0"/>
    <n v="2"/>
    <n v="168"/>
  </r>
  <r>
    <d v="2005-08-06T00:00:00"/>
    <s v="284-59-84-568"/>
    <n v="8"/>
    <x v="0"/>
    <n v="2"/>
    <n v="16"/>
  </r>
  <r>
    <d v="2005-08-06T00:00:00"/>
    <s v="513-33-14-553"/>
    <n v="66"/>
    <x v="0"/>
    <n v="2"/>
    <n v="132"/>
  </r>
  <r>
    <d v="2005-08-07T00:00:00"/>
    <s v="916-94-78-836"/>
    <n v="35"/>
    <x v="0"/>
    <n v="2"/>
    <n v="70"/>
  </r>
  <r>
    <d v="2005-08-08T00:00:00"/>
    <s v="534-94-49-182"/>
    <n v="91"/>
    <x v="0"/>
    <n v="2"/>
    <n v="182"/>
  </r>
  <r>
    <d v="2005-08-13T00:00:00"/>
    <s v="254-14-00-156"/>
    <n v="396"/>
    <x v="0"/>
    <n v="2"/>
    <n v="792"/>
  </r>
  <r>
    <d v="2005-08-13T00:00:00"/>
    <s v="982-09-19-706"/>
    <n v="6"/>
    <x v="0"/>
    <n v="2"/>
    <n v="12"/>
  </r>
  <r>
    <d v="2005-08-15T00:00:00"/>
    <s v="378-70-08-798"/>
    <n v="47"/>
    <x v="0"/>
    <n v="2"/>
    <n v="94"/>
  </r>
  <r>
    <d v="2005-08-17T00:00:00"/>
    <s v="080-51-85-809"/>
    <n v="41"/>
    <x v="0"/>
    <n v="2"/>
    <n v="82"/>
  </r>
  <r>
    <d v="2005-08-18T00:00:00"/>
    <s v="884-31-58-627"/>
    <n v="136"/>
    <x v="0"/>
    <n v="2"/>
    <n v="272"/>
  </r>
  <r>
    <d v="2005-08-19T00:00:00"/>
    <s v="047-70-78-199"/>
    <n v="16"/>
    <x v="0"/>
    <n v="2"/>
    <n v="32"/>
  </r>
  <r>
    <d v="2005-08-21T00:00:00"/>
    <s v="300-07-32-070"/>
    <n v="18"/>
    <x v="0"/>
    <n v="2"/>
    <n v="36"/>
  </r>
  <r>
    <d v="2005-08-25T00:00:00"/>
    <s v="340-11-17-090"/>
    <n v="11"/>
    <x v="0"/>
    <n v="2"/>
    <n v="22"/>
  </r>
  <r>
    <d v="2005-08-25T00:00:00"/>
    <s v="970-73-69-415"/>
    <n v="8"/>
    <x v="0"/>
    <n v="2"/>
    <n v="16"/>
  </r>
  <r>
    <d v="2005-08-25T00:00:00"/>
    <s v="740-87-37-389"/>
    <n v="16"/>
    <x v="0"/>
    <n v="2"/>
    <n v="32"/>
  </r>
  <r>
    <d v="2005-08-25T00:00:00"/>
    <s v="378-70-08-798"/>
    <n v="54"/>
    <x v="0"/>
    <n v="2"/>
    <n v="108"/>
  </r>
  <r>
    <d v="2005-08-26T00:00:00"/>
    <s v="941-01-60-075"/>
    <n v="299"/>
    <x v="0"/>
    <n v="2"/>
    <n v="598"/>
  </r>
  <r>
    <d v="2005-08-28T00:00:00"/>
    <s v="513-33-14-553"/>
    <n v="168"/>
    <x v="0"/>
    <n v="2"/>
    <n v="336"/>
  </r>
  <r>
    <d v="2005-08-29T00:00:00"/>
    <s v="847-48-41-699"/>
    <n v="106"/>
    <x v="0"/>
    <n v="2"/>
    <n v="212"/>
  </r>
  <r>
    <d v="2005-08-30T00:00:00"/>
    <s v="904-16-42-385"/>
    <n v="41"/>
    <x v="0"/>
    <n v="2"/>
    <n v="82"/>
  </r>
  <r>
    <d v="2005-08-30T00:00:00"/>
    <s v="761-06-34-233"/>
    <n v="31"/>
    <x v="0"/>
    <n v="2"/>
    <n v="62"/>
  </r>
  <r>
    <d v="2005-09-01T00:00:00"/>
    <s v="053-79-35-388"/>
    <n v="8"/>
    <x v="0"/>
    <n v="2"/>
    <n v="16"/>
  </r>
  <r>
    <d v="2005-09-04T00:00:00"/>
    <s v="080-51-85-809"/>
    <n v="63"/>
    <x v="0"/>
    <n v="2"/>
    <n v="126"/>
  </r>
  <r>
    <d v="2005-09-07T00:00:00"/>
    <s v="594-18-15-403"/>
    <n v="368"/>
    <x v="0"/>
    <n v="2"/>
    <n v="736"/>
  </r>
  <r>
    <d v="2005-09-08T00:00:00"/>
    <s v="773-39-15-273"/>
    <n v="106"/>
    <x v="0"/>
    <n v="2"/>
    <n v="212"/>
  </r>
  <r>
    <d v="2005-09-09T00:00:00"/>
    <s v="885-74-10-856"/>
    <n v="47"/>
    <x v="0"/>
    <n v="2"/>
    <n v="94"/>
  </r>
  <r>
    <d v="2005-09-09T00:00:00"/>
    <s v="941-01-60-075"/>
    <n v="447"/>
    <x v="0"/>
    <n v="2"/>
    <n v="894"/>
  </r>
  <r>
    <d v="2005-09-10T00:00:00"/>
    <s v="513-33-14-553"/>
    <n v="106"/>
    <x v="0"/>
    <n v="2"/>
    <n v="212"/>
  </r>
  <r>
    <d v="2005-09-11T00:00:00"/>
    <s v="314-76-34-892"/>
    <n v="13"/>
    <x v="0"/>
    <n v="2"/>
    <n v="26"/>
  </r>
  <r>
    <d v="2005-09-11T00:00:00"/>
    <s v="495-93-92-849"/>
    <n v="89"/>
    <x v="0"/>
    <n v="2"/>
    <n v="178"/>
  </r>
  <r>
    <d v="2005-09-11T00:00:00"/>
    <s v="935-78-99-209"/>
    <n v="105"/>
    <x v="0"/>
    <n v="2"/>
    <n v="210"/>
  </r>
  <r>
    <d v="2005-09-11T00:00:00"/>
    <s v="254-14-00-156"/>
    <n v="147"/>
    <x v="0"/>
    <n v="2"/>
    <n v="294"/>
  </r>
  <r>
    <d v="2005-09-13T00:00:00"/>
    <s v="847-48-41-699"/>
    <n v="309"/>
    <x v="0"/>
    <n v="2"/>
    <n v="618"/>
  </r>
  <r>
    <d v="2005-09-15T00:00:00"/>
    <s v="378-70-08-798"/>
    <n v="47"/>
    <x v="0"/>
    <n v="2"/>
    <n v="94"/>
  </r>
  <r>
    <d v="2005-09-17T00:00:00"/>
    <s v="941-01-60-075"/>
    <n v="404"/>
    <x v="0"/>
    <n v="2"/>
    <n v="808"/>
  </r>
  <r>
    <d v="2005-09-17T00:00:00"/>
    <s v="936-67-95-170"/>
    <n v="39"/>
    <x v="0"/>
    <n v="2"/>
    <n v="78"/>
  </r>
  <r>
    <d v="2005-09-17T00:00:00"/>
    <s v="904-16-42-385"/>
    <n v="61"/>
    <x v="0"/>
    <n v="2"/>
    <n v="122"/>
  </r>
  <r>
    <d v="2005-09-20T00:00:00"/>
    <s v="527-15-00-673"/>
    <n v="89"/>
    <x v="0"/>
    <n v="2"/>
    <n v="178"/>
  </r>
  <r>
    <d v="2005-09-22T00:00:00"/>
    <s v="033-49-11-774"/>
    <n v="127"/>
    <x v="0"/>
    <n v="2"/>
    <n v="254"/>
  </r>
  <r>
    <d v="2005-09-25T00:00:00"/>
    <s v="269-65-16-447"/>
    <n v="81"/>
    <x v="0"/>
    <n v="2"/>
    <n v="162"/>
  </r>
  <r>
    <d v="2005-09-28T00:00:00"/>
    <s v="392-78-93-552"/>
    <n v="433"/>
    <x v="0"/>
    <n v="2"/>
    <n v="866"/>
  </r>
  <r>
    <d v="2005-09-28T00:00:00"/>
    <s v="847-48-41-699"/>
    <n v="284"/>
    <x v="0"/>
    <n v="2"/>
    <n v="568"/>
  </r>
  <r>
    <d v="2005-09-29T00:00:00"/>
    <s v="043-34-53-278"/>
    <n v="122"/>
    <x v="0"/>
    <n v="2"/>
    <n v="244"/>
  </r>
  <r>
    <d v="2005-10-01T00:00:00"/>
    <s v="936-67-95-170"/>
    <n v="193"/>
    <x v="0"/>
    <n v="2"/>
    <n v="386"/>
  </r>
  <r>
    <d v="2005-10-03T00:00:00"/>
    <s v="378-70-08-798"/>
    <n v="118"/>
    <x v="0"/>
    <n v="2"/>
    <n v="236"/>
  </r>
  <r>
    <d v="2005-10-04T00:00:00"/>
    <s v="594-18-15-403"/>
    <n v="173"/>
    <x v="0"/>
    <n v="2"/>
    <n v="346"/>
  </r>
  <r>
    <d v="2005-10-07T00:00:00"/>
    <s v="178-24-36-171"/>
    <n v="392"/>
    <x v="0"/>
    <n v="2"/>
    <n v="784"/>
  </r>
  <r>
    <d v="2005-10-08T00:00:00"/>
    <s v="351-06-97-406"/>
    <n v="8"/>
    <x v="0"/>
    <n v="2"/>
    <n v="16"/>
  </r>
  <r>
    <d v="2005-10-13T00:00:00"/>
    <s v="378-70-08-798"/>
    <n v="132"/>
    <x v="0"/>
    <n v="2"/>
    <n v="264"/>
  </r>
  <r>
    <d v="2005-10-13T00:00:00"/>
    <s v="885-74-10-856"/>
    <n v="76"/>
    <x v="0"/>
    <n v="2"/>
    <n v="152"/>
  </r>
  <r>
    <d v="2005-10-14T00:00:00"/>
    <s v="530-86-39-445"/>
    <n v="17"/>
    <x v="0"/>
    <n v="2"/>
    <n v="34"/>
  </r>
  <r>
    <d v="2005-10-15T00:00:00"/>
    <s v="054-09-46-315"/>
    <n v="17"/>
    <x v="0"/>
    <n v="2"/>
    <n v="34"/>
  </r>
  <r>
    <d v="2005-10-18T00:00:00"/>
    <s v="014-02-05-290"/>
    <n v="2"/>
    <x v="0"/>
    <n v="2"/>
    <n v="4"/>
  </r>
  <r>
    <d v="2005-10-20T00:00:00"/>
    <s v="080-51-85-809"/>
    <n v="125"/>
    <x v="0"/>
    <n v="2"/>
    <n v="250"/>
  </r>
  <r>
    <d v="2005-10-21T00:00:00"/>
    <s v="941-01-60-075"/>
    <n v="234"/>
    <x v="0"/>
    <n v="2"/>
    <n v="468"/>
  </r>
  <r>
    <d v="2005-10-27T00:00:00"/>
    <s v="513-33-14-553"/>
    <n v="53"/>
    <x v="0"/>
    <n v="2"/>
    <n v="106"/>
  </r>
  <r>
    <d v="2005-10-28T00:00:00"/>
    <s v="916-94-78-836"/>
    <n v="165"/>
    <x v="0"/>
    <n v="2"/>
    <n v="330"/>
  </r>
  <r>
    <d v="2005-10-28T00:00:00"/>
    <s v="749-02-70-623"/>
    <n v="177"/>
    <x v="0"/>
    <n v="2"/>
    <n v="354"/>
  </r>
  <r>
    <d v="2005-10-30T00:00:00"/>
    <s v="269-65-16-447"/>
    <n v="103"/>
    <x v="0"/>
    <n v="2"/>
    <n v="206"/>
  </r>
  <r>
    <d v="2005-11-01T00:00:00"/>
    <s v="900-85-70-552"/>
    <n v="2"/>
    <x v="0"/>
    <n v="2"/>
    <n v="4"/>
  </r>
  <r>
    <d v="2005-11-01T00:00:00"/>
    <s v="847-48-41-699"/>
    <n v="279"/>
    <x v="0"/>
    <n v="2"/>
    <n v="558"/>
  </r>
  <r>
    <d v="2005-11-06T00:00:00"/>
    <s v="534-94-49-182"/>
    <n v="185"/>
    <x v="0"/>
    <n v="2"/>
    <n v="370"/>
  </r>
  <r>
    <d v="2005-11-07T00:00:00"/>
    <s v="254-14-00-156"/>
    <n v="434"/>
    <x v="0"/>
    <n v="2"/>
    <n v="868"/>
  </r>
  <r>
    <d v="2005-11-11T00:00:00"/>
    <s v="954-85-72-732"/>
    <n v="10"/>
    <x v="0"/>
    <n v="2"/>
    <n v="20"/>
  </r>
  <r>
    <d v="2005-11-13T00:00:00"/>
    <s v="804-82-65-826"/>
    <n v="9"/>
    <x v="0"/>
    <n v="2"/>
    <n v="18"/>
  </r>
  <r>
    <d v="2005-11-14T00:00:00"/>
    <s v="337-27-67-378"/>
    <n v="383"/>
    <x v="0"/>
    <n v="2"/>
    <n v="766"/>
  </r>
  <r>
    <d v="2005-11-14T00:00:00"/>
    <s v="534-94-49-182"/>
    <n v="189"/>
    <x v="0"/>
    <n v="2"/>
    <n v="378"/>
  </r>
  <r>
    <d v="2005-11-16T00:00:00"/>
    <s v="904-16-42-385"/>
    <n v="161"/>
    <x v="0"/>
    <n v="2"/>
    <n v="322"/>
  </r>
  <r>
    <d v="2005-11-16T00:00:00"/>
    <s v="620-15-33-614"/>
    <n v="115"/>
    <x v="0"/>
    <n v="2"/>
    <n v="230"/>
  </r>
  <r>
    <d v="2005-11-18T00:00:00"/>
    <s v="513-33-14-553"/>
    <n v="58"/>
    <x v="0"/>
    <n v="2"/>
    <n v="116"/>
  </r>
  <r>
    <d v="2005-11-18T00:00:00"/>
    <s v="277-10-19-546"/>
    <n v="16"/>
    <x v="0"/>
    <n v="2"/>
    <n v="32"/>
  </r>
  <r>
    <d v="2005-11-19T00:00:00"/>
    <s v="662-14-22-719"/>
    <n v="17"/>
    <x v="0"/>
    <n v="2"/>
    <n v="34"/>
  </r>
  <r>
    <d v="2005-11-20T00:00:00"/>
    <s v="594-18-15-403"/>
    <n v="177"/>
    <x v="0"/>
    <n v="2"/>
    <n v="354"/>
  </r>
  <r>
    <d v="2005-11-21T00:00:00"/>
    <s v="773-39-15-273"/>
    <n v="33"/>
    <x v="0"/>
    <n v="2"/>
    <n v="66"/>
  </r>
  <r>
    <d v="2005-11-24T00:00:00"/>
    <s v="269-65-16-447"/>
    <n v="60"/>
    <x v="0"/>
    <n v="2"/>
    <n v="120"/>
  </r>
  <r>
    <d v="2005-11-26T00:00:00"/>
    <s v="140-36-11-559"/>
    <n v="8"/>
    <x v="0"/>
    <n v="2"/>
    <n v="16"/>
  </r>
  <r>
    <d v="2005-12-01T00:00:00"/>
    <s v="847-48-41-699"/>
    <n v="317"/>
    <x v="0"/>
    <n v="2"/>
    <n v="634"/>
  </r>
  <r>
    <d v="2005-12-03T00:00:00"/>
    <s v="403-50-07-403"/>
    <n v="3"/>
    <x v="0"/>
    <n v="2"/>
    <n v="6"/>
  </r>
  <r>
    <d v="2005-12-05T00:00:00"/>
    <s v="182-72-86-381"/>
    <n v="16"/>
    <x v="0"/>
    <n v="2"/>
    <n v="32"/>
  </r>
  <r>
    <d v="2005-12-14T00:00:00"/>
    <s v="153-24-82-022"/>
    <n v="2"/>
    <x v="0"/>
    <n v="2"/>
    <n v="4"/>
  </r>
  <r>
    <d v="2005-12-19T00:00:00"/>
    <s v="749-02-70-623"/>
    <n v="161"/>
    <x v="0"/>
    <n v="2"/>
    <n v="322"/>
  </r>
  <r>
    <d v="2005-12-22T00:00:00"/>
    <s v="916-94-78-836"/>
    <n v="187"/>
    <x v="0"/>
    <n v="2"/>
    <n v="374"/>
  </r>
  <r>
    <d v="2005-12-22T00:00:00"/>
    <s v="296-66-33-717"/>
    <n v="17"/>
    <x v="0"/>
    <n v="2"/>
    <n v="34"/>
  </r>
  <r>
    <d v="2005-12-23T00:00:00"/>
    <s v="550-69-18-758"/>
    <n v="5"/>
    <x v="0"/>
    <n v="2"/>
    <n v="10"/>
  </r>
  <r>
    <d v="2005-12-25T00:00:00"/>
    <s v="662-14-22-719"/>
    <n v="10"/>
    <x v="0"/>
    <n v="2"/>
    <n v="20"/>
  </r>
  <r>
    <d v="2005-12-25T00:00:00"/>
    <s v="799-94-72-837"/>
    <n v="225"/>
    <x v="0"/>
    <n v="2"/>
    <n v="450"/>
  </r>
  <r>
    <d v="2005-12-30T00:00:00"/>
    <s v="413-93-89-926"/>
    <n v="367"/>
    <x v="0"/>
    <n v="2"/>
    <n v="734"/>
  </r>
  <r>
    <d v="2006-01-04T00:00:00"/>
    <s v="799-94-72-837"/>
    <n v="295"/>
    <x v="1"/>
    <n v="2.0499999999999998"/>
    <n v="604.75"/>
  </r>
  <r>
    <d v="2006-01-08T00:00:00"/>
    <s v="322-66-15-999"/>
    <n v="26"/>
    <x v="1"/>
    <n v="2.0499999999999998"/>
    <n v="53.3"/>
  </r>
  <r>
    <d v="2006-01-08T00:00:00"/>
    <s v="015-89-55-248"/>
    <n v="16"/>
    <x v="1"/>
    <n v="2.0499999999999998"/>
    <n v="32.799999999999997"/>
  </r>
  <r>
    <d v="2006-01-12T00:00:00"/>
    <s v="847-48-41-699"/>
    <n v="165"/>
    <x v="1"/>
    <n v="2.0499999999999998"/>
    <n v="338.24999999999994"/>
  </r>
  <r>
    <d v="2006-01-12T00:00:00"/>
    <s v="824-54-79-834"/>
    <n v="20"/>
    <x v="1"/>
    <n v="2.0499999999999998"/>
    <n v="41"/>
  </r>
  <r>
    <d v="2006-01-17T00:00:00"/>
    <s v="029-43-78-009"/>
    <n v="2"/>
    <x v="1"/>
    <n v="2.0499999999999998"/>
    <n v="4.0999999999999996"/>
  </r>
  <r>
    <d v="2006-01-17T00:00:00"/>
    <s v="172-30-09-104"/>
    <n v="7"/>
    <x v="1"/>
    <n v="2.0499999999999998"/>
    <n v="14.349999999999998"/>
  </r>
  <r>
    <d v="2006-01-17T00:00:00"/>
    <s v="665-06-94-730"/>
    <n v="7"/>
    <x v="1"/>
    <n v="2.0499999999999998"/>
    <n v="14.349999999999998"/>
  </r>
  <r>
    <d v="2006-01-17T00:00:00"/>
    <s v="773-39-15-273"/>
    <n v="72"/>
    <x v="1"/>
    <n v="2.0499999999999998"/>
    <n v="147.6"/>
  </r>
  <r>
    <d v="2006-01-18T00:00:00"/>
    <s v="884-31-58-627"/>
    <n v="59"/>
    <x v="1"/>
    <n v="2.0499999999999998"/>
    <n v="120.94999999999999"/>
  </r>
  <r>
    <d v="2006-01-19T00:00:00"/>
    <s v="392-78-93-552"/>
    <n v="212"/>
    <x v="1"/>
    <n v="2.0499999999999998"/>
    <n v="434.59999999999997"/>
  </r>
  <r>
    <d v="2006-01-24T00:00:00"/>
    <s v="413-93-89-926"/>
    <n v="195"/>
    <x v="1"/>
    <n v="2.0499999999999998"/>
    <n v="399.74999999999994"/>
  </r>
  <r>
    <d v="2006-01-24T00:00:00"/>
    <s v="126-55-91-375"/>
    <n v="16"/>
    <x v="1"/>
    <n v="2.0499999999999998"/>
    <n v="32.799999999999997"/>
  </r>
  <r>
    <d v="2006-01-28T00:00:00"/>
    <s v="904-16-42-385"/>
    <n v="187"/>
    <x v="1"/>
    <n v="2.0499999999999998"/>
    <n v="383.34999999999997"/>
  </r>
  <r>
    <d v="2006-02-03T00:00:00"/>
    <s v="413-93-89-926"/>
    <n v="369"/>
    <x v="1"/>
    <n v="2.0499999999999998"/>
    <n v="756.44999999999993"/>
  </r>
  <r>
    <d v="2006-02-06T00:00:00"/>
    <s v="968-49-97-804"/>
    <n v="190"/>
    <x v="1"/>
    <n v="2.0499999999999998"/>
    <n v="389.49999999999994"/>
  </r>
  <r>
    <d v="2006-02-06T00:00:00"/>
    <s v="799-94-72-837"/>
    <n v="453"/>
    <x v="1"/>
    <n v="2.0499999999999998"/>
    <n v="928.64999999999986"/>
  </r>
  <r>
    <d v="2006-02-06T00:00:00"/>
    <s v="178-24-36-171"/>
    <n v="223"/>
    <x v="1"/>
    <n v="2.0499999999999998"/>
    <n v="457.15"/>
  </r>
  <r>
    <d v="2006-02-07T00:00:00"/>
    <s v="368-99-22-310"/>
    <n v="1"/>
    <x v="1"/>
    <n v="2.0499999999999998"/>
    <n v="2.0499999999999998"/>
  </r>
  <r>
    <d v="2006-02-09T00:00:00"/>
    <s v="322-66-15-999"/>
    <n v="170"/>
    <x v="1"/>
    <n v="2.0499999999999998"/>
    <n v="348.49999999999994"/>
  </r>
  <r>
    <d v="2006-02-09T00:00:00"/>
    <s v="804-82-65-826"/>
    <n v="19"/>
    <x v="1"/>
    <n v="2.0499999999999998"/>
    <n v="38.949999999999996"/>
  </r>
  <r>
    <d v="2006-02-09T00:00:00"/>
    <s v="413-93-89-926"/>
    <n v="464"/>
    <x v="1"/>
    <n v="2.0499999999999998"/>
    <n v="951.19999999999993"/>
  </r>
  <r>
    <d v="2006-02-13T00:00:00"/>
    <s v="254-14-00-156"/>
    <n v="230"/>
    <x v="1"/>
    <n v="2.0499999999999998"/>
    <n v="471.49999999999994"/>
  </r>
  <r>
    <d v="2006-02-17T00:00:00"/>
    <s v="847-48-41-699"/>
    <n v="387"/>
    <x v="1"/>
    <n v="2.0499999999999998"/>
    <n v="793.34999999999991"/>
  </r>
  <r>
    <d v="2006-02-18T00:00:00"/>
    <s v="392-78-93-552"/>
    <n v="264"/>
    <x v="1"/>
    <n v="2.0499999999999998"/>
    <n v="541.19999999999993"/>
  </r>
  <r>
    <d v="2006-02-19T00:00:00"/>
    <s v="269-65-16-447"/>
    <n v="163"/>
    <x v="1"/>
    <n v="2.0499999999999998"/>
    <n v="334.15"/>
  </r>
  <r>
    <d v="2006-02-20T00:00:00"/>
    <s v="205-96-13-336"/>
    <n v="14"/>
    <x v="1"/>
    <n v="2.0499999999999998"/>
    <n v="28.699999999999996"/>
  </r>
  <r>
    <d v="2006-02-21T00:00:00"/>
    <s v="884-31-58-627"/>
    <n v="98"/>
    <x v="1"/>
    <n v="2.0499999999999998"/>
    <n v="200.89999999999998"/>
  </r>
  <r>
    <d v="2006-03-04T00:00:00"/>
    <s v="325-70-30-985"/>
    <n v="16"/>
    <x v="1"/>
    <n v="2.0499999999999998"/>
    <n v="32.799999999999997"/>
  </r>
  <r>
    <d v="2006-03-04T00:00:00"/>
    <s v="294-48-56-993"/>
    <n v="80"/>
    <x v="1"/>
    <n v="2.0499999999999998"/>
    <n v="164"/>
  </r>
  <r>
    <d v="2006-03-08T00:00:00"/>
    <s v="761-06-34-233"/>
    <n v="127"/>
    <x v="1"/>
    <n v="2.0499999999999998"/>
    <n v="260.34999999999997"/>
  </r>
  <r>
    <d v="2006-03-10T00:00:00"/>
    <s v="080-51-85-809"/>
    <n v="170"/>
    <x v="1"/>
    <n v="2.0499999999999998"/>
    <n v="348.49999999999994"/>
  </r>
  <r>
    <d v="2006-03-11T00:00:00"/>
    <s v="692-61-16-906"/>
    <n v="28"/>
    <x v="1"/>
    <n v="2.0499999999999998"/>
    <n v="57.399999999999991"/>
  </r>
  <r>
    <d v="2006-03-12T00:00:00"/>
    <s v="374-01-18-051"/>
    <n v="12"/>
    <x v="1"/>
    <n v="2.0499999999999998"/>
    <n v="24.599999999999998"/>
  </r>
  <r>
    <d v="2006-03-14T00:00:00"/>
    <s v="985-21-38-706"/>
    <n v="10"/>
    <x v="1"/>
    <n v="2.0499999999999998"/>
    <n v="20.5"/>
  </r>
  <r>
    <d v="2006-03-15T00:00:00"/>
    <s v="534-94-49-182"/>
    <n v="65"/>
    <x v="1"/>
    <n v="2.0499999999999998"/>
    <n v="133.25"/>
  </r>
  <r>
    <d v="2006-03-16T00:00:00"/>
    <s v="967-21-71-491"/>
    <n v="17"/>
    <x v="1"/>
    <n v="2.0499999999999998"/>
    <n v="34.849999999999994"/>
  </r>
  <r>
    <d v="2006-03-16T00:00:00"/>
    <s v="847-48-41-699"/>
    <n v="262"/>
    <x v="1"/>
    <n v="2.0499999999999998"/>
    <n v="537.09999999999991"/>
  </r>
  <r>
    <d v="2006-03-16T00:00:00"/>
    <s v="430-67-31-549"/>
    <n v="20"/>
    <x v="1"/>
    <n v="2.0499999999999998"/>
    <n v="41"/>
  </r>
  <r>
    <d v="2006-03-25T00:00:00"/>
    <s v="254-14-00-156"/>
    <n v="224"/>
    <x v="1"/>
    <n v="2.0499999999999998"/>
    <n v="459.19999999999993"/>
  </r>
  <r>
    <d v="2006-04-01T00:00:00"/>
    <s v="495-93-92-849"/>
    <n v="199"/>
    <x v="1"/>
    <n v="2.0499999999999998"/>
    <n v="407.95"/>
  </r>
  <r>
    <d v="2006-04-06T00:00:00"/>
    <s v="534-94-49-182"/>
    <n v="70"/>
    <x v="1"/>
    <n v="2.0499999999999998"/>
    <n v="143.5"/>
  </r>
  <r>
    <d v="2006-04-08T00:00:00"/>
    <s v="995-59-41-476"/>
    <n v="171"/>
    <x v="1"/>
    <n v="2.0499999999999998"/>
    <n v="350.54999999999995"/>
  </r>
  <r>
    <d v="2006-04-08T00:00:00"/>
    <s v="162-82-16-285"/>
    <n v="1"/>
    <x v="1"/>
    <n v="2.0499999999999998"/>
    <n v="2.0499999999999998"/>
  </r>
  <r>
    <d v="2006-04-10T00:00:00"/>
    <s v="824-54-79-834"/>
    <n v="13"/>
    <x v="1"/>
    <n v="2.0499999999999998"/>
    <n v="26.65"/>
  </r>
  <r>
    <d v="2006-04-11T00:00:00"/>
    <s v="847-48-41-699"/>
    <n v="293"/>
    <x v="1"/>
    <n v="2.0499999999999998"/>
    <n v="600.65"/>
  </r>
  <r>
    <d v="2006-04-11T00:00:00"/>
    <s v="277-10-19-546"/>
    <n v="11"/>
    <x v="1"/>
    <n v="2.0499999999999998"/>
    <n v="22.549999999999997"/>
  </r>
  <r>
    <d v="2006-04-13T00:00:00"/>
    <s v="941-01-60-075"/>
    <n v="162"/>
    <x v="1"/>
    <n v="2.0499999999999998"/>
    <n v="332.09999999999997"/>
  </r>
  <r>
    <d v="2006-04-14T00:00:00"/>
    <s v="507-22-76-992"/>
    <n v="187"/>
    <x v="1"/>
    <n v="2.0499999999999998"/>
    <n v="383.34999999999997"/>
  </r>
  <r>
    <d v="2006-04-15T00:00:00"/>
    <s v="269-65-16-447"/>
    <n v="192"/>
    <x v="1"/>
    <n v="2.0499999999999998"/>
    <n v="393.59999999999997"/>
  </r>
  <r>
    <d v="2006-04-17T00:00:00"/>
    <s v="337-27-67-378"/>
    <n v="127"/>
    <x v="1"/>
    <n v="2.0499999999999998"/>
    <n v="260.34999999999997"/>
  </r>
  <r>
    <d v="2006-04-19T00:00:00"/>
    <s v="847-48-41-699"/>
    <n v="198"/>
    <x v="1"/>
    <n v="2.0499999999999998"/>
    <n v="405.9"/>
  </r>
  <r>
    <d v="2006-04-19T00:00:00"/>
    <s v="963-43-52-686"/>
    <n v="4"/>
    <x v="1"/>
    <n v="2.0499999999999998"/>
    <n v="8.1999999999999993"/>
  </r>
  <r>
    <d v="2006-04-19T00:00:00"/>
    <s v="413-93-89-926"/>
    <n v="110"/>
    <x v="1"/>
    <n v="2.0499999999999998"/>
    <n v="225.49999999999997"/>
  </r>
  <r>
    <d v="2006-04-19T00:00:00"/>
    <s v="269-65-16-447"/>
    <n v="123"/>
    <x v="1"/>
    <n v="2.0499999999999998"/>
    <n v="252.14999999999998"/>
  </r>
  <r>
    <d v="2006-04-20T00:00:00"/>
    <s v="527-15-00-673"/>
    <n v="159"/>
    <x v="1"/>
    <n v="2.0499999999999998"/>
    <n v="325.95"/>
  </r>
  <r>
    <d v="2006-04-21T00:00:00"/>
    <s v="194-54-73-711"/>
    <n v="19"/>
    <x v="1"/>
    <n v="2.0499999999999998"/>
    <n v="38.949999999999996"/>
  </r>
  <r>
    <d v="2006-04-27T00:00:00"/>
    <s v="178-24-36-171"/>
    <n v="289"/>
    <x v="1"/>
    <n v="2.0499999999999998"/>
    <n v="592.44999999999993"/>
  </r>
  <r>
    <d v="2006-04-27T00:00:00"/>
    <s v="033-49-11-774"/>
    <n v="136"/>
    <x v="1"/>
    <n v="2.0499999999999998"/>
    <n v="278.79999999999995"/>
  </r>
  <r>
    <d v="2006-05-08T00:00:00"/>
    <s v="410-52-79-946"/>
    <n v="41"/>
    <x v="1"/>
    <n v="2.0499999999999998"/>
    <n v="84.05"/>
  </r>
  <r>
    <d v="2006-05-09T00:00:00"/>
    <s v="392-78-93-552"/>
    <n v="385"/>
    <x v="1"/>
    <n v="2.0499999999999998"/>
    <n v="789.24999999999989"/>
  </r>
  <r>
    <d v="2006-05-10T00:00:00"/>
    <s v="781-80-31-583"/>
    <n v="17"/>
    <x v="1"/>
    <n v="2.0499999999999998"/>
    <n v="34.849999999999994"/>
  </r>
  <r>
    <d v="2006-05-10T00:00:00"/>
    <s v="347-48-90-739"/>
    <n v="20"/>
    <x v="1"/>
    <n v="2.0499999999999998"/>
    <n v="41"/>
  </r>
  <r>
    <d v="2006-05-14T00:00:00"/>
    <s v="050-38-86-889"/>
    <n v="19"/>
    <x v="1"/>
    <n v="2.0499999999999998"/>
    <n v="38.949999999999996"/>
  </r>
  <r>
    <d v="2006-05-15T00:00:00"/>
    <s v="715-03-63-213"/>
    <n v="13"/>
    <x v="1"/>
    <n v="2.0499999999999998"/>
    <n v="26.65"/>
  </r>
  <r>
    <d v="2006-05-16T00:00:00"/>
    <s v="325-70-30-985"/>
    <n v="13"/>
    <x v="1"/>
    <n v="2.0499999999999998"/>
    <n v="26.65"/>
  </r>
  <r>
    <d v="2006-05-18T00:00:00"/>
    <s v="936-67-95-170"/>
    <n v="168"/>
    <x v="1"/>
    <n v="2.0499999999999998"/>
    <n v="344.4"/>
  </r>
  <r>
    <d v="2006-05-18T00:00:00"/>
    <s v="164-61-25-530"/>
    <n v="18"/>
    <x v="1"/>
    <n v="2.0499999999999998"/>
    <n v="36.9"/>
  </r>
  <r>
    <d v="2006-05-18T00:00:00"/>
    <s v="799-94-72-837"/>
    <n v="131"/>
    <x v="1"/>
    <n v="2.0499999999999998"/>
    <n v="268.54999999999995"/>
  </r>
  <r>
    <d v="2006-05-19T00:00:00"/>
    <s v="178-24-36-171"/>
    <n v="187"/>
    <x v="1"/>
    <n v="2.0499999999999998"/>
    <n v="383.34999999999997"/>
  </r>
  <r>
    <d v="2006-05-20T00:00:00"/>
    <s v="337-27-67-378"/>
    <n v="412"/>
    <x v="1"/>
    <n v="2.0499999999999998"/>
    <n v="844.59999999999991"/>
  </r>
  <r>
    <d v="2006-05-22T00:00:00"/>
    <s v="043-34-53-278"/>
    <n v="40"/>
    <x v="1"/>
    <n v="2.0499999999999998"/>
    <n v="82"/>
  </r>
  <r>
    <d v="2006-05-23T00:00:00"/>
    <s v="916-94-78-836"/>
    <n v="166"/>
    <x v="1"/>
    <n v="2.0499999999999998"/>
    <n v="340.29999999999995"/>
  </r>
  <r>
    <d v="2006-05-24T00:00:00"/>
    <s v="527-15-00-673"/>
    <n v="173"/>
    <x v="1"/>
    <n v="2.0499999999999998"/>
    <n v="354.65"/>
  </r>
  <r>
    <d v="2006-05-25T00:00:00"/>
    <s v="561-00-46-873"/>
    <n v="2"/>
    <x v="1"/>
    <n v="2.0499999999999998"/>
    <n v="4.0999999999999996"/>
  </r>
  <r>
    <d v="2006-05-25T00:00:00"/>
    <s v="531-41-11-525"/>
    <n v="18"/>
    <x v="1"/>
    <n v="2.0499999999999998"/>
    <n v="36.9"/>
  </r>
  <r>
    <d v="2006-05-26T00:00:00"/>
    <s v="423-71-31-448"/>
    <n v="15"/>
    <x v="1"/>
    <n v="2.0499999999999998"/>
    <n v="30.749999999999996"/>
  </r>
  <r>
    <d v="2006-05-27T00:00:00"/>
    <s v="995-59-41-476"/>
    <n v="243"/>
    <x v="1"/>
    <n v="2.0499999999999998"/>
    <n v="498.15"/>
  </r>
  <r>
    <d v="2006-05-28T00:00:00"/>
    <s v="413-93-89-926"/>
    <n v="460"/>
    <x v="1"/>
    <n v="2.0499999999999998"/>
    <n v="942.99999999999989"/>
  </r>
  <r>
    <d v="2006-05-28T00:00:00"/>
    <s v="192-09-72-275"/>
    <n v="8"/>
    <x v="1"/>
    <n v="2.0499999999999998"/>
    <n v="16.399999999999999"/>
  </r>
  <r>
    <d v="2006-05-29T00:00:00"/>
    <s v="885-74-10-856"/>
    <n v="150"/>
    <x v="1"/>
    <n v="2.0499999999999998"/>
    <n v="307.5"/>
  </r>
  <r>
    <d v="2006-05-30T00:00:00"/>
    <s v="495-93-92-849"/>
    <n v="72"/>
    <x v="1"/>
    <n v="2.0499999999999998"/>
    <n v="147.6"/>
  </r>
  <r>
    <d v="2006-05-30T00:00:00"/>
    <s v="847-48-41-699"/>
    <n v="217"/>
    <x v="1"/>
    <n v="2.0499999999999998"/>
    <n v="444.84999999999997"/>
  </r>
  <r>
    <d v="2006-06-02T00:00:00"/>
    <s v="761-06-34-233"/>
    <n v="164"/>
    <x v="1"/>
    <n v="2.0499999999999998"/>
    <n v="336.2"/>
  </r>
  <r>
    <d v="2006-06-02T00:00:00"/>
    <s v="392-78-93-552"/>
    <n v="429"/>
    <x v="1"/>
    <n v="2.0499999999999998"/>
    <n v="879.44999999999993"/>
  </r>
  <r>
    <d v="2006-06-07T00:00:00"/>
    <s v="885-74-10-856"/>
    <n v="63"/>
    <x v="1"/>
    <n v="2.0499999999999998"/>
    <n v="129.14999999999998"/>
  </r>
  <r>
    <d v="2006-06-10T00:00:00"/>
    <s v="534-94-49-182"/>
    <n v="106"/>
    <x v="1"/>
    <n v="2.0499999999999998"/>
    <n v="217.29999999999998"/>
  </r>
  <r>
    <d v="2006-06-18T00:00:00"/>
    <s v="178-24-36-171"/>
    <n v="136"/>
    <x v="1"/>
    <n v="2.0499999999999998"/>
    <n v="278.79999999999995"/>
  </r>
  <r>
    <d v="2006-06-19T00:00:00"/>
    <s v="994-52-74-352"/>
    <n v="7"/>
    <x v="1"/>
    <n v="2.0499999999999998"/>
    <n v="14.349999999999998"/>
  </r>
  <r>
    <d v="2006-06-28T00:00:00"/>
    <s v="904-16-42-385"/>
    <n v="114"/>
    <x v="1"/>
    <n v="2.0499999999999998"/>
    <n v="233.7"/>
  </r>
  <r>
    <d v="2006-06-28T00:00:00"/>
    <s v="940-29-78-846"/>
    <n v="12"/>
    <x v="1"/>
    <n v="2.0499999999999998"/>
    <n v="24.599999999999998"/>
  </r>
  <r>
    <d v="2006-07-04T00:00:00"/>
    <s v="847-48-41-699"/>
    <n v="443"/>
    <x v="1"/>
    <n v="2.0499999999999998"/>
    <n v="908.15"/>
  </r>
  <r>
    <d v="2006-07-06T00:00:00"/>
    <s v="495-93-92-849"/>
    <n v="73"/>
    <x v="1"/>
    <n v="2.0499999999999998"/>
    <n v="149.64999999999998"/>
  </r>
  <r>
    <d v="2006-07-09T00:00:00"/>
    <s v="244-64-83-142"/>
    <n v="15"/>
    <x v="1"/>
    <n v="2.0499999999999998"/>
    <n v="30.749999999999996"/>
  </r>
  <r>
    <d v="2006-07-09T00:00:00"/>
    <s v="316-37-00-316"/>
    <n v="9"/>
    <x v="1"/>
    <n v="2.0499999999999998"/>
    <n v="18.45"/>
  </r>
  <r>
    <d v="2006-07-10T00:00:00"/>
    <s v="211-13-01-286"/>
    <n v="20"/>
    <x v="1"/>
    <n v="2.0499999999999998"/>
    <n v="41"/>
  </r>
  <r>
    <d v="2006-07-12T00:00:00"/>
    <s v="982-37-73-633"/>
    <n v="9"/>
    <x v="1"/>
    <n v="2.0499999999999998"/>
    <n v="18.45"/>
  </r>
  <r>
    <d v="2006-07-13T00:00:00"/>
    <s v="950-40-82-698"/>
    <n v="88"/>
    <x v="1"/>
    <n v="2.0499999999999998"/>
    <n v="180.39999999999998"/>
  </r>
  <r>
    <d v="2006-07-13T00:00:00"/>
    <s v="254-14-00-156"/>
    <n v="139"/>
    <x v="1"/>
    <n v="2.0499999999999998"/>
    <n v="284.95"/>
  </r>
  <r>
    <d v="2006-07-14T00:00:00"/>
    <s v="178-24-36-171"/>
    <n v="346"/>
    <x v="1"/>
    <n v="2.0499999999999998"/>
    <n v="709.3"/>
  </r>
  <r>
    <d v="2006-07-20T00:00:00"/>
    <s v="430-90-28-407"/>
    <n v="3"/>
    <x v="1"/>
    <n v="2.0499999999999998"/>
    <n v="6.1499999999999995"/>
  </r>
  <r>
    <d v="2006-07-20T00:00:00"/>
    <s v="035-32-41-072"/>
    <n v="9"/>
    <x v="1"/>
    <n v="2.0499999999999998"/>
    <n v="18.45"/>
  </r>
  <r>
    <d v="2006-07-20T00:00:00"/>
    <s v="847-48-41-699"/>
    <n v="323"/>
    <x v="1"/>
    <n v="2.0499999999999998"/>
    <n v="662.15"/>
  </r>
  <r>
    <d v="2006-07-21T00:00:00"/>
    <s v="995-59-41-476"/>
    <n v="382"/>
    <x v="1"/>
    <n v="2.0499999999999998"/>
    <n v="783.09999999999991"/>
  </r>
  <r>
    <d v="2006-07-25T00:00:00"/>
    <s v="413-93-89-926"/>
    <n v="296"/>
    <x v="1"/>
    <n v="2.0499999999999998"/>
    <n v="606.79999999999995"/>
  </r>
  <r>
    <d v="2006-07-26T00:00:00"/>
    <s v="594-18-15-403"/>
    <n v="121"/>
    <x v="1"/>
    <n v="2.0499999999999998"/>
    <n v="248.04999999999998"/>
  </r>
  <r>
    <d v="2006-07-26T00:00:00"/>
    <s v="410-52-79-946"/>
    <n v="157"/>
    <x v="1"/>
    <n v="2.0499999999999998"/>
    <n v="321.84999999999997"/>
  </r>
  <r>
    <d v="2006-07-28T00:00:00"/>
    <s v="847-48-41-699"/>
    <n v="497"/>
    <x v="1"/>
    <n v="2.0499999999999998"/>
    <n v="1018.8499999999999"/>
  </r>
  <r>
    <d v="2006-07-29T00:00:00"/>
    <s v="847-48-41-699"/>
    <n v="103"/>
    <x v="1"/>
    <n v="2.0499999999999998"/>
    <n v="211.14999999999998"/>
  </r>
  <r>
    <d v="2006-07-30T00:00:00"/>
    <s v="534-94-49-182"/>
    <n v="142"/>
    <x v="1"/>
    <n v="2.0499999999999998"/>
    <n v="291.09999999999997"/>
  </r>
  <r>
    <d v="2006-07-31T00:00:00"/>
    <s v="033-49-11-774"/>
    <n v="144"/>
    <x v="1"/>
    <n v="2.0499999999999998"/>
    <n v="295.2"/>
  </r>
  <r>
    <d v="2006-08-02T00:00:00"/>
    <s v="967-21-71-491"/>
    <n v="8"/>
    <x v="1"/>
    <n v="2.0499999999999998"/>
    <n v="16.399999999999999"/>
  </r>
  <r>
    <d v="2006-08-07T00:00:00"/>
    <s v="322-66-15-999"/>
    <n v="172"/>
    <x v="1"/>
    <n v="2.0499999999999998"/>
    <n v="352.59999999999997"/>
  </r>
  <r>
    <d v="2006-08-11T00:00:00"/>
    <s v="254-14-00-156"/>
    <n v="290"/>
    <x v="1"/>
    <n v="2.0499999999999998"/>
    <n v="594.5"/>
  </r>
  <r>
    <d v="2006-08-13T00:00:00"/>
    <s v="799-94-72-837"/>
    <n v="422"/>
    <x v="1"/>
    <n v="2.0499999999999998"/>
    <n v="865.09999999999991"/>
  </r>
  <r>
    <d v="2006-08-16T00:00:00"/>
    <s v="164-61-25-530"/>
    <n v="12"/>
    <x v="1"/>
    <n v="2.0499999999999998"/>
    <n v="24.599999999999998"/>
  </r>
  <r>
    <d v="2006-08-19T00:00:00"/>
    <s v="322-66-15-999"/>
    <n v="104"/>
    <x v="1"/>
    <n v="2.0499999999999998"/>
    <n v="213.2"/>
  </r>
  <r>
    <d v="2006-08-20T00:00:00"/>
    <s v="968-49-97-804"/>
    <n v="97"/>
    <x v="1"/>
    <n v="2.0499999999999998"/>
    <n v="198.85"/>
  </r>
  <r>
    <d v="2006-08-21T00:00:00"/>
    <s v="294-48-56-993"/>
    <n v="179"/>
    <x v="1"/>
    <n v="2.0499999999999998"/>
    <n v="366.95"/>
  </r>
  <r>
    <d v="2006-08-24T00:00:00"/>
    <s v="941-01-60-075"/>
    <n v="256"/>
    <x v="1"/>
    <n v="2.0499999999999998"/>
    <n v="524.79999999999995"/>
  </r>
  <r>
    <d v="2006-08-25T00:00:00"/>
    <s v="192-09-72-275"/>
    <n v="20"/>
    <x v="1"/>
    <n v="2.0499999999999998"/>
    <n v="41"/>
  </r>
  <r>
    <d v="2006-08-25T00:00:00"/>
    <s v="194-54-73-711"/>
    <n v="10"/>
    <x v="1"/>
    <n v="2.0499999999999998"/>
    <n v="20.5"/>
  </r>
  <r>
    <d v="2006-08-26T00:00:00"/>
    <s v="254-14-00-156"/>
    <n v="407"/>
    <x v="1"/>
    <n v="2.0499999999999998"/>
    <n v="834.34999999999991"/>
  </r>
  <r>
    <d v="2006-08-27T00:00:00"/>
    <s v="178-24-36-171"/>
    <n v="297"/>
    <x v="1"/>
    <n v="2.0499999999999998"/>
    <n v="608.84999999999991"/>
  </r>
  <r>
    <d v="2006-08-27T00:00:00"/>
    <s v="884-31-58-627"/>
    <n v="133"/>
    <x v="1"/>
    <n v="2.0499999999999998"/>
    <n v="272.64999999999998"/>
  </r>
  <r>
    <d v="2006-08-27T00:00:00"/>
    <s v="968-49-97-804"/>
    <n v="33"/>
    <x v="1"/>
    <n v="2.0499999999999998"/>
    <n v="67.649999999999991"/>
  </r>
  <r>
    <d v="2006-08-30T00:00:00"/>
    <s v="799-94-72-837"/>
    <n v="220"/>
    <x v="1"/>
    <n v="2.0499999999999998"/>
    <n v="450.99999999999994"/>
  </r>
  <r>
    <d v="2006-08-30T00:00:00"/>
    <s v="378-70-08-798"/>
    <n v="114"/>
    <x v="1"/>
    <n v="2.0499999999999998"/>
    <n v="233.7"/>
  </r>
  <r>
    <d v="2006-09-02T00:00:00"/>
    <s v="885-74-10-856"/>
    <n v="130"/>
    <x v="1"/>
    <n v="2.0499999999999998"/>
    <n v="266.5"/>
  </r>
  <r>
    <d v="2006-09-02T00:00:00"/>
    <s v="534-94-49-182"/>
    <n v="52"/>
    <x v="1"/>
    <n v="2.0499999999999998"/>
    <n v="106.6"/>
  </r>
  <r>
    <d v="2006-09-02T00:00:00"/>
    <s v="378-70-08-798"/>
    <n v="33"/>
    <x v="1"/>
    <n v="2.0499999999999998"/>
    <n v="67.649999999999991"/>
  </r>
  <r>
    <d v="2006-09-03T00:00:00"/>
    <s v="692-61-16-906"/>
    <n v="57"/>
    <x v="1"/>
    <n v="2.0499999999999998"/>
    <n v="116.85"/>
  </r>
  <r>
    <d v="2006-09-05T00:00:00"/>
    <s v="115-65-39-258"/>
    <n v="190"/>
    <x v="1"/>
    <n v="2.0499999999999998"/>
    <n v="389.49999999999994"/>
  </r>
  <r>
    <d v="2006-09-05T00:00:00"/>
    <s v="900-85-70-552"/>
    <n v="8"/>
    <x v="1"/>
    <n v="2.0499999999999998"/>
    <n v="16.399999999999999"/>
  </r>
  <r>
    <d v="2006-09-05T00:00:00"/>
    <s v="254-14-00-156"/>
    <n v="255"/>
    <x v="1"/>
    <n v="2.0499999999999998"/>
    <n v="522.75"/>
  </r>
  <r>
    <d v="2006-09-07T00:00:00"/>
    <s v="884-31-58-627"/>
    <n v="108"/>
    <x v="1"/>
    <n v="2.0499999999999998"/>
    <n v="221.39999999999998"/>
  </r>
  <r>
    <d v="2006-09-11T00:00:00"/>
    <s v="269-65-16-447"/>
    <n v="78"/>
    <x v="1"/>
    <n v="2.0499999999999998"/>
    <n v="159.89999999999998"/>
  </r>
  <r>
    <d v="2006-09-12T00:00:00"/>
    <s v="254-14-00-156"/>
    <n v="364"/>
    <x v="1"/>
    <n v="2.0499999999999998"/>
    <n v="746.19999999999993"/>
  </r>
  <r>
    <d v="2006-09-13T00:00:00"/>
    <s v="527-15-00-673"/>
    <n v="52"/>
    <x v="1"/>
    <n v="2.0499999999999998"/>
    <n v="106.6"/>
  </r>
  <r>
    <d v="2006-09-14T00:00:00"/>
    <s v="995-59-41-476"/>
    <n v="343"/>
    <x v="1"/>
    <n v="2.0499999999999998"/>
    <n v="703.15"/>
  </r>
  <r>
    <d v="2006-09-16T00:00:00"/>
    <s v="495-93-92-849"/>
    <n v="197"/>
    <x v="1"/>
    <n v="2.0499999999999998"/>
    <n v="403.84999999999997"/>
  </r>
  <r>
    <d v="2006-09-17T00:00:00"/>
    <s v="609-57-46-753"/>
    <n v="4"/>
    <x v="1"/>
    <n v="2.0499999999999998"/>
    <n v="8.1999999999999993"/>
  </r>
  <r>
    <d v="2006-09-18T00:00:00"/>
    <s v="373-76-82-865"/>
    <n v="8"/>
    <x v="1"/>
    <n v="2.0499999999999998"/>
    <n v="16.399999999999999"/>
  </r>
  <r>
    <d v="2006-09-18T00:00:00"/>
    <s v="800-16-32-869"/>
    <n v="11"/>
    <x v="1"/>
    <n v="2.0499999999999998"/>
    <n v="22.549999999999997"/>
  </r>
  <r>
    <d v="2006-09-18T00:00:00"/>
    <s v="047-70-78-199"/>
    <n v="10"/>
    <x v="1"/>
    <n v="2.0499999999999998"/>
    <n v="20.5"/>
  </r>
  <r>
    <d v="2006-09-21T00:00:00"/>
    <s v="692-61-16-906"/>
    <n v="96"/>
    <x v="1"/>
    <n v="2.0499999999999998"/>
    <n v="196.79999999999998"/>
  </r>
  <r>
    <d v="2006-09-21T00:00:00"/>
    <s v="322-66-15-999"/>
    <n v="30"/>
    <x v="1"/>
    <n v="2.0499999999999998"/>
    <n v="61.499999999999993"/>
  </r>
  <r>
    <d v="2006-09-22T00:00:00"/>
    <s v="080-77-49-649"/>
    <n v="17"/>
    <x v="1"/>
    <n v="2.0499999999999998"/>
    <n v="34.849999999999994"/>
  </r>
  <r>
    <d v="2006-09-25T00:00:00"/>
    <s v="035-32-41-072"/>
    <n v="17"/>
    <x v="1"/>
    <n v="2.0499999999999998"/>
    <n v="34.849999999999994"/>
  </r>
  <r>
    <d v="2006-09-25T00:00:00"/>
    <s v="904-16-42-385"/>
    <n v="180"/>
    <x v="1"/>
    <n v="2.0499999999999998"/>
    <n v="368.99999999999994"/>
  </r>
  <r>
    <d v="2006-09-25T00:00:00"/>
    <s v="935-78-99-209"/>
    <n v="94"/>
    <x v="1"/>
    <n v="2.0499999999999998"/>
    <n v="192.7"/>
  </r>
  <r>
    <d v="2006-09-26T00:00:00"/>
    <s v="761-06-34-233"/>
    <n v="45"/>
    <x v="1"/>
    <n v="2.0499999999999998"/>
    <n v="92.249999999999986"/>
  </r>
  <r>
    <d v="2006-09-27T00:00:00"/>
    <s v="254-14-00-156"/>
    <n v="380"/>
    <x v="1"/>
    <n v="2.0499999999999998"/>
    <n v="778.99999999999989"/>
  </r>
  <r>
    <d v="2006-09-27T00:00:00"/>
    <s v="715-03-63-213"/>
    <n v="5"/>
    <x v="1"/>
    <n v="2.0499999999999998"/>
    <n v="10.25"/>
  </r>
  <r>
    <d v="2006-10-01T00:00:00"/>
    <s v="916-94-78-836"/>
    <n v="170"/>
    <x v="1"/>
    <n v="2.0499999999999998"/>
    <n v="348.49999999999994"/>
  </r>
  <r>
    <d v="2006-10-05T00:00:00"/>
    <s v="392-78-93-552"/>
    <n v="198"/>
    <x v="1"/>
    <n v="2.0499999999999998"/>
    <n v="405.9"/>
  </r>
  <r>
    <d v="2006-10-08T00:00:00"/>
    <s v="413-93-89-926"/>
    <n v="283"/>
    <x v="1"/>
    <n v="2.0499999999999998"/>
    <n v="580.15"/>
  </r>
  <r>
    <d v="2006-10-11T00:00:00"/>
    <s v="115-65-39-258"/>
    <n v="42"/>
    <x v="1"/>
    <n v="2.0499999999999998"/>
    <n v="86.1"/>
  </r>
  <r>
    <d v="2006-10-13T00:00:00"/>
    <s v="043-34-53-278"/>
    <n v="163"/>
    <x v="1"/>
    <n v="2.0499999999999998"/>
    <n v="334.15"/>
  </r>
  <r>
    <d v="2006-10-19T00:00:00"/>
    <s v="413-93-89-926"/>
    <n v="115"/>
    <x v="1"/>
    <n v="2.0499999999999998"/>
    <n v="235.74999999999997"/>
  </r>
  <r>
    <d v="2006-10-24T00:00:00"/>
    <s v="884-31-58-627"/>
    <n v="75"/>
    <x v="1"/>
    <n v="2.0499999999999998"/>
    <n v="153.75"/>
  </r>
  <r>
    <d v="2006-10-25T00:00:00"/>
    <s v="392-78-93-552"/>
    <n v="403"/>
    <x v="1"/>
    <n v="2.0499999999999998"/>
    <n v="826.15"/>
  </r>
  <r>
    <d v="2006-10-29T00:00:00"/>
    <s v="413-93-89-926"/>
    <n v="465"/>
    <x v="1"/>
    <n v="2.0499999999999998"/>
    <n v="953.24999999999989"/>
  </r>
  <r>
    <d v="2006-10-31T00:00:00"/>
    <s v="043-34-53-278"/>
    <n v="194"/>
    <x v="1"/>
    <n v="2.0499999999999998"/>
    <n v="397.7"/>
  </r>
  <r>
    <d v="2006-10-31T00:00:00"/>
    <s v="513-33-14-553"/>
    <n v="122"/>
    <x v="1"/>
    <n v="2.0499999999999998"/>
    <n v="250.09999999999997"/>
  </r>
  <r>
    <d v="2006-10-31T00:00:00"/>
    <s v="080-51-85-809"/>
    <n v="186"/>
    <x v="1"/>
    <n v="2.0499999999999998"/>
    <n v="381.29999999999995"/>
  </r>
  <r>
    <d v="2006-11-05T00:00:00"/>
    <s v="904-16-42-385"/>
    <n v="137"/>
    <x v="1"/>
    <n v="2.0499999999999998"/>
    <n v="280.84999999999997"/>
  </r>
  <r>
    <d v="2006-11-08T00:00:00"/>
    <s v="314-76-34-892"/>
    <n v="10"/>
    <x v="1"/>
    <n v="2.0499999999999998"/>
    <n v="20.5"/>
  </r>
  <r>
    <d v="2006-11-11T00:00:00"/>
    <s v="941-01-60-075"/>
    <n v="437"/>
    <x v="1"/>
    <n v="2.0499999999999998"/>
    <n v="895.84999999999991"/>
  </r>
  <r>
    <d v="2006-11-13T00:00:00"/>
    <s v="903-82-46-998"/>
    <n v="20"/>
    <x v="1"/>
    <n v="2.0499999999999998"/>
    <n v="41"/>
  </r>
  <r>
    <d v="2006-11-14T00:00:00"/>
    <s v="799-94-72-837"/>
    <n v="108"/>
    <x v="1"/>
    <n v="2.0499999999999998"/>
    <n v="221.39999999999998"/>
  </r>
  <r>
    <d v="2006-11-19T00:00:00"/>
    <s v="916-94-78-836"/>
    <n v="62"/>
    <x v="1"/>
    <n v="2.0499999999999998"/>
    <n v="127.1"/>
  </r>
  <r>
    <d v="2006-11-19T00:00:00"/>
    <s v="254-14-00-156"/>
    <n v="426"/>
    <x v="1"/>
    <n v="2.0499999999999998"/>
    <n v="873.3"/>
  </r>
  <r>
    <d v="2006-11-22T00:00:00"/>
    <s v="392-78-93-552"/>
    <n v="303"/>
    <x v="1"/>
    <n v="2.0499999999999998"/>
    <n v="621.15"/>
  </r>
  <r>
    <d v="2006-11-23T00:00:00"/>
    <s v="872-13-44-365"/>
    <n v="20"/>
    <x v="1"/>
    <n v="2.0499999999999998"/>
    <n v="41"/>
  </r>
  <r>
    <d v="2006-11-26T00:00:00"/>
    <s v="847-48-41-699"/>
    <n v="237"/>
    <x v="1"/>
    <n v="2.0499999999999998"/>
    <n v="485.84999999999997"/>
  </r>
  <r>
    <d v="2006-11-27T00:00:00"/>
    <s v="033-49-11-774"/>
    <n v="151"/>
    <x v="1"/>
    <n v="2.0499999999999998"/>
    <n v="309.54999999999995"/>
  </r>
  <r>
    <d v="2006-11-28T00:00:00"/>
    <s v="970-87-50-317"/>
    <n v="6"/>
    <x v="1"/>
    <n v="2.0499999999999998"/>
    <n v="12.299999999999999"/>
  </r>
  <r>
    <d v="2006-12-01T00:00:00"/>
    <s v="043-34-53-278"/>
    <n v="124"/>
    <x v="1"/>
    <n v="2.0499999999999998"/>
    <n v="254.2"/>
  </r>
  <r>
    <d v="2006-12-03T00:00:00"/>
    <s v="562-39-79-929"/>
    <n v="7"/>
    <x v="1"/>
    <n v="2.0499999999999998"/>
    <n v="14.349999999999998"/>
  </r>
  <r>
    <d v="2006-12-04T00:00:00"/>
    <s v="473-30-19-947"/>
    <n v="7"/>
    <x v="1"/>
    <n v="2.0499999999999998"/>
    <n v="14.349999999999998"/>
  </r>
  <r>
    <d v="2006-12-06T00:00:00"/>
    <s v="392-78-93-552"/>
    <n v="105"/>
    <x v="1"/>
    <n v="2.0499999999999998"/>
    <n v="215.24999999999997"/>
  </r>
  <r>
    <d v="2006-12-07T00:00:00"/>
    <s v="513-33-14-553"/>
    <n v="58"/>
    <x v="1"/>
    <n v="2.0499999999999998"/>
    <n v="118.89999999999999"/>
  </r>
  <r>
    <d v="2006-12-07T00:00:00"/>
    <s v="179-23-02-772"/>
    <n v="182"/>
    <x v="1"/>
    <n v="2.0499999999999998"/>
    <n v="373.09999999999997"/>
  </r>
  <r>
    <d v="2006-12-09T00:00:00"/>
    <s v="941-01-60-075"/>
    <n v="163"/>
    <x v="1"/>
    <n v="2.0499999999999998"/>
    <n v="334.15"/>
  </r>
  <r>
    <d v="2006-12-09T00:00:00"/>
    <s v="958-71-87-898"/>
    <n v="14"/>
    <x v="1"/>
    <n v="2.0499999999999998"/>
    <n v="28.699999999999996"/>
  </r>
  <r>
    <d v="2006-12-10T00:00:00"/>
    <s v="281-47-91-148"/>
    <n v="4"/>
    <x v="1"/>
    <n v="2.0499999999999998"/>
    <n v="8.1999999999999993"/>
  </r>
  <r>
    <d v="2006-12-11T00:00:00"/>
    <s v="554-09-13-964"/>
    <n v="13"/>
    <x v="1"/>
    <n v="2.0499999999999998"/>
    <n v="26.65"/>
  </r>
  <r>
    <d v="2006-12-12T00:00:00"/>
    <s v="254-14-00-156"/>
    <n v="422"/>
    <x v="1"/>
    <n v="2.0499999999999998"/>
    <n v="865.09999999999991"/>
  </r>
  <r>
    <d v="2006-12-13T00:00:00"/>
    <s v="054-09-46-315"/>
    <n v="6"/>
    <x v="1"/>
    <n v="2.0499999999999998"/>
    <n v="12.299999999999999"/>
  </r>
  <r>
    <d v="2006-12-18T00:00:00"/>
    <s v="424-70-61-569"/>
    <n v="15"/>
    <x v="1"/>
    <n v="2.0499999999999998"/>
    <n v="30.749999999999996"/>
  </r>
  <r>
    <d v="2006-12-19T00:00:00"/>
    <s v="534-94-49-182"/>
    <n v="168"/>
    <x v="1"/>
    <n v="2.0499999999999998"/>
    <n v="344.4"/>
  </r>
  <r>
    <d v="2006-12-21T00:00:00"/>
    <s v="941-01-60-075"/>
    <n v="193"/>
    <x v="1"/>
    <n v="2.0499999999999998"/>
    <n v="395.65"/>
  </r>
  <r>
    <d v="2006-12-27T00:00:00"/>
    <s v="194-54-73-711"/>
    <n v="15"/>
    <x v="1"/>
    <n v="2.0499999999999998"/>
    <n v="30.749999999999996"/>
  </r>
  <r>
    <d v="2006-12-28T00:00:00"/>
    <s v="033-49-11-774"/>
    <n v="27"/>
    <x v="1"/>
    <n v="2.0499999999999998"/>
    <n v="55.349999999999994"/>
  </r>
  <r>
    <d v="2006-12-29T00:00:00"/>
    <s v="033-49-11-774"/>
    <n v="116"/>
    <x v="1"/>
    <n v="2.0499999999999998"/>
    <n v="237.79999999999998"/>
  </r>
  <r>
    <d v="2006-12-30T00:00:00"/>
    <s v="692-61-16-906"/>
    <n v="21"/>
    <x v="1"/>
    <n v="2.0499999999999998"/>
    <n v="43.05"/>
  </r>
  <r>
    <d v="2006-12-30T00:00:00"/>
    <s v="033-49-11-774"/>
    <n v="61"/>
    <x v="1"/>
    <n v="2.0499999999999998"/>
    <n v="125.04999999999998"/>
  </r>
  <r>
    <d v="2006-12-30T00:00:00"/>
    <s v="413-93-89-926"/>
    <n v="458"/>
    <x v="1"/>
    <n v="2.0499999999999998"/>
    <n v="938.89999999999986"/>
  </r>
  <r>
    <d v="2006-12-31T00:00:00"/>
    <s v="170-89-76-803"/>
    <n v="19"/>
    <x v="1"/>
    <n v="2.0499999999999998"/>
    <n v="38.949999999999996"/>
  </r>
  <r>
    <d v="2007-01-02T00:00:00"/>
    <s v="322-66-15-999"/>
    <n v="81"/>
    <x v="2"/>
    <n v="2.09"/>
    <n v="169.29"/>
  </r>
  <r>
    <d v="2007-01-03T00:00:00"/>
    <s v="269-65-16-447"/>
    <n v="86"/>
    <x v="2"/>
    <n v="2.09"/>
    <n v="179.73999999999998"/>
  </r>
  <r>
    <d v="2007-01-04T00:00:00"/>
    <s v="254-14-00-156"/>
    <n v="142"/>
    <x v="2"/>
    <n v="2.09"/>
    <n v="296.77999999999997"/>
  </r>
  <r>
    <d v="2007-01-10T00:00:00"/>
    <s v="413-93-89-926"/>
    <n v="459"/>
    <x v="2"/>
    <n v="2.09"/>
    <n v="959.31"/>
  </r>
  <r>
    <d v="2007-01-11T00:00:00"/>
    <s v="377-37-44-068"/>
    <n v="20"/>
    <x v="2"/>
    <n v="2.09"/>
    <n v="41.8"/>
  </r>
  <r>
    <d v="2007-01-13T00:00:00"/>
    <s v="392-78-93-552"/>
    <n v="245"/>
    <x v="2"/>
    <n v="2.09"/>
    <n v="512.04999999999995"/>
  </r>
  <r>
    <d v="2007-01-13T00:00:00"/>
    <s v="967-21-71-491"/>
    <n v="19"/>
    <x v="2"/>
    <n v="2.09"/>
    <n v="39.709999999999994"/>
  </r>
  <r>
    <d v="2007-01-14T00:00:00"/>
    <s v="749-02-70-623"/>
    <n v="159"/>
    <x v="2"/>
    <n v="2.09"/>
    <n v="332.31"/>
  </r>
  <r>
    <d v="2007-01-15T00:00:00"/>
    <s v="033-49-11-774"/>
    <n v="99"/>
    <x v="2"/>
    <n v="2.09"/>
    <n v="206.91"/>
  </r>
  <r>
    <d v="2007-01-17T00:00:00"/>
    <s v="178-24-36-171"/>
    <n v="213"/>
    <x v="2"/>
    <n v="2.09"/>
    <n v="445.16999999999996"/>
  </r>
  <r>
    <d v="2007-01-24T00:00:00"/>
    <s v="799-94-72-837"/>
    <n v="349"/>
    <x v="2"/>
    <n v="2.09"/>
    <n v="729.41"/>
  </r>
  <r>
    <d v="2007-01-27T00:00:00"/>
    <s v="413-93-89-926"/>
    <n v="114"/>
    <x v="2"/>
    <n v="2.09"/>
    <n v="238.26"/>
  </r>
  <r>
    <d v="2007-01-27T00:00:00"/>
    <s v="961-86-77-989"/>
    <n v="12"/>
    <x v="2"/>
    <n v="2.09"/>
    <n v="25.08"/>
  </r>
  <r>
    <d v="2007-01-29T00:00:00"/>
    <s v="985-21-38-706"/>
    <n v="12"/>
    <x v="2"/>
    <n v="2.09"/>
    <n v="25.08"/>
  </r>
  <r>
    <d v="2007-02-04T00:00:00"/>
    <s v="904-16-42-385"/>
    <n v="132"/>
    <x v="2"/>
    <n v="2.09"/>
    <n v="275.88"/>
  </r>
  <r>
    <d v="2007-02-07T00:00:00"/>
    <s v="033-49-11-774"/>
    <n v="197"/>
    <x v="2"/>
    <n v="2.09"/>
    <n v="411.72999999999996"/>
  </r>
  <r>
    <d v="2007-02-07T00:00:00"/>
    <s v="045-63-27-114"/>
    <n v="5"/>
    <x v="2"/>
    <n v="2.09"/>
    <n v="10.45"/>
  </r>
  <r>
    <d v="2007-02-07T00:00:00"/>
    <s v="941-01-60-075"/>
    <n v="403"/>
    <x v="2"/>
    <n v="2.09"/>
    <n v="842.27"/>
  </r>
  <r>
    <d v="2007-02-08T00:00:00"/>
    <s v="749-02-70-623"/>
    <n v="200"/>
    <x v="2"/>
    <n v="2.09"/>
    <n v="418"/>
  </r>
  <r>
    <d v="2007-02-11T00:00:00"/>
    <s v="513-33-14-553"/>
    <n v="23"/>
    <x v="2"/>
    <n v="2.09"/>
    <n v="48.069999999999993"/>
  </r>
  <r>
    <d v="2007-02-18T00:00:00"/>
    <s v="392-78-93-552"/>
    <n v="337"/>
    <x v="2"/>
    <n v="2.09"/>
    <n v="704.32999999999993"/>
  </r>
  <r>
    <d v="2007-02-19T00:00:00"/>
    <s v="594-18-15-403"/>
    <n v="500"/>
    <x v="2"/>
    <n v="2.09"/>
    <n v="1045"/>
  </r>
  <r>
    <d v="2007-02-19T00:00:00"/>
    <s v="182-72-86-381"/>
    <n v="9"/>
    <x v="2"/>
    <n v="2.09"/>
    <n v="18.809999999999999"/>
  </r>
  <r>
    <d v="2007-02-21T00:00:00"/>
    <s v="179-23-02-772"/>
    <n v="39"/>
    <x v="2"/>
    <n v="2.09"/>
    <n v="81.509999999999991"/>
  </r>
  <r>
    <d v="2007-02-26T00:00:00"/>
    <s v="773-39-15-273"/>
    <n v="156"/>
    <x v="2"/>
    <n v="2.09"/>
    <n v="326.03999999999996"/>
  </r>
  <r>
    <d v="2007-02-27T00:00:00"/>
    <s v="413-93-89-926"/>
    <n v="258"/>
    <x v="2"/>
    <n v="2.09"/>
    <n v="539.21999999999991"/>
  </r>
  <r>
    <d v="2007-02-27T00:00:00"/>
    <s v="824-54-79-834"/>
    <n v="14"/>
    <x v="2"/>
    <n v="2.09"/>
    <n v="29.259999999999998"/>
  </r>
  <r>
    <d v="2007-03-01T00:00:00"/>
    <s v="904-16-42-385"/>
    <n v="91"/>
    <x v="2"/>
    <n v="2.09"/>
    <n v="190.19"/>
  </r>
  <r>
    <d v="2007-03-08T00:00:00"/>
    <s v="904-16-42-385"/>
    <n v="68"/>
    <x v="2"/>
    <n v="2.09"/>
    <n v="142.12"/>
  </r>
  <r>
    <d v="2007-03-09T00:00:00"/>
    <s v="447-16-72-588"/>
    <n v="13"/>
    <x v="2"/>
    <n v="2.09"/>
    <n v="27.169999999999998"/>
  </r>
  <r>
    <d v="2007-03-11T00:00:00"/>
    <s v="378-70-08-798"/>
    <n v="118"/>
    <x v="2"/>
    <n v="2.09"/>
    <n v="246.61999999999998"/>
  </r>
  <r>
    <d v="2007-03-13T00:00:00"/>
    <s v="410-52-79-946"/>
    <n v="54"/>
    <x v="2"/>
    <n v="2.09"/>
    <n v="112.85999999999999"/>
  </r>
  <r>
    <d v="2007-03-17T00:00:00"/>
    <s v="434-21-90-566"/>
    <n v="10"/>
    <x v="2"/>
    <n v="2.09"/>
    <n v="20.9"/>
  </r>
  <r>
    <d v="2007-03-21T00:00:00"/>
    <s v="941-01-60-075"/>
    <n v="339"/>
    <x v="2"/>
    <n v="2.09"/>
    <n v="708.51"/>
  </r>
  <r>
    <d v="2007-03-22T00:00:00"/>
    <s v="534-94-49-182"/>
    <n v="80"/>
    <x v="2"/>
    <n v="2.09"/>
    <n v="167.2"/>
  </r>
  <r>
    <d v="2007-03-24T00:00:00"/>
    <s v="178-24-36-171"/>
    <n v="431"/>
    <x v="2"/>
    <n v="2.09"/>
    <n v="900.79"/>
  </r>
  <r>
    <d v="2007-03-26T00:00:00"/>
    <s v="941-01-60-075"/>
    <n v="268"/>
    <x v="2"/>
    <n v="2.09"/>
    <n v="560.12"/>
  </r>
  <r>
    <d v="2007-03-26T00:00:00"/>
    <s v="178-24-36-171"/>
    <n v="440"/>
    <x v="2"/>
    <n v="2.09"/>
    <n v="919.59999999999991"/>
  </r>
  <r>
    <d v="2007-03-26T00:00:00"/>
    <s v="594-18-15-403"/>
    <n v="396"/>
    <x v="2"/>
    <n v="2.09"/>
    <n v="827.64"/>
  </r>
  <r>
    <d v="2007-03-26T00:00:00"/>
    <s v="269-65-16-447"/>
    <n v="157"/>
    <x v="2"/>
    <n v="2.09"/>
    <n v="328.13"/>
  </r>
  <r>
    <d v="2007-03-30T00:00:00"/>
    <s v="904-16-42-385"/>
    <n v="194"/>
    <x v="2"/>
    <n v="2.09"/>
    <n v="405.46"/>
  </r>
  <r>
    <d v="2007-03-31T00:00:00"/>
    <s v="761-06-34-233"/>
    <n v="156"/>
    <x v="2"/>
    <n v="2.09"/>
    <n v="326.03999999999996"/>
  </r>
  <r>
    <d v="2007-04-01T00:00:00"/>
    <s v="423-71-31-448"/>
    <n v="11"/>
    <x v="2"/>
    <n v="2.09"/>
    <n v="22.99"/>
  </r>
  <r>
    <d v="2007-04-02T00:00:00"/>
    <s v="968-49-97-804"/>
    <n v="110"/>
    <x v="2"/>
    <n v="2.09"/>
    <n v="229.89999999999998"/>
  </r>
  <r>
    <d v="2007-04-04T00:00:00"/>
    <s v="865-19-31-951"/>
    <n v="12"/>
    <x v="2"/>
    <n v="2.09"/>
    <n v="25.08"/>
  </r>
  <r>
    <d v="2007-04-05T00:00:00"/>
    <s v="594-18-15-403"/>
    <n v="464"/>
    <x v="2"/>
    <n v="2.09"/>
    <n v="969.76"/>
  </r>
  <r>
    <d v="2007-04-06T00:00:00"/>
    <s v="527-15-00-673"/>
    <n v="40"/>
    <x v="2"/>
    <n v="2.09"/>
    <n v="83.6"/>
  </r>
  <r>
    <d v="2007-04-07T00:00:00"/>
    <s v="761-06-34-233"/>
    <n v="52"/>
    <x v="2"/>
    <n v="2.09"/>
    <n v="108.67999999999999"/>
  </r>
  <r>
    <d v="2007-04-12T00:00:00"/>
    <s v="970-73-69-415"/>
    <n v="12"/>
    <x v="2"/>
    <n v="2.09"/>
    <n v="25.08"/>
  </r>
  <r>
    <d v="2007-04-14T00:00:00"/>
    <s v="254-14-00-156"/>
    <n v="412"/>
    <x v="2"/>
    <n v="2.09"/>
    <n v="861.07999999999993"/>
  </r>
  <r>
    <d v="2007-04-16T00:00:00"/>
    <s v="413-93-89-926"/>
    <n v="268"/>
    <x v="2"/>
    <n v="2.09"/>
    <n v="560.12"/>
  </r>
  <r>
    <d v="2007-04-16T00:00:00"/>
    <s v="254-14-00-156"/>
    <n v="495"/>
    <x v="2"/>
    <n v="2.09"/>
    <n v="1034.55"/>
  </r>
  <r>
    <d v="2007-04-16T00:00:00"/>
    <s v="968-49-97-804"/>
    <n v="30"/>
    <x v="2"/>
    <n v="2.09"/>
    <n v="62.699999999999996"/>
  </r>
  <r>
    <d v="2007-04-19T00:00:00"/>
    <s v="043-34-53-278"/>
    <n v="67"/>
    <x v="2"/>
    <n v="2.09"/>
    <n v="140.03"/>
  </r>
  <r>
    <d v="2007-04-25T00:00:00"/>
    <s v="799-94-72-837"/>
    <n v="497"/>
    <x v="2"/>
    <n v="2.09"/>
    <n v="1038.73"/>
  </r>
  <r>
    <d v="2007-04-28T00:00:00"/>
    <s v="178-24-36-171"/>
    <n v="102"/>
    <x v="2"/>
    <n v="2.09"/>
    <n v="213.17999999999998"/>
  </r>
  <r>
    <d v="2007-05-01T00:00:00"/>
    <s v="254-14-00-156"/>
    <n v="322"/>
    <x v="2"/>
    <n v="2.09"/>
    <n v="672.9799999999999"/>
  </r>
  <r>
    <d v="2007-05-02T00:00:00"/>
    <s v="847-48-41-699"/>
    <n v="297"/>
    <x v="2"/>
    <n v="2.09"/>
    <n v="620.7299999999999"/>
  </r>
  <r>
    <d v="2007-05-04T00:00:00"/>
    <s v="904-16-42-385"/>
    <n v="179"/>
    <x v="2"/>
    <n v="2.09"/>
    <n v="374.10999999999996"/>
  </r>
  <r>
    <d v="2007-05-06T00:00:00"/>
    <s v="822-52-42-474"/>
    <n v="15"/>
    <x v="2"/>
    <n v="2.09"/>
    <n v="31.349999999999998"/>
  </r>
  <r>
    <d v="2007-05-08T00:00:00"/>
    <s v="692-61-16-906"/>
    <n v="65"/>
    <x v="2"/>
    <n v="2.09"/>
    <n v="135.85"/>
  </r>
  <r>
    <d v="2007-05-10T00:00:00"/>
    <s v="254-14-00-156"/>
    <n v="297"/>
    <x v="2"/>
    <n v="2.09"/>
    <n v="620.7299999999999"/>
  </r>
  <r>
    <d v="2007-05-12T00:00:00"/>
    <s v="885-74-10-856"/>
    <n v="131"/>
    <x v="2"/>
    <n v="2.09"/>
    <n v="273.78999999999996"/>
  </r>
  <r>
    <d v="2007-05-13T00:00:00"/>
    <s v="385-84-45-941"/>
    <n v="12"/>
    <x v="2"/>
    <n v="2.09"/>
    <n v="25.08"/>
  </r>
  <r>
    <d v="2007-05-13T00:00:00"/>
    <s v="269-65-16-447"/>
    <n v="114"/>
    <x v="2"/>
    <n v="2.09"/>
    <n v="238.26"/>
  </r>
  <r>
    <d v="2007-05-16T00:00:00"/>
    <s v="799-94-72-837"/>
    <n v="293"/>
    <x v="2"/>
    <n v="2.09"/>
    <n v="612.37"/>
  </r>
  <r>
    <d v="2007-05-18T00:00:00"/>
    <s v="773-41-40-060"/>
    <n v="18"/>
    <x v="2"/>
    <n v="2.09"/>
    <n v="37.619999999999997"/>
  </r>
  <r>
    <d v="2007-05-18T00:00:00"/>
    <s v="080-51-85-809"/>
    <n v="186"/>
    <x v="2"/>
    <n v="2.09"/>
    <n v="388.73999999999995"/>
  </r>
  <r>
    <d v="2007-05-21T00:00:00"/>
    <s v="378-70-08-798"/>
    <n v="119"/>
    <x v="2"/>
    <n v="2.09"/>
    <n v="248.70999999999998"/>
  </r>
  <r>
    <d v="2007-05-25T00:00:00"/>
    <s v="473-30-19-947"/>
    <n v="4"/>
    <x v="2"/>
    <n v="2.09"/>
    <n v="8.36"/>
  </r>
  <r>
    <d v="2007-05-28T00:00:00"/>
    <s v="799-94-72-837"/>
    <n v="415"/>
    <x v="2"/>
    <n v="2.09"/>
    <n v="867.34999999999991"/>
  </r>
  <r>
    <d v="2007-05-28T00:00:00"/>
    <s v="775-48-66-885"/>
    <n v="10"/>
    <x v="2"/>
    <n v="2.09"/>
    <n v="20.9"/>
  </r>
  <r>
    <d v="2007-05-28T00:00:00"/>
    <s v="269-65-16-447"/>
    <n v="159"/>
    <x v="2"/>
    <n v="2.09"/>
    <n v="332.31"/>
  </r>
  <r>
    <d v="2007-05-29T00:00:00"/>
    <s v="413-93-89-926"/>
    <n v="140"/>
    <x v="2"/>
    <n v="2.09"/>
    <n v="292.59999999999997"/>
  </r>
  <r>
    <d v="2007-06-06T00:00:00"/>
    <s v="080-51-85-809"/>
    <n v="128"/>
    <x v="2"/>
    <n v="2.09"/>
    <n v="267.52"/>
  </r>
  <r>
    <d v="2007-06-14T00:00:00"/>
    <s v="429-16-50-754"/>
    <n v="9"/>
    <x v="2"/>
    <n v="2.09"/>
    <n v="18.809999999999999"/>
  </r>
  <r>
    <d v="2007-06-14T00:00:00"/>
    <s v="413-93-89-926"/>
    <n v="121"/>
    <x v="2"/>
    <n v="2.09"/>
    <n v="252.89"/>
  </r>
  <r>
    <d v="2007-06-15T00:00:00"/>
    <s v="799-94-72-837"/>
    <n v="169"/>
    <x v="2"/>
    <n v="2.09"/>
    <n v="353.21"/>
  </r>
  <r>
    <d v="2007-06-17T00:00:00"/>
    <s v="322-66-15-999"/>
    <n v="118"/>
    <x v="2"/>
    <n v="2.09"/>
    <n v="246.61999999999998"/>
  </r>
  <r>
    <d v="2007-06-17T00:00:00"/>
    <s v="773-39-15-273"/>
    <n v="37"/>
    <x v="2"/>
    <n v="2.09"/>
    <n v="77.33"/>
  </r>
  <r>
    <d v="2007-06-20T00:00:00"/>
    <s v="968-49-97-804"/>
    <n v="198"/>
    <x v="2"/>
    <n v="2.09"/>
    <n v="413.82"/>
  </r>
  <r>
    <d v="2007-06-21T00:00:00"/>
    <s v="378-70-08-798"/>
    <n v="74"/>
    <x v="2"/>
    <n v="2.09"/>
    <n v="154.66"/>
  </r>
  <r>
    <d v="2007-06-26T00:00:00"/>
    <s v="275-38-81-341"/>
    <n v="18"/>
    <x v="2"/>
    <n v="2.09"/>
    <n v="37.619999999999997"/>
  </r>
  <r>
    <d v="2007-06-30T00:00:00"/>
    <s v="337-27-67-378"/>
    <n v="291"/>
    <x v="2"/>
    <n v="2.09"/>
    <n v="608.18999999999994"/>
  </r>
  <r>
    <d v="2007-07-07T00:00:00"/>
    <s v="847-48-41-699"/>
    <n v="208"/>
    <x v="2"/>
    <n v="2.09"/>
    <n v="434.71999999999997"/>
  </r>
  <r>
    <d v="2007-07-07T00:00:00"/>
    <s v="594-18-15-403"/>
    <n v="354"/>
    <x v="2"/>
    <n v="2.09"/>
    <n v="739.8599999999999"/>
  </r>
  <r>
    <d v="2007-07-14T00:00:00"/>
    <s v="410-52-79-946"/>
    <n v="113"/>
    <x v="2"/>
    <n v="2.09"/>
    <n v="236.17"/>
  </r>
  <r>
    <d v="2007-07-15T00:00:00"/>
    <s v="295-31-73-319"/>
    <n v="3"/>
    <x v="2"/>
    <n v="2.09"/>
    <n v="6.27"/>
  </r>
  <r>
    <d v="2007-07-15T00:00:00"/>
    <s v="392-78-93-552"/>
    <n v="446"/>
    <x v="2"/>
    <n v="2.09"/>
    <n v="932.14"/>
  </r>
  <r>
    <d v="2007-07-15T00:00:00"/>
    <s v="430-90-28-407"/>
    <n v="9"/>
    <x v="2"/>
    <n v="2.09"/>
    <n v="18.809999999999999"/>
  </r>
  <r>
    <d v="2007-07-19T00:00:00"/>
    <s v="941-01-60-075"/>
    <n v="445"/>
    <x v="2"/>
    <n v="2.09"/>
    <n v="930.05"/>
  </r>
  <r>
    <d v="2007-07-20T00:00:00"/>
    <s v="513-33-14-553"/>
    <n v="47"/>
    <x v="2"/>
    <n v="2.09"/>
    <n v="98.22999999999999"/>
  </r>
  <r>
    <d v="2007-07-21T00:00:00"/>
    <s v="240-56-56-791"/>
    <n v="14"/>
    <x v="2"/>
    <n v="2.09"/>
    <n v="29.259999999999998"/>
  </r>
  <r>
    <d v="2007-07-26T00:00:00"/>
    <s v="916-94-78-836"/>
    <n v="187"/>
    <x v="2"/>
    <n v="2.09"/>
    <n v="390.83"/>
  </r>
  <r>
    <d v="2007-07-27T00:00:00"/>
    <s v="392-78-93-552"/>
    <n v="355"/>
    <x v="2"/>
    <n v="2.09"/>
    <n v="741.94999999999993"/>
  </r>
  <r>
    <d v="2007-07-28T00:00:00"/>
    <s v="940-29-78-846"/>
    <n v="6"/>
    <x v="2"/>
    <n v="2.09"/>
    <n v="12.54"/>
  </r>
  <r>
    <d v="2007-07-29T00:00:00"/>
    <s v="284-59-84-568"/>
    <n v="18"/>
    <x v="2"/>
    <n v="2.09"/>
    <n v="37.619999999999997"/>
  </r>
  <r>
    <d v="2007-07-31T00:00:00"/>
    <s v="884-31-58-627"/>
    <n v="111"/>
    <x v="2"/>
    <n v="2.09"/>
    <n v="231.98999999999998"/>
  </r>
  <r>
    <d v="2007-07-31T00:00:00"/>
    <s v="885-74-10-856"/>
    <n v="156"/>
    <x v="2"/>
    <n v="2.09"/>
    <n v="326.03999999999996"/>
  </r>
  <r>
    <d v="2007-08-01T00:00:00"/>
    <s v="392-78-93-552"/>
    <n v="396"/>
    <x v="2"/>
    <n v="2.09"/>
    <n v="827.64"/>
  </r>
  <r>
    <d v="2007-08-05T00:00:00"/>
    <s v="767-55-58-288"/>
    <n v="7"/>
    <x v="2"/>
    <n v="2.09"/>
    <n v="14.629999999999999"/>
  </r>
  <r>
    <d v="2007-08-07T00:00:00"/>
    <s v="322-66-15-999"/>
    <n v="98"/>
    <x v="2"/>
    <n v="2.09"/>
    <n v="204.82"/>
  </r>
  <r>
    <d v="2007-08-09T00:00:00"/>
    <s v="392-78-93-552"/>
    <n v="405"/>
    <x v="2"/>
    <n v="2.09"/>
    <n v="846.44999999999993"/>
  </r>
  <r>
    <d v="2007-08-11T00:00:00"/>
    <s v="254-14-00-156"/>
    <n v="220"/>
    <x v="2"/>
    <n v="2.09"/>
    <n v="459.79999999999995"/>
  </r>
  <r>
    <d v="2007-08-12T00:00:00"/>
    <s v="534-94-49-182"/>
    <n v="141"/>
    <x v="2"/>
    <n v="2.09"/>
    <n v="294.69"/>
  </r>
  <r>
    <d v="2007-08-13T00:00:00"/>
    <s v="182-72-86-381"/>
    <n v="17"/>
    <x v="2"/>
    <n v="2.09"/>
    <n v="35.53"/>
  </r>
  <r>
    <d v="2007-08-13T00:00:00"/>
    <s v="847-48-41-699"/>
    <n v="260"/>
    <x v="2"/>
    <n v="2.09"/>
    <n v="543.4"/>
  </r>
  <r>
    <d v="2007-08-14T00:00:00"/>
    <s v="982-37-73-633"/>
    <n v="11"/>
    <x v="2"/>
    <n v="2.09"/>
    <n v="22.99"/>
  </r>
  <r>
    <d v="2007-08-18T00:00:00"/>
    <s v="495-93-92-849"/>
    <n v="182"/>
    <x v="2"/>
    <n v="2.09"/>
    <n v="380.38"/>
  </r>
  <r>
    <d v="2007-08-20T00:00:00"/>
    <s v="916-94-78-836"/>
    <n v="59"/>
    <x v="2"/>
    <n v="2.09"/>
    <n v="123.30999999999999"/>
  </r>
  <r>
    <d v="2007-08-21T00:00:00"/>
    <s v="527-15-00-673"/>
    <n v="45"/>
    <x v="2"/>
    <n v="2.09"/>
    <n v="94.05"/>
  </r>
  <r>
    <d v="2007-08-21T00:00:00"/>
    <s v="740-87-37-389"/>
    <n v="3"/>
    <x v="2"/>
    <n v="2.09"/>
    <n v="6.27"/>
  </r>
  <r>
    <d v="2007-08-23T00:00:00"/>
    <s v="692-61-16-906"/>
    <n v="52"/>
    <x v="2"/>
    <n v="2.09"/>
    <n v="108.67999999999999"/>
  </r>
  <r>
    <d v="2007-08-23T00:00:00"/>
    <s v="178-24-36-171"/>
    <n v="373"/>
    <x v="2"/>
    <n v="2.09"/>
    <n v="779.56999999999994"/>
  </r>
  <r>
    <d v="2007-08-24T00:00:00"/>
    <s v="962-06-61-806"/>
    <n v="2"/>
    <x v="2"/>
    <n v="2.09"/>
    <n v="4.18"/>
  </r>
  <r>
    <d v="2007-08-24T00:00:00"/>
    <s v="337-27-67-378"/>
    <n v="445"/>
    <x v="2"/>
    <n v="2.09"/>
    <n v="930.05"/>
  </r>
  <r>
    <d v="2007-08-25T00:00:00"/>
    <s v="495-93-92-849"/>
    <n v="93"/>
    <x v="2"/>
    <n v="2.09"/>
    <n v="194.36999999999998"/>
  </r>
  <r>
    <d v="2007-08-30T00:00:00"/>
    <s v="178-24-36-171"/>
    <n v="329"/>
    <x v="2"/>
    <n v="2.09"/>
    <n v="687.6099999999999"/>
  </r>
  <r>
    <d v="2007-09-01T00:00:00"/>
    <s v="178-24-36-171"/>
    <n v="217"/>
    <x v="2"/>
    <n v="2.09"/>
    <n v="453.53"/>
  </r>
  <r>
    <d v="2007-09-01T00:00:00"/>
    <s v="269-65-16-447"/>
    <n v="165"/>
    <x v="2"/>
    <n v="2.09"/>
    <n v="344.84999999999997"/>
  </r>
  <r>
    <d v="2007-09-02T00:00:00"/>
    <s v="176-54-34-364"/>
    <n v="20"/>
    <x v="2"/>
    <n v="2.09"/>
    <n v="41.8"/>
  </r>
  <r>
    <d v="2007-09-03T00:00:00"/>
    <s v="019-98-81-222"/>
    <n v="11"/>
    <x v="2"/>
    <n v="2.09"/>
    <n v="22.99"/>
  </r>
  <r>
    <d v="2007-09-04T00:00:00"/>
    <s v="799-94-72-837"/>
    <n v="294"/>
    <x v="2"/>
    <n v="2.09"/>
    <n v="614.45999999999992"/>
  </r>
  <r>
    <d v="2007-09-06T00:00:00"/>
    <s v="904-16-42-385"/>
    <n v="82"/>
    <x v="2"/>
    <n v="2.09"/>
    <n v="171.38"/>
  </r>
  <r>
    <d v="2007-09-06T00:00:00"/>
    <s v="033-49-11-774"/>
    <n v="186"/>
    <x v="2"/>
    <n v="2.09"/>
    <n v="388.73999999999995"/>
  </r>
  <r>
    <d v="2007-09-08T00:00:00"/>
    <s v="749-02-70-623"/>
    <n v="163"/>
    <x v="2"/>
    <n v="2.09"/>
    <n v="340.66999999999996"/>
  </r>
  <r>
    <d v="2007-09-08T00:00:00"/>
    <s v="534-94-49-182"/>
    <n v="148"/>
    <x v="2"/>
    <n v="2.09"/>
    <n v="309.32"/>
  </r>
  <r>
    <d v="2007-09-09T00:00:00"/>
    <s v="377-37-44-068"/>
    <n v="2"/>
    <x v="2"/>
    <n v="2.09"/>
    <n v="4.18"/>
  </r>
  <r>
    <d v="2007-09-11T00:00:00"/>
    <s v="178-24-36-171"/>
    <n v="343"/>
    <x v="2"/>
    <n v="2.09"/>
    <n v="716.87"/>
  </r>
  <r>
    <d v="2007-09-11T00:00:00"/>
    <s v="884-31-58-627"/>
    <n v="51"/>
    <x v="2"/>
    <n v="2.09"/>
    <n v="106.58999999999999"/>
  </r>
  <r>
    <d v="2007-09-14T00:00:00"/>
    <s v="749-02-70-623"/>
    <n v="164"/>
    <x v="2"/>
    <n v="2.09"/>
    <n v="342.76"/>
  </r>
  <r>
    <d v="2007-09-14T00:00:00"/>
    <s v="645-32-78-780"/>
    <n v="5"/>
    <x v="2"/>
    <n v="2.09"/>
    <n v="10.45"/>
  </r>
  <r>
    <d v="2007-09-15T00:00:00"/>
    <s v="254-14-00-156"/>
    <n v="260"/>
    <x v="2"/>
    <n v="2.09"/>
    <n v="543.4"/>
  </r>
  <r>
    <d v="2007-09-15T00:00:00"/>
    <s v="847-48-41-699"/>
    <n v="415"/>
    <x v="2"/>
    <n v="2.09"/>
    <n v="867.34999999999991"/>
  </r>
  <r>
    <d v="2007-09-16T00:00:00"/>
    <s v="847-48-41-699"/>
    <n v="467"/>
    <x v="2"/>
    <n v="2.09"/>
    <n v="976.03"/>
  </r>
  <r>
    <d v="2007-09-16T00:00:00"/>
    <s v="692-61-16-906"/>
    <n v="43"/>
    <x v="2"/>
    <n v="2.09"/>
    <n v="89.86999999999999"/>
  </r>
  <r>
    <d v="2007-09-17T00:00:00"/>
    <s v="885-74-10-856"/>
    <n v="40"/>
    <x v="2"/>
    <n v="2.09"/>
    <n v="83.6"/>
  </r>
  <r>
    <d v="2007-09-19T00:00:00"/>
    <s v="964-69-89-011"/>
    <n v="10"/>
    <x v="2"/>
    <n v="2.09"/>
    <n v="20.9"/>
  </r>
  <r>
    <d v="2007-09-20T00:00:00"/>
    <s v="847-48-41-699"/>
    <n v="197"/>
    <x v="2"/>
    <n v="2.09"/>
    <n v="411.72999999999996"/>
  </r>
  <r>
    <d v="2007-09-23T00:00:00"/>
    <s v="773-39-15-273"/>
    <n v="145"/>
    <x v="2"/>
    <n v="2.09"/>
    <n v="303.04999999999995"/>
  </r>
  <r>
    <d v="2007-09-24T00:00:00"/>
    <s v="322-66-15-999"/>
    <n v="105"/>
    <x v="2"/>
    <n v="2.09"/>
    <n v="219.45"/>
  </r>
  <r>
    <d v="2007-09-25T00:00:00"/>
    <s v="916-94-78-836"/>
    <n v="33"/>
    <x v="2"/>
    <n v="2.09"/>
    <n v="68.97"/>
  </r>
  <r>
    <d v="2007-09-25T00:00:00"/>
    <s v="950-40-82-698"/>
    <n v="78"/>
    <x v="2"/>
    <n v="2.09"/>
    <n v="163.01999999999998"/>
  </r>
  <r>
    <d v="2007-09-26T00:00:00"/>
    <s v="847-48-41-699"/>
    <n v="466"/>
    <x v="2"/>
    <n v="2.09"/>
    <n v="973.93999999999994"/>
  </r>
  <r>
    <d v="2007-09-29T00:00:00"/>
    <s v="392-78-93-552"/>
    <n v="476"/>
    <x v="2"/>
    <n v="2.09"/>
    <n v="994.83999999999992"/>
  </r>
  <r>
    <d v="2007-10-02T00:00:00"/>
    <s v="080-51-85-809"/>
    <n v="151"/>
    <x v="2"/>
    <n v="2.09"/>
    <n v="315.58999999999997"/>
  </r>
  <r>
    <d v="2007-10-02T00:00:00"/>
    <s v="163-92-64-010"/>
    <n v="17"/>
    <x v="2"/>
    <n v="2.09"/>
    <n v="35.53"/>
  </r>
  <r>
    <d v="2007-10-06T00:00:00"/>
    <s v="585-26-73-628"/>
    <n v="4"/>
    <x v="2"/>
    <n v="2.09"/>
    <n v="8.36"/>
  </r>
  <r>
    <d v="2007-10-16T00:00:00"/>
    <s v="594-18-15-403"/>
    <n v="131"/>
    <x v="2"/>
    <n v="2.09"/>
    <n v="273.78999999999996"/>
  </r>
  <r>
    <d v="2007-10-16T00:00:00"/>
    <s v="337-27-67-378"/>
    <n v="369"/>
    <x v="2"/>
    <n v="2.09"/>
    <n v="771.20999999999992"/>
  </r>
  <r>
    <d v="2007-10-16T00:00:00"/>
    <s v="179-23-02-772"/>
    <n v="60"/>
    <x v="2"/>
    <n v="2.09"/>
    <n v="125.39999999999999"/>
  </r>
  <r>
    <d v="2007-10-20T00:00:00"/>
    <s v="413-93-89-926"/>
    <n v="405"/>
    <x v="2"/>
    <n v="2.09"/>
    <n v="846.44999999999993"/>
  </r>
  <r>
    <d v="2007-10-21T00:00:00"/>
    <s v="396-32-41-555"/>
    <n v="3"/>
    <x v="2"/>
    <n v="2.09"/>
    <n v="6.27"/>
  </r>
  <r>
    <d v="2007-10-25T00:00:00"/>
    <s v="773-39-15-273"/>
    <n v="35"/>
    <x v="2"/>
    <n v="2.09"/>
    <n v="73.149999999999991"/>
  </r>
  <r>
    <d v="2007-10-27T00:00:00"/>
    <s v="941-01-60-075"/>
    <n v="444"/>
    <x v="2"/>
    <n v="2.09"/>
    <n v="927.95999999999992"/>
  </r>
  <r>
    <d v="2007-10-27T00:00:00"/>
    <s v="392-78-93-552"/>
    <n v="424"/>
    <x v="2"/>
    <n v="2.09"/>
    <n v="886.16"/>
  </r>
  <r>
    <d v="2007-10-27T00:00:00"/>
    <s v="736-91-47-235"/>
    <n v="2"/>
    <x v="2"/>
    <n v="2.09"/>
    <n v="4.18"/>
  </r>
  <r>
    <d v="2007-10-30T00:00:00"/>
    <s v="413-93-89-926"/>
    <n v="480"/>
    <x v="2"/>
    <n v="2.09"/>
    <n v="1003.1999999999999"/>
  </r>
  <r>
    <d v="2007-10-31T00:00:00"/>
    <s v="916-94-78-836"/>
    <n v="65"/>
    <x v="2"/>
    <n v="2.09"/>
    <n v="135.85"/>
  </r>
  <r>
    <d v="2007-11-02T00:00:00"/>
    <s v="403-50-07-403"/>
    <n v="8"/>
    <x v="2"/>
    <n v="2.09"/>
    <n v="16.72"/>
  </r>
  <r>
    <d v="2007-11-03T00:00:00"/>
    <s v="495-93-92-849"/>
    <n v="52"/>
    <x v="2"/>
    <n v="2.09"/>
    <n v="108.67999999999999"/>
  </r>
  <r>
    <d v="2007-11-06T00:00:00"/>
    <s v="377-37-44-068"/>
    <n v="8"/>
    <x v="2"/>
    <n v="2.09"/>
    <n v="16.72"/>
  </r>
  <r>
    <d v="2007-11-07T00:00:00"/>
    <s v="254-14-00-156"/>
    <n v="143"/>
    <x v="2"/>
    <n v="2.09"/>
    <n v="298.87"/>
  </r>
  <r>
    <d v="2007-11-08T00:00:00"/>
    <s v="269-65-16-447"/>
    <n v="20"/>
    <x v="2"/>
    <n v="2.09"/>
    <n v="41.8"/>
  </r>
  <r>
    <d v="2007-11-11T00:00:00"/>
    <s v="799-94-72-837"/>
    <n v="396"/>
    <x v="2"/>
    <n v="2.09"/>
    <n v="827.64"/>
  </r>
  <r>
    <d v="2007-11-12T00:00:00"/>
    <s v="513-33-14-553"/>
    <n v="168"/>
    <x v="2"/>
    <n v="2.09"/>
    <n v="351.12"/>
  </r>
  <r>
    <d v="2007-11-13T00:00:00"/>
    <s v="513-33-14-553"/>
    <n v="69"/>
    <x v="2"/>
    <n v="2.09"/>
    <n v="144.20999999999998"/>
  </r>
  <r>
    <d v="2007-11-21T00:00:00"/>
    <s v="534-94-49-182"/>
    <n v="99"/>
    <x v="2"/>
    <n v="2.09"/>
    <n v="206.91"/>
  </r>
  <r>
    <d v="2007-11-21T00:00:00"/>
    <s v="115-65-39-258"/>
    <n v="57"/>
    <x v="2"/>
    <n v="2.09"/>
    <n v="119.13"/>
  </r>
  <r>
    <d v="2007-11-22T00:00:00"/>
    <s v="043-34-53-278"/>
    <n v="103"/>
    <x v="2"/>
    <n v="2.09"/>
    <n v="215.26999999999998"/>
  </r>
  <r>
    <d v="2007-11-23T00:00:00"/>
    <s v="609-57-46-753"/>
    <n v="2"/>
    <x v="2"/>
    <n v="2.09"/>
    <n v="4.18"/>
  </r>
  <r>
    <d v="2007-11-26T00:00:00"/>
    <s v="495-93-92-849"/>
    <n v="88"/>
    <x v="2"/>
    <n v="2.09"/>
    <n v="183.92"/>
  </r>
  <r>
    <d v="2007-11-28T00:00:00"/>
    <s v="916-94-78-836"/>
    <n v="85"/>
    <x v="2"/>
    <n v="2.09"/>
    <n v="177.64999999999998"/>
  </r>
  <r>
    <d v="2007-11-28T00:00:00"/>
    <s v="254-14-00-156"/>
    <n v="216"/>
    <x v="2"/>
    <n v="2.09"/>
    <n v="451.43999999999994"/>
  </r>
  <r>
    <d v="2007-11-30T00:00:00"/>
    <s v="254-14-00-156"/>
    <n v="140"/>
    <x v="2"/>
    <n v="2.09"/>
    <n v="292.59999999999997"/>
  </r>
  <r>
    <d v="2007-12-05T00:00:00"/>
    <s v="941-01-60-075"/>
    <n v="377"/>
    <x v="2"/>
    <n v="2.09"/>
    <n v="787.93"/>
  </r>
  <r>
    <d v="2007-12-07T00:00:00"/>
    <s v="968-49-97-804"/>
    <n v="89"/>
    <x v="2"/>
    <n v="2.09"/>
    <n v="186.01"/>
  </r>
  <r>
    <d v="2007-12-09T00:00:00"/>
    <s v="904-16-42-385"/>
    <n v="181"/>
    <x v="2"/>
    <n v="2.09"/>
    <n v="378.28999999999996"/>
  </r>
  <r>
    <d v="2007-12-11T00:00:00"/>
    <s v="513-33-14-553"/>
    <n v="131"/>
    <x v="2"/>
    <n v="2.09"/>
    <n v="273.78999999999996"/>
  </r>
  <r>
    <d v="2007-12-11T00:00:00"/>
    <s v="936-67-95-170"/>
    <n v="43"/>
    <x v="2"/>
    <n v="2.09"/>
    <n v="89.86999999999999"/>
  </r>
  <r>
    <d v="2007-12-12T00:00:00"/>
    <s v="534-94-49-182"/>
    <n v="166"/>
    <x v="2"/>
    <n v="2.09"/>
    <n v="346.94"/>
  </r>
  <r>
    <d v="2007-12-12T00:00:00"/>
    <s v="773-39-15-273"/>
    <n v="192"/>
    <x v="2"/>
    <n v="2.09"/>
    <n v="401.28"/>
  </r>
  <r>
    <d v="2007-12-14T00:00:00"/>
    <s v="351-06-97-406"/>
    <n v="7"/>
    <x v="2"/>
    <n v="2.09"/>
    <n v="14.629999999999999"/>
  </r>
  <r>
    <d v="2007-12-16T00:00:00"/>
    <s v="662-14-22-719"/>
    <n v="11"/>
    <x v="2"/>
    <n v="2.09"/>
    <n v="22.99"/>
  </r>
  <r>
    <d v="2007-12-16T00:00:00"/>
    <s v="080-51-85-809"/>
    <n v="146"/>
    <x v="2"/>
    <n v="2.09"/>
    <n v="305.14"/>
  </r>
  <r>
    <d v="2007-12-17T00:00:00"/>
    <s v="392-78-93-552"/>
    <n v="138"/>
    <x v="2"/>
    <n v="2.09"/>
    <n v="288.41999999999996"/>
  </r>
  <r>
    <d v="2007-12-18T00:00:00"/>
    <s v="033-49-11-774"/>
    <n v="138"/>
    <x v="2"/>
    <n v="2.09"/>
    <n v="288.41999999999996"/>
  </r>
  <r>
    <d v="2007-12-18T00:00:00"/>
    <s v="941-01-60-075"/>
    <n v="482"/>
    <x v="2"/>
    <n v="2.09"/>
    <n v="1007.3799999999999"/>
  </r>
  <r>
    <d v="2007-12-20T00:00:00"/>
    <s v="941-01-60-075"/>
    <n v="481"/>
    <x v="2"/>
    <n v="2.09"/>
    <n v="1005.29"/>
  </r>
  <r>
    <d v="2007-12-22T00:00:00"/>
    <s v="392-78-93-552"/>
    <n v="258"/>
    <x v="2"/>
    <n v="2.09"/>
    <n v="539.21999999999991"/>
  </r>
  <r>
    <d v="2007-12-24T00:00:00"/>
    <s v="080-51-85-809"/>
    <n v="100"/>
    <x v="2"/>
    <n v="2.09"/>
    <n v="209"/>
  </r>
  <r>
    <d v="2007-12-24T00:00:00"/>
    <s v="513-33-14-553"/>
    <n v="86"/>
    <x v="2"/>
    <n v="2.09"/>
    <n v="179.73999999999998"/>
  </r>
  <r>
    <d v="2007-12-27T00:00:00"/>
    <s v="378-70-08-798"/>
    <n v="165"/>
    <x v="2"/>
    <n v="2.09"/>
    <n v="344.84999999999997"/>
  </r>
  <r>
    <d v="2007-12-28T00:00:00"/>
    <s v="967-21-71-491"/>
    <n v="4"/>
    <x v="2"/>
    <n v="2.09"/>
    <n v="8.36"/>
  </r>
  <r>
    <d v="2007-12-29T00:00:00"/>
    <s v="033-49-11-774"/>
    <n v="156"/>
    <x v="2"/>
    <n v="2.09"/>
    <n v="326.03999999999996"/>
  </r>
  <r>
    <d v="2007-12-30T00:00:00"/>
    <s v="392-78-93-552"/>
    <n v="320"/>
    <x v="2"/>
    <n v="2.09"/>
    <n v="668.8"/>
  </r>
  <r>
    <d v="2008-01-01T00:00:00"/>
    <s v="045-63-27-114"/>
    <n v="1"/>
    <x v="3"/>
    <n v="2.15"/>
    <n v="2.15"/>
  </r>
  <r>
    <d v="2008-01-01T00:00:00"/>
    <s v="885-74-10-856"/>
    <n v="81"/>
    <x v="3"/>
    <n v="2.15"/>
    <n v="174.15"/>
  </r>
  <r>
    <d v="2008-01-01T00:00:00"/>
    <s v="941-01-60-075"/>
    <n v="438"/>
    <x v="3"/>
    <n v="2.15"/>
    <n v="941.69999999999993"/>
  </r>
  <r>
    <d v="2008-01-02T00:00:00"/>
    <s v="242-04-13-206"/>
    <n v="1"/>
    <x v="3"/>
    <n v="2.15"/>
    <n v="2.15"/>
  </r>
  <r>
    <d v="2008-01-06T00:00:00"/>
    <s v="773-39-15-273"/>
    <n v="173"/>
    <x v="3"/>
    <n v="2.15"/>
    <n v="371.95"/>
  </r>
  <r>
    <d v="2008-01-09T00:00:00"/>
    <s v="337-27-67-378"/>
    <n v="412"/>
    <x v="3"/>
    <n v="2.15"/>
    <n v="885.8"/>
  </r>
  <r>
    <d v="2008-01-09T00:00:00"/>
    <s v="288-84-37-922"/>
    <n v="13"/>
    <x v="3"/>
    <n v="2.15"/>
    <n v="27.95"/>
  </r>
  <r>
    <d v="2008-01-10T00:00:00"/>
    <s v="322-66-15-999"/>
    <n v="130"/>
    <x v="3"/>
    <n v="2.15"/>
    <n v="279.5"/>
  </r>
  <r>
    <d v="2008-01-12T00:00:00"/>
    <s v="193-47-03-638"/>
    <n v="4"/>
    <x v="3"/>
    <n v="2.15"/>
    <n v="8.6"/>
  </r>
  <r>
    <d v="2008-01-15T00:00:00"/>
    <s v="322-66-15-999"/>
    <n v="176"/>
    <x v="3"/>
    <n v="2.15"/>
    <n v="378.4"/>
  </r>
  <r>
    <d v="2008-01-17T00:00:00"/>
    <s v="403-50-07-403"/>
    <n v="14"/>
    <x v="3"/>
    <n v="2.15"/>
    <n v="30.099999999999998"/>
  </r>
  <r>
    <d v="2008-01-18T00:00:00"/>
    <s v="322-66-15-999"/>
    <n v="97"/>
    <x v="3"/>
    <n v="2.15"/>
    <n v="208.54999999999998"/>
  </r>
  <r>
    <d v="2008-01-21T00:00:00"/>
    <s v="692-61-16-906"/>
    <n v="81"/>
    <x v="3"/>
    <n v="2.15"/>
    <n v="174.15"/>
  </r>
  <r>
    <d v="2008-01-22T00:00:00"/>
    <s v="033-49-11-774"/>
    <n v="179"/>
    <x v="3"/>
    <n v="2.15"/>
    <n v="384.84999999999997"/>
  </r>
  <r>
    <d v="2008-01-23T00:00:00"/>
    <s v="916-94-78-836"/>
    <n v="132"/>
    <x v="3"/>
    <n v="2.15"/>
    <n v="283.8"/>
  </r>
  <r>
    <d v="2008-01-23T00:00:00"/>
    <s v="214-54-56-360"/>
    <n v="5"/>
    <x v="3"/>
    <n v="2.15"/>
    <n v="10.75"/>
  </r>
  <r>
    <d v="2008-01-23T00:00:00"/>
    <s v="269-65-16-447"/>
    <n v="100"/>
    <x v="3"/>
    <n v="2.15"/>
    <n v="215"/>
  </r>
  <r>
    <d v="2008-01-27T00:00:00"/>
    <s v="302-11-03-254"/>
    <n v="6"/>
    <x v="3"/>
    <n v="2.15"/>
    <n v="12.899999999999999"/>
  </r>
  <r>
    <d v="2008-02-03T00:00:00"/>
    <s v="337-27-67-378"/>
    <n v="171"/>
    <x v="3"/>
    <n v="2.15"/>
    <n v="367.65"/>
  </r>
  <r>
    <d v="2008-02-05T00:00:00"/>
    <s v="799-94-72-837"/>
    <n v="333"/>
    <x v="3"/>
    <n v="2.15"/>
    <n v="715.94999999999993"/>
  </r>
  <r>
    <d v="2008-02-06T00:00:00"/>
    <s v="337-27-67-378"/>
    <n v="365"/>
    <x v="3"/>
    <n v="2.15"/>
    <n v="784.75"/>
  </r>
  <r>
    <d v="2008-02-06T00:00:00"/>
    <s v="423-71-31-448"/>
    <n v="16"/>
    <x v="3"/>
    <n v="2.15"/>
    <n v="34.4"/>
  </r>
  <r>
    <d v="2008-02-07T00:00:00"/>
    <s v="594-18-15-403"/>
    <n v="211"/>
    <x v="3"/>
    <n v="2.15"/>
    <n v="453.65"/>
  </r>
  <r>
    <d v="2008-02-11T00:00:00"/>
    <s v="392-78-93-552"/>
    <n v="196"/>
    <x v="3"/>
    <n v="2.15"/>
    <n v="421.4"/>
  </r>
  <r>
    <d v="2008-02-12T00:00:00"/>
    <s v="208-84-31-216"/>
    <n v="11"/>
    <x v="3"/>
    <n v="2.15"/>
    <n v="23.65"/>
  </r>
  <r>
    <d v="2008-02-13T00:00:00"/>
    <s v="423-71-31-448"/>
    <n v="17"/>
    <x v="3"/>
    <n v="2.15"/>
    <n v="36.549999999999997"/>
  </r>
  <r>
    <d v="2008-02-16T00:00:00"/>
    <s v="527-15-00-673"/>
    <n v="62"/>
    <x v="3"/>
    <n v="2.15"/>
    <n v="133.29999999999998"/>
  </r>
  <r>
    <d v="2008-02-16T00:00:00"/>
    <s v="847-48-41-699"/>
    <n v="103"/>
    <x v="3"/>
    <n v="2.15"/>
    <n v="221.45"/>
  </r>
  <r>
    <d v="2008-02-16T00:00:00"/>
    <s v="996-09-76-697"/>
    <n v="9"/>
    <x v="3"/>
    <n v="2.15"/>
    <n v="19.349999999999998"/>
  </r>
  <r>
    <d v="2008-02-17T00:00:00"/>
    <s v="299-98-16-259"/>
    <n v="5"/>
    <x v="3"/>
    <n v="2.15"/>
    <n v="10.75"/>
  </r>
  <r>
    <d v="2008-02-17T00:00:00"/>
    <s v="392-78-93-552"/>
    <n v="452"/>
    <x v="3"/>
    <n v="2.15"/>
    <n v="971.8"/>
  </r>
  <r>
    <d v="2008-02-18T00:00:00"/>
    <s v="371-70-96-597"/>
    <n v="2"/>
    <x v="3"/>
    <n v="2.15"/>
    <n v="4.3"/>
  </r>
  <r>
    <d v="2008-02-19T00:00:00"/>
    <s v="941-01-60-075"/>
    <n v="335"/>
    <x v="3"/>
    <n v="2.15"/>
    <n v="720.25"/>
  </r>
  <r>
    <d v="2008-02-20T00:00:00"/>
    <s v="777-06-33-444"/>
    <n v="12"/>
    <x v="3"/>
    <n v="2.15"/>
    <n v="25.799999999999997"/>
  </r>
  <r>
    <d v="2008-02-21T00:00:00"/>
    <s v="314-76-34-892"/>
    <n v="12"/>
    <x v="3"/>
    <n v="2.15"/>
    <n v="25.799999999999997"/>
  </r>
  <r>
    <d v="2008-02-22T00:00:00"/>
    <s v="270-90-07-560"/>
    <n v="5"/>
    <x v="3"/>
    <n v="2.15"/>
    <n v="10.75"/>
  </r>
  <r>
    <d v="2008-02-22T00:00:00"/>
    <s v="811-91-92-867"/>
    <n v="2"/>
    <x v="3"/>
    <n v="2.15"/>
    <n v="4.3"/>
  </r>
  <r>
    <d v="2008-02-23T00:00:00"/>
    <s v="131-80-62-556"/>
    <n v="10"/>
    <x v="3"/>
    <n v="2.15"/>
    <n v="21.5"/>
  </r>
  <r>
    <d v="2008-02-25T00:00:00"/>
    <s v="392-78-93-552"/>
    <n v="308"/>
    <x v="3"/>
    <n v="2.15"/>
    <n v="662.19999999999993"/>
  </r>
  <r>
    <d v="2008-02-27T00:00:00"/>
    <s v="982-37-73-633"/>
    <n v="5"/>
    <x v="3"/>
    <n v="2.15"/>
    <n v="10.75"/>
  </r>
  <r>
    <d v="2008-02-27T00:00:00"/>
    <s v="799-94-72-837"/>
    <n v="446"/>
    <x v="3"/>
    <n v="2.15"/>
    <n v="958.9"/>
  </r>
  <r>
    <d v="2008-02-28T00:00:00"/>
    <s v="254-14-00-156"/>
    <n v="281"/>
    <x v="3"/>
    <n v="2.15"/>
    <n v="604.15"/>
  </r>
  <r>
    <d v="2008-03-03T00:00:00"/>
    <s v="128-69-77-900"/>
    <n v="6"/>
    <x v="3"/>
    <n v="2.15"/>
    <n v="12.899999999999999"/>
  </r>
  <r>
    <d v="2008-03-04T00:00:00"/>
    <s v="254-14-00-156"/>
    <n v="409"/>
    <x v="3"/>
    <n v="2.15"/>
    <n v="879.34999999999991"/>
  </r>
  <r>
    <d v="2008-03-04T00:00:00"/>
    <s v="527-15-00-673"/>
    <n v="191"/>
    <x v="3"/>
    <n v="2.15"/>
    <n v="410.65"/>
  </r>
  <r>
    <d v="2008-03-05T00:00:00"/>
    <s v="941-01-60-075"/>
    <n v="404"/>
    <x v="3"/>
    <n v="2.15"/>
    <n v="868.59999999999991"/>
  </r>
  <r>
    <d v="2008-03-05T00:00:00"/>
    <s v="378-70-08-798"/>
    <n v="135"/>
    <x v="3"/>
    <n v="2.15"/>
    <n v="290.25"/>
  </r>
  <r>
    <d v="2008-03-05T00:00:00"/>
    <s v="961-86-77-989"/>
    <n v="20"/>
    <x v="3"/>
    <n v="2.15"/>
    <n v="43"/>
  </r>
  <r>
    <d v="2008-03-07T00:00:00"/>
    <s v="507-22-76-992"/>
    <n v="54"/>
    <x v="3"/>
    <n v="2.15"/>
    <n v="116.1"/>
  </r>
  <r>
    <d v="2008-03-07T00:00:00"/>
    <s v="495-93-92-849"/>
    <n v="129"/>
    <x v="3"/>
    <n v="2.15"/>
    <n v="277.34999999999997"/>
  </r>
  <r>
    <d v="2008-03-10T00:00:00"/>
    <s v="138-66-38-929"/>
    <n v="11"/>
    <x v="3"/>
    <n v="2.15"/>
    <n v="23.65"/>
  </r>
  <r>
    <d v="2008-03-11T00:00:00"/>
    <s v="178-24-36-171"/>
    <n v="383"/>
    <x v="3"/>
    <n v="2.15"/>
    <n v="823.44999999999993"/>
  </r>
  <r>
    <d v="2008-03-12T00:00:00"/>
    <s v="749-02-70-623"/>
    <n v="46"/>
    <x v="3"/>
    <n v="2.15"/>
    <n v="98.899999999999991"/>
  </r>
  <r>
    <d v="2008-03-13T00:00:00"/>
    <s v="179-23-02-772"/>
    <n v="61"/>
    <x v="3"/>
    <n v="2.15"/>
    <n v="131.15"/>
  </r>
  <r>
    <d v="2008-03-15T00:00:00"/>
    <s v="378-70-08-798"/>
    <n v="166"/>
    <x v="3"/>
    <n v="2.15"/>
    <n v="356.9"/>
  </r>
  <r>
    <d v="2008-03-16T00:00:00"/>
    <s v="513-33-14-553"/>
    <n v="91"/>
    <x v="3"/>
    <n v="2.15"/>
    <n v="195.65"/>
  </r>
  <r>
    <d v="2008-03-17T00:00:00"/>
    <s v="240-21-54-730"/>
    <n v="10"/>
    <x v="3"/>
    <n v="2.15"/>
    <n v="21.5"/>
  </r>
  <r>
    <d v="2008-03-19T00:00:00"/>
    <s v="299-72-00-838"/>
    <n v="19"/>
    <x v="3"/>
    <n v="2.15"/>
    <n v="40.85"/>
  </r>
  <r>
    <d v="2008-03-19T00:00:00"/>
    <s v="105-89-55-029"/>
    <n v="2"/>
    <x v="3"/>
    <n v="2.15"/>
    <n v="4.3"/>
  </r>
  <r>
    <d v="2008-03-20T00:00:00"/>
    <s v="968-49-97-804"/>
    <n v="125"/>
    <x v="3"/>
    <n v="2.15"/>
    <n v="268.75"/>
  </r>
  <r>
    <d v="2008-03-20T00:00:00"/>
    <s v="178-24-36-171"/>
    <n v="248"/>
    <x v="3"/>
    <n v="2.15"/>
    <n v="533.19999999999993"/>
  </r>
  <r>
    <d v="2008-03-20T00:00:00"/>
    <s v="995-59-41-476"/>
    <n v="298"/>
    <x v="3"/>
    <n v="2.15"/>
    <n v="640.69999999999993"/>
  </r>
  <r>
    <d v="2008-03-21T00:00:00"/>
    <s v="178-24-36-171"/>
    <n v="406"/>
    <x v="3"/>
    <n v="2.15"/>
    <n v="872.9"/>
  </r>
  <r>
    <d v="2008-03-22T00:00:00"/>
    <s v="080-51-85-809"/>
    <n v="46"/>
    <x v="3"/>
    <n v="2.15"/>
    <n v="98.899999999999991"/>
  </r>
  <r>
    <d v="2008-03-23T00:00:00"/>
    <s v="513-33-14-553"/>
    <n v="106"/>
    <x v="3"/>
    <n v="2.15"/>
    <n v="227.89999999999998"/>
  </r>
  <r>
    <d v="2008-03-25T00:00:00"/>
    <s v="847-48-41-699"/>
    <n v="121"/>
    <x v="3"/>
    <n v="2.15"/>
    <n v="260.14999999999998"/>
  </r>
  <r>
    <d v="2008-03-29T00:00:00"/>
    <s v="392-78-93-552"/>
    <n v="170"/>
    <x v="3"/>
    <n v="2.15"/>
    <n v="365.5"/>
  </r>
  <r>
    <d v="2008-03-29T00:00:00"/>
    <s v="799-94-72-837"/>
    <n v="431"/>
    <x v="3"/>
    <n v="2.15"/>
    <n v="926.65"/>
  </r>
  <r>
    <d v="2008-03-30T00:00:00"/>
    <s v="941-01-60-075"/>
    <n v="483"/>
    <x v="3"/>
    <n v="2.15"/>
    <n v="1038.45"/>
  </r>
  <r>
    <d v="2008-04-01T00:00:00"/>
    <s v="254-14-00-156"/>
    <n v="354"/>
    <x v="3"/>
    <n v="2.15"/>
    <n v="761.1"/>
  </r>
  <r>
    <d v="2008-04-03T00:00:00"/>
    <s v="513-33-14-553"/>
    <n v="65"/>
    <x v="3"/>
    <n v="2.15"/>
    <n v="139.75"/>
  </r>
  <r>
    <d v="2008-04-06T00:00:00"/>
    <s v="337-27-67-378"/>
    <n v="176"/>
    <x v="3"/>
    <n v="2.15"/>
    <n v="378.4"/>
  </r>
  <r>
    <d v="2008-04-07T00:00:00"/>
    <s v="843-22-41-173"/>
    <n v="2"/>
    <x v="3"/>
    <n v="2.15"/>
    <n v="4.3"/>
  </r>
  <r>
    <d v="2008-04-08T00:00:00"/>
    <s v="527-15-00-673"/>
    <n v="46"/>
    <x v="3"/>
    <n v="2.15"/>
    <n v="98.899999999999991"/>
  </r>
  <r>
    <d v="2008-04-11T00:00:00"/>
    <s v="995-59-41-476"/>
    <n v="477"/>
    <x v="3"/>
    <n v="2.15"/>
    <n v="1025.55"/>
  </r>
  <r>
    <d v="2008-04-12T00:00:00"/>
    <s v="126-55-91-375"/>
    <n v="6"/>
    <x v="3"/>
    <n v="2.15"/>
    <n v="12.899999999999999"/>
  </r>
  <r>
    <d v="2008-04-14T00:00:00"/>
    <s v="528-09-83-923"/>
    <n v="11"/>
    <x v="3"/>
    <n v="2.15"/>
    <n v="23.65"/>
  </r>
  <r>
    <d v="2008-04-14T00:00:00"/>
    <s v="527-15-00-673"/>
    <n v="126"/>
    <x v="3"/>
    <n v="2.15"/>
    <n v="270.89999999999998"/>
  </r>
  <r>
    <d v="2008-04-14T00:00:00"/>
    <s v="269-65-16-447"/>
    <n v="190"/>
    <x v="3"/>
    <n v="2.15"/>
    <n v="408.5"/>
  </r>
  <r>
    <d v="2008-04-15T00:00:00"/>
    <s v="941-01-60-075"/>
    <n v="358"/>
    <x v="3"/>
    <n v="2.15"/>
    <n v="769.69999999999993"/>
  </r>
  <r>
    <d v="2008-04-15T00:00:00"/>
    <s v="761-06-34-233"/>
    <n v="78"/>
    <x v="3"/>
    <n v="2.15"/>
    <n v="167.7"/>
  </r>
  <r>
    <d v="2008-04-15T00:00:00"/>
    <s v="884-31-58-627"/>
    <n v="129"/>
    <x v="3"/>
    <n v="2.15"/>
    <n v="277.34999999999997"/>
  </r>
  <r>
    <d v="2008-04-16T00:00:00"/>
    <s v="799-94-72-837"/>
    <n v="433"/>
    <x v="3"/>
    <n v="2.15"/>
    <n v="930.94999999999993"/>
  </r>
  <r>
    <d v="2008-04-17T00:00:00"/>
    <s v="182-72-86-381"/>
    <n v="18"/>
    <x v="3"/>
    <n v="2.15"/>
    <n v="38.699999999999996"/>
  </r>
  <r>
    <d v="2008-04-18T00:00:00"/>
    <s v="936-67-95-170"/>
    <n v="30"/>
    <x v="3"/>
    <n v="2.15"/>
    <n v="64.5"/>
  </r>
  <r>
    <d v="2008-04-19T00:00:00"/>
    <s v="159-34-45-151"/>
    <n v="18"/>
    <x v="3"/>
    <n v="2.15"/>
    <n v="38.699999999999996"/>
  </r>
  <r>
    <d v="2008-04-20T00:00:00"/>
    <s v="527-15-00-673"/>
    <n v="146"/>
    <x v="3"/>
    <n v="2.15"/>
    <n v="313.89999999999998"/>
  </r>
  <r>
    <d v="2008-04-20T00:00:00"/>
    <s v="138-66-38-929"/>
    <n v="19"/>
    <x v="3"/>
    <n v="2.15"/>
    <n v="40.85"/>
  </r>
  <r>
    <d v="2008-04-21T00:00:00"/>
    <s v="033-49-11-774"/>
    <n v="170"/>
    <x v="3"/>
    <n v="2.15"/>
    <n v="365.5"/>
  </r>
  <r>
    <d v="2008-04-23T00:00:00"/>
    <s v="594-18-15-403"/>
    <n v="428"/>
    <x v="3"/>
    <n v="2.15"/>
    <n v="920.19999999999993"/>
  </r>
  <r>
    <d v="2008-04-25T00:00:00"/>
    <s v="941-01-60-075"/>
    <n v="129"/>
    <x v="3"/>
    <n v="2.15"/>
    <n v="277.34999999999997"/>
  </r>
  <r>
    <d v="2008-04-26T00:00:00"/>
    <s v="413-93-89-926"/>
    <n v="304"/>
    <x v="3"/>
    <n v="2.15"/>
    <n v="653.6"/>
  </r>
  <r>
    <d v="2008-04-30T00:00:00"/>
    <s v="288-84-37-922"/>
    <n v="15"/>
    <x v="3"/>
    <n v="2.15"/>
    <n v="32.25"/>
  </r>
  <r>
    <d v="2008-05-01T00:00:00"/>
    <s v="766-05-70-009"/>
    <n v="14"/>
    <x v="3"/>
    <n v="2.15"/>
    <n v="30.099999999999998"/>
  </r>
  <r>
    <d v="2008-05-03T00:00:00"/>
    <s v="799-94-72-837"/>
    <n v="320"/>
    <x v="3"/>
    <n v="2.15"/>
    <n v="688"/>
  </r>
  <r>
    <d v="2008-05-04T00:00:00"/>
    <s v="322-66-15-999"/>
    <n v="44"/>
    <x v="3"/>
    <n v="2.15"/>
    <n v="94.6"/>
  </r>
  <r>
    <d v="2008-05-05T00:00:00"/>
    <s v="749-02-70-623"/>
    <n v="71"/>
    <x v="3"/>
    <n v="2.15"/>
    <n v="152.65"/>
  </r>
  <r>
    <d v="2008-05-05T00:00:00"/>
    <s v="047-70-78-199"/>
    <n v="8"/>
    <x v="3"/>
    <n v="2.15"/>
    <n v="17.2"/>
  </r>
  <r>
    <d v="2008-05-09T00:00:00"/>
    <s v="847-48-41-699"/>
    <n v="444"/>
    <x v="3"/>
    <n v="2.15"/>
    <n v="954.59999999999991"/>
  </r>
  <r>
    <d v="2008-05-09T00:00:00"/>
    <s v="014-02-05-290"/>
    <n v="1"/>
    <x v="3"/>
    <n v="2.15"/>
    <n v="2.15"/>
  </r>
  <r>
    <d v="2008-05-11T00:00:00"/>
    <s v="527-15-00-673"/>
    <n v="102"/>
    <x v="3"/>
    <n v="2.15"/>
    <n v="219.29999999999998"/>
  </r>
  <r>
    <d v="2008-05-11T00:00:00"/>
    <s v="294-48-56-993"/>
    <n v="181"/>
    <x v="3"/>
    <n v="2.15"/>
    <n v="389.15"/>
  </r>
  <r>
    <d v="2008-05-11T00:00:00"/>
    <s v="495-93-92-849"/>
    <n v="82"/>
    <x v="3"/>
    <n v="2.15"/>
    <n v="176.29999999999998"/>
  </r>
  <r>
    <d v="2008-05-14T00:00:00"/>
    <s v="319-54-24-686"/>
    <n v="19"/>
    <x v="3"/>
    <n v="2.15"/>
    <n v="40.85"/>
  </r>
  <r>
    <d v="2008-05-14T00:00:00"/>
    <s v="413-93-89-926"/>
    <n v="245"/>
    <x v="3"/>
    <n v="2.15"/>
    <n v="526.75"/>
  </r>
  <r>
    <d v="2008-05-16T00:00:00"/>
    <s v="995-59-41-476"/>
    <n v="431"/>
    <x v="3"/>
    <n v="2.15"/>
    <n v="926.65"/>
  </r>
  <r>
    <d v="2008-05-16T00:00:00"/>
    <s v="254-14-00-156"/>
    <n v="252"/>
    <x v="3"/>
    <n v="2.15"/>
    <n v="541.79999999999995"/>
  </r>
  <r>
    <d v="2008-05-17T00:00:00"/>
    <s v="851-69-49-933"/>
    <n v="2"/>
    <x v="3"/>
    <n v="2.15"/>
    <n v="4.3"/>
  </r>
  <r>
    <d v="2008-05-18T00:00:00"/>
    <s v="043-34-53-278"/>
    <n v="52"/>
    <x v="3"/>
    <n v="2.15"/>
    <n v="111.8"/>
  </r>
  <r>
    <d v="2008-05-19T00:00:00"/>
    <s v="033-49-11-774"/>
    <n v="54"/>
    <x v="3"/>
    <n v="2.15"/>
    <n v="116.1"/>
  </r>
  <r>
    <d v="2008-05-19T00:00:00"/>
    <s v="531-65-00-714"/>
    <n v="4"/>
    <x v="3"/>
    <n v="2.15"/>
    <n v="8.6"/>
  </r>
  <r>
    <d v="2008-05-19T00:00:00"/>
    <s v="692-61-16-906"/>
    <n v="88"/>
    <x v="3"/>
    <n v="2.15"/>
    <n v="189.2"/>
  </r>
  <r>
    <d v="2008-05-22T00:00:00"/>
    <s v="269-65-16-447"/>
    <n v="152"/>
    <x v="3"/>
    <n v="2.15"/>
    <n v="326.8"/>
  </r>
  <r>
    <d v="2008-05-23T00:00:00"/>
    <s v="322-66-15-999"/>
    <n v="121"/>
    <x v="3"/>
    <n v="2.15"/>
    <n v="260.14999999999998"/>
  </r>
  <r>
    <d v="2008-05-24T00:00:00"/>
    <s v="269-65-16-447"/>
    <n v="77"/>
    <x v="3"/>
    <n v="2.15"/>
    <n v="165.54999999999998"/>
  </r>
  <r>
    <d v="2008-05-27T00:00:00"/>
    <s v="179-23-02-772"/>
    <n v="21"/>
    <x v="3"/>
    <n v="2.15"/>
    <n v="45.15"/>
  </r>
  <r>
    <d v="2008-05-28T00:00:00"/>
    <s v="692-61-16-906"/>
    <n v="48"/>
    <x v="3"/>
    <n v="2.15"/>
    <n v="103.19999999999999"/>
  </r>
  <r>
    <d v="2008-05-29T00:00:00"/>
    <s v="392-78-93-552"/>
    <n v="420"/>
    <x v="3"/>
    <n v="2.15"/>
    <n v="903"/>
  </r>
  <r>
    <d v="2008-05-30T00:00:00"/>
    <s v="254-14-00-156"/>
    <n v="443"/>
    <x v="3"/>
    <n v="2.15"/>
    <n v="952.44999999999993"/>
  </r>
  <r>
    <d v="2008-06-03T00:00:00"/>
    <s v="322-66-15-999"/>
    <n v="46"/>
    <x v="3"/>
    <n v="2.15"/>
    <n v="98.899999999999991"/>
  </r>
  <r>
    <d v="2008-06-04T00:00:00"/>
    <s v="554-09-13-964"/>
    <n v="3"/>
    <x v="3"/>
    <n v="2.15"/>
    <n v="6.4499999999999993"/>
  </r>
  <r>
    <d v="2008-06-06T00:00:00"/>
    <s v="322-66-15-999"/>
    <n v="98"/>
    <x v="3"/>
    <n v="2.15"/>
    <n v="210.7"/>
  </r>
  <r>
    <d v="2008-06-06T00:00:00"/>
    <s v="780-78-31-328"/>
    <n v="18"/>
    <x v="3"/>
    <n v="2.15"/>
    <n v="38.699999999999996"/>
  </r>
  <r>
    <d v="2008-06-06T00:00:00"/>
    <s v="941-01-60-075"/>
    <n v="237"/>
    <x v="3"/>
    <n v="2.15"/>
    <n v="509.54999999999995"/>
  </r>
  <r>
    <d v="2008-06-06T00:00:00"/>
    <s v="935-78-99-209"/>
    <n v="64"/>
    <x v="3"/>
    <n v="2.15"/>
    <n v="137.6"/>
  </r>
  <r>
    <d v="2008-06-10T00:00:00"/>
    <s v="916-94-78-836"/>
    <n v="32"/>
    <x v="3"/>
    <n v="2.15"/>
    <n v="68.8"/>
  </r>
  <r>
    <d v="2008-06-15T00:00:00"/>
    <s v="749-02-70-623"/>
    <n v="30"/>
    <x v="3"/>
    <n v="2.15"/>
    <n v="64.5"/>
  </r>
  <r>
    <d v="2008-06-15T00:00:00"/>
    <s v="447-16-72-588"/>
    <n v="12"/>
    <x v="3"/>
    <n v="2.15"/>
    <n v="25.799999999999997"/>
  </r>
  <r>
    <d v="2008-06-16T00:00:00"/>
    <s v="884-31-58-627"/>
    <n v="138"/>
    <x v="3"/>
    <n v="2.15"/>
    <n v="296.7"/>
  </r>
  <r>
    <d v="2008-06-20T00:00:00"/>
    <s v="178-24-36-171"/>
    <n v="411"/>
    <x v="3"/>
    <n v="2.15"/>
    <n v="883.65"/>
  </r>
  <r>
    <d v="2008-06-23T00:00:00"/>
    <s v="033-49-11-774"/>
    <n v="152"/>
    <x v="3"/>
    <n v="2.15"/>
    <n v="326.8"/>
  </r>
  <r>
    <d v="2008-06-24T00:00:00"/>
    <s v="930-33-80-614"/>
    <n v="10"/>
    <x v="3"/>
    <n v="2.15"/>
    <n v="21.5"/>
  </r>
  <r>
    <d v="2008-06-25T00:00:00"/>
    <s v="269-65-16-447"/>
    <n v="75"/>
    <x v="3"/>
    <n v="2.15"/>
    <n v="161.25"/>
  </r>
  <r>
    <d v="2008-06-25T00:00:00"/>
    <s v="549-21-69-479"/>
    <n v="4"/>
    <x v="3"/>
    <n v="2.15"/>
    <n v="8.6"/>
  </r>
  <r>
    <d v="2008-06-27T00:00:00"/>
    <s v="170-26-38-135"/>
    <n v="2"/>
    <x v="3"/>
    <n v="2.15"/>
    <n v="4.3"/>
  </r>
  <r>
    <d v="2008-06-28T00:00:00"/>
    <s v="692-61-16-906"/>
    <n v="110"/>
    <x v="3"/>
    <n v="2.15"/>
    <n v="236.5"/>
  </r>
  <r>
    <d v="2008-06-29T00:00:00"/>
    <s v="968-49-97-804"/>
    <n v="161"/>
    <x v="3"/>
    <n v="2.15"/>
    <n v="346.15"/>
  </r>
  <r>
    <d v="2008-06-30T00:00:00"/>
    <s v="534-94-49-182"/>
    <n v="68"/>
    <x v="3"/>
    <n v="2.15"/>
    <n v="146.19999999999999"/>
  </r>
  <r>
    <d v="2008-07-02T00:00:00"/>
    <s v="322-66-15-999"/>
    <n v="30"/>
    <x v="3"/>
    <n v="2.15"/>
    <n v="64.5"/>
  </r>
  <r>
    <d v="2008-07-03T00:00:00"/>
    <s v="368-99-22-310"/>
    <n v="3"/>
    <x v="3"/>
    <n v="2.15"/>
    <n v="6.4499999999999993"/>
  </r>
  <r>
    <d v="2008-07-08T00:00:00"/>
    <s v="941-01-60-075"/>
    <n v="117"/>
    <x v="3"/>
    <n v="2.15"/>
    <n v="251.54999999999998"/>
  </r>
  <r>
    <d v="2008-07-10T00:00:00"/>
    <s v="885-74-10-856"/>
    <n v="105"/>
    <x v="3"/>
    <n v="2.15"/>
    <n v="225.75"/>
  </r>
  <r>
    <d v="2008-07-10T00:00:00"/>
    <s v="089-90-67-935"/>
    <n v="6"/>
    <x v="3"/>
    <n v="2.15"/>
    <n v="12.899999999999999"/>
  </r>
  <r>
    <d v="2008-07-11T00:00:00"/>
    <s v="413-93-89-926"/>
    <n v="378"/>
    <x v="3"/>
    <n v="2.15"/>
    <n v="812.69999999999993"/>
  </r>
  <r>
    <d v="2008-07-14T00:00:00"/>
    <s v="513-33-14-553"/>
    <n v="76"/>
    <x v="3"/>
    <n v="2.15"/>
    <n v="163.4"/>
  </r>
  <r>
    <d v="2008-07-15T00:00:00"/>
    <s v="178-24-36-171"/>
    <n v="386"/>
    <x v="3"/>
    <n v="2.15"/>
    <n v="829.9"/>
  </r>
  <r>
    <d v="2008-07-16T00:00:00"/>
    <s v="941-01-60-075"/>
    <n v="132"/>
    <x v="3"/>
    <n v="2.15"/>
    <n v="283.8"/>
  </r>
  <r>
    <d v="2008-07-16T00:00:00"/>
    <s v="178-24-36-171"/>
    <n v="104"/>
    <x v="3"/>
    <n v="2.15"/>
    <n v="223.6"/>
  </r>
  <r>
    <d v="2008-07-17T00:00:00"/>
    <s v="392-78-93-552"/>
    <n v="380"/>
    <x v="3"/>
    <n v="2.15"/>
    <n v="817"/>
  </r>
  <r>
    <d v="2008-07-18T00:00:00"/>
    <s v="773-39-15-273"/>
    <n v="76"/>
    <x v="3"/>
    <n v="2.15"/>
    <n v="163.4"/>
  </r>
  <r>
    <d v="2008-07-18T00:00:00"/>
    <s v="410-52-79-946"/>
    <n v="194"/>
    <x v="3"/>
    <n v="2.15"/>
    <n v="417.09999999999997"/>
  </r>
  <r>
    <d v="2008-07-24T00:00:00"/>
    <s v="692-61-16-906"/>
    <n v="147"/>
    <x v="3"/>
    <n v="2.15"/>
    <n v="316.05"/>
  </r>
  <r>
    <d v="2008-07-27T00:00:00"/>
    <s v="178-24-36-171"/>
    <n v="319"/>
    <x v="3"/>
    <n v="2.15"/>
    <n v="685.85"/>
  </r>
  <r>
    <d v="2008-07-28T00:00:00"/>
    <s v="761-06-34-233"/>
    <n v="38"/>
    <x v="3"/>
    <n v="2.15"/>
    <n v="81.7"/>
  </r>
  <r>
    <d v="2008-08-02T00:00:00"/>
    <s v="378-70-08-798"/>
    <n v="31"/>
    <x v="3"/>
    <n v="2.15"/>
    <n v="66.649999999999991"/>
  </r>
  <r>
    <d v="2008-08-04T00:00:00"/>
    <s v="043-34-53-278"/>
    <n v="28"/>
    <x v="3"/>
    <n v="2.15"/>
    <n v="60.199999999999996"/>
  </r>
  <r>
    <d v="2008-08-04T00:00:00"/>
    <s v="194-54-73-711"/>
    <n v="15"/>
    <x v="3"/>
    <n v="2.15"/>
    <n v="32.25"/>
  </r>
  <r>
    <d v="2008-08-07T00:00:00"/>
    <s v="851-69-49-933"/>
    <n v="2"/>
    <x v="3"/>
    <n v="2.15"/>
    <n v="4.3"/>
  </r>
  <r>
    <d v="2008-08-07T00:00:00"/>
    <s v="430-67-31-549"/>
    <n v="16"/>
    <x v="3"/>
    <n v="2.15"/>
    <n v="34.4"/>
  </r>
  <r>
    <d v="2008-08-09T00:00:00"/>
    <s v="773-39-15-273"/>
    <n v="83"/>
    <x v="3"/>
    <n v="2.15"/>
    <n v="178.45"/>
  </r>
  <r>
    <d v="2008-08-10T00:00:00"/>
    <s v="093-96-93-428"/>
    <n v="16"/>
    <x v="3"/>
    <n v="2.15"/>
    <n v="34.4"/>
  </r>
  <r>
    <d v="2008-08-11T00:00:00"/>
    <s v="847-48-41-699"/>
    <n v="397"/>
    <x v="3"/>
    <n v="2.15"/>
    <n v="853.55"/>
  </r>
  <r>
    <d v="2008-08-11T00:00:00"/>
    <s v="773-39-15-273"/>
    <n v="184"/>
    <x v="3"/>
    <n v="2.15"/>
    <n v="395.59999999999997"/>
  </r>
  <r>
    <d v="2008-08-13T00:00:00"/>
    <s v="773-39-15-273"/>
    <n v="55"/>
    <x v="3"/>
    <n v="2.15"/>
    <n v="118.25"/>
  </r>
  <r>
    <d v="2008-08-14T00:00:00"/>
    <s v="513-33-14-553"/>
    <n v="107"/>
    <x v="3"/>
    <n v="2.15"/>
    <n v="230.04999999999998"/>
  </r>
  <r>
    <d v="2008-08-16T00:00:00"/>
    <s v="513-33-14-553"/>
    <n v="127"/>
    <x v="3"/>
    <n v="2.15"/>
    <n v="273.05"/>
  </r>
  <r>
    <d v="2008-08-19T00:00:00"/>
    <s v="268-62-97-556"/>
    <n v="122"/>
    <x v="3"/>
    <n v="2.15"/>
    <n v="262.3"/>
  </r>
  <r>
    <d v="2008-08-19T00:00:00"/>
    <s v="269-65-16-447"/>
    <n v="107"/>
    <x v="3"/>
    <n v="2.15"/>
    <n v="230.04999999999998"/>
  </r>
  <r>
    <d v="2008-08-21T00:00:00"/>
    <s v="178-24-36-171"/>
    <n v="113"/>
    <x v="3"/>
    <n v="2.15"/>
    <n v="242.95"/>
  </r>
  <r>
    <d v="2008-08-21T00:00:00"/>
    <s v="254-14-00-156"/>
    <n v="297"/>
    <x v="3"/>
    <n v="2.15"/>
    <n v="638.54999999999995"/>
  </r>
  <r>
    <d v="2008-08-22T00:00:00"/>
    <s v="599-00-55-316"/>
    <n v="14"/>
    <x v="3"/>
    <n v="2.15"/>
    <n v="30.099999999999998"/>
  </r>
  <r>
    <d v="2008-08-24T00:00:00"/>
    <s v="495-93-92-849"/>
    <n v="188"/>
    <x v="3"/>
    <n v="2.15"/>
    <n v="404.2"/>
  </r>
  <r>
    <d v="2008-08-26T00:00:00"/>
    <s v="288-84-37-922"/>
    <n v="11"/>
    <x v="3"/>
    <n v="2.15"/>
    <n v="23.65"/>
  </r>
  <r>
    <d v="2008-08-29T00:00:00"/>
    <s v="378-70-08-798"/>
    <n v="105"/>
    <x v="3"/>
    <n v="2.15"/>
    <n v="225.75"/>
  </r>
  <r>
    <d v="2008-08-30T00:00:00"/>
    <s v="811-91-92-867"/>
    <n v="18"/>
    <x v="3"/>
    <n v="2.15"/>
    <n v="38.699999999999996"/>
  </r>
  <r>
    <d v="2008-08-30T00:00:00"/>
    <s v="254-14-00-156"/>
    <n v="418"/>
    <x v="3"/>
    <n v="2.15"/>
    <n v="898.69999999999993"/>
  </r>
  <r>
    <d v="2008-08-31T00:00:00"/>
    <s v="639-61-50-913"/>
    <n v="4"/>
    <x v="3"/>
    <n v="2.15"/>
    <n v="8.6"/>
  </r>
  <r>
    <d v="2008-08-31T00:00:00"/>
    <s v="609-57-46-753"/>
    <n v="5"/>
    <x v="3"/>
    <n v="2.15"/>
    <n v="10.75"/>
  </r>
  <r>
    <d v="2008-09-01T00:00:00"/>
    <s v="995-59-41-476"/>
    <n v="346"/>
    <x v="3"/>
    <n v="2.15"/>
    <n v="743.9"/>
  </r>
  <r>
    <d v="2008-09-03T00:00:00"/>
    <s v="847-48-41-699"/>
    <n v="417"/>
    <x v="3"/>
    <n v="2.15"/>
    <n v="896.55"/>
  </r>
  <r>
    <d v="2008-09-05T00:00:00"/>
    <s v="115-65-39-258"/>
    <n v="35"/>
    <x v="3"/>
    <n v="2.15"/>
    <n v="75.25"/>
  </r>
  <r>
    <d v="2008-09-05T00:00:00"/>
    <s v="944-16-93-033"/>
    <n v="6"/>
    <x v="3"/>
    <n v="2.15"/>
    <n v="12.899999999999999"/>
  </r>
  <r>
    <d v="2008-09-06T00:00:00"/>
    <s v="941-01-60-075"/>
    <n v="322"/>
    <x v="3"/>
    <n v="2.15"/>
    <n v="692.3"/>
  </r>
  <r>
    <d v="2008-09-06T00:00:00"/>
    <s v="916-94-78-836"/>
    <n v="150"/>
    <x v="3"/>
    <n v="2.15"/>
    <n v="322.5"/>
  </r>
  <r>
    <d v="2008-09-07T00:00:00"/>
    <s v="799-94-72-837"/>
    <n v="492"/>
    <x v="3"/>
    <n v="2.15"/>
    <n v="1057.8"/>
  </r>
  <r>
    <d v="2008-09-11T00:00:00"/>
    <s v="269-65-16-447"/>
    <n v="93"/>
    <x v="3"/>
    <n v="2.15"/>
    <n v="199.95"/>
  </r>
  <r>
    <d v="2008-09-14T00:00:00"/>
    <s v="692-61-16-906"/>
    <n v="64"/>
    <x v="3"/>
    <n v="2.15"/>
    <n v="137.6"/>
  </r>
  <r>
    <d v="2008-09-14T00:00:00"/>
    <s v="403-50-07-403"/>
    <n v="7"/>
    <x v="3"/>
    <n v="2.15"/>
    <n v="15.049999999999999"/>
  </r>
  <r>
    <d v="2008-09-14T00:00:00"/>
    <s v="269-65-16-447"/>
    <n v="90"/>
    <x v="3"/>
    <n v="2.15"/>
    <n v="193.5"/>
  </r>
  <r>
    <d v="2008-09-21T00:00:00"/>
    <s v="941-01-60-075"/>
    <n v="136"/>
    <x v="3"/>
    <n v="2.15"/>
    <n v="292.39999999999998"/>
  </r>
  <r>
    <d v="2008-09-22T00:00:00"/>
    <s v="080-51-85-809"/>
    <n v="104"/>
    <x v="3"/>
    <n v="2.15"/>
    <n v="223.6"/>
  </r>
  <r>
    <d v="2008-09-22T00:00:00"/>
    <s v="736-91-47-235"/>
    <n v="1"/>
    <x v="3"/>
    <n v="2.15"/>
    <n v="2.15"/>
  </r>
  <r>
    <d v="2008-09-23T00:00:00"/>
    <s v="935-78-99-209"/>
    <n v="52"/>
    <x v="3"/>
    <n v="2.15"/>
    <n v="111.8"/>
  </r>
  <r>
    <d v="2008-09-23T00:00:00"/>
    <s v="392-78-93-552"/>
    <n v="203"/>
    <x v="3"/>
    <n v="2.15"/>
    <n v="436.45"/>
  </r>
  <r>
    <d v="2008-09-25T00:00:00"/>
    <s v="534-94-49-182"/>
    <n v="183"/>
    <x v="3"/>
    <n v="2.15"/>
    <n v="393.45"/>
  </r>
  <r>
    <d v="2008-09-26T00:00:00"/>
    <s v="692-61-16-906"/>
    <n v="182"/>
    <x v="3"/>
    <n v="2.15"/>
    <n v="391.3"/>
  </r>
  <r>
    <d v="2008-09-28T00:00:00"/>
    <s v="392-78-93-552"/>
    <n v="383"/>
    <x v="3"/>
    <n v="2.15"/>
    <n v="823.44999999999993"/>
  </r>
  <r>
    <d v="2008-10-01T00:00:00"/>
    <s v="178-24-36-171"/>
    <n v="113"/>
    <x v="3"/>
    <n v="2.15"/>
    <n v="242.95"/>
  </r>
  <r>
    <d v="2008-10-01T00:00:00"/>
    <s v="620-15-33-614"/>
    <n v="154"/>
    <x v="3"/>
    <n v="2.15"/>
    <n v="331.09999999999997"/>
  </r>
  <r>
    <d v="2008-10-01T00:00:00"/>
    <s v="205-96-13-336"/>
    <n v="8"/>
    <x v="3"/>
    <n v="2.15"/>
    <n v="17.2"/>
  </r>
  <r>
    <d v="2008-10-04T00:00:00"/>
    <s v="244-64-83-142"/>
    <n v="5"/>
    <x v="3"/>
    <n v="2.15"/>
    <n v="10.75"/>
  </r>
  <r>
    <d v="2008-10-04T00:00:00"/>
    <s v="159-34-45-151"/>
    <n v="14"/>
    <x v="3"/>
    <n v="2.15"/>
    <n v="30.099999999999998"/>
  </r>
  <r>
    <d v="2008-10-06T00:00:00"/>
    <s v="884-31-58-627"/>
    <n v="27"/>
    <x v="3"/>
    <n v="2.15"/>
    <n v="58.05"/>
  </r>
  <r>
    <d v="2008-10-06T00:00:00"/>
    <s v="885-74-10-856"/>
    <n v="141"/>
    <x v="3"/>
    <n v="2.15"/>
    <n v="303.14999999999998"/>
  </r>
  <r>
    <d v="2008-10-08T00:00:00"/>
    <s v="180-17-78-339"/>
    <n v="14"/>
    <x v="3"/>
    <n v="2.15"/>
    <n v="30.099999999999998"/>
  </r>
  <r>
    <d v="2008-10-08T00:00:00"/>
    <s v="935-78-99-209"/>
    <n v="136"/>
    <x v="3"/>
    <n v="2.15"/>
    <n v="292.39999999999998"/>
  </r>
  <r>
    <d v="2008-10-08T00:00:00"/>
    <s v="594-18-15-403"/>
    <n v="378"/>
    <x v="3"/>
    <n v="2.15"/>
    <n v="812.69999999999993"/>
  </r>
  <r>
    <d v="2008-10-08T00:00:00"/>
    <s v="270-90-07-560"/>
    <n v="12"/>
    <x v="3"/>
    <n v="2.15"/>
    <n v="25.799999999999997"/>
  </r>
  <r>
    <d v="2008-10-11T00:00:00"/>
    <s v="392-78-93-552"/>
    <n v="284"/>
    <x v="3"/>
    <n v="2.15"/>
    <n v="610.6"/>
  </r>
  <r>
    <d v="2008-10-12T00:00:00"/>
    <s v="080-51-85-809"/>
    <n v="54"/>
    <x v="3"/>
    <n v="2.15"/>
    <n v="116.1"/>
  </r>
  <r>
    <d v="2008-10-12T00:00:00"/>
    <s v="935-78-99-209"/>
    <n v="51"/>
    <x v="3"/>
    <n v="2.15"/>
    <n v="109.64999999999999"/>
  </r>
  <r>
    <d v="2008-10-12T00:00:00"/>
    <s v="322-66-15-999"/>
    <n v="159"/>
    <x v="3"/>
    <n v="2.15"/>
    <n v="341.84999999999997"/>
  </r>
  <r>
    <d v="2008-10-17T00:00:00"/>
    <s v="847-48-41-699"/>
    <n v="351"/>
    <x v="3"/>
    <n v="2.15"/>
    <n v="754.65"/>
  </r>
  <r>
    <d v="2008-10-17T00:00:00"/>
    <s v="178-24-36-171"/>
    <n v="390"/>
    <x v="3"/>
    <n v="2.15"/>
    <n v="838.5"/>
  </r>
  <r>
    <d v="2008-10-17T00:00:00"/>
    <s v="019-98-81-222"/>
    <n v="4"/>
    <x v="3"/>
    <n v="2.15"/>
    <n v="8.6"/>
  </r>
  <r>
    <d v="2008-10-18T00:00:00"/>
    <s v="968-49-97-804"/>
    <n v="140"/>
    <x v="3"/>
    <n v="2.15"/>
    <n v="301"/>
  </r>
  <r>
    <d v="2008-10-19T00:00:00"/>
    <s v="941-01-60-075"/>
    <n v="125"/>
    <x v="3"/>
    <n v="2.15"/>
    <n v="268.75"/>
  </r>
  <r>
    <d v="2008-10-19T00:00:00"/>
    <s v="527-15-00-673"/>
    <n v="97"/>
    <x v="3"/>
    <n v="2.15"/>
    <n v="208.54999999999998"/>
  </r>
  <r>
    <d v="2008-10-22T00:00:00"/>
    <s v="527-15-00-673"/>
    <n v="190"/>
    <x v="3"/>
    <n v="2.15"/>
    <n v="408.5"/>
  </r>
  <r>
    <d v="2008-10-24T00:00:00"/>
    <s v="799-94-72-837"/>
    <n v="415"/>
    <x v="3"/>
    <n v="2.15"/>
    <n v="892.25"/>
  </r>
  <r>
    <d v="2008-10-26T00:00:00"/>
    <s v="847-48-41-699"/>
    <n v="269"/>
    <x v="3"/>
    <n v="2.15"/>
    <n v="578.35"/>
  </r>
  <r>
    <d v="2008-10-26T00:00:00"/>
    <s v="822-52-42-474"/>
    <n v="11"/>
    <x v="3"/>
    <n v="2.15"/>
    <n v="23.65"/>
  </r>
  <r>
    <d v="2008-10-26T00:00:00"/>
    <s v="392-78-93-552"/>
    <n v="162"/>
    <x v="3"/>
    <n v="2.15"/>
    <n v="348.3"/>
  </r>
  <r>
    <d v="2008-11-05T00:00:00"/>
    <s v="269-65-16-447"/>
    <n v="75"/>
    <x v="3"/>
    <n v="2.15"/>
    <n v="161.25"/>
  </r>
  <r>
    <d v="2008-11-07T00:00:00"/>
    <s v="178-24-36-171"/>
    <n v="358"/>
    <x v="3"/>
    <n v="2.15"/>
    <n v="769.69999999999993"/>
  </r>
  <r>
    <d v="2008-11-08T00:00:00"/>
    <s v="885-74-10-856"/>
    <n v="198"/>
    <x v="3"/>
    <n v="2.15"/>
    <n v="425.7"/>
  </r>
  <r>
    <d v="2008-11-11T00:00:00"/>
    <s v="178-24-36-171"/>
    <n v="189"/>
    <x v="3"/>
    <n v="2.15"/>
    <n v="406.34999999999997"/>
  </r>
  <r>
    <d v="2008-11-12T00:00:00"/>
    <s v="337-27-67-378"/>
    <n v="226"/>
    <x v="3"/>
    <n v="2.15"/>
    <n v="485.9"/>
  </r>
  <r>
    <d v="2008-11-13T00:00:00"/>
    <s v="322-66-15-999"/>
    <n v="94"/>
    <x v="3"/>
    <n v="2.15"/>
    <n v="202.1"/>
  </r>
  <r>
    <d v="2008-11-18T00:00:00"/>
    <s v="941-01-60-075"/>
    <n v="401"/>
    <x v="3"/>
    <n v="2.15"/>
    <n v="862.15"/>
  </r>
  <r>
    <d v="2008-11-19T00:00:00"/>
    <s v="513-33-14-553"/>
    <n v="52"/>
    <x v="3"/>
    <n v="2.15"/>
    <n v="111.8"/>
  </r>
  <r>
    <d v="2008-11-20T00:00:00"/>
    <s v="904-16-42-385"/>
    <n v="189"/>
    <x v="3"/>
    <n v="2.15"/>
    <n v="406.34999999999997"/>
  </r>
  <r>
    <d v="2008-11-22T00:00:00"/>
    <s v="413-93-89-926"/>
    <n v="201"/>
    <x v="3"/>
    <n v="2.15"/>
    <n v="432.15"/>
  </r>
  <r>
    <d v="2008-11-23T00:00:00"/>
    <s v="178-24-36-171"/>
    <n v="235"/>
    <x v="3"/>
    <n v="2.15"/>
    <n v="505.25"/>
  </r>
  <r>
    <d v="2008-11-24T00:00:00"/>
    <s v="322-66-15-999"/>
    <n v="78"/>
    <x v="3"/>
    <n v="2.15"/>
    <n v="167.7"/>
  </r>
  <r>
    <d v="2008-11-24T00:00:00"/>
    <s v="080-77-49-649"/>
    <n v="13"/>
    <x v="3"/>
    <n v="2.15"/>
    <n v="27.95"/>
  </r>
  <r>
    <d v="2008-11-24T00:00:00"/>
    <s v="910-38-33-489"/>
    <n v="196"/>
    <x v="3"/>
    <n v="2.15"/>
    <n v="421.4"/>
  </r>
  <r>
    <d v="2008-11-28T00:00:00"/>
    <s v="982-09-19-706"/>
    <n v="11"/>
    <x v="3"/>
    <n v="2.15"/>
    <n v="23.65"/>
  </r>
  <r>
    <d v="2008-11-28T00:00:00"/>
    <s v="547-03-32-866"/>
    <n v="17"/>
    <x v="3"/>
    <n v="2.15"/>
    <n v="36.549999999999997"/>
  </r>
  <r>
    <d v="2008-11-29T00:00:00"/>
    <s v="596-37-06-465"/>
    <n v="4"/>
    <x v="3"/>
    <n v="2.15"/>
    <n v="8.6"/>
  </r>
  <r>
    <d v="2008-12-03T00:00:00"/>
    <s v="753-35-55-536"/>
    <n v="17"/>
    <x v="3"/>
    <n v="2.15"/>
    <n v="36.549999999999997"/>
  </r>
  <r>
    <d v="2008-12-03T00:00:00"/>
    <s v="857-68-68-600"/>
    <n v="1"/>
    <x v="3"/>
    <n v="2.15"/>
    <n v="2.15"/>
  </r>
  <r>
    <d v="2008-12-08T00:00:00"/>
    <s v="775-48-66-885"/>
    <n v="6"/>
    <x v="3"/>
    <n v="2.15"/>
    <n v="12.899999999999999"/>
  </r>
  <r>
    <d v="2008-12-08T00:00:00"/>
    <s v="254-14-00-156"/>
    <n v="496"/>
    <x v="3"/>
    <n v="2.15"/>
    <n v="1066.3999999999999"/>
  </r>
  <r>
    <d v="2008-12-12T00:00:00"/>
    <s v="594-18-15-403"/>
    <n v="363"/>
    <x v="3"/>
    <n v="2.15"/>
    <n v="780.44999999999993"/>
  </r>
  <r>
    <d v="2008-12-15T00:00:00"/>
    <s v="594-18-15-403"/>
    <n v="491"/>
    <x v="3"/>
    <n v="2.15"/>
    <n v="1055.6499999999999"/>
  </r>
  <r>
    <d v="2008-12-15T00:00:00"/>
    <s v="413-93-89-926"/>
    <n v="369"/>
    <x v="3"/>
    <n v="2.15"/>
    <n v="793.35"/>
  </r>
  <r>
    <d v="2008-12-17T00:00:00"/>
    <s v="527-15-00-673"/>
    <n v="60"/>
    <x v="3"/>
    <n v="2.15"/>
    <n v="129"/>
  </r>
  <r>
    <d v="2008-12-18T00:00:00"/>
    <s v="910-38-33-489"/>
    <n v="35"/>
    <x v="3"/>
    <n v="2.15"/>
    <n v="75.25"/>
  </r>
  <r>
    <d v="2008-12-21T00:00:00"/>
    <s v="254-14-00-156"/>
    <n v="121"/>
    <x v="3"/>
    <n v="2.15"/>
    <n v="260.14999999999998"/>
  </r>
  <r>
    <d v="2008-12-21T00:00:00"/>
    <s v="941-01-60-075"/>
    <n v="442"/>
    <x v="3"/>
    <n v="2.15"/>
    <n v="950.3"/>
  </r>
  <r>
    <d v="2008-12-22T00:00:00"/>
    <s v="254-14-00-156"/>
    <n v="338"/>
    <x v="3"/>
    <n v="2.15"/>
    <n v="726.69999999999993"/>
  </r>
  <r>
    <d v="2008-12-23T00:00:00"/>
    <s v="935-78-99-209"/>
    <n v="94"/>
    <x v="3"/>
    <n v="2.15"/>
    <n v="202.1"/>
  </r>
  <r>
    <d v="2008-12-26T00:00:00"/>
    <s v="369-43-03-176"/>
    <n v="14"/>
    <x v="3"/>
    <n v="2.15"/>
    <n v="30.099999999999998"/>
  </r>
  <r>
    <d v="2008-12-27T00:00:00"/>
    <s v="824-54-79-834"/>
    <n v="2"/>
    <x v="3"/>
    <n v="2.15"/>
    <n v="4.3"/>
  </r>
  <r>
    <d v="2008-12-29T00:00:00"/>
    <s v="799-94-72-837"/>
    <n v="110"/>
    <x v="3"/>
    <n v="2.15"/>
    <n v="236.5"/>
  </r>
  <r>
    <d v="2008-12-30T00:00:00"/>
    <s v="277-10-19-546"/>
    <n v="18"/>
    <x v="3"/>
    <n v="2.15"/>
    <n v="38.699999999999996"/>
  </r>
  <r>
    <d v="2008-12-30T00:00:00"/>
    <s v="964-69-89-011"/>
    <n v="7"/>
    <x v="3"/>
    <n v="2.15"/>
    <n v="15.049999999999999"/>
  </r>
  <r>
    <d v="2009-01-01T00:00:00"/>
    <s v="534-38-74-959"/>
    <n v="2"/>
    <x v="4"/>
    <n v="2.13"/>
    <n v="4.26"/>
  </r>
  <r>
    <d v="2009-01-02T00:00:00"/>
    <s v="916-94-78-836"/>
    <n v="188"/>
    <x v="4"/>
    <n v="2.13"/>
    <n v="400.44"/>
  </r>
  <r>
    <d v="2009-01-06T00:00:00"/>
    <s v="550-69-18-758"/>
    <n v="11"/>
    <x v="4"/>
    <n v="2.13"/>
    <n v="23.43"/>
  </r>
  <r>
    <d v="2009-01-06T00:00:00"/>
    <s v="799-94-72-837"/>
    <n v="129"/>
    <x v="4"/>
    <n v="2.13"/>
    <n v="274.77"/>
  </r>
  <r>
    <d v="2009-01-06T00:00:00"/>
    <s v="692-61-16-906"/>
    <n v="117"/>
    <x v="4"/>
    <n v="2.13"/>
    <n v="249.20999999999998"/>
  </r>
  <r>
    <d v="2009-01-08T00:00:00"/>
    <s v="054-09-46-315"/>
    <n v="11"/>
    <x v="4"/>
    <n v="2.13"/>
    <n v="23.43"/>
  </r>
  <r>
    <d v="2009-01-10T00:00:00"/>
    <s v="692-61-16-906"/>
    <n v="186"/>
    <x v="4"/>
    <n v="2.13"/>
    <n v="396.18"/>
  </r>
  <r>
    <d v="2009-01-11T00:00:00"/>
    <s v="269-65-16-447"/>
    <n v="40"/>
    <x v="4"/>
    <n v="2.13"/>
    <n v="85.199999999999989"/>
  </r>
  <r>
    <d v="2009-01-16T00:00:00"/>
    <s v="596-37-06-465"/>
    <n v="6"/>
    <x v="4"/>
    <n v="2.13"/>
    <n v="12.78"/>
  </r>
  <r>
    <d v="2009-01-18T00:00:00"/>
    <s v="322-66-15-999"/>
    <n v="153"/>
    <x v="4"/>
    <n v="2.13"/>
    <n v="325.89"/>
  </r>
  <r>
    <d v="2009-01-19T00:00:00"/>
    <s v="392-78-93-552"/>
    <n v="163"/>
    <x v="4"/>
    <n v="2.13"/>
    <n v="347.19"/>
  </r>
  <r>
    <d v="2009-01-21T00:00:00"/>
    <s v="337-81-35-067"/>
    <n v="16"/>
    <x v="4"/>
    <n v="2.13"/>
    <n v="34.08"/>
  </r>
  <r>
    <d v="2009-01-22T00:00:00"/>
    <s v="410-52-79-946"/>
    <n v="161"/>
    <x v="4"/>
    <n v="2.13"/>
    <n v="342.93"/>
  </r>
  <r>
    <d v="2009-01-23T00:00:00"/>
    <s v="801-63-85-001"/>
    <n v="5"/>
    <x v="4"/>
    <n v="2.13"/>
    <n v="10.649999999999999"/>
  </r>
  <r>
    <d v="2009-01-26T00:00:00"/>
    <s v="534-94-49-182"/>
    <n v="200"/>
    <x v="4"/>
    <n v="2.13"/>
    <n v="426"/>
  </r>
  <r>
    <d v="2009-01-30T00:00:00"/>
    <s v="272-67-67-068"/>
    <n v="11"/>
    <x v="4"/>
    <n v="2.13"/>
    <n v="23.43"/>
  </r>
  <r>
    <d v="2009-02-03T00:00:00"/>
    <s v="172-30-09-104"/>
    <n v="14"/>
    <x v="4"/>
    <n v="2.13"/>
    <n v="29.82"/>
  </r>
  <r>
    <d v="2009-02-05T00:00:00"/>
    <s v="254-14-00-156"/>
    <n v="469"/>
    <x v="4"/>
    <n v="2.13"/>
    <n v="998.96999999999991"/>
  </r>
  <r>
    <d v="2009-02-09T00:00:00"/>
    <s v="766-05-70-009"/>
    <n v="11"/>
    <x v="4"/>
    <n v="2.13"/>
    <n v="23.43"/>
  </r>
  <r>
    <d v="2009-02-09T00:00:00"/>
    <s v="799-94-72-837"/>
    <n v="423"/>
    <x v="4"/>
    <n v="2.13"/>
    <n v="900.99"/>
  </r>
  <r>
    <d v="2009-02-09T00:00:00"/>
    <s v="093-96-93-428"/>
    <n v="9"/>
    <x v="4"/>
    <n v="2.13"/>
    <n v="19.169999999999998"/>
  </r>
  <r>
    <d v="2009-02-09T00:00:00"/>
    <s v="284-59-84-568"/>
    <n v="3"/>
    <x v="4"/>
    <n v="2.13"/>
    <n v="6.39"/>
  </r>
  <r>
    <d v="2009-02-10T00:00:00"/>
    <s v="178-24-36-171"/>
    <n v="186"/>
    <x v="4"/>
    <n v="2.13"/>
    <n v="396.18"/>
  </r>
  <r>
    <d v="2009-02-10T00:00:00"/>
    <s v="254-14-00-156"/>
    <n v="390"/>
    <x v="4"/>
    <n v="2.13"/>
    <n v="830.69999999999993"/>
  </r>
  <r>
    <d v="2009-02-11T00:00:00"/>
    <s v="594-18-15-403"/>
    <n v="445"/>
    <x v="4"/>
    <n v="2.13"/>
    <n v="947.84999999999991"/>
  </r>
  <r>
    <d v="2009-02-12T00:00:00"/>
    <s v="941-01-60-075"/>
    <n v="241"/>
    <x v="4"/>
    <n v="2.13"/>
    <n v="513.32999999999993"/>
  </r>
  <r>
    <d v="2009-02-12T00:00:00"/>
    <s v="665-06-94-730"/>
    <n v="3"/>
    <x v="4"/>
    <n v="2.13"/>
    <n v="6.39"/>
  </r>
  <r>
    <d v="2009-02-14T00:00:00"/>
    <s v="033-49-11-774"/>
    <n v="50"/>
    <x v="4"/>
    <n v="2.13"/>
    <n v="106.5"/>
  </r>
  <r>
    <d v="2009-02-15T00:00:00"/>
    <s v="337-27-67-378"/>
    <n v="284"/>
    <x v="4"/>
    <n v="2.13"/>
    <n v="604.91999999999996"/>
  </r>
  <r>
    <d v="2009-02-16T00:00:00"/>
    <s v="847-48-41-699"/>
    <n v="395"/>
    <x v="4"/>
    <n v="2.13"/>
    <n v="841.34999999999991"/>
  </r>
  <r>
    <d v="2009-02-18T00:00:00"/>
    <s v="594-18-15-403"/>
    <n v="290"/>
    <x v="4"/>
    <n v="2.13"/>
    <n v="617.69999999999993"/>
  </r>
  <r>
    <d v="2009-02-19T00:00:00"/>
    <s v="178-24-36-171"/>
    <n v="361"/>
    <x v="4"/>
    <n v="2.13"/>
    <n v="768.93"/>
  </r>
  <r>
    <d v="2009-02-21T00:00:00"/>
    <s v="413-93-89-926"/>
    <n v="355"/>
    <x v="4"/>
    <n v="2.13"/>
    <n v="756.15"/>
  </r>
  <r>
    <d v="2009-02-22T00:00:00"/>
    <s v="534-50-90-387"/>
    <n v="19"/>
    <x v="4"/>
    <n v="2.13"/>
    <n v="40.47"/>
  </r>
  <r>
    <d v="2009-02-24T00:00:00"/>
    <s v="495-93-92-849"/>
    <n v="32"/>
    <x v="4"/>
    <n v="2.13"/>
    <n v="68.16"/>
  </r>
  <r>
    <d v="2009-02-27T00:00:00"/>
    <s v="240-56-56-791"/>
    <n v="13"/>
    <x v="4"/>
    <n v="2.13"/>
    <n v="27.689999999999998"/>
  </r>
  <r>
    <d v="2009-02-27T00:00:00"/>
    <s v="392-78-93-552"/>
    <n v="156"/>
    <x v="4"/>
    <n v="2.13"/>
    <n v="332.28"/>
  </r>
  <r>
    <d v="2009-03-01T00:00:00"/>
    <s v="204-35-99-685"/>
    <n v="20"/>
    <x v="4"/>
    <n v="2.13"/>
    <n v="42.599999999999994"/>
  </r>
  <r>
    <d v="2009-03-02T00:00:00"/>
    <s v="904-16-42-385"/>
    <n v="112"/>
    <x v="4"/>
    <n v="2.13"/>
    <n v="238.56"/>
  </r>
  <r>
    <d v="2009-03-05T00:00:00"/>
    <s v="254-14-00-156"/>
    <n v="110"/>
    <x v="4"/>
    <n v="2.13"/>
    <n v="234.29999999999998"/>
  </r>
  <r>
    <d v="2009-03-06T00:00:00"/>
    <s v="789-52-61-433"/>
    <n v="4"/>
    <x v="4"/>
    <n v="2.13"/>
    <n v="8.52"/>
  </r>
  <r>
    <d v="2009-03-13T00:00:00"/>
    <s v="281-47-91-148"/>
    <n v="18"/>
    <x v="4"/>
    <n v="2.13"/>
    <n v="38.339999999999996"/>
  </r>
  <r>
    <d v="2009-03-17T00:00:00"/>
    <s v="910-38-33-489"/>
    <n v="60"/>
    <x v="4"/>
    <n v="2.13"/>
    <n v="127.8"/>
  </r>
  <r>
    <d v="2009-03-17T00:00:00"/>
    <s v="140-36-11-559"/>
    <n v="14"/>
    <x v="4"/>
    <n v="2.13"/>
    <n v="29.82"/>
  </r>
  <r>
    <d v="2009-03-17T00:00:00"/>
    <s v="378-70-08-798"/>
    <n v="24"/>
    <x v="4"/>
    <n v="2.13"/>
    <n v="51.12"/>
  </r>
  <r>
    <d v="2009-03-19T00:00:00"/>
    <s v="178-24-36-171"/>
    <n v="145"/>
    <x v="4"/>
    <n v="2.13"/>
    <n v="308.84999999999997"/>
  </r>
  <r>
    <d v="2009-03-19T00:00:00"/>
    <s v="941-01-60-075"/>
    <n v="393"/>
    <x v="4"/>
    <n v="2.13"/>
    <n v="837.08999999999992"/>
  </r>
  <r>
    <d v="2009-03-21T00:00:00"/>
    <s v="378-70-08-798"/>
    <n v="73"/>
    <x v="4"/>
    <n v="2.13"/>
    <n v="155.48999999999998"/>
  </r>
  <r>
    <d v="2009-03-21T00:00:00"/>
    <s v="885-74-10-856"/>
    <n v="136"/>
    <x v="4"/>
    <n v="2.13"/>
    <n v="289.68"/>
  </r>
  <r>
    <d v="2009-03-22T00:00:00"/>
    <s v="392-78-93-552"/>
    <n v="422"/>
    <x v="4"/>
    <n v="2.13"/>
    <n v="898.8599999999999"/>
  </r>
  <r>
    <d v="2009-03-23T00:00:00"/>
    <s v="847-48-41-699"/>
    <n v="187"/>
    <x v="4"/>
    <n v="2.13"/>
    <n v="398.31"/>
  </r>
  <r>
    <d v="2009-03-25T00:00:00"/>
    <s v="269-65-16-447"/>
    <n v="58"/>
    <x v="4"/>
    <n v="2.13"/>
    <n v="123.53999999999999"/>
  </r>
  <r>
    <d v="2009-03-26T00:00:00"/>
    <s v="392-78-93-552"/>
    <n v="436"/>
    <x v="4"/>
    <n v="2.13"/>
    <n v="928.68"/>
  </r>
  <r>
    <d v="2009-03-30T00:00:00"/>
    <s v="799-94-72-837"/>
    <n v="406"/>
    <x v="4"/>
    <n v="2.13"/>
    <n v="864.78"/>
  </r>
  <r>
    <d v="2009-04-01T00:00:00"/>
    <s v="799-94-72-837"/>
    <n v="108"/>
    <x v="4"/>
    <n v="2.13"/>
    <n v="230.04"/>
  </r>
  <r>
    <d v="2009-04-02T00:00:00"/>
    <s v="773-41-40-060"/>
    <n v="10"/>
    <x v="4"/>
    <n v="2.13"/>
    <n v="21.299999999999997"/>
  </r>
  <r>
    <d v="2009-04-03T00:00:00"/>
    <s v="916-94-78-836"/>
    <n v="153"/>
    <x v="4"/>
    <n v="2.13"/>
    <n v="325.89"/>
  </r>
  <r>
    <d v="2009-04-05T00:00:00"/>
    <s v="653-45-64-141"/>
    <n v="3"/>
    <x v="4"/>
    <n v="2.13"/>
    <n v="6.39"/>
  </r>
  <r>
    <d v="2009-04-06T00:00:00"/>
    <s v="935-78-99-209"/>
    <n v="109"/>
    <x v="4"/>
    <n v="2.13"/>
    <n v="232.17"/>
  </r>
  <r>
    <d v="2009-04-08T00:00:00"/>
    <s v="804-82-65-826"/>
    <n v="9"/>
    <x v="4"/>
    <n v="2.13"/>
    <n v="19.169999999999998"/>
  </r>
  <r>
    <d v="2009-04-08T00:00:00"/>
    <s v="495-93-92-849"/>
    <n v="112"/>
    <x v="4"/>
    <n v="2.13"/>
    <n v="238.56"/>
  </r>
  <r>
    <d v="2009-04-13T00:00:00"/>
    <s v="080-51-85-809"/>
    <n v="29"/>
    <x v="4"/>
    <n v="2.13"/>
    <n v="61.769999999999996"/>
  </r>
  <r>
    <d v="2009-04-13T00:00:00"/>
    <s v="941-01-60-075"/>
    <n v="310"/>
    <x v="4"/>
    <n v="2.13"/>
    <n v="660.3"/>
  </r>
  <r>
    <d v="2009-04-15T00:00:00"/>
    <s v="322-66-15-999"/>
    <n v="107"/>
    <x v="4"/>
    <n v="2.13"/>
    <n v="227.91"/>
  </r>
  <r>
    <d v="2009-04-18T00:00:00"/>
    <s v="885-74-10-856"/>
    <n v="26"/>
    <x v="4"/>
    <n v="2.13"/>
    <n v="55.379999999999995"/>
  </r>
  <r>
    <d v="2009-04-20T00:00:00"/>
    <s v="935-78-99-209"/>
    <n v="114"/>
    <x v="4"/>
    <n v="2.13"/>
    <n v="242.82"/>
  </r>
  <r>
    <d v="2009-04-21T00:00:00"/>
    <s v="930-33-80-614"/>
    <n v="4"/>
    <x v="4"/>
    <n v="2.13"/>
    <n v="8.52"/>
  </r>
  <r>
    <d v="2009-04-22T00:00:00"/>
    <s v="058-15-94-554"/>
    <n v="15"/>
    <x v="4"/>
    <n v="2.13"/>
    <n v="31.95"/>
  </r>
  <r>
    <d v="2009-04-26T00:00:00"/>
    <s v="527-15-00-673"/>
    <n v="144"/>
    <x v="4"/>
    <n v="2.13"/>
    <n v="306.71999999999997"/>
  </r>
  <r>
    <d v="2009-04-30T00:00:00"/>
    <s v="594-18-15-403"/>
    <n v="110"/>
    <x v="4"/>
    <n v="2.13"/>
    <n v="234.29999999999998"/>
  </r>
  <r>
    <d v="2009-04-30T00:00:00"/>
    <s v="916-94-78-836"/>
    <n v="105"/>
    <x v="4"/>
    <n v="2.13"/>
    <n v="223.64999999999998"/>
  </r>
  <r>
    <d v="2009-05-02T00:00:00"/>
    <s v="495-93-92-849"/>
    <n v="51"/>
    <x v="4"/>
    <n v="2.13"/>
    <n v="108.63"/>
  </r>
  <r>
    <d v="2009-05-04T00:00:00"/>
    <s v="295-31-73-319"/>
    <n v="1"/>
    <x v="4"/>
    <n v="2.13"/>
    <n v="2.13"/>
  </r>
  <r>
    <d v="2009-05-04T00:00:00"/>
    <s v="193-47-03-638"/>
    <n v="8"/>
    <x v="4"/>
    <n v="2.13"/>
    <n v="17.04"/>
  </r>
  <r>
    <d v="2009-05-06T00:00:00"/>
    <s v="847-48-41-699"/>
    <n v="128"/>
    <x v="4"/>
    <n v="2.13"/>
    <n v="272.64"/>
  </r>
  <r>
    <d v="2009-05-09T00:00:00"/>
    <s v="277-10-19-546"/>
    <n v="9"/>
    <x v="4"/>
    <n v="2.13"/>
    <n v="19.169999999999998"/>
  </r>
  <r>
    <d v="2009-05-15T00:00:00"/>
    <s v="847-48-41-699"/>
    <n v="291"/>
    <x v="4"/>
    <n v="2.13"/>
    <n v="619.82999999999993"/>
  </r>
  <r>
    <d v="2009-05-16T00:00:00"/>
    <s v="799-94-72-837"/>
    <n v="261"/>
    <x v="4"/>
    <n v="2.13"/>
    <n v="555.92999999999995"/>
  </r>
  <r>
    <d v="2009-05-18T00:00:00"/>
    <s v="495-93-92-849"/>
    <n v="192"/>
    <x v="4"/>
    <n v="2.13"/>
    <n v="408.96"/>
  </r>
  <r>
    <d v="2009-05-18T00:00:00"/>
    <s v="254-14-00-156"/>
    <n v="319"/>
    <x v="4"/>
    <n v="2.13"/>
    <n v="679.46999999999991"/>
  </r>
  <r>
    <d v="2009-05-20T00:00:00"/>
    <s v="392-78-93-552"/>
    <n v="393"/>
    <x v="4"/>
    <n v="2.13"/>
    <n v="837.08999999999992"/>
  </r>
  <r>
    <d v="2009-05-24T00:00:00"/>
    <s v="307-98-17-187"/>
    <n v="13"/>
    <x v="4"/>
    <n v="2.13"/>
    <n v="27.689999999999998"/>
  </r>
  <r>
    <d v="2009-05-25T00:00:00"/>
    <s v="941-01-60-075"/>
    <n v="380"/>
    <x v="4"/>
    <n v="2.13"/>
    <n v="809.4"/>
  </r>
  <r>
    <d v="2009-05-26T00:00:00"/>
    <s v="916-94-78-836"/>
    <n v="36"/>
    <x v="4"/>
    <n v="2.13"/>
    <n v="76.679999999999993"/>
  </r>
  <r>
    <d v="2009-05-29T00:00:00"/>
    <s v="268-62-97-556"/>
    <n v="179"/>
    <x v="4"/>
    <n v="2.13"/>
    <n v="381.27"/>
  </r>
  <r>
    <d v="2009-05-31T00:00:00"/>
    <s v="378-70-08-798"/>
    <n v="111"/>
    <x v="4"/>
    <n v="2.13"/>
    <n v="236.42999999999998"/>
  </r>
  <r>
    <d v="2009-06-01T00:00:00"/>
    <s v="885-74-10-856"/>
    <n v="36"/>
    <x v="4"/>
    <n v="2.13"/>
    <n v="76.679999999999993"/>
  </r>
  <r>
    <d v="2009-06-01T00:00:00"/>
    <s v="749-02-70-623"/>
    <n v="120"/>
    <x v="4"/>
    <n v="2.13"/>
    <n v="255.6"/>
  </r>
  <r>
    <d v="2009-06-05T00:00:00"/>
    <s v="711-39-55-294"/>
    <n v="11"/>
    <x v="4"/>
    <n v="2.13"/>
    <n v="23.43"/>
  </r>
  <r>
    <d v="2009-06-07T00:00:00"/>
    <s v="080-77-49-649"/>
    <n v="15"/>
    <x v="4"/>
    <n v="2.13"/>
    <n v="31.95"/>
  </r>
  <r>
    <d v="2009-06-07T00:00:00"/>
    <s v="715-03-63-213"/>
    <n v="4"/>
    <x v="4"/>
    <n v="2.13"/>
    <n v="8.52"/>
  </r>
  <r>
    <d v="2009-06-10T00:00:00"/>
    <s v="940-29-78-846"/>
    <n v="11"/>
    <x v="4"/>
    <n v="2.13"/>
    <n v="23.43"/>
  </r>
  <r>
    <d v="2009-06-13T00:00:00"/>
    <s v="128-91-02-348"/>
    <n v="9"/>
    <x v="4"/>
    <n v="2.13"/>
    <n v="19.169999999999998"/>
  </r>
  <r>
    <d v="2009-06-14T00:00:00"/>
    <s v="941-01-60-075"/>
    <n v="498"/>
    <x v="4"/>
    <n v="2.13"/>
    <n v="1060.74"/>
  </r>
  <r>
    <d v="2009-06-16T00:00:00"/>
    <s v="392-78-93-552"/>
    <n v="350"/>
    <x v="4"/>
    <n v="2.13"/>
    <n v="745.5"/>
  </r>
  <r>
    <d v="2009-06-16T00:00:00"/>
    <s v="885-74-10-856"/>
    <n v="191"/>
    <x v="4"/>
    <n v="2.13"/>
    <n v="406.83"/>
  </r>
  <r>
    <d v="2009-06-16T00:00:00"/>
    <s v="847-48-41-699"/>
    <n v="402"/>
    <x v="4"/>
    <n v="2.13"/>
    <n v="856.26"/>
  </r>
  <r>
    <d v="2009-06-20T00:00:00"/>
    <s v="513-33-14-553"/>
    <n v="140"/>
    <x v="4"/>
    <n v="2.13"/>
    <n v="298.2"/>
  </r>
  <r>
    <d v="2009-06-21T00:00:00"/>
    <s v="395-19-63-367"/>
    <n v="3"/>
    <x v="4"/>
    <n v="2.13"/>
    <n v="6.39"/>
  </r>
  <r>
    <d v="2009-06-23T00:00:00"/>
    <s v="495-93-92-849"/>
    <n v="25"/>
    <x v="4"/>
    <n v="2.13"/>
    <n v="53.25"/>
  </r>
  <r>
    <d v="2009-06-28T00:00:00"/>
    <s v="737-62-05-770"/>
    <n v="7"/>
    <x v="4"/>
    <n v="2.13"/>
    <n v="14.91"/>
  </r>
  <r>
    <d v="2009-06-30T00:00:00"/>
    <s v="277-20-90-210"/>
    <n v="17"/>
    <x v="4"/>
    <n v="2.13"/>
    <n v="36.21"/>
  </r>
  <r>
    <d v="2009-06-30T00:00:00"/>
    <s v="847-48-41-699"/>
    <n v="479"/>
    <x v="4"/>
    <n v="2.13"/>
    <n v="1020.27"/>
  </r>
  <r>
    <d v="2009-06-30T00:00:00"/>
    <s v="405-18-48-099"/>
    <n v="6"/>
    <x v="4"/>
    <n v="2.13"/>
    <n v="12.78"/>
  </r>
  <r>
    <d v="2009-06-30T00:00:00"/>
    <s v="351-06-97-406"/>
    <n v="10"/>
    <x v="4"/>
    <n v="2.13"/>
    <n v="21.299999999999997"/>
  </r>
  <r>
    <d v="2009-07-01T00:00:00"/>
    <s v="665-06-94-730"/>
    <n v="2"/>
    <x v="4"/>
    <n v="2.13"/>
    <n v="4.26"/>
  </r>
  <r>
    <d v="2009-07-03T00:00:00"/>
    <s v="270-87-86-398"/>
    <n v="13"/>
    <x v="4"/>
    <n v="2.13"/>
    <n v="27.689999999999998"/>
  </r>
  <r>
    <d v="2009-07-06T00:00:00"/>
    <s v="204-35-99-685"/>
    <n v="12"/>
    <x v="4"/>
    <n v="2.13"/>
    <n v="25.56"/>
  </r>
  <r>
    <d v="2009-07-06T00:00:00"/>
    <s v="594-18-15-403"/>
    <n v="191"/>
    <x v="4"/>
    <n v="2.13"/>
    <n v="406.83"/>
  </r>
  <r>
    <d v="2009-07-06T00:00:00"/>
    <s v="749-02-70-623"/>
    <n v="123"/>
    <x v="4"/>
    <n v="2.13"/>
    <n v="261.99"/>
  </r>
  <r>
    <d v="2009-07-07T00:00:00"/>
    <s v="269-65-16-447"/>
    <n v="66"/>
    <x v="4"/>
    <n v="2.13"/>
    <n v="140.57999999999998"/>
  </r>
  <r>
    <d v="2009-07-08T00:00:00"/>
    <s v="692-61-16-906"/>
    <n v="132"/>
    <x v="4"/>
    <n v="2.13"/>
    <n v="281.15999999999997"/>
  </r>
  <r>
    <d v="2009-07-12T00:00:00"/>
    <s v="547-99-88-807"/>
    <n v="9"/>
    <x v="4"/>
    <n v="2.13"/>
    <n v="19.169999999999998"/>
  </r>
  <r>
    <d v="2009-07-12T00:00:00"/>
    <s v="773-39-15-273"/>
    <n v="111"/>
    <x v="4"/>
    <n v="2.13"/>
    <n v="236.42999999999998"/>
  </r>
  <r>
    <d v="2009-07-13T00:00:00"/>
    <s v="080-51-85-809"/>
    <n v="163"/>
    <x v="4"/>
    <n v="2.13"/>
    <n v="347.19"/>
  </r>
  <r>
    <d v="2009-07-13T00:00:00"/>
    <s v="208-84-31-216"/>
    <n v="4"/>
    <x v="4"/>
    <n v="2.13"/>
    <n v="8.52"/>
  </r>
  <r>
    <d v="2009-07-15T00:00:00"/>
    <s v="295-31-73-319"/>
    <n v="10"/>
    <x v="4"/>
    <n v="2.13"/>
    <n v="21.299999999999997"/>
  </r>
  <r>
    <d v="2009-07-16T00:00:00"/>
    <s v="847-48-41-699"/>
    <n v="457"/>
    <x v="4"/>
    <n v="2.13"/>
    <n v="973.41"/>
  </r>
  <r>
    <d v="2009-07-18T00:00:00"/>
    <s v="941-01-60-075"/>
    <n v="260"/>
    <x v="4"/>
    <n v="2.13"/>
    <n v="553.79999999999995"/>
  </r>
  <r>
    <d v="2009-07-19T00:00:00"/>
    <s v="950-40-82-698"/>
    <n v="181"/>
    <x v="4"/>
    <n v="2.13"/>
    <n v="385.53"/>
  </r>
  <r>
    <d v="2009-07-20T00:00:00"/>
    <s v="941-01-60-075"/>
    <n v="144"/>
    <x v="4"/>
    <n v="2.13"/>
    <n v="306.71999999999997"/>
  </r>
  <r>
    <d v="2009-07-21T00:00:00"/>
    <s v="178-24-36-171"/>
    <n v="246"/>
    <x v="4"/>
    <n v="2.13"/>
    <n v="523.98"/>
  </r>
  <r>
    <d v="2009-07-23T00:00:00"/>
    <s v="531-81-72-734"/>
    <n v="10"/>
    <x v="4"/>
    <n v="2.13"/>
    <n v="21.299999999999997"/>
  </r>
  <r>
    <d v="2009-07-25T00:00:00"/>
    <s v="294-48-56-993"/>
    <n v="148"/>
    <x v="4"/>
    <n v="2.13"/>
    <n v="315.24"/>
  </r>
  <r>
    <d v="2009-07-27T00:00:00"/>
    <s v="968-49-97-804"/>
    <n v="24"/>
    <x v="4"/>
    <n v="2.13"/>
    <n v="51.12"/>
  </r>
  <r>
    <d v="2009-07-30T00:00:00"/>
    <s v="410-52-79-946"/>
    <n v="66"/>
    <x v="4"/>
    <n v="2.13"/>
    <n v="140.57999999999998"/>
  </r>
  <r>
    <d v="2009-08-02T00:00:00"/>
    <s v="392-78-93-552"/>
    <n v="333"/>
    <x v="4"/>
    <n v="2.13"/>
    <n v="709.29"/>
  </r>
  <r>
    <d v="2009-08-02T00:00:00"/>
    <s v="916-94-78-836"/>
    <n v="194"/>
    <x v="4"/>
    <n v="2.13"/>
    <n v="413.21999999999997"/>
  </r>
  <r>
    <d v="2009-08-06T00:00:00"/>
    <s v="269-65-16-447"/>
    <n v="154"/>
    <x v="4"/>
    <n v="2.13"/>
    <n v="328.02"/>
  </r>
  <r>
    <d v="2009-08-06T00:00:00"/>
    <s v="322-66-15-999"/>
    <n v="100"/>
    <x v="4"/>
    <n v="2.13"/>
    <n v="213"/>
  </r>
  <r>
    <d v="2009-08-06T00:00:00"/>
    <s v="369-43-03-176"/>
    <n v="18"/>
    <x v="4"/>
    <n v="2.13"/>
    <n v="38.339999999999996"/>
  </r>
  <r>
    <d v="2009-08-06T00:00:00"/>
    <s v="549-21-69-479"/>
    <n v="20"/>
    <x v="4"/>
    <n v="2.13"/>
    <n v="42.599999999999994"/>
  </r>
  <r>
    <d v="2009-08-08T00:00:00"/>
    <s v="322-66-15-999"/>
    <n v="200"/>
    <x v="4"/>
    <n v="2.13"/>
    <n v="426"/>
  </r>
  <r>
    <d v="2009-08-09T00:00:00"/>
    <s v="269-65-16-447"/>
    <n v="48"/>
    <x v="4"/>
    <n v="2.13"/>
    <n v="102.24"/>
  </r>
  <r>
    <d v="2009-08-09T00:00:00"/>
    <s v="692-61-16-906"/>
    <n v="68"/>
    <x v="4"/>
    <n v="2.13"/>
    <n v="144.84"/>
  </r>
  <r>
    <d v="2009-08-10T00:00:00"/>
    <s v="639-61-50-913"/>
    <n v="9"/>
    <x v="4"/>
    <n v="2.13"/>
    <n v="19.169999999999998"/>
  </r>
  <r>
    <d v="2009-08-14T00:00:00"/>
    <s v="941-01-60-075"/>
    <n v="493"/>
    <x v="4"/>
    <n v="2.13"/>
    <n v="1050.0899999999999"/>
  </r>
  <r>
    <d v="2009-08-14T00:00:00"/>
    <s v="799-94-72-837"/>
    <n v="340"/>
    <x v="4"/>
    <n v="2.13"/>
    <n v="724.19999999999993"/>
  </r>
  <r>
    <d v="2009-08-16T00:00:00"/>
    <s v="639-61-50-913"/>
    <n v="2"/>
    <x v="4"/>
    <n v="2.13"/>
    <n v="4.26"/>
  </r>
  <r>
    <d v="2009-08-19T00:00:00"/>
    <s v="378-70-08-798"/>
    <n v="62"/>
    <x v="4"/>
    <n v="2.13"/>
    <n v="132.06"/>
  </r>
  <r>
    <d v="2009-08-19T00:00:00"/>
    <s v="178-24-36-171"/>
    <n v="164"/>
    <x v="4"/>
    <n v="2.13"/>
    <n v="349.32"/>
  </r>
  <r>
    <d v="2009-08-20T00:00:00"/>
    <s v="378-70-08-798"/>
    <n v="170"/>
    <x v="4"/>
    <n v="2.13"/>
    <n v="362.09999999999997"/>
  </r>
  <r>
    <d v="2009-08-22T00:00:00"/>
    <s v="884-31-58-627"/>
    <n v="164"/>
    <x v="4"/>
    <n v="2.13"/>
    <n v="349.32"/>
  </r>
  <r>
    <d v="2009-08-24T00:00:00"/>
    <s v="043-34-53-278"/>
    <n v="70"/>
    <x v="4"/>
    <n v="2.13"/>
    <n v="149.1"/>
  </r>
  <r>
    <d v="2009-08-31T00:00:00"/>
    <s v="941-01-60-075"/>
    <n v="133"/>
    <x v="4"/>
    <n v="2.13"/>
    <n v="283.28999999999996"/>
  </r>
  <r>
    <d v="2009-09-01T00:00:00"/>
    <s v="817-44-45-607"/>
    <n v="20"/>
    <x v="4"/>
    <n v="2.13"/>
    <n v="42.599999999999994"/>
  </r>
  <r>
    <d v="2009-09-03T00:00:00"/>
    <s v="735-37-27-393"/>
    <n v="15"/>
    <x v="4"/>
    <n v="2.13"/>
    <n v="31.95"/>
  </r>
  <r>
    <d v="2009-09-04T00:00:00"/>
    <s v="788-39-15-311"/>
    <n v="15"/>
    <x v="4"/>
    <n v="2.13"/>
    <n v="31.95"/>
  </r>
  <r>
    <d v="2009-09-05T00:00:00"/>
    <s v="507-22-76-992"/>
    <n v="105"/>
    <x v="4"/>
    <n v="2.13"/>
    <n v="223.64999999999998"/>
  </r>
  <r>
    <d v="2009-09-09T00:00:00"/>
    <s v="935-78-99-209"/>
    <n v="192"/>
    <x v="4"/>
    <n v="2.13"/>
    <n v="408.96"/>
  </r>
  <r>
    <d v="2009-09-09T00:00:00"/>
    <s v="936-67-95-170"/>
    <n v="142"/>
    <x v="4"/>
    <n v="2.13"/>
    <n v="302.45999999999998"/>
  </r>
  <r>
    <d v="2009-09-10T00:00:00"/>
    <s v="781-80-31-583"/>
    <n v="3"/>
    <x v="4"/>
    <n v="2.13"/>
    <n v="6.39"/>
  </r>
  <r>
    <d v="2009-09-10T00:00:00"/>
    <s v="413-93-89-926"/>
    <n v="219"/>
    <x v="4"/>
    <n v="2.13"/>
    <n v="466.46999999999997"/>
  </r>
  <r>
    <d v="2009-09-14T00:00:00"/>
    <s v="534-94-49-182"/>
    <n v="137"/>
    <x v="4"/>
    <n v="2.13"/>
    <n v="291.81"/>
  </r>
  <r>
    <d v="2009-09-15T00:00:00"/>
    <s v="910-38-33-489"/>
    <n v="108"/>
    <x v="4"/>
    <n v="2.13"/>
    <n v="230.04"/>
  </r>
  <r>
    <d v="2009-09-16T00:00:00"/>
    <s v="995-59-41-476"/>
    <n v="395"/>
    <x v="4"/>
    <n v="2.13"/>
    <n v="841.34999999999991"/>
  </r>
  <r>
    <d v="2009-09-17T00:00:00"/>
    <s v="047-26-54-835"/>
    <n v="3"/>
    <x v="4"/>
    <n v="2.13"/>
    <n v="6.39"/>
  </r>
  <r>
    <d v="2009-09-19T00:00:00"/>
    <s v="043-34-53-278"/>
    <n v="73"/>
    <x v="4"/>
    <n v="2.13"/>
    <n v="155.48999999999998"/>
  </r>
  <r>
    <d v="2009-09-19T00:00:00"/>
    <s v="392-78-93-552"/>
    <n v="209"/>
    <x v="4"/>
    <n v="2.13"/>
    <n v="445.16999999999996"/>
  </r>
  <r>
    <d v="2009-09-21T00:00:00"/>
    <s v="916-94-78-836"/>
    <n v="41"/>
    <x v="4"/>
    <n v="2.13"/>
    <n v="87.33"/>
  </r>
  <r>
    <d v="2009-09-27T00:00:00"/>
    <s v="413-93-89-926"/>
    <n v="488"/>
    <x v="4"/>
    <n v="2.13"/>
    <n v="1039.44"/>
  </r>
  <r>
    <d v="2009-09-28T00:00:00"/>
    <s v="325-70-30-985"/>
    <n v="5"/>
    <x v="4"/>
    <n v="2.13"/>
    <n v="10.649999999999999"/>
  </r>
  <r>
    <d v="2009-09-28T00:00:00"/>
    <s v="513-33-14-553"/>
    <n v="97"/>
    <x v="4"/>
    <n v="2.13"/>
    <n v="206.60999999999999"/>
  </r>
  <r>
    <d v="2009-09-29T00:00:00"/>
    <s v="885-74-10-856"/>
    <n v="58"/>
    <x v="4"/>
    <n v="2.13"/>
    <n v="123.53999999999999"/>
  </r>
  <r>
    <d v="2009-09-29T00:00:00"/>
    <s v="322-66-15-999"/>
    <n v="179"/>
    <x v="4"/>
    <n v="2.13"/>
    <n v="381.27"/>
  </r>
  <r>
    <d v="2009-10-01T00:00:00"/>
    <s v="242-04-13-206"/>
    <n v="18"/>
    <x v="4"/>
    <n v="2.13"/>
    <n v="38.339999999999996"/>
  </r>
  <r>
    <d v="2009-10-02T00:00:00"/>
    <s v="843-22-41-173"/>
    <n v="4"/>
    <x v="4"/>
    <n v="2.13"/>
    <n v="8.52"/>
  </r>
  <r>
    <d v="2009-10-02T00:00:00"/>
    <s v="019-98-81-222"/>
    <n v="1"/>
    <x v="4"/>
    <n v="2.13"/>
    <n v="2.13"/>
  </r>
  <r>
    <d v="2009-10-03T00:00:00"/>
    <s v="935-78-99-209"/>
    <n v="86"/>
    <x v="4"/>
    <n v="2.13"/>
    <n v="183.17999999999998"/>
  </r>
  <r>
    <d v="2009-10-04T00:00:00"/>
    <s v="799-94-72-837"/>
    <n v="290"/>
    <x v="4"/>
    <n v="2.13"/>
    <n v="617.69999999999993"/>
  </r>
  <r>
    <d v="2009-10-06T00:00:00"/>
    <s v="789-52-61-433"/>
    <n v="14"/>
    <x v="4"/>
    <n v="2.13"/>
    <n v="29.82"/>
  </r>
  <r>
    <d v="2009-10-08T00:00:00"/>
    <s v="761-06-34-233"/>
    <n v="120"/>
    <x v="4"/>
    <n v="2.13"/>
    <n v="255.6"/>
  </r>
  <r>
    <d v="2009-10-08T00:00:00"/>
    <s v="115-65-39-258"/>
    <n v="28"/>
    <x v="4"/>
    <n v="2.13"/>
    <n v="59.64"/>
  </r>
  <r>
    <d v="2009-10-09T00:00:00"/>
    <s v="847-48-41-699"/>
    <n v="213"/>
    <x v="4"/>
    <n v="2.13"/>
    <n v="453.69"/>
  </r>
  <r>
    <d v="2009-10-15T00:00:00"/>
    <s v="050-38-86-889"/>
    <n v="10"/>
    <x v="4"/>
    <n v="2.13"/>
    <n v="21.299999999999997"/>
  </r>
  <r>
    <d v="2009-10-16T00:00:00"/>
    <s v="513-33-14-553"/>
    <n v="53"/>
    <x v="4"/>
    <n v="2.13"/>
    <n v="112.89"/>
  </r>
  <r>
    <d v="2009-10-17T00:00:00"/>
    <s v="534-94-49-182"/>
    <n v="178"/>
    <x v="4"/>
    <n v="2.13"/>
    <n v="379.14"/>
  </r>
  <r>
    <d v="2009-10-17T00:00:00"/>
    <s v="340-11-17-090"/>
    <n v="6"/>
    <x v="4"/>
    <n v="2.13"/>
    <n v="12.78"/>
  </r>
  <r>
    <d v="2009-10-21T00:00:00"/>
    <s v="847-48-41-699"/>
    <n v="118"/>
    <x v="4"/>
    <n v="2.13"/>
    <n v="251.33999999999997"/>
  </r>
  <r>
    <d v="2009-10-21T00:00:00"/>
    <s v="982-09-19-706"/>
    <n v="5"/>
    <x v="4"/>
    <n v="2.13"/>
    <n v="10.649999999999999"/>
  </r>
  <r>
    <d v="2009-10-22T00:00:00"/>
    <s v="269-65-16-447"/>
    <n v="89"/>
    <x v="4"/>
    <n v="2.13"/>
    <n v="189.57"/>
  </r>
  <r>
    <d v="2009-10-27T00:00:00"/>
    <s v="968-49-97-804"/>
    <n v="22"/>
    <x v="4"/>
    <n v="2.13"/>
    <n v="46.86"/>
  </r>
  <r>
    <d v="2009-10-28T00:00:00"/>
    <s v="269-65-16-447"/>
    <n v="199"/>
    <x v="4"/>
    <n v="2.13"/>
    <n v="423.87"/>
  </r>
  <r>
    <d v="2009-11-03T00:00:00"/>
    <s v="164-61-25-530"/>
    <n v="8"/>
    <x v="4"/>
    <n v="2.13"/>
    <n v="17.04"/>
  </r>
  <r>
    <d v="2009-11-03T00:00:00"/>
    <s v="269-65-16-447"/>
    <n v="198"/>
    <x v="4"/>
    <n v="2.13"/>
    <n v="421.73999999999995"/>
  </r>
  <r>
    <d v="2009-11-04T00:00:00"/>
    <s v="029-43-78-009"/>
    <n v="6"/>
    <x v="4"/>
    <n v="2.13"/>
    <n v="12.78"/>
  </r>
  <r>
    <d v="2009-11-04T00:00:00"/>
    <s v="033-49-11-774"/>
    <n v="68"/>
    <x v="4"/>
    <n v="2.13"/>
    <n v="144.84"/>
  </r>
  <r>
    <d v="2009-11-04T00:00:00"/>
    <s v="995-59-41-476"/>
    <n v="200"/>
    <x v="4"/>
    <n v="2.13"/>
    <n v="426"/>
  </r>
  <r>
    <d v="2009-11-05T00:00:00"/>
    <s v="594-18-15-403"/>
    <n v="426"/>
    <x v="4"/>
    <n v="2.13"/>
    <n v="907.38"/>
  </r>
  <r>
    <d v="2009-11-05T00:00:00"/>
    <s v="773-39-15-273"/>
    <n v="142"/>
    <x v="4"/>
    <n v="2.13"/>
    <n v="302.45999999999998"/>
  </r>
  <r>
    <d v="2009-11-05T00:00:00"/>
    <s v="254-14-00-156"/>
    <n v="298"/>
    <x v="4"/>
    <n v="2.13"/>
    <n v="634.74"/>
  </r>
  <r>
    <d v="2009-11-07T00:00:00"/>
    <s v="413-93-89-926"/>
    <n v="224"/>
    <x v="4"/>
    <n v="2.13"/>
    <n v="477.12"/>
  </r>
  <r>
    <d v="2009-11-09T00:00:00"/>
    <s v="594-18-15-403"/>
    <n v="133"/>
    <x v="4"/>
    <n v="2.13"/>
    <n v="283.28999999999996"/>
  </r>
  <r>
    <d v="2009-11-11T00:00:00"/>
    <s v="392-78-93-552"/>
    <n v="326"/>
    <x v="4"/>
    <n v="2.13"/>
    <n v="694.38"/>
  </r>
  <r>
    <d v="2009-11-11T00:00:00"/>
    <s v="950-40-82-698"/>
    <n v="102"/>
    <x v="4"/>
    <n v="2.13"/>
    <n v="217.26"/>
  </r>
  <r>
    <d v="2009-11-12T00:00:00"/>
    <s v="254-14-00-156"/>
    <n v="332"/>
    <x v="4"/>
    <n v="2.13"/>
    <n v="707.16"/>
  </r>
  <r>
    <d v="2009-11-13T00:00:00"/>
    <s v="080-51-85-809"/>
    <n v="95"/>
    <x v="4"/>
    <n v="2.13"/>
    <n v="202.35"/>
  </r>
  <r>
    <d v="2009-11-17T00:00:00"/>
    <s v="170-89-76-803"/>
    <n v="7"/>
    <x v="4"/>
    <n v="2.13"/>
    <n v="14.91"/>
  </r>
  <r>
    <d v="2009-11-17T00:00:00"/>
    <s v="799-94-72-837"/>
    <n v="276"/>
    <x v="4"/>
    <n v="2.13"/>
    <n v="587.88"/>
  </r>
  <r>
    <d v="2009-11-17T00:00:00"/>
    <s v="865-19-31-951"/>
    <n v="6"/>
    <x v="4"/>
    <n v="2.13"/>
    <n v="12.78"/>
  </r>
  <r>
    <d v="2009-11-19T00:00:00"/>
    <s v="392-78-93-552"/>
    <n v="232"/>
    <x v="4"/>
    <n v="2.13"/>
    <n v="494.15999999999997"/>
  </r>
  <r>
    <d v="2009-11-19T00:00:00"/>
    <s v="527-15-00-673"/>
    <n v="162"/>
    <x v="4"/>
    <n v="2.13"/>
    <n v="345.06"/>
  </r>
  <r>
    <d v="2009-11-22T00:00:00"/>
    <s v="749-02-70-623"/>
    <n v="66"/>
    <x v="4"/>
    <n v="2.13"/>
    <n v="140.57999999999998"/>
  </r>
  <r>
    <d v="2009-11-22T00:00:00"/>
    <s v="371-70-96-597"/>
    <n v="2"/>
    <x v="4"/>
    <n v="2.13"/>
    <n v="4.26"/>
  </r>
  <r>
    <d v="2009-11-22T00:00:00"/>
    <s v="904-16-42-385"/>
    <n v="152"/>
    <x v="4"/>
    <n v="2.13"/>
    <n v="323.76"/>
  </r>
  <r>
    <d v="2009-11-22T00:00:00"/>
    <s v="687-31-19-697"/>
    <n v="2"/>
    <x v="4"/>
    <n v="2.13"/>
    <n v="4.26"/>
  </r>
  <r>
    <d v="2009-11-25T00:00:00"/>
    <s v="910-38-33-489"/>
    <n v="115"/>
    <x v="4"/>
    <n v="2.13"/>
    <n v="244.95"/>
  </r>
  <r>
    <d v="2009-11-25T00:00:00"/>
    <s v="916-94-78-836"/>
    <n v="29"/>
    <x v="4"/>
    <n v="2.13"/>
    <n v="61.769999999999996"/>
  </r>
  <r>
    <d v="2009-11-25T00:00:00"/>
    <s v="968-49-97-804"/>
    <n v="91"/>
    <x v="4"/>
    <n v="2.13"/>
    <n v="193.82999999999998"/>
  </r>
  <r>
    <d v="2009-11-27T00:00:00"/>
    <s v="080-51-85-809"/>
    <n v="125"/>
    <x v="4"/>
    <n v="2.13"/>
    <n v="266.25"/>
  </r>
  <r>
    <d v="2009-11-29T00:00:00"/>
    <s v="692-61-16-906"/>
    <n v="40"/>
    <x v="4"/>
    <n v="2.13"/>
    <n v="85.199999999999989"/>
  </r>
  <r>
    <d v="2009-11-29T00:00:00"/>
    <s v="847-48-41-699"/>
    <n v="279"/>
    <x v="4"/>
    <n v="2.13"/>
    <n v="594.27"/>
  </r>
  <r>
    <d v="2009-11-30T00:00:00"/>
    <s v="128-69-77-900"/>
    <n v="8"/>
    <x v="4"/>
    <n v="2.13"/>
    <n v="17.04"/>
  </r>
  <r>
    <d v="2009-12-04T00:00:00"/>
    <s v="884-31-58-627"/>
    <n v="194"/>
    <x v="4"/>
    <n v="2.13"/>
    <n v="413.21999999999997"/>
  </r>
  <r>
    <d v="2009-12-05T00:00:00"/>
    <s v="043-34-53-278"/>
    <n v="168"/>
    <x v="4"/>
    <n v="2.13"/>
    <n v="357.84"/>
  </r>
  <r>
    <d v="2009-12-06T00:00:00"/>
    <s v="799-94-72-837"/>
    <n v="211"/>
    <x v="4"/>
    <n v="2.13"/>
    <n v="449.42999999999995"/>
  </r>
  <r>
    <d v="2009-12-06T00:00:00"/>
    <s v="208-84-31-216"/>
    <n v="19"/>
    <x v="4"/>
    <n v="2.13"/>
    <n v="40.47"/>
  </r>
  <r>
    <d v="2009-12-08T00:00:00"/>
    <s v="214-54-56-360"/>
    <n v="16"/>
    <x v="4"/>
    <n v="2.13"/>
    <n v="34.08"/>
  </r>
  <r>
    <d v="2009-12-11T00:00:00"/>
    <s v="961-86-77-989"/>
    <n v="18"/>
    <x v="4"/>
    <n v="2.13"/>
    <n v="38.339999999999996"/>
  </r>
  <r>
    <d v="2009-12-11T00:00:00"/>
    <s v="254-14-00-156"/>
    <n v="399"/>
    <x v="4"/>
    <n v="2.13"/>
    <n v="849.87"/>
  </r>
  <r>
    <d v="2009-12-13T00:00:00"/>
    <s v="236-48-82-153"/>
    <n v="11"/>
    <x v="4"/>
    <n v="2.13"/>
    <n v="23.43"/>
  </r>
  <r>
    <d v="2009-12-17T00:00:00"/>
    <s v="033-49-11-774"/>
    <n v="131"/>
    <x v="4"/>
    <n v="2.13"/>
    <n v="279.02999999999997"/>
  </r>
  <r>
    <d v="2009-12-18T00:00:00"/>
    <s v="761-06-34-233"/>
    <n v="67"/>
    <x v="4"/>
    <n v="2.13"/>
    <n v="142.70999999999998"/>
  </r>
  <r>
    <d v="2009-12-19T00:00:00"/>
    <s v="749-02-70-623"/>
    <n v="151"/>
    <x v="4"/>
    <n v="2.13"/>
    <n v="321.63"/>
  </r>
  <r>
    <d v="2009-12-24T00:00:00"/>
    <s v="033-49-11-774"/>
    <n v="105"/>
    <x v="4"/>
    <n v="2.13"/>
    <n v="223.64999999999998"/>
  </r>
  <r>
    <d v="2009-12-25T00:00:00"/>
    <s v="884-31-58-627"/>
    <n v="132"/>
    <x v="4"/>
    <n v="2.13"/>
    <n v="281.15999999999997"/>
  </r>
  <r>
    <d v="2009-12-25T00:00:00"/>
    <s v="413-93-89-926"/>
    <n v="142"/>
    <x v="4"/>
    <n v="2.13"/>
    <n v="302.45999999999998"/>
  </r>
  <r>
    <d v="2009-12-25T00:00:00"/>
    <s v="561-51-98-882"/>
    <n v="17"/>
    <x v="4"/>
    <n v="2.13"/>
    <n v="36.21"/>
  </r>
  <r>
    <d v="2009-12-26T00:00:00"/>
    <s v="254-14-00-156"/>
    <n v="444"/>
    <x v="4"/>
    <n v="2.13"/>
    <n v="945.71999999999991"/>
  </r>
  <r>
    <d v="2009-12-26T00:00:00"/>
    <s v="941-01-60-075"/>
    <n v="294"/>
    <x v="4"/>
    <n v="2.13"/>
    <n v="626.21999999999991"/>
  </r>
  <r>
    <d v="2009-12-27T00:00:00"/>
    <s v="254-14-00-156"/>
    <n v="274"/>
    <x v="4"/>
    <n v="2.13"/>
    <n v="583.62"/>
  </r>
  <r>
    <d v="2009-12-29T00:00:00"/>
    <s v="968-49-97-804"/>
    <n v="168"/>
    <x v="4"/>
    <n v="2.13"/>
    <n v="357.84"/>
  </r>
  <r>
    <d v="2009-12-30T00:00:00"/>
    <s v="885-74-10-856"/>
    <n v="115"/>
    <x v="4"/>
    <n v="2.13"/>
    <n v="244.95"/>
  </r>
  <r>
    <d v="2009-12-30T00:00:00"/>
    <s v="534-94-49-182"/>
    <n v="126"/>
    <x v="4"/>
    <n v="2.13"/>
    <n v="268.38"/>
  </r>
  <r>
    <d v="2010-01-02T00:00:00"/>
    <s v="378-70-08-798"/>
    <n v="73"/>
    <x v="5"/>
    <n v="2.1"/>
    <n v="153.30000000000001"/>
  </r>
  <r>
    <d v="2010-01-02T00:00:00"/>
    <s v="178-24-36-171"/>
    <n v="413"/>
    <x v="5"/>
    <n v="2.1"/>
    <n v="867.30000000000007"/>
  </r>
  <r>
    <d v="2010-01-03T00:00:00"/>
    <s v="254-14-00-156"/>
    <n v="393"/>
    <x v="5"/>
    <n v="2.1"/>
    <n v="825.30000000000007"/>
  </r>
  <r>
    <d v="2010-01-06T00:00:00"/>
    <s v="429-16-50-754"/>
    <n v="13"/>
    <x v="5"/>
    <n v="2.1"/>
    <n v="27.3"/>
  </r>
  <r>
    <d v="2010-01-07T00:00:00"/>
    <s v="178-24-36-171"/>
    <n v="211"/>
    <x v="5"/>
    <n v="2.1"/>
    <n v="443.1"/>
  </r>
  <r>
    <d v="2010-01-11T00:00:00"/>
    <s v="692-61-16-906"/>
    <n v="116"/>
    <x v="5"/>
    <n v="2.1"/>
    <n v="243.60000000000002"/>
  </r>
  <r>
    <d v="2010-01-11T00:00:00"/>
    <s v="872-13-44-365"/>
    <n v="9"/>
    <x v="5"/>
    <n v="2.1"/>
    <n v="18.900000000000002"/>
  </r>
  <r>
    <d v="2010-01-15T00:00:00"/>
    <s v="392-78-93-552"/>
    <n v="117"/>
    <x v="5"/>
    <n v="2.1"/>
    <n v="245.70000000000002"/>
  </r>
  <r>
    <d v="2010-01-16T00:00:00"/>
    <s v="941-01-60-075"/>
    <n v="221"/>
    <x v="5"/>
    <n v="2.1"/>
    <n v="464.1"/>
  </r>
  <r>
    <d v="2010-01-20T00:00:00"/>
    <s v="193-47-03-638"/>
    <n v="9"/>
    <x v="5"/>
    <n v="2.1"/>
    <n v="18.900000000000002"/>
  </r>
  <r>
    <d v="2010-01-21T00:00:00"/>
    <s v="413-93-89-926"/>
    <n v="214"/>
    <x v="5"/>
    <n v="2.1"/>
    <n v="449.40000000000003"/>
  </r>
  <r>
    <d v="2010-01-22T00:00:00"/>
    <s v="916-94-78-836"/>
    <n v="138"/>
    <x v="5"/>
    <n v="2.1"/>
    <n v="289.8"/>
  </r>
  <r>
    <d v="2010-01-23T00:00:00"/>
    <s v="530-86-39-445"/>
    <n v="11"/>
    <x v="5"/>
    <n v="2.1"/>
    <n v="23.1"/>
  </r>
  <r>
    <d v="2010-01-23T00:00:00"/>
    <s v="495-93-92-849"/>
    <n v="128"/>
    <x v="5"/>
    <n v="2.1"/>
    <n v="268.8"/>
  </r>
  <r>
    <d v="2010-01-24T00:00:00"/>
    <s v="413-93-89-926"/>
    <n v="376"/>
    <x v="5"/>
    <n v="2.1"/>
    <n v="789.6"/>
  </r>
  <r>
    <d v="2010-01-25T00:00:00"/>
    <s v="413-93-89-926"/>
    <n v="121"/>
    <x v="5"/>
    <n v="2.1"/>
    <n v="254.10000000000002"/>
  </r>
  <r>
    <d v="2010-01-25T00:00:00"/>
    <s v="799-94-72-837"/>
    <n v="200"/>
    <x v="5"/>
    <n v="2.1"/>
    <n v="420"/>
  </r>
  <r>
    <d v="2010-01-26T00:00:00"/>
    <s v="413-93-89-926"/>
    <n v="500"/>
    <x v="5"/>
    <n v="2.1"/>
    <n v="1050"/>
  </r>
  <r>
    <d v="2010-01-28T00:00:00"/>
    <s v="884-31-58-627"/>
    <n v="108"/>
    <x v="5"/>
    <n v="2.1"/>
    <n v="226.8"/>
  </r>
  <r>
    <d v="2010-01-29T00:00:00"/>
    <s v="410-52-79-946"/>
    <n v="59"/>
    <x v="5"/>
    <n v="2.1"/>
    <n v="123.9"/>
  </r>
  <r>
    <d v="2010-01-30T00:00:00"/>
    <s v="749-02-70-623"/>
    <n v="191"/>
    <x v="5"/>
    <n v="2.1"/>
    <n v="401.1"/>
  </r>
  <r>
    <d v="2010-01-31T00:00:00"/>
    <s v="080-51-85-809"/>
    <n v="189"/>
    <x v="5"/>
    <n v="2.1"/>
    <n v="396.90000000000003"/>
  </r>
  <r>
    <d v="2010-02-02T00:00:00"/>
    <s v="392-78-93-552"/>
    <n v="247"/>
    <x v="5"/>
    <n v="2.1"/>
    <n v="518.70000000000005"/>
  </r>
  <r>
    <d v="2010-02-02T00:00:00"/>
    <s v="968-49-97-804"/>
    <n v="195"/>
    <x v="5"/>
    <n v="2.1"/>
    <n v="409.5"/>
  </r>
  <r>
    <d v="2010-02-03T00:00:00"/>
    <s v="951-02-59-808"/>
    <n v="6"/>
    <x v="5"/>
    <n v="2.1"/>
    <n v="12.600000000000001"/>
  </r>
  <r>
    <d v="2010-02-04T00:00:00"/>
    <s v="874-03-53-609"/>
    <n v="1"/>
    <x v="5"/>
    <n v="2.1"/>
    <n v="2.1"/>
  </r>
  <r>
    <d v="2010-02-05T00:00:00"/>
    <s v="941-01-60-075"/>
    <n v="347"/>
    <x v="5"/>
    <n v="2.1"/>
    <n v="728.7"/>
  </r>
  <r>
    <d v="2010-02-08T00:00:00"/>
    <s v="799-94-72-837"/>
    <n v="317"/>
    <x v="5"/>
    <n v="2.1"/>
    <n v="665.7"/>
  </r>
  <r>
    <d v="2010-02-09T00:00:00"/>
    <s v="392-78-93-552"/>
    <n v="271"/>
    <x v="5"/>
    <n v="2.1"/>
    <n v="569.1"/>
  </r>
  <r>
    <d v="2010-02-09T00:00:00"/>
    <s v="954-85-72-732"/>
    <n v="4"/>
    <x v="5"/>
    <n v="2.1"/>
    <n v="8.4"/>
  </r>
  <r>
    <d v="2010-02-11T00:00:00"/>
    <s v="378-70-08-798"/>
    <n v="121"/>
    <x v="5"/>
    <n v="2.1"/>
    <n v="254.10000000000002"/>
  </r>
  <r>
    <d v="2010-02-12T00:00:00"/>
    <s v="043-34-53-278"/>
    <n v="81"/>
    <x v="5"/>
    <n v="2.1"/>
    <n v="170.1"/>
  </r>
  <r>
    <d v="2010-02-12T00:00:00"/>
    <s v="900-85-70-552"/>
    <n v="1"/>
    <x v="5"/>
    <n v="2.1"/>
    <n v="2.1"/>
  </r>
  <r>
    <d v="2010-02-14T00:00:00"/>
    <s v="534-94-49-182"/>
    <n v="142"/>
    <x v="5"/>
    <n v="2.1"/>
    <n v="298.2"/>
  </r>
  <r>
    <d v="2010-02-15T00:00:00"/>
    <s v="178-24-36-171"/>
    <n v="265"/>
    <x v="5"/>
    <n v="2.1"/>
    <n v="556.5"/>
  </r>
  <r>
    <d v="2010-02-16T00:00:00"/>
    <s v="043-34-53-278"/>
    <n v="194"/>
    <x v="5"/>
    <n v="2.1"/>
    <n v="407.40000000000003"/>
  </r>
  <r>
    <d v="2010-02-16T00:00:00"/>
    <s v="131-80-62-556"/>
    <n v="15"/>
    <x v="5"/>
    <n v="2.1"/>
    <n v="31.5"/>
  </r>
  <r>
    <d v="2010-02-18T00:00:00"/>
    <s v="749-02-70-623"/>
    <n v="23"/>
    <x v="5"/>
    <n v="2.1"/>
    <n v="48.300000000000004"/>
  </r>
  <r>
    <d v="2010-02-18T00:00:00"/>
    <s v="178-24-36-171"/>
    <n v="279"/>
    <x v="5"/>
    <n v="2.1"/>
    <n v="585.9"/>
  </r>
  <r>
    <d v="2010-02-20T00:00:00"/>
    <s v="523-09-63-706"/>
    <n v="1"/>
    <x v="5"/>
    <n v="2.1"/>
    <n v="2.1"/>
  </r>
  <r>
    <d v="2010-02-25T00:00:00"/>
    <s v="178-24-36-171"/>
    <n v="487"/>
    <x v="5"/>
    <n v="2.1"/>
    <n v="1022.7"/>
  </r>
  <r>
    <d v="2010-02-25T00:00:00"/>
    <s v="254-14-00-156"/>
    <n v="395"/>
    <x v="5"/>
    <n v="2.1"/>
    <n v="829.5"/>
  </r>
  <r>
    <d v="2010-02-27T00:00:00"/>
    <s v="884-31-58-627"/>
    <n v="91"/>
    <x v="5"/>
    <n v="2.1"/>
    <n v="191.1"/>
  </r>
  <r>
    <d v="2010-02-27T00:00:00"/>
    <s v="410-52-79-946"/>
    <n v="39"/>
    <x v="5"/>
    <n v="2.1"/>
    <n v="81.900000000000006"/>
  </r>
  <r>
    <d v="2010-02-27T00:00:00"/>
    <s v="178-24-36-171"/>
    <n v="312"/>
    <x v="5"/>
    <n v="2.1"/>
    <n v="655.20000000000005"/>
  </r>
  <r>
    <d v="2010-02-28T00:00:00"/>
    <s v="346-83-33-264"/>
    <n v="20"/>
    <x v="5"/>
    <n v="2.1"/>
    <n v="42"/>
  </r>
  <r>
    <d v="2010-03-03T00:00:00"/>
    <s v="378-70-08-798"/>
    <n v="35"/>
    <x v="5"/>
    <n v="2.1"/>
    <n v="73.5"/>
  </r>
  <r>
    <d v="2010-03-05T00:00:00"/>
    <s v="561-51-98-882"/>
    <n v="20"/>
    <x v="5"/>
    <n v="2.1"/>
    <n v="42"/>
  </r>
  <r>
    <d v="2010-03-08T00:00:00"/>
    <s v="534-94-49-182"/>
    <n v="125"/>
    <x v="5"/>
    <n v="2.1"/>
    <n v="262.5"/>
  </r>
  <r>
    <d v="2010-03-08T00:00:00"/>
    <s v="392-78-93-552"/>
    <n v="396"/>
    <x v="5"/>
    <n v="2.1"/>
    <n v="831.6"/>
  </r>
  <r>
    <d v="2010-03-09T00:00:00"/>
    <s v="325-16-71-125"/>
    <n v="7"/>
    <x v="5"/>
    <n v="2.1"/>
    <n v="14.700000000000001"/>
  </r>
  <r>
    <d v="2010-03-10T00:00:00"/>
    <s v="773-39-15-273"/>
    <n v="59"/>
    <x v="5"/>
    <n v="2.1"/>
    <n v="123.9"/>
  </r>
  <r>
    <d v="2010-03-13T00:00:00"/>
    <s v="799-94-72-837"/>
    <n v="417"/>
    <x v="5"/>
    <n v="2.1"/>
    <n v="875.7"/>
  </r>
  <r>
    <d v="2010-03-13T00:00:00"/>
    <s v="392-78-93-552"/>
    <n v="115"/>
    <x v="5"/>
    <n v="2.1"/>
    <n v="241.5"/>
  </r>
  <r>
    <d v="2010-03-16T00:00:00"/>
    <s v="753-35-55-536"/>
    <n v="6"/>
    <x v="5"/>
    <n v="2.1"/>
    <n v="12.600000000000001"/>
  </r>
  <r>
    <d v="2010-03-17T00:00:00"/>
    <s v="080-51-85-809"/>
    <n v="69"/>
    <x v="5"/>
    <n v="2.1"/>
    <n v="144.9"/>
  </r>
  <r>
    <d v="2010-03-19T00:00:00"/>
    <s v="904-16-42-385"/>
    <n v="58"/>
    <x v="5"/>
    <n v="2.1"/>
    <n v="121.80000000000001"/>
  </r>
  <r>
    <d v="2010-03-19T00:00:00"/>
    <s v="410-52-79-946"/>
    <n v="159"/>
    <x v="5"/>
    <n v="2.1"/>
    <n v="333.90000000000003"/>
  </r>
  <r>
    <d v="2010-03-21T00:00:00"/>
    <s v="179-22-38-195"/>
    <n v="6"/>
    <x v="5"/>
    <n v="2.1"/>
    <n v="12.600000000000001"/>
  </r>
  <r>
    <d v="2010-03-22T00:00:00"/>
    <s v="904-16-42-385"/>
    <n v="103"/>
    <x v="5"/>
    <n v="2.1"/>
    <n v="216.3"/>
  </r>
  <r>
    <d v="2010-03-26T00:00:00"/>
    <s v="254-14-00-156"/>
    <n v="155"/>
    <x v="5"/>
    <n v="2.1"/>
    <n v="325.5"/>
  </r>
  <r>
    <d v="2010-03-26T00:00:00"/>
    <s v="530-86-39-445"/>
    <n v="10"/>
    <x v="5"/>
    <n v="2.1"/>
    <n v="21"/>
  </r>
  <r>
    <d v="2010-03-28T00:00:00"/>
    <s v="378-70-08-798"/>
    <n v="158"/>
    <x v="5"/>
    <n v="2.1"/>
    <n v="331.8"/>
  </r>
  <r>
    <d v="2010-03-30T00:00:00"/>
    <s v="322-66-15-999"/>
    <n v="146"/>
    <x v="5"/>
    <n v="2.1"/>
    <n v="306.60000000000002"/>
  </r>
  <r>
    <d v="2010-03-31T00:00:00"/>
    <s v="178-24-36-171"/>
    <n v="230"/>
    <x v="5"/>
    <n v="2.1"/>
    <n v="483"/>
  </r>
  <r>
    <d v="2010-04-02T00:00:00"/>
    <s v="761-06-34-233"/>
    <n v="143"/>
    <x v="5"/>
    <n v="2.1"/>
    <n v="300.3"/>
  </r>
  <r>
    <d v="2010-04-02T00:00:00"/>
    <s v="692-61-16-906"/>
    <n v="167"/>
    <x v="5"/>
    <n v="2.1"/>
    <n v="350.7"/>
  </r>
  <r>
    <d v="2010-04-02T00:00:00"/>
    <s v="495-93-92-849"/>
    <n v="119"/>
    <x v="5"/>
    <n v="2.1"/>
    <n v="249.9"/>
  </r>
  <r>
    <d v="2010-04-04T00:00:00"/>
    <s v="799-94-72-837"/>
    <n v="400"/>
    <x v="5"/>
    <n v="2.1"/>
    <n v="840"/>
  </r>
  <r>
    <d v="2010-04-06T00:00:00"/>
    <s v="916-94-78-836"/>
    <n v="172"/>
    <x v="5"/>
    <n v="2.1"/>
    <n v="361.2"/>
  </r>
  <r>
    <d v="2010-04-07T00:00:00"/>
    <s v="374-01-18-051"/>
    <n v="19"/>
    <x v="5"/>
    <n v="2.1"/>
    <n v="39.9"/>
  </r>
  <r>
    <d v="2010-04-09T00:00:00"/>
    <s v="254-14-00-156"/>
    <n v="116"/>
    <x v="5"/>
    <n v="2.1"/>
    <n v="243.60000000000002"/>
  </r>
  <r>
    <d v="2010-04-11T00:00:00"/>
    <s v="178-24-36-171"/>
    <n v="143"/>
    <x v="5"/>
    <n v="2.1"/>
    <n v="300.3"/>
  </r>
  <r>
    <d v="2010-04-12T00:00:00"/>
    <s v="847-48-41-699"/>
    <n v="222"/>
    <x v="5"/>
    <n v="2.1"/>
    <n v="466.20000000000005"/>
  </r>
  <r>
    <d v="2010-04-14T00:00:00"/>
    <s v="847-48-41-699"/>
    <n v="352"/>
    <x v="5"/>
    <n v="2.1"/>
    <n v="739.2"/>
  </r>
  <r>
    <d v="2010-04-14T00:00:00"/>
    <s v="495-93-92-849"/>
    <n v="69"/>
    <x v="5"/>
    <n v="2.1"/>
    <n v="144.9"/>
  </r>
  <r>
    <d v="2010-04-15T00:00:00"/>
    <s v="392-78-93-552"/>
    <n v="182"/>
    <x v="5"/>
    <n v="2.1"/>
    <n v="382.2"/>
  </r>
  <r>
    <d v="2010-04-17T00:00:00"/>
    <s v="847-48-41-699"/>
    <n v="182"/>
    <x v="5"/>
    <n v="2.1"/>
    <n v="382.2"/>
  </r>
  <r>
    <d v="2010-04-17T00:00:00"/>
    <s v="495-93-92-849"/>
    <n v="165"/>
    <x v="5"/>
    <n v="2.1"/>
    <n v="346.5"/>
  </r>
  <r>
    <d v="2010-04-18T00:00:00"/>
    <s v="377-37-44-068"/>
    <n v="18"/>
    <x v="5"/>
    <n v="2.1"/>
    <n v="37.800000000000004"/>
  </r>
  <r>
    <d v="2010-04-18T00:00:00"/>
    <s v="211-35-92-831"/>
    <n v="2"/>
    <x v="5"/>
    <n v="2.1"/>
    <n v="4.2"/>
  </r>
  <r>
    <d v="2010-04-19T00:00:00"/>
    <s v="789-52-61-433"/>
    <n v="15"/>
    <x v="5"/>
    <n v="2.1"/>
    <n v="31.5"/>
  </r>
  <r>
    <d v="2010-04-20T00:00:00"/>
    <s v="614-36-31-012"/>
    <n v="19"/>
    <x v="5"/>
    <n v="2.1"/>
    <n v="39.9"/>
  </r>
  <r>
    <d v="2010-04-21T00:00:00"/>
    <s v="916-94-78-836"/>
    <n v="66"/>
    <x v="5"/>
    <n v="2.1"/>
    <n v="138.6"/>
  </r>
  <r>
    <d v="2010-04-21T00:00:00"/>
    <s v="549-21-69-479"/>
    <n v="12"/>
    <x v="5"/>
    <n v="2.1"/>
    <n v="25.200000000000003"/>
  </r>
  <r>
    <d v="2010-04-22T00:00:00"/>
    <s v="211-13-01-286"/>
    <n v="19"/>
    <x v="5"/>
    <n v="2.1"/>
    <n v="39.9"/>
  </r>
  <r>
    <d v="2010-04-22T00:00:00"/>
    <s v="033-49-11-774"/>
    <n v="96"/>
    <x v="5"/>
    <n v="2.1"/>
    <n v="201.60000000000002"/>
  </r>
  <r>
    <d v="2010-04-25T00:00:00"/>
    <s v="847-48-41-699"/>
    <n v="240"/>
    <x v="5"/>
    <n v="2.1"/>
    <n v="504"/>
  </r>
  <r>
    <d v="2010-04-27T00:00:00"/>
    <s v="378-70-08-798"/>
    <n v="57"/>
    <x v="5"/>
    <n v="2.1"/>
    <n v="119.7"/>
  </r>
  <r>
    <d v="2010-05-01T00:00:00"/>
    <s v="799-94-72-837"/>
    <n v="475"/>
    <x v="5"/>
    <n v="2.1"/>
    <n v="997.5"/>
  </r>
  <r>
    <d v="2010-05-02T00:00:00"/>
    <s v="254-14-00-156"/>
    <n v="162"/>
    <x v="5"/>
    <n v="2.1"/>
    <n v="340.2"/>
  </r>
  <r>
    <d v="2010-05-04T00:00:00"/>
    <s v="254-14-00-156"/>
    <n v="150"/>
    <x v="5"/>
    <n v="2.1"/>
    <n v="315"/>
  </r>
  <r>
    <d v="2010-05-05T00:00:00"/>
    <s v="941-01-60-075"/>
    <n v="139"/>
    <x v="5"/>
    <n v="2.1"/>
    <n v="291.90000000000003"/>
  </r>
  <r>
    <d v="2010-05-07T00:00:00"/>
    <s v="080-51-85-809"/>
    <n v="183"/>
    <x v="5"/>
    <n v="2.1"/>
    <n v="384.3"/>
  </r>
  <r>
    <d v="2010-05-17T00:00:00"/>
    <s v="254-14-00-156"/>
    <n v="214"/>
    <x v="5"/>
    <n v="2.1"/>
    <n v="449.40000000000003"/>
  </r>
  <r>
    <d v="2010-05-20T00:00:00"/>
    <s v="180-17-78-339"/>
    <n v="14"/>
    <x v="5"/>
    <n v="2.1"/>
    <n v="29.400000000000002"/>
  </r>
  <r>
    <d v="2010-05-21T00:00:00"/>
    <s v="547-99-88-807"/>
    <n v="2"/>
    <x v="5"/>
    <n v="2.1"/>
    <n v="4.2"/>
  </r>
  <r>
    <d v="2010-05-22T00:00:00"/>
    <s v="178-24-36-171"/>
    <n v="383"/>
    <x v="5"/>
    <n v="2.1"/>
    <n v="804.30000000000007"/>
  </r>
  <r>
    <d v="2010-05-23T00:00:00"/>
    <s v="872-13-44-365"/>
    <n v="14"/>
    <x v="5"/>
    <n v="2.1"/>
    <n v="29.400000000000002"/>
  </r>
  <r>
    <d v="2010-05-23T00:00:00"/>
    <s v="495-93-92-849"/>
    <n v="127"/>
    <x v="5"/>
    <n v="2.1"/>
    <n v="266.7"/>
  </r>
  <r>
    <d v="2010-05-24T00:00:00"/>
    <s v="534-94-49-182"/>
    <n v="179"/>
    <x v="5"/>
    <n v="2.1"/>
    <n v="375.90000000000003"/>
  </r>
  <r>
    <d v="2010-05-25T00:00:00"/>
    <s v="033-49-11-774"/>
    <n v="74"/>
    <x v="5"/>
    <n v="2.1"/>
    <n v="155.4"/>
  </r>
  <r>
    <d v="2010-05-25T00:00:00"/>
    <s v="941-01-60-075"/>
    <n v="311"/>
    <x v="5"/>
    <n v="2.1"/>
    <n v="653.1"/>
  </r>
  <r>
    <d v="2010-05-29T00:00:00"/>
    <s v="527-15-00-673"/>
    <n v="190"/>
    <x v="5"/>
    <n v="2.1"/>
    <n v="399"/>
  </r>
  <r>
    <d v="2010-05-31T00:00:00"/>
    <s v="935-78-99-209"/>
    <n v="67"/>
    <x v="5"/>
    <n v="2.1"/>
    <n v="140.70000000000002"/>
  </r>
  <r>
    <d v="2010-06-02T00:00:00"/>
    <s v="254-14-00-156"/>
    <n v="331"/>
    <x v="5"/>
    <n v="2.1"/>
    <n v="695.1"/>
  </r>
  <r>
    <d v="2010-06-02T00:00:00"/>
    <s v="761-06-34-233"/>
    <n v="114"/>
    <x v="5"/>
    <n v="2.1"/>
    <n v="239.4"/>
  </r>
  <r>
    <d v="2010-06-03T00:00:00"/>
    <s v="495-93-92-849"/>
    <n v="79"/>
    <x v="5"/>
    <n v="2.1"/>
    <n v="165.9"/>
  </r>
  <r>
    <d v="2010-06-04T00:00:00"/>
    <s v="884-31-58-627"/>
    <n v="22"/>
    <x v="5"/>
    <n v="2.1"/>
    <n v="46.2"/>
  </r>
  <r>
    <d v="2010-06-04T00:00:00"/>
    <s v="550-69-18-758"/>
    <n v="5"/>
    <x v="5"/>
    <n v="2.1"/>
    <n v="10.5"/>
  </r>
  <r>
    <d v="2010-06-07T00:00:00"/>
    <s v="047-70-78-199"/>
    <n v="17"/>
    <x v="5"/>
    <n v="2.1"/>
    <n v="35.700000000000003"/>
  </r>
  <r>
    <d v="2010-06-08T00:00:00"/>
    <s v="392-78-93-552"/>
    <n v="344"/>
    <x v="5"/>
    <n v="2.1"/>
    <n v="722.4"/>
  </r>
  <r>
    <d v="2010-06-08T00:00:00"/>
    <s v="799-94-72-837"/>
    <n v="329"/>
    <x v="5"/>
    <n v="2.1"/>
    <n v="690.9"/>
  </r>
  <r>
    <d v="2010-06-08T00:00:00"/>
    <s v="423-71-31-448"/>
    <n v="10"/>
    <x v="5"/>
    <n v="2.1"/>
    <n v="21"/>
  </r>
  <r>
    <d v="2010-06-12T00:00:00"/>
    <s v="534-94-49-182"/>
    <n v="105"/>
    <x v="5"/>
    <n v="2.1"/>
    <n v="220.5"/>
  </r>
  <r>
    <d v="2010-06-13T00:00:00"/>
    <s v="513-33-14-553"/>
    <n v="26"/>
    <x v="5"/>
    <n v="2.1"/>
    <n v="54.6"/>
  </r>
  <r>
    <d v="2010-06-14T00:00:00"/>
    <s v="761-06-34-233"/>
    <n v="121"/>
    <x v="5"/>
    <n v="2.1"/>
    <n v="254.10000000000002"/>
  </r>
  <r>
    <d v="2010-06-16T00:00:00"/>
    <s v="885-74-10-856"/>
    <n v="174"/>
    <x v="5"/>
    <n v="2.1"/>
    <n v="365.40000000000003"/>
  </r>
  <r>
    <d v="2010-06-17T00:00:00"/>
    <s v="799-94-72-837"/>
    <n v="233"/>
    <x v="5"/>
    <n v="2.1"/>
    <n v="489.3"/>
  </r>
  <r>
    <d v="2010-06-18T00:00:00"/>
    <s v="749-02-70-623"/>
    <n v="117"/>
    <x v="5"/>
    <n v="2.1"/>
    <n v="245.70000000000002"/>
  </r>
  <r>
    <d v="2010-06-19T00:00:00"/>
    <s v="047-70-78-199"/>
    <n v="11"/>
    <x v="5"/>
    <n v="2.1"/>
    <n v="23.1"/>
  </r>
  <r>
    <d v="2010-06-19T00:00:00"/>
    <s v="394-54-09-851"/>
    <n v="18"/>
    <x v="5"/>
    <n v="2.1"/>
    <n v="37.800000000000004"/>
  </r>
  <r>
    <d v="2010-06-19T00:00:00"/>
    <s v="392-78-93-552"/>
    <n v="332"/>
    <x v="5"/>
    <n v="2.1"/>
    <n v="697.2"/>
  </r>
  <r>
    <d v="2010-06-20T00:00:00"/>
    <s v="299-98-16-259"/>
    <n v="6"/>
    <x v="5"/>
    <n v="2.1"/>
    <n v="12.600000000000001"/>
  </r>
  <r>
    <d v="2010-06-21T00:00:00"/>
    <s v="995-59-41-476"/>
    <n v="260"/>
    <x v="5"/>
    <n v="2.1"/>
    <n v="546"/>
  </r>
  <r>
    <d v="2010-06-21T00:00:00"/>
    <s v="936-67-95-170"/>
    <n v="22"/>
    <x v="5"/>
    <n v="2.1"/>
    <n v="46.2"/>
  </r>
  <r>
    <d v="2010-06-23T00:00:00"/>
    <s v="562-39-79-929"/>
    <n v="9"/>
    <x v="5"/>
    <n v="2.1"/>
    <n v="18.900000000000002"/>
  </r>
  <r>
    <d v="2010-06-24T00:00:00"/>
    <s v="527-15-00-673"/>
    <n v="79"/>
    <x v="5"/>
    <n v="2.1"/>
    <n v="165.9"/>
  </r>
  <r>
    <d v="2010-06-26T00:00:00"/>
    <s v="392-78-93-552"/>
    <n v="480"/>
    <x v="5"/>
    <n v="2.1"/>
    <n v="1008"/>
  </r>
  <r>
    <d v="2010-07-01T00:00:00"/>
    <s v="847-48-41-699"/>
    <n v="154"/>
    <x v="5"/>
    <n v="2.1"/>
    <n v="323.40000000000003"/>
  </r>
  <r>
    <d v="2010-07-01T00:00:00"/>
    <s v="968-49-97-804"/>
    <n v="170"/>
    <x v="5"/>
    <n v="2.1"/>
    <n v="357"/>
  </r>
  <r>
    <d v="2010-07-02T00:00:00"/>
    <s v="326-69-35-401"/>
    <n v="13"/>
    <x v="5"/>
    <n v="2.1"/>
    <n v="27.3"/>
  </r>
  <r>
    <d v="2010-07-05T00:00:00"/>
    <s v="269-65-16-447"/>
    <n v="29"/>
    <x v="5"/>
    <n v="2.1"/>
    <n v="60.900000000000006"/>
  </r>
  <r>
    <d v="2010-07-07T00:00:00"/>
    <s v="080-51-85-809"/>
    <n v="80"/>
    <x v="5"/>
    <n v="2.1"/>
    <n v="168"/>
  </r>
  <r>
    <d v="2010-07-11T00:00:00"/>
    <s v="547-03-32-866"/>
    <n v="20"/>
    <x v="5"/>
    <n v="2.1"/>
    <n v="42"/>
  </r>
  <r>
    <d v="2010-07-11T00:00:00"/>
    <s v="847-48-41-699"/>
    <n v="401"/>
    <x v="5"/>
    <n v="2.1"/>
    <n v="842.1"/>
  </r>
  <r>
    <d v="2010-07-13T00:00:00"/>
    <s v="761-06-34-233"/>
    <n v="134"/>
    <x v="5"/>
    <n v="2.1"/>
    <n v="281.40000000000003"/>
  </r>
  <r>
    <d v="2010-07-15T00:00:00"/>
    <s v="916-94-78-836"/>
    <n v="107"/>
    <x v="5"/>
    <n v="2.1"/>
    <n v="224.70000000000002"/>
  </r>
  <r>
    <d v="2010-07-20T00:00:00"/>
    <s v="749-02-70-623"/>
    <n v="30"/>
    <x v="5"/>
    <n v="2.1"/>
    <n v="63"/>
  </r>
  <r>
    <d v="2010-07-22T00:00:00"/>
    <s v="337-27-67-378"/>
    <n v="138"/>
    <x v="5"/>
    <n v="2.1"/>
    <n v="289.8"/>
  </r>
  <r>
    <d v="2010-07-23T00:00:00"/>
    <s v="178-24-36-171"/>
    <n v="404"/>
    <x v="5"/>
    <n v="2.1"/>
    <n v="848.40000000000009"/>
  </r>
  <r>
    <d v="2010-07-27T00:00:00"/>
    <s v="916-94-78-836"/>
    <n v="117"/>
    <x v="5"/>
    <n v="2.1"/>
    <n v="245.70000000000002"/>
  </r>
  <r>
    <d v="2010-07-30T00:00:00"/>
    <s v="847-48-41-699"/>
    <n v="124"/>
    <x v="5"/>
    <n v="2.1"/>
    <n v="260.40000000000003"/>
  </r>
  <r>
    <d v="2010-07-31T00:00:00"/>
    <s v="495-93-92-849"/>
    <n v="155"/>
    <x v="5"/>
    <n v="2.1"/>
    <n v="325.5"/>
  </r>
  <r>
    <d v="2010-08-01T00:00:00"/>
    <s v="378-70-08-798"/>
    <n v="161"/>
    <x v="5"/>
    <n v="2.1"/>
    <n v="338.1"/>
  </r>
  <r>
    <d v="2010-08-05T00:00:00"/>
    <s v="904-16-42-385"/>
    <n v="80"/>
    <x v="5"/>
    <n v="2.1"/>
    <n v="168"/>
  </r>
  <r>
    <d v="2010-08-05T00:00:00"/>
    <s v="093-96-93-428"/>
    <n v="9"/>
    <x v="5"/>
    <n v="2.1"/>
    <n v="18.900000000000002"/>
  </r>
  <r>
    <d v="2010-08-06T00:00:00"/>
    <s v="904-16-42-385"/>
    <n v="160"/>
    <x v="5"/>
    <n v="2.1"/>
    <n v="336"/>
  </r>
  <r>
    <d v="2010-08-09T00:00:00"/>
    <s v="192-09-72-275"/>
    <n v="18"/>
    <x v="5"/>
    <n v="2.1"/>
    <n v="37.800000000000004"/>
  </r>
  <r>
    <d v="2010-08-11T00:00:00"/>
    <s v="749-02-70-623"/>
    <n v="150"/>
    <x v="5"/>
    <n v="2.1"/>
    <n v="315"/>
  </r>
  <r>
    <d v="2010-08-15T00:00:00"/>
    <s v="203-43-58-855"/>
    <n v="16"/>
    <x v="5"/>
    <n v="2.1"/>
    <n v="33.6"/>
  </r>
  <r>
    <d v="2010-08-22T00:00:00"/>
    <s v="513-33-14-553"/>
    <n v="158"/>
    <x v="5"/>
    <n v="2.1"/>
    <n v="331.8"/>
  </r>
  <r>
    <d v="2010-08-24T00:00:00"/>
    <s v="692-61-16-906"/>
    <n v="29"/>
    <x v="5"/>
    <n v="2.1"/>
    <n v="60.900000000000006"/>
  </r>
  <r>
    <d v="2010-09-02T00:00:00"/>
    <s v="781-80-31-583"/>
    <n v="6"/>
    <x v="5"/>
    <n v="2.1"/>
    <n v="12.600000000000001"/>
  </r>
  <r>
    <d v="2010-09-02T00:00:00"/>
    <s v="847-48-41-699"/>
    <n v="489"/>
    <x v="5"/>
    <n v="2.1"/>
    <n v="1026.9000000000001"/>
  </r>
  <r>
    <d v="2010-09-04T00:00:00"/>
    <s v="968-49-97-804"/>
    <n v="200"/>
    <x v="5"/>
    <n v="2.1"/>
    <n v="420"/>
  </r>
  <r>
    <d v="2010-09-06T00:00:00"/>
    <s v="749-02-70-623"/>
    <n v="28"/>
    <x v="5"/>
    <n v="2.1"/>
    <n v="58.800000000000004"/>
  </r>
  <r>
    <d v="2010-09-10T00:00:00"/>
    <s v="749-02-70-623"/>
    <n v="28"/>
    <x v="5"/>
    <n v="2.1"/>
    <n v="58.800000000000004"/>
  </r>
  <r>
    <d v="2010-09-11T00:00:00"/>
    <s v="847-48-41-699"/>
    <n v="297"/>
    <x v="5"/>
    <n v="2.1"/>
    <n v="623.70000000000005"/>
  </r>
  <r>
    <d v="2010-09-13T00:00:00"/>
    <s v="413-93-89-926"/>
    <n v="227"/>
    <x v="5"/>
    <n v="2.1"/>
    <n v="476.70000000000005"/>
  </r>
  <r>
    <d v="2010-09-13T00:00:00"/>
    <s v="822-52-42-474"/>
    <n v="14"/>
    <x v="5"/>
    <n v="2.1"/>
    <n v="29.400000000000002"/>
  </r>
  <r>
    <d v="2010-09-16T00:00:00"/>
    <s v="374-01-18-051"/>
    <n v="20"/>
    <x v="5"/>
    <n v="2.1"/>
    <n v="42"/>
  </r>
  <r>
    <d v="2010-09-18T00:00:00"/>
    <s v="620-15-33-614"/>
    <n v="194"/>
    <x v="5"/>
    <n v="2.1"/>
    <n v="407.40000000000003"/>
  </r>
  <r>
    <d v="2010-09-18T00:00:00"/>
    <s v="968-49-97-804"/>
    <n v="58"/>
    <x v="5"/>
    <n v="2.1"/>
    <n v="121.80000000000001"/>
  </r>
  <r>
    <d v="2010-09-19T00:00:00"/>
    <s v="527-15-00-673"/>
    <n v="30"/>
    <x v="5"/>
    <n v="2.1"/>
    <n v="63"/>
  </r>
  <r>
    <d v="2010-09-19T00:00:00"/>
    <s v="413-93-89-926"/>
    <n v="159"/>
    <x v="5"/>
    <n v="2.1"/>
    <n v="333.90000000000003"/>
  </r>
  <r>
    <d v="2010-09-22T00:00:00"/>
    <s v="178-24-36-171"/>
    <n v="279"/>
    <x v="5"/>
    <n v="2.1"/>
    <n v="585.9"/>
  </r>
  <r>
    <d v="2010-09-23T00:00:00"/>
    <s v="294-48-56-993"/>
    <n v="38"/>
    <x v="5"/>
    <n v="2.1"/>
    <n v="79.8"/>
  </r>
  <r>
    <d v="2010-09-25T00:00:00"/>
    <s v="205-96-13-336"/>
    <n v="7"/>
    <x v="5"/>
    <n v="2.1"/>
    <n v="14.700000000000001"/>
  </r>
  <r>
    <d v="2010-09-26T00:00:00"/>
    <s v="178-24-36-171"/>
    <n v="154"/>
    <x v="5"/>
    <n v="2.1"/>
    <n v="323.40000000000003"/>
  </r>
  <r>
    <d v="2010-09-26T00:00:00"/>
    <s v="941-01-60-075"/>
    <n v="274"/>
    <x v="5"/>
    <n v="2.1"/>
    <n v="575.4"/>
  </r>
  <r>
    <d v="2010-09-27T00:00:00"/>
    <s v="799-94-72-837"/>
    <n v="219"/>
    <x v="5"/>
    <n v="2.1"/>
    <n v="459.90000000000003"/>
  </r>
  <r>
    <d v="2010-09-28T00:00:00"/>
    <s v="534-94-49-182"/>
    <n v="57"/>
    <x v="5"/>
    <n v="2.1"/>
    <n v="119.7"/>
  </r>
  <r>
    <d v="2010-09-28T00:00:00"/>
    <s v="904-16-42-385"/>
    <n v="152"/>
    <x v="5"/>
    <n v="2.1"/>
    <n v="319.2"/>
  </r>
  <r>
    <d v="2010-10-03T00:00:00"/>
    <s v="392-78-93-552"/>
    <n v="263"/>
    <x v="5"/>
    <n v="2.1"/>
    <n v="552.30000000000007"/>
  </r>
  <r>
    <d v="2010-10-05T00:00:00"/>
    <s v="378-70-08-798"/>
    <n v="61"/>
    <x v="5"/>
    <n v="2.1"/>
    <n v="128.1"/>
  </r>
  <r>
    <d v="2010-10-05T00:00:00"/>
    <s v="941-01-60-075"/>
    <n v="217"/>
    <x v="5"/>
    <n v="2.1"/>
    <n v="455.70000000000005"/>
  </r>
  <r>
    <d v="2010-10-06T00:00:00"/>
    <s v="692-61-16-906"/>
    <n v="28"/>
    <x v="5"/>
    <n v="2.1"/>
    <n v="58.800000000000004"/>
  </r>
  <r>
    <d v="2010-10-06T00:00:00"/>
    <s v="392-78-93-552"/>
    <n v="299"/>
    <x v="5"/>
    <n v="2.1"/>
    <n v="627.9"/>
  </r>
  <r>
    <d v="2010-10-09T00:00:00"/>
    <s v="799-94-72-837"/>
    <n v="429"/>
    <x v="5"/>
    <n v="2.1"/>
    <n v="900.90000000000009"/>
  </r>
  <r>
    <d v="2010-10-12T00:00:00"/>
    <s v="799-94-72-837"/>
    <n v="427"/>
    <x v="5"/>
    <n v="2.1"/>
    <n v="896.7"/>
  </r>
  <r>
    <d v="2010-10-12T00:00:00"/>
    <s v="904-16-42-385"/>
    <n v="87"/>
    <x v="5"/>
    <n v="2.1"/>
    <n v="182.70000000000002"/>
  </r>
  <r>
    <d v="2010-10-12T00:00:00"/>
    <s v="385-84-45-941"/>
    <n v="17"/>
    <x v="5"/>
    <n v="2.1"/>
    <n v="35.700000000000003"/>
  </r>
  <r>
    <d v="2010-10-14T00:00:00"/>
    <s v="968-49-97-804"/>
    <n v="124"/>
    <x v="5"/>
    <n v="2.1"/>
    <n v="260.40000000000003"/>
  </r>
  <r>
    <d v="2010-10-16T00:00:00"/>
    <s v="254-14-00-156"/>
    <n v="406"/>
    <x v="5"/>
    <n v="2.1"/>
    <n v="852.6"/>
  </r>
  <r>
    <d v="2010-10-16T00:00:00"/>
    <s v="495-93-92-849"/>
    <n v="136"/>
    <x v="5"/>
    <n v="2.1"/>
    <n v="285.60000000000002"/>
  </r>
  <r>
    <d v="2010-10-17T00:00:00"/>
    <s v="410-52-79-946"/>
    <n v="44"/>
    <x v="5"/>
    <n v="2.1"/>
    <n v="92.4"/>
  </r>
  <r>
    <d v="2010-10-19T00:00:00"/>
    <s v="761-06-34-233"/>
    <n v="76"/>
    <x v="5"/>
    <n v="2.1"/>
    <n v="159.6"/>
  </r>
  <r>
    <d v="2010-10-22T00:00:00"/>
    <s v="080-51-85-809"/>
    <n v="104"/>
    <x v="5"/>
    <n v="2.1"/>
    <n v="218.4"/>
  </r>
  <r>
    <d v="2010-10-23T00:00:00"/>
    <s v="904-16-42-385"/>
    <n v="107"/>
    <x v="5"/>
    <n v="2.1"/>
    <n v="224.70000000000002"/>
  </r>
  <r>
    <d v="2010-10-26T00:00:00"/>
    <s v="178-24-36-171"/>
    <n v="339"/>
    <x v="5"/>
    <n v="2.1"/>
    <n v="711.9"/>
  </r>
  <r>
    <d v="2010-10-29T00:00:00"/>
    <s v="392-78-93-552"/>
    <n v="313"/>
    <x v="5"/>
    <n v="2.1"/>
    <n v="657.30000000000007"/>
  </r>
  <r>
    <d v="2010-10-30T00:00:00"/>
    <s v="392-78-93-552"/>
    <n v="251"/>
    <x v="5"/>
    <n v="2.1"/>
    <n v="527.1"/>
  </r>
  <r>
    <d v="2010-10-30T00:00:00"/>
    <s v="799-94-72-837"/>
    <n v="126"/>
    <x v="5"/>
    <n v="2.1"/>
    <n v="264.60000000000002"/>
  </r>
  <r>
    <d v="2010-11-01T00:00:00"/>
    <s v="410-52-79-946"/>
    <n v="20"/>
    <x v="5"/>
    <n v="2.1"/>
    <n v="42"/>
  </r>
  <r>
    <d v="2010-11-02T00:00:00"/>
    <s v="513-33-14-553"/>
    <n v="80"/>
    <x v="5"/>
    <n v="2.1"/>
    <n v="168"/>
  </r>
  <r>
    <d v="2010-11-03T00:00:00"/>
    <s v="170-89-76-803"/>
    <n v="9"/>
    <x v="5"/>
    <n v="2.1"/>
    <n v="18.900000000000002"/>
  </r>
  <r>
    <d v="2010-11-05T00:00:00"/>
    <s v="080-51-85-809"/>
    <n v="50"/>
    <x v="5"/>
    <n v="2.1"/>
    <n v="105"/>
  </r>
  <r>
    <d v="2010-11-06T00:00:00"/>
    <s v="033-49-11-774"/>
    <n v="100"/>
    <x v="5"/>
    <n v="2.1"/>
    <n v="210"/>
  </r>
  <r>
    <d v="2010-11-07T00:00:00"/>
    <s v="773-41-40-060"/>
    <n v="2"/>
    <x v="5"/>
    <n v="2.1"/>
    <n v="4.2"/>
  </r>
  <r>
    <d v="2010-11-08T00:00:00"/>
    <s v="413-93-89-926"/>
    <n v="214"/>
    <x v="5"/>
    <n v="2.1"/>
    <n v="449.40000000000003"/>
  </r>
  <r>
    <d v="2010-11-09T00:00:00"/>
    <s v="982-09-19-706"/>
    <n v="17"/>
    <x v="5"/>
    <n v="2.1"/>
    <n v="35.700000000000003"/>
  </r>
  <r>
    <d v="2010-11-10T00:00:00"/>
    <s v="392-78-93-552"/>
    <n v="269"/>
    <x v="5"/>
    <n v="2.1"/>
    <n v="564.9"/>
  </r>
  <r>
    <d v="2010-11-14T00:00:00"/>
    <s v="093-96-93-428"/>
    <n v="2"/>
    <x v="5"/>
    <n v="2.1"/>
    <n v="4.2"/>
  </r>
  <r>
    <d v="2010-11-21T00:00:00"/>
    <s v="904-16-42-385"/>
    <n v="159"/>
    <x v="5"/>
    <n v="2.1"/>
    <n v="333.90000000000003"/>
  </r>
  <r>
    <d v="2010-11-22T00:00:00"/>
    <s v="378-70-08-798"/>
    <n v="167"/>
    <x v="5"/>
    <n v="2.1"/>
    <n v="350.7"/>
  </r>
  <r>
    <d v="2010-11-23T00:00:00"/>
    <s v="916-94-78-836"/>
    <n v="123"/>
    <x v="5"/>
    <n v="2.1"/>
    <n v="258.3"/>
  </r>
  <r>
    <d v="2010-11-23T00:00:00"/>
    <s v="378-70-08-798"/>
    <n v="32"/>
    <x v="5"/>
    <n v="2.1"/>
    <n v="67.2"/>
  </r>
  <r>
    <d v="2010-11-23T00:00:00"/>
    <s v="254-14-00-156"/>
    <n v="276"/>
    <x v="5"/>
    <n v="2.1"/>
    <n v="579.6"/>
  </r>
  <r>
    <d v="2010-11-26T00:00:00"/>
    <s v="799-94-72-837"/>
    <n v="191"/>
    <x v="5"/>
    <n v="2.1"/>
    <n v="401.1"/>
  </r>
  <r>
    <d v="2010-11-28T00:00:00"/>
    <s v="941-27-28-381"/>
    <n v="9"/>
    <x v="5"/>
    <n v="2.1"/>
    <n v="18.900000000000002"/>
  </r>
  <r>
    <d v="2010-11-29T00:00:00"/>
    <s v="534-94-49-182"/>
    <n v="174"/>
    <x v="5"/>
    <n v="2.1"/>
    <n v="365.40000000000003"/>
  </r>
  <r>
    <d v="2010-11-30T00:00:00"/>
    <s v="513-33-14-553"/>
    <n v="39"/>
    <x v="5"/>
    <n v="2.1"/>
    <n v="81.900000000000006"/>
  </r>
  <r>
    <d v="2010-12-01T00:00:00"/>
    <s v="254-14-00-156"/>
    <n v="330"/>
    <x v="5"/>
    <n v="2.1"/>
    <n v="693"/>
  </r>
  <r>
    <d v="2010-12-01T00:00:00"/>
    <s v="240-56-56-791"/>
    <n v="5"/>
    <x v="5"/>
    <n v="2.1"/>
    <n v="10.5"/>
  </r>
  <r>
    <d v="2010-12-04T00:00:00"/>
    <s v="799-94-72-837"/>
    <n v="175"/>
    <x v="5"/>
    <n v="2.1"/>
    <n v="367.5"/>
  </r>
  <r>
    <d v="2010-12-08T00:00:00"/>
    <s v="179-23-02-772"/>
    <n v="183"/>
    <x v="5"/>
    <n v="2.1"/>
    <n v="384.3"/>
  </r>
  <r>
    <d v="2010-12-08T00:00:00"/>
    <s v="392-78-93-552"/>
    <n v="423"/>
    <x v="5"/>
    <n v="2.1"/>
    <n v="888.30000000000007"/>
  </r>
  <r>
    <d v="2010-12-08T00:00:00"/>
    <s v="495-93-92-849"/>
    <n v="88"/>
    <x v="5"/>
    <n v="2.1"/>
    <n v="184.8"/>
  </r>
  <r>
    <d v="2010-12-09T00:00:00"/>
    <s v="413-93-89-926"/>
    <n v="241"/>
    <x v="5"/>
    <n v="2.1"/>
    <n v="506.1"/>
  </r>
  <r>
    <d v="2010-12-10T00:00:00"/>
    <s v="904-16-42-385"/>
    <n v="37"/>
    <x v="5"/>
    <n v="2.1"/>
    <n v="77.7"/>
  </r>
  <r>
    <d v="2010-12-16T00:00:00"/>
    <s v="773-39-15-273"/>
    <n v="164"/>
    <x v="5"/>
    <n v="2.1"/>
    <n v="344.40000000000003"/>
  </r>
  <r>
    <d v="2010-12-17T00:00:00"/>
    <s v="824-54-79-834"/>
    <n v="20"/>
    <x v="5"/>
    <n v="2.1"/>
    <n v="42"/>
  </r>
  <r>
    <d v="2010-12-21T00:00:00"/>
    <s v="534-50-90-387"/>
    <n v="8"/>
    <x v="5"/>
    <n v="2.1"/>
    <n v="16.8"/>
  </r>
  <r>
    <d v="2010-12-21T00:00:00"/>
    <s v="299-98-16-259"/>
    <n v="4"/>
    <x v="5"/>
    <n v="2.1"/>
    <n v="8.4"/>
  </r>
  <r>
    <d v="2010-12-26T00:00:00"/>
    <s v="178-24-36-171"/>
    <n v="408"/>
    <x v="5"/>
    <n v="2.1"/>
    <n v="856.80000000000007"/>
  </r>
  <r>
    <d v="2011-01-01T00:00:00"/>
    <s v="773-41-40-060"/>
    <n v="20"/>
    <x v="6"/>
    <n v="2.2000000000000002"/>
    <n v="44"/>
  </r>
  <r>
    <d v="2011-01-02T00:00:00"/>
    <s v="935-78-99-209"/>
    <n v="102"/>
    <x v="6"/>
    <n v="2.2000000000000002"/>
    <n v="224.4"/>
  </r>
  <r>
    <d v="2011-01-03T00:00:00"/>
    <s v="847-48-41-699"/>
    <n v="240"/>
    <x v="6"/>
    <n v="2.2000000000000002"/>
    <n v="528"/>
  </r>
  <r>
    <d v="2011-01-05T00:00:00"/>
    <s v="749-02-70-623"/>
    <n v="124"/>
    <x v="6"/>
    <n v="2.2000000000000002"/>
    <n v="272.8"/>
  </r>
  <r>
    <d v="2011-01-07T00:00:00"/>
    <s v="392-78-93-552"/>
    <n v="330"/>
    <x v="6"/>
    <n v="2.2000000000000002"/>
    <n v="726.00000000000011"/>
  </r>
  <r>
    <d v="2011-01-11T00:00:00"/>
    <s v="294-48-56-993"/>
    <n v="187"/>
    <x v="6"/>
    <n v="2.2000000000000002"/>
    <n v="411.40000000000003"/>
  </r>
  <r>
    <d v="2011-01-18T00:00:00"/>
    <s v="495-93-92-849"/>
    <n v="165"/>
    <x v="6"/>
    <n v="2.2000000000000002"/>
    <n v="363.00000000000006"/>
  </r>
  <r>
    <d v="2011-01-19T00:00:00"/>
    <s v="594-18-15-403"/>
    <n v="371"/>
    <x v="6"/>
    <n v="2.2000000000000002"/>
    <n v="816.2"/>
  </r>
  <r>
    <d v="2011-01-21T00:00:00"/>
    <s v="761-06-34-233"/>
    <n v="185"/>
    <x v="6"/>
    <n v="2.2000000000000002"/>
    <n v="407.00000000000006"/>
  </r>
  <r>
    <d v="2011-01-23T00:00:00"/>
    <s v="847-48-41-699"/>
    <n v="401"/>
    <x v="6"/>
    <n v="2.2000000000000002"/>
    <n v="882.2"/>
  </r>
  <r>
    <d v="2011-01-25T00:00:00"/>
    <s v="322-66-15-999"/>
    <n v="25"/>
    <x v="6"/>
    <n v="2.2000000000000002"/>
    <n v="55.000000000000007"/>
  </r>
  <r>
    <d v="2011-01-25T00:00:00"/>
    <s v="015-89-55-248"/>
    <n v="3"/>
    <x v="6"/>
    <n v="2.2000000000000002"/>
    <n v="6.6000000000000005"/>
  </r>
  <r>
    <d v="2011-01-25T00:00:00"/>
    <s v="549-21-69-479"/>
    <n v="11"/>
    <x v="6"/>
    <n v="2.2000000000000002"/>
    <n v="24.200000000000003"/>
  </r>
  <r>
    <d v="2011-01-30T00:00:00"/>
    <s v="971-44-58-661"/>
    <n v="18"/>
    <x v="6"/>
    <n v="2.2000000000000002"/>
    <n v="39.6"/>
  </r>
  <r>
    <d v="2011-01-30T00:00:00"/>
    <s v="392-78-93-552"/>
    <n v="154"/>
    <x v="6"/>
    <n v="2.2000000000000002"/>
    <n v="338.8"/>
  </r>
  <r>
    <d v="2011-01-31T00:00:00"/>
    <s v="941-01-60-075"/>
    <n v="423"/>
    <x v="6"/>
    <n v="2.2000000000000002"/>
    <n v="930.6"/>
  </r>
  <r>
    <d v="2011-02-02T00:00:00"/>
    <s v="903-82-46-998"/>
    <n v="6"/>
    <x v="6"/>
    <n v="2.2000000000000002"/>
    <n v="13.200000000000001"/>
  </r>
  <r>
    <d v="2011-02-06T00:00:00"/>
    <s v="378-70-08-798"/>
    <n v="62"/>
    <x v="6"/>
    <n v="2.2000000000000002"/>
    <n v="136.4"/>
  </r>
  <r>
    <d v="2011-02-07T00:00:00"/>
    <s v="170-89-76-803"/>
    <n v="15"/>
    <x v="6"/>
    <n v="2.2000000000000002"/>
    <n v="33"/>
  </r>
  <r>
    <d v="2011-02-09T00:00:00"/>
    <s v="847-48-41-699"/>
    <n v="311"/>
    <x v="6"/>
    <n v="2.2000000000000002"/>
    <n v="684.2"/>
  </r>
  <r>
    <d v="2011-02-10T00:00:00"/>
    <s v="080-51-85-809"/>
    <n v="127"/>
    <x v="6"/>
    <n v="2.2000000000000002"/>
    <n v="279.40000000000003"/>
  </r>
  <r>
    <d v="2011-02-11T00:00:00"/>
    <s v="178-24-36-171"/>
    <n v="483"/>
    <x v="6"/>
    <n v="2.2000000000000002"/>
    <n v="1062.6000000000001"/>
  </r>
  <r>
    <d v="2011-02-14T00:00:00"/>
    <s v="257-35-01-611"/>
    <n v="9"/>
    <x v="6"/>
    <n v="2.2000000000000002"/>
    <n v="19.8"/>
  </r>
  <r>
    <d v="2011-02-19T00:00:00"/>
    <s v="910-38-33-489"/>
    <n v="75"/>
    <x v="6"/>
    <n v="2.2000000000000002"/>
    <n v="165"/>
  </r>
  <r>
    <d v="2011-02-24T00:00:00"/>
    <s v="102-48-01-310"/>
    <n v="7"/>
    <x v="6"/>
    <n v="2.2000000000000002"/>
    <n v="15.400000000000002"/>
  </r>
  <r>
    <d v="2011-02-28T00:00:00"/>
    <s v="968-49-97-804"/>
    <n v="114"/>
    <x v="6"/>
    <n v="2.2000000000000002"/>
    <n v="250.8"/>
  </r>
  <r>
    <d v="2011-03-03T00:00:00"/>
    <s v="115-65-39-258"/>
    <n v="151"/>
    <x v="6"/>
    <n v="2.2000000000000002"/>
    <n v="332.20000000000005"/>
  </r>
  <r>
    <d v="2011-03-06T00:00:00"/>
    <s v="749-02-70-623"/>
    <n v="116"/>
    <x v="6"/>
    <n v="2.2000000000000002"/>
    <n v="255.20000000000002"/>
  </r>
  <r>
    <d v="2011-03-07T00:00:00"/>
    <s v="904-16-42-385"/>
    <n v="76"/>
    <x v="6"/>
    <n v="2.2000000000000002"/>
    <n v="167.20000000000002"/>
  </r>
  <r>
    <d v="2011-03-08T00:00:00"/>
    <s v="043-34-53-278"/>
    <n v="25"/>
    <x v="6"/>
    <n v="2.2000000000000002"/>
    <n v="55.000000000000007"/>
  </r>
  <r>
    <d v="2011-03-12T00:00:00"/>
    <s v="935-78-99-209"/>
    <n v="37"/>
    <x v="6"/>
    <n v="2.2000000000000002"/>
    <n v="81.400000000000006"/>
  </r>
  <r>
    <d v="2011-03-14T00:00:00"/>
    <s v="936-67-95-170"/>
    <n v="108"/>
    <x v="6"/>
    <n v="2.2000000000000002"/>
    <n v="237.60000000000002"/>
  </r>
  <r>
    <d v="2011-03-15T00:00:00"/>
    <s v="254-14-00-156"/>
    <n v="199"/>
    <x v="6"/>
    <n v="2.2000000000000002"/>
    <n v="437.8"/>
  </r>
  <r>
    <d v="2011-03-15T00:00:00"/>
    <s v="392-78-93-552"/>
    <n v="128"/>
    <x v="6"/>
    <n v="2.2000000000000002"/>
    <n v="281.60000000000002"/>
  </r>
  <r>
    <d v="2011-03-16T00:00:00"/>
    <s v="507-22-76-992"/>
    <n v="32"/>
    <x v="6"/>
    <n v="2.2000000000000002"/>
    <n v="70.400000000000006"/>
  </r>
  <r>
    <d v="2011-03-23T00:00:00"/>
    <s v="534-94-49-182"/>
    <n v="151"/>
    <x v="6"/>
    <n v="2.2000000000000002"/>
    <n v="332.20000000000005"/>
  </r>
  <r>
    <d v="2011-03-24T00:00:00"/>
    <s v="214-54-56-360"/>
    <n v="8"/>
    <x v="6"/>
    <n v="2.2000000000000002"/>
    <n v="17.600000000000001"/>
  </r>
  <r>
    <d v="2011-03-25T00:00:00"/>
    <s v="799-94-72-837"/>
    <n v="411"/>
    <x v="6"/>
    <n v="2.2000000000000002"/>
    <n v="904.2"/>
  </r>
  <r>
    <d v="2011-03-26T00:00:00"/>
    <s v="495-93-92-849"/>
    <n v="119"/>
    <x v="6"/>
    <n v="2.2000000000000002"/>
    <n v="261.8"/>
  </r>
  <r>
    <d v="2011-03-28T00:00:00"/>
    <s v="413-93-89-926"/>
    <n v="366"/>
    <x v="6"/>
    <n v="2.2000000000000002"/>
    <n v="805.2"/>
  </r>
  <r>
    <d v="2011-03-31T00:00:00"/>
    <s v="513-33-14-553"/>
    <n v="20"/>
    <x v="6"/>
    <n v="2.2000000000000002"/>
    <n v="44"/>
  </r>
  <r>
    <d v="2011-04-02T00:00:00"/>
    <s v="115-65-39-258"/>
    <n v="124"/>
    <x v="6"/>
    <n v="2.2000000000000002"/>
    <n v="272.8"/>
  </r>
  <r>
    <d v="2011-04-02T00:00:00"/>
    <s v="749-02-70-623"/>
    <n v="30"/>
    <x v="6"/>
    <n v="2.2000000000000002"/>
    <n v="66"/>
  </r>
  <r>
    <d v="2011-04-03T00:00:00"/>
    <s v="799-94-72-837"/>
    <n v="237"/>
    <x v="6"/>
    <n v="2.2000000000000002"/>
    <n v="521.40000000000009"/>
  </r>
  <r>
    <d v="2011-04-05T00:00:00"/>
    <s v="178-24-36-171"/>
    <n v="355"/>
    <x v="6"/>
    <n v="2.2000000000000002"/>
    <n v="781.00000000000011"/>
  </r>
  <r>
    <d v="2011-04-09T00:00:00"/>
    <s v="392-78-93-552"/>
    <n v="162"/>
    <x v="6"/>
    <n v="2.2000000000000002"/>
    <n v="356.40000000000003"/>
  </r>
  <r>
    <d v="2011-04-14T00:00:00"/>
    <s v="968-49-97-804"/>
    <n v="46"/>
    <x v="6"/>
    <n v="2.2000000000000002"/>
    <n v="101.2"/>
  </r>
  <r>
    <d v="2011-04-14T00:00:00"/>
    <s v="351-83-41-145"/>
    <n v="13"/>
    <x v="6"/>
    <n v="2.2000000000000002"/>
    <n v="28.6"/>
  </r>
  <r>
    <d v="2011-04-14T00:00:00"/>
    <s v="211-13-01-286"/>
    <n v="14"/>
    <x v="6"/>
    <n v="2.2000000000000002"/>
    <n v="30.800000000000004"/>
  </r>
  <r>
    <d v="2011-04-14T00:00:00"/>
    <s v="392-77-27-084"/>
    <n v="4"/>
    <x v="6"/>
    <n v="2.2000000000000002"/>
    <n v="8.8000000000000007"/>
  </r>
  <r>
    <d v="2011-04-18T00:00:00"/>
    <s v="847-48-41-699"/>
    <n v="470"/>
    <x v="6"/>
    <n v="2.2000000000000002"/>
    <n v="1034"/>
  </r>
  <r>
    <d v="2011-04-18T00:00:00"/>
    <s v="678-73-95-302"/>
    <n v="9"/>
    <x v="6"/>
    <n v="2.2000000000000002"/>
    <n v="19.8"/>
  </r>
  <r>
    <d v="2011-04-18T00:00:00"/>
    <s v="507-22-76-992"/>
    <n v="37"/>
    <x v="6"/>
    <n v="2.2000000000000002"/>
    <n v="81.400000000000006"/>
  </r>
  <r>
    <d v="2011-04-19T00:00:00"/>
    <s v="378-70-08-798"/>
    <n v="55"/>
    <x v="6"/>
    <n v="2.2000000000000002"/>
    <n v="121.00000000000001"/>
  </r>
  <r>
    <d v="2011-04-21T00:00:00"/>
    <s v="322-66-15-999"/>
    <n v="140"/>
    <x v="6"/>
    <n v="2.2000000000000002"/>
    <n v="308"/>
  </r>
  <r>
    <d v="2011-04-23T00:00:00"/>
    <s v="091-99-74-175"/>
    <n v="12"/>
    <x v="6"/>
    <n v="2.2000000000000002"/>
    <n v="26.400000000000002"/>
  </r>
  <r>
    <d v="2011-04-25T00:00:00"/>
    <s v="904-16-42-385"/>
    <n v="20"/>
    <x v="6"/>
    <n v="2.2000000000000002"/>
    <n v="44"/>
  </r>
  <r>
    <d v="2011-04-29T00:00:00"/>
    <s v="941-01-60-075"/>
    <n v="478"/>
    <x v="6"/>
    <n v="2.2000000000000002"/>
    <n v="1051.6000000000001"/>
  </r>
  <r>
    <d v="2011-05-01T00:00:00"/>
    <s v="178-24-36-171"/>
    <n v="289"/>
    <x v="6"/>
    <n v="2.2000000000000002"/>
    <n v="635.80000000000007"/>
  </r>
  <r>
    <d v="2011-05-02T00:00:00"/>
    <s v="126-55-91-375"/>
    <n v="1"/>
    <x v="6"/>
    <n v="2.2000000000000002"/>
    <n v="2.2000000000000002"/>
  </r>
  <r>
    <d v="2011-05-02T00:00:00"/>
    <s v="585-26-73-628"/>
    <n v="15"/>
    <x v="6"/>
    <n v="2.2000000000000002"/>
    <n v="33"/>
  </r>
  <r>
    <d v="2011-05-05T00:00:00"/>
    <s v="254-14-00-156"/>
    <n v="400"/>
    <x v="6"/>
    <n v="2.2000000000000002"/>
    <n v="880.00000000000011"/>
  </r>
  <r>
    <d v="2011-05-06T00:00:00"/>
    <s v="050-38-86-889"/>
    <n v="1"/>
    <x v="6"/>
    <n v="2.2000000000000002"/>
    <n v="2.2000000000000002"/>
  </r>
  <r>
    <d v="2011-05-07T00:00:00"/>
    <s v="885-74-10-856"/>
    <n v="184"/>
    <x v="6"/>
    <n v="2.2000000000000002"/>
    <n v="404.8"/>
  </r>
  <r>
    <d v="2011-05-07T00:00:00"/>
    <s v="043-34-53-278"/>
    <n v="99"/>
    <x v="6"/>
    <n v="2.2000000000000002"/>
    <n v="217.8"/>
  </r>
  <r>
    <d v="2011-05-08T00:00:00"/>
    <s v="749-02-70-623"/>
    <n v="143"/>
    <x v="6"/>
    <n v="2.2000000000000002"/>
    <n v="314.60000000000002"/>
  </r>
  <r>
    <d v="2011-05-09T00:00:00"/>
    <s v="534-94-49-182"/>
    <n v="184"/>
    <x v="6"/>
    <n v="2.2000000000000002"/>
    <n v="404.8"/>
  </r>
  <r>
    <d v="2011-05-13T00:00:00"/>
    <s v="240-21-54-730"/>
    <n v="3"/>
    <x v="6"/>
    <n v="2.2000000000000002"/>
    <n v="6.6000000000000005"/>
  </r>
  <r>
    <d v="2011-05-13T00:00:00"/>
    <s v="269-65-16-447"/>
    <n v="197"/>
    <x v="6"/>
    <n v="2.2000000000000002"/>
    <n v="433.40000000000003"/>
  </r>
  <r>
    <d v="2011-05-17T00:00:00"/>
    <s v="645-32-78-780"/>
    <n v="18"/>
    <x v="6"/>
    <n v="2.2000000000000002"/>
    <n v="39.6"/>
  </r>
  <r>
    <d v="2011-05-22T00:00:00"/>
    <s v="872-13-44-365"/>
    <n v="7"/>
    <x v="6"/>
    <n v="2.2000000000000002"/>
    <n v="15.400000000000002"/>
  </r>
  <r>
    <d v="2011-05-23T00:00:00"/>
    <s v="847-48-41-699"/>
    <n v="381"/>
    <x v="6"/>
    <n v="2.2000000000000002"/>
    <n v="838.2"/>
  </r>
  <r>
    <d v="2011-05-26T00:00:00"/>
    <s v="692-61-16-906"/>
    <n v="45"/>
    <x v="6"/>
    <n v="2.2000000000000002"/>
    <n v="99.000000000000014"/>
  </r>
  <r>
    <d v="2011-05-28T00:00:00"/>
    <s v="413-93-89-926"/>
    <n v="499"/>
    <x v="6"/>
    <n v="2.2000000000000002"/>
    <n v="1097.8000000000002"/>
  </r>
  <r>
    <d v="2011-06-01T00:00:00"/>
    <s v="413-93-89-926"/>
    <n v="134"/>
    <x v="6"/>
    <n v="2.2000000000000002"/>
    <n v="294.8"/>
  </r>
  <r>
    <d v="2011-06-01T00:00:00"/>
    <s v="495-93-92-849"/>
    <n v="132"/>
    <x v="6"/>
    <n v="2.2000000000000002"/>
    <n v="290.40000000000003"/>
  </r>
  <r>
    <d v="2011-06-02T00:00:00"/>
    <s v="080-51-85-809"/>
    <n v="180"/>
    <x v="6"/>
    <n v="2.2000000000000002"/>
    <n v="396.00000000000006"/>
  </r>
  <r>
    <d v="2011-06-05T00:00:00"/>
    <s v="678-73-95-302"/>
    <n v="5"/>
    <x v="6"/>
    <n v="2.2000000000000002"/>
    <n v="11"/>
  </r>
  <r>
    <d v="2011-06-07T00:00:00"/>
    <s v="337-27-67-378"/>
    <n v="110"/>
    <x v="6"/>
    <n v="2.2000000000000002"/>
    <n v="242.00000000000003"/>
  </r>
  <r>
    <d v="2011-06-08T00:00:00"/>
    <s v="495-93-92-849"/>
    <n v="54"/>
    <x v="6"/>
    <n v="2.2000000000000002"/>
    <n v="118.80000000000001"/>
  </r>
  <r>
    <d v="2011-06-09T00:00:00"/>
    <s v="179-22-38-195"/>
    <n v="6"/>
    <x v="6"/>
    <n v="2.2000000000000002"/>
    <n v="13.200000000000001"/>
  </r>
  <r>
    <d v="2011-06-10T00:00:00"/>
    <s v="941-01-60-075"/>
    <n v="476"/>
    <x v="6"/>
    <n v="2.2000000000000002"/>
    <n v="1047.2"/>
  </r>
  <r>
    <d v="2011-06-10T00:00:00"/>
    <s v="080-51-85-809"/>
    <n v="104"/>
    <x v="6"/>
    <n v="2.2000000000000002"/>
    <n v="228.8"/>
  </r>
  <r>
    <d v="2011-06-10T00:00:00"/>
    <s v="935-78-99-209"/>
    <n v="104"/>
    <x v="6"/>
    <n v="2.2000000000000002"/>
    <n v="228.8"/>
  </r>
  <r>
    <d v="2011-06-12T00:00:00"/>
    <s v="269-65-16-447"/>
    <n v="47"/>
    <x v="6"/>
    <n v="2.2000000000000002"/>
    <n v="103.4"/>
  </r>
  <r>
    <d v="2011-06-12T00:00:00"/>
    <s v="968-49-97-804"/>
    <n v="127"/>
    <x v="6"/>
    <n v="2.2000000000000002"/>
    <n v="279.40000000000003"/>
  </r>
  <r>
    <d v="2011-06-14T00:00:00"/>
    <s v="410-52-79-946"/>
    <n v="143"/>
    <x v="6"/>
    <n v="2.2000000000000002"/>
    <n v="314.60000000000002"/>
  </r>
  <r>
    <d v="2011-06-17T00:00:00"/>
    <s v="507-22-76-992"/>
    <n v="181"/>
    <x v="6"/>
    <n v="2.2000000000000002"/>
    <n v="398.20000000000005"/>
  </r>
  <r>
    <d v="2011-06-20T00:00:00"/>
    <s v="080-51-85-809"/>
    <n v="139"/>
    <x v="6"/>
    <n v="2.2000000000000002"/>
    <n v="305.8"/>
  </r>
  <r>
    <d v="2011-06-23T00:00:00"/>
    <s v="495-93-92-849"/>
    <n v="187"/>
    <x v="6"/>
    <n v="2.2000000000000002"/>
    <n v="411.40000000000003"/>
  </r>
  <r>
    <d v="2011-06-23T00:00:00"/>
    <s v="687-31-19-697"/>
    <n v="11"/>
    <x v="6"/>
    <n v="2.2000000000000002"/>
    <n v="24.200000000000003"/>
  </r>
  <r>
    <d v="2011-06-24T00:00:00"/>
    <s v="322-66-15-999"/>
    <n v="170"/>
    <x v="6"/>
    <n v="2.2000000000000002"/>
    <n v="374.00000000000006"/>
  </r>
  <r>
    <d v="2011-06-29T00:00:00"/>
    <s v="244-64-83-142"/>
    <n v="7"/>
    <x v="6"/>
    <n v="2.2000000000000002"/>
    <n v="15.400000000000002"/>
  </r>
  <r>
    <d v="2011-07-03T00:00:00"/>
    <s v="904-16-42-385"/>
    <n v="168"/>
    <x v="6"/>
    <n v="2.2000000000000002"/>
    <n v="369.6"/>
  </r>
  <r>
    <d v="2011-07-03T00:00:00"/>
    <s v="874-03-53-609"/>
    <n v="4"/>
    <x v="6"/>
    <n v="2.2000000000000002"/>
    <n v="8.8000000000000007"/>
  </r>
  <r>
    <d v="2011-07-03T00:00:00"/>
    <s v="847-48-41-699"/>
    <n v="145"/>
    <x v="6"/>
    <n v="2.2000000000000002"/>
    <n v="319"/>
  </r>
  <r>
    <d v="2011-07-06T00:00:00"/>
    <s v="080-51-85-809"/>
    <n v="103"/>
    <x v="6"/>
    <n v="2.2000000000000002"/>
    <n v="226.60000000000002"/>
  </r>
  <r>
    <d v="2011-07-08T00:00:00"/>
    <s v="413-93-89-926"/>
    <n v="101"/>
    <x v="6"/>
    <n v="2.2000000000000002"/>
    <n v="222.20000000000002"/>
  </r>
  <r>
    <d v="2011-07-09T00:00:00"/>
    <s v="968-49-97-804"/>
    <n v="141"/>
    <x v="6"/>
    <n v="2.2000000000000002"/>
    <n v="310.20000000000005"/>
  </r>
  <r>
    <d v="2011-07-09T00:00:00"/>
    <s v="270-87-86-398"/>
    <n v="6"/>
    <x v="6"/>
    <n v="2.2000000000000002"/>
    <n v="13.200000000000001"/>
  </r>
  <r>
    <d v="2011-07-09T00:00:00"/>
    <s v="534-38-74-959"/>
    <n v="16"/>
    <x v="6"/>
    <n v="2.2000000000000002"/>
    <n v="35.200000000000003"/>
  </r>
  <r>
    <d v="2011-07-11T00:00:00"/>
    <s v="413-93-89-926"/>
    <n v="276"/>
    <x v="6"/>
    <n v="2.2000000000000002"/>
    <n v="607.20000000000005"/>
  </r>
  <r>
    <d v="2011-07-12T00:00:00"/>
    <s v="995-59-41-476"/>
    <n v="329"/>
    <x v="6"/>
    <n v="2.2000000000000002"/>
    <n v="723.80000000000007"/>
  </r>
  <r>
    <d v="2011-07-13T00:00:00"/>
    <s v="495-93-92-849"/>
    <n v="200"/>
    <x v="6"/>
    <n v="2.2000000000000002"/>
    <n v="440.00000000000006"/>
  </r>
  <r>
    <d v="2011-07-16T00:00:00"/>
    <s v="749-02-70-623"/>
    <n v="82"/>
    <x v="6"/>
    <n v="2.2000000000000002"/>
    <n v="180.4"/>
  </r>
  <r>
    <d v="2011-07-16T00:00:00"/>
    <s v="916-94-78-836"/>
    <n v="66"/>
    <x v="6"/>
    <n v="2.2000000000000002"/>
    <n v="145.20000000000002"/>
  </r>
  <r>
    <d v="2011-07-21T00:00:00"/>
    <s v="178-24-36-171"/>
    <n v="150"/>
    <x v="6"/>
    <n v="2.2000000000000002"/>
    <n v="330"/>
  </r>
  <r>
    <d v="2011-07-21T00:00:00"/>
    <s v="513-33-14-553"/>
    <n v="63"/>
    <x v="6"/>
    <n v="2.2000000000000002"/>
    <n v="138.60000000000002"/>
  </r>
  <r>
    <d v="2011-07-22T00:00:00"/>
    <s v="527-15-00-673"/>
    <n v="120"/>
    <x v="6"/>
    <n v="2.2000000000000002"/>
    <n v="264"/>
  </r>
  <r>
    <d v="2011-07-23T00:00:00"/>
    <s v="254-14-00-156"/>
    <n v="155"/>
    <x v="6"/>
    <n v="2.2000000000000002"/>
    <n v="341"/>
  </r>
  <r>
    <d v="2011-07-24T00:00:00"/>
    <s v="080-51-85-809"/>
    <n v="30"/>
    <x v="6"/>
    <n v="2.2000000000000002"/>
    <n v="66"/>
  </r>
  <r>
    <d v="2011-07-24T00:00:00"/>
    <s v="884-31-58-627"/>
    <n v="34"/>
    <x v="6"/>
    <n v="2.2000000000000002"/>
    <n v="74.800000000000011"/>
  </r>
  <r>
    <d v="2011-07-29T00:00:00"/>
    <s v="904-16-42-385"/>
    <n v="30"/>
    <x v="6"/>
    <n v="2.2000000000000002"/>
    <n v="66"/>
  </r>
  <r>
    <d v="2011-07-29T00:00:00"/>
    <s v="043-34-53-278"/>
    <n v="162"/>
    <x v="6"/>
    <n v="2.2000000000000002"/>
    <n v="356.40000000000003"/>
  </r>
  <r>
    <d v="2011-07-30T00:00:00"/>
    <s v="620-15-33-614"/>
    <n v="71"/>
    <x v="6"/>
    <n v="2.2000000000000002"/>
    <n v="156.20000000000002"/>
  </r>
  <r>
    <d v="2011-07-31T00:00:00"/>
    <s v="208-84-31-216"/>
    <n v="16"/>
    <x v="6"/>
    <n v="2.2000000000000002"/>
    <n v="35.200000000000003"/>
  </r>
  <r>
    <d v="2011-08-04T00:00:00"/>
    <s v="968-49-97-804"/>
    <n v="165"/>
    <x v="6"/>
    <n v="2.2000000000000002"/>
    <n v="363.00000000000006"/>
  </r>
  <r>
    <d v="2011-08-05T00:00:00"/>
    <s v="968-49-97-804"/>
    <n v="180"/>
    <x v="6"/>
    <n v="2.2000000000000002"/>
    <n v="396.00000000000006"/>
  </r>
  <r>
    <d v="2011-08-06T00:00:00"/>
    <s v="900-85-70-552"/>
    <n v="2"/>
    <x v="6"/>
    <n v="2.2000000000000002"/>
    <n v="4.4000000000000004"/>
  </r>
  <r>
    <d v="2011-08-11T00:00:00"/>
    <s v="916-94-78-836"/>
    <n v="111"/>
    <x v="6"/>
    <n v="2.2000000000000002"/>
    <n v="244.20000000000002"/>
  </r>
  <r>
    <d v="2011-08-12T00:00:00"/>
    <s v="968-49-97-804"/>
    <n v="128"/>
    <x v="6"/>
    <n v="2.2000000000000002"/>
    <n v="281.60000000000002"/>
  </r>
  <r>
    <d v="2011-08-13T00:00:00"/>
    <s v="561-00-46-873"/>
    <n v="7"/>
    <x v="6"/>
    <n v="2.2000000000000002"/>
    <n v="15.400000000000002"/>
  </r>
  <r>
    <d v="2011-08-13T00:00:00"/>
    <s v="847-48-41-699"/>
    <n v="211"/>
    <x v="6"/>
    <n v="2.2000000000000002"/>
    <n v="464.20000000000005"/>
  </r>
  <r>
    <d v="2011-08-13T00:00:00"/>
    <s v="043-34-53-278"/>
    <n v="184"/>
    <x v="6"/>
    <n v="2.2000000000000002"/>
    <n v="404.8"/>
  </r>
  <r>
    <d v="2011-08-16T00:00:00"/>
    <s v="799-94-72-837"/>
    <n v="450"/>
    <x v="6"/>
    <n v="2.2000000000000002"/>
    <n v="990.00000000000011"/>
  </r>
  <r>
    <d v="2011-08-16T00:00:00"/>
    <s v="950-40-82-698"/>
    <n v="140"/>
    <x v="6"/>
    <n v="2.2000000000000002"/>
    <n v="308"/>
  </r>
  <r>
    <d v="2011-08-20T00:00:00"/>
    <s v="885-74-10-856"/>
    <n v="52"/>
    <x v="6"/>
    <n v="2.2000000000000002"/>
    <n v="114.4"/>
  </r>
  <r>
    <d v="2011-08-22T00:00:00"/>
    <s v="272-67-67-068"/>
    <n v="2"/>
    <x v="6"/>
    <n v="2.2000000000000002"/>
    <n v="4.4000000000000004"/>
  </r>
  <r>
    <d v="2011-08-22T00:00:00"/>
    <s v="172-30-09-104"/>
    <n v="13"/>
    <x v="6"/>
    <n v="2.2000000000000002"/>
    <n v="28.6"/>
  </r>
  <r>
    <d v="2011-08-22T00:00:00"/>
    <s v="916-94-78-836"/>
    <n v="73"/>
    <x v="6"/>
    <n v="2.2000000000000002"/>
    <n v="160.60000000000002"/>
  </r>
  <r>
    <d v="2011-08-26T00:00:00"/>
    <s v="269-65-16-447"/>
    <n v="123"/>
    <x v="6"/>
    <n v="2.2000000000000002"/>
    <n v="270.60000000000002"/>
  </r>
  <r>
    <d v="2011-08-28T00:00:00"/>
    <s v="284-59-84-568"/>
    <n v="3"/>
    <x v="6"/>
    <n v="2.2000000000000002"/>
    <n v="6.6000000000000005"/>
  </r>
  <r>
    <d v="2011-08-29T00:00:00"/>
    <s v="904-16-42-385"/>
    <n v="93"/>
    <x v="6"/>
    <n v="2.2000000000000002"/>
    <n v="204.60000000000002"/>
  </r>
  <r>
    <d v="2011-09-03T00:00:00"/>
    <s v="337-27-67-378"/>
    <n v="310"/>
    <x v="6"/>
    <n v="2.2000000000000002"/>
    <n v="682"/>
  </r>
  <r>
    <d v="2011-09-03T00:00:00"/>
    <s v="043-34-53-278"/>
    <n v="77"/>
    <x v="6"/>
    <n v="2.2000000000000002"/>
    <n v="169.4"/>
  </r>
  <r>
    <d v="2011-09-07T00:00:00"/>
    <s v="749-02-70-623"/>
    <n v="21"/>
    <x v="6"/>
    <n v="2.2000000000000002"/>
    <n v="46.2"/>
  </r>
  <r>
    <d v="2011-09-11T00:00:00"/>
    <s v="396-32-41-555"/>
    <n v="3"/>
    <x v="6"/>
    <n v="2.2000000000000002"/>
    <n v="6.6000000000000005"/>
  </r>
  <r>
    <d v="2011-09-13T00:00:00"/>
    <s v="378-70-08-798"/>
    <n v="176"/>
    <x v="6"/>
    <n v="2.2000000000000002"/>
    <n v="387.20000000000005"/>
  </r>
  <r>
    <d v="2011-09-13T00:00:00"/>
    <s v="775-48-66-885"/>
    <n v="20"/>
    <x v="6"/>
    <n v="2.2000000000000002"/>
    <n v="44"/>
  </r>
  <r>
    <d v="2011-09-14T00:00:00"/>
    <s v="337-27-67-378"/>
    <n v="230"/>
    <x v="6"/>
    <n v="2.2000000000000002"/>
    <n v="506.00000000000006"/>
  </r>
  <r>
    <d v="2011-09-14T00:00:00"/>
    <s v="208-84-31-216"/>
    <n v="10"/>
    <x v="6"/>
    <n v="2.2000000000000002"/>
    <n v="22"/>
  </r>
  <r>
    <d v="2011-09-16T00:00:00"/>
    <s v="240-21-54-730"/>
    <n v="12"/>
    <x v="6"/>
    <n v="2.2000000000000002"/>
    <n v="26.400000000000002"/>
  </r>
  <r>
    <d v="2011-09-16T00:00:00"/>
    <s v="193-47-03-638"/>
    <n v="11"/>
    <x v="6"/>
    <n v="2.2000000000000002"/>
    <n v="24.200000000000003"/>
  </r>
  <r>
    <d v="2011-09-17T00:00:00"/>
    <s v="847-48-41-699"/>
    <n v="383"/>
    <x v="6"/>
    <n v="2.2000000000000002"/>
    <n v="842.6"/>
  </r>
  <r>
    <d v="2011-09-21T00:00:00"/>
    <s v="995-59-41-476"/>
    <n v="249"/>
    <x v="6"/>
    <n v="2.2000000000000002"/>
    <n v="547.80000000000007"/>
  </r>
  <r>
    <d v="2011-09-24T00:00:00"/>
    <s v="299-72-00-838"/>
    <n v="8"/>
    <x v="6"/>
    <n v="2.2000000000000002"/>
    <n v="17.600000000000001"/>
  </r>
  <r>
    <d v="2011-09-26T00:00:00"/>
    <s v="534-94-49-182"/>
    <n v="42"/>
    <x v="6"/>
    <n v="2.2000000000000002"/>
    <n v="92.4"/>
  </r>
  <r>
    <d v="2011-09-29T00:00:00"/>
    <s v="039-15-21-087"/>
    <n v="1"/>
    <x v="6"/>
    <n v="2.2000000000000002"/>
    <n v="2.2000000000000002"/>
  </r>
  <r>
    <d v="2011-09-29T00:00:00"/>
    <s v="178-24-36-171"/>
    <n v="340"/>
    <x v="6"/>
    <n v="2.2000000000000002"/>
    <n v="748.00000000000011"/>
  </r>
  <r>
    <d v="2011-10-01T00:00:00"/>
    <s v="413-93-89-926"/>
    <n v="394"/>
    <x v="6"/>
    <n v="2.2000000000000002"/>
    <n v="866.80000000000007"/>
  </r>
  <r>
    <d v="2011-10-01T00:00:00"/>
    <s v="594-18-15-403"/>
    <n v="176"/>
    <x v="6"/>
    <n v="2.2000000000000002"/>
    <n v="387.20000000000005"/>
  </r>
  <r>
    <d v="2011-10-02T00:00:00"/>
    <s v="378-70-08-798"/>
    <n v="181"/>
    <x v="6"/>
    <n v="2.2000000000000002"/>
    <n v="398.20000000000005"/>
  </r>
  <r>
    <d v="2011-10-06T00:00:00"/>
    <s v="322-66-15-999"/>
    <n v="26"/>
    <x v="6"/>
    <n v="2.2000000000000002"/>
    <n v="57.2"/>
  </r>
  <r>
    <d v="2011-10-10T00:00:00"/>
    <s v="410-52-79-946"/>
    <n v="73"/>
    <x v="6"/>
    <n v="2.2000000000000002"/>
    <n v="160.60000000000002"/>
  </r>
  <r>
    <d v="2011-10-14T00:00:00"/>
    <s v="941-01-60-075"/>
    <n v="274"/>
    <x v="6"/>
    <n v="2.2000000000000002"/>
    <n v="602.80000000000007"/>
  </r>
  <r>
    <d v="2011-10-17T00:00:00"/>
    <s v="394-54-09-851"/>
    <n v="8"/>
    <x v="6"/>
    <n v="2.2000000000000002"/>
    <n v="17.600000000000001"/>
  </r>
  <r>
    <d v="2011-10-17T00:00:00"/>
    <s v="396-32-41-555"/>
    <n v="12"/>
    <x v="6"/>
    <n v="2.2000000000000002"/>
    <n v="26.400000000000002"/>
  </r>
  <r>
    <d v="2011-10-21T00:00:00"/>
    <s v="941-01-60-075"/>
    <n v="496"/>
    <x v="6"/>
    <n v="2.2000000000000002"/>
    <n v="1091.2"/>
  </r>
  <r>
    <d v="2011-10-22T00:00:00"/>
    <s v="789-52-61-433"/>
    <n v="5"/>
    <x v="6"/>
    <n v="2.2000000000000002"/>
    <n v="11"/>
  </r>
  <r>
    <d v="2011-10-23T00:00:00"/>
    <s v="970-73-69-415"/>
    <n v="2"/>
    <x v="6"/>
    <n v="2.2000000000000002"/>
    <n v="4.4000000000000004"/>
  </r>
  <r>
    <d v="2011-10-23T00:00:00"/>
    <s v="527-15-00-673"/>
    <n v="77"/>
    <x v="6"/>
    <n v="2.2000000000000002"/>
    <n v="169.4"/>
  </r>
  <r>
    <d v="2011-10-31T00:00:00"/>
    <s v="410-52-79-946"/>
    <n v="134"/>
    <x v="6"/>
    <n v="2.2000000000000002"/>
    <n v="294.8"/>
  </r>
  <r>
    <d v="2011-11-01T00:00:00"/>
    <s v="817-44-45-607"/>
    <n v="4"/>
    <x v="6"/>
    <n v="2.2000000000000002"/>
    <n v="8.8000000000000007"/>
  </r>
  <r>
    <d v="2011-11-03T00:00:00"/>
    <s v="322-66-15-999"/>
    <n v="46"/>
    <x v="6"/>
    <n v="2.2000000000000002"/>
    <n v="101.2"/>
  </r>
  <r>
    <d v="2011-11-05T00:00:00"/>
    <s v="115-65-39-258"/>
    <n v="43"/>
    <x v="6"/>
    <n v="2.2000000000000002"/>
    <n v="94.600000000000009"/>
  </r>
  <r>
    <d v="2011-11-08T00:00:00"/>
    <s v="396-32-41-555"/>
    <n v="2"/>
    <x v="6"/>
    <n v="2.2000000000000002"/>
    <n v="4.4000000000000004"/>
  </r>
  <r>
    <d v="2011-11-10T00:00:00"/>
    <s v="080-51-85-809"/>
    <n v="100"/>
    <x v="6"/>
    <n v="2.2000000000000002"/>
    <n v="220.00000000000003"/>
  </r>
  <r>
    <d v="2011-11-10T00:00:00"/>
    <s v="178-24-36-171"/>
    <n v="438"/>
    <x v="6"/>
    <n v="2.2000000000000002"/>
    <n v="963.6"/>
  </r>
  <r>
    <d v="2011-11-12T00:00:00"/>
    <s v="294-48-56-993"/>
    <n v="69"/>
    <x v="6"/>
    <n v="2.2000000000000002"/>
    <n v="151.80000000000001"/>
  </r>
  <r>
    <d v="2011-11-17T00:00:00"/>
    <s v="885-74-10-856"/>
    <n v="22"/>
    <x v="6"/>
    <n v="2.2000000000000002"/>
    <n v="48.400000000000006"/>
  </r>
  <r>
    <d v="2011-11-18T00:00:00"/>
    <s v="322-66-15-999"/>
    <n v="130"/>
    <x v="6"/>
    <n v="2.2000000000000002"/>
    <n v="286"/>
  </r>
  <r>
    <d v="2011-11-22T00:00:00"/>
    <s v="857-68-68-600"/>
    <n v="5"/>
    <x v="6"/>
    <n v="2.2000000000000002"/>
    <n v="11"/>
  </r>
  <r>
    <d v="2011-11-25T00:00:00"/>
    <s v="507-22-76-992"/>
    <n v="62"/>
    <x v="6"/>
    <n v="2.2000000000000002"/>
    <n v="136.4"/>
  </r>
  <r>
    <d v="2011-11-27T00:00:00"/>
    <s v="392-77-27-084"/>
    <n v="8"/>
    <x v="6"/>
    <n v="2.2000000000000002"/>
    <n v="17.600000000000001"/>
  </r>
  <r>
    <d v="2011-11-29T00:00:00"/>
    <s v="800-16-32-869"/>
    <n v="18"/>
    <x v="6"/>
    <n v="2.2000000000000002"/>
    <n v="39.6"/>
  </r>
  <r>
    <d v="2011-12-04T00:00:00"/>
    <s v="410-52-79-946"/>
    <n v="146"/>
    <x v="6"/>
    <n v="2.2000000000000002"/>
    <n v="321.20000000000005"/>
  </r>
  <r>
    <d v="2011-12-04T00:00:00"/>
    <s v="211-13-01-286"/>
    <n v="5"/>
    <x v="6"/>
    <n v="2.2000000000000002"/>
    <n v="11"/>
  </r>
  <r>
    <d v="2011-12-12T00:00:00"/>
    <s v="080-51-85-809"/>
    <n v="20"/>
    <x v="6"/>
    <n v="2.2000000000000002"/>
    <n v="44"/>
  </r>
  <r>
    <d v="2011-12-12T00:00:00"/>
    <s v="178-24-36-171"/>
    <n v="153"/>
    <x v="6"/>
    <n v="2.2000000000000002"/>
    <n v="336.6"/>
  </r>
  <r>
    <d v="2011-12-13T00:00:00"/>
    <s v="392-78-93-552"/>
    <n v="227"/>
    <x v="6"/>
    <n v="2.2000000000000002"/>
    <n v="499.40000000000003"/>
  </r>
  <r>
    <d v="2011-12-14T00:00:00"/>
    <s v="904-16-42-385"/>
    <n v="52"/>
    <x v="6"/>
    <n v="2.2000000000000002"/>
    <n v="114.4"/>
  </r>
  <r>
    <d v="2011-12-15T00:00:00"/>
    <s v="043-34-53-278"/>
    <n v="108"/>
    <x v="6"/>
    <n v="2.2000000000000002"/>
    <n v="237.60000000000002"/>
  </r>
  <r>
    <d v="2011-12-18T00:00:00"/>
    <s v="337-27-67-378"/>
    <n v="236"/>
    <x v="6"/>
    <n v="2.2000000000000002"/>
    <n v="519.20000000000005"/>
  </r>
  <r>
    <d v="2011-12-20T00:00:00"/>
    <s v="534-94-49-182"/>
    <n v="125"/>
    <x v="6"/>
    <n v="2.2000000000000002"/>
    <n v="275"/>
  </r>
  <r>
    <d v="2011-12-21T00:00:00"/>
    <s v="749-02-70-623"/>
    <n v="183"/>
    <x v="6"/>
    <n v="2.2000000000000002"/>
    <n v="402.6"/>
  </r>
  <r>
    <d v="2011-12-22T00:00:00"/>
    <s v="885-74-10-856"/>
    <n v="130"/>
    <x v="6"/>
    <n v="2.2000000000000002"/>
    <n v="286"/>
  </r>
  <r>
    <d v="2011-12-22T00:00:00"/>
    <s v="444-71-75-271"/>
    <n v="4"/>
    <x v="6"/>
    <n v="2.2000000000000002"/>
    <n v="8.8000000000000007"/>
  </r>
  <r>
    <d v="2011-12-23T00:00:00"/>
    <s v="253-12-16-366"/>
    <n v="3"/>
    <x v="6"/>
    <n v="2.2000000000000002"/>
    <n v="6.6000000000000005"/>
  </r>
  <r>
    <d v="2011-12-24T00:00:00"/>
    <s v="865-06-94-559"/>
    <n v="16"/>
    <x v="6"/>
    <n v="2.2000000000000002"/>
    <n v="35.200000000000003"/>
  </r>
  <r>
    <d v="2011-12-26T00:00:00"/>
    <s v="043-34-53-278"/>
    <n v="197"/>
    <x v="6"/>
    <n v="2.2000000000000002"/>
    <n v="433.40000000000003"/>
  </r>
  <r>
    <d v="2011-12-26T00:00:00"/>
    <s v="193-47-03-638"/>
    <n v="4"/>
    <x v="6"/>
    <n v="2.2000000000000002"/>
    <n v="8.8000000000000007"/>
  </r>
  <r>
    <d v="2011-12-27T00:00:00"/>
    <s v="495-93-92-849"/>
    <n v="57"/>
    <x v="6"/>
    <n v="2.2000000000000002"/>
    <n v="125.4"/>
  </r>
  <r>
    <d v="2011-12-29T00:00:00"/>
    <s v="550-69-18-758"/>
    <n v="16"/>
    <x v="6"/>
    <n v="2.2000000000000002"/>
    <n v="35.200000000000003"/>
  </r>
  <r>
    <d v="2011-12-30T00:00:00"/>
    <s v="620-15-33-614"/>
    <n v="89"/>
    <x v="6"/>
    <n v="2.2000000000000002"/>
    <n v="195.8"/>
  </r>
  <r>
    <d v="2012-01-04T00:00:00"/>
    <s v="527-15-00-673"/>
    <n v="74"/>
    <x v="7"/>
    <n v="2.25"/>
    <n v="166.5"/>
  </r>
  <r>
    <d v="2012-01-05T00:00:00"/>
    <s v="847-48-41-699"/>
    <n v="243"/>
    <x v="7"/>
    <n v="2.25"/>
    <n v="546.75"/>
  </r>
  <r>
    <d v="2012-01-07T00:00:00"/>
    <s v="178-24-36-171"/>
    <n v="460"/>
    <x v="7"/>
    <n v="2.25"/>
    <n v="1035"/>
  </r>
  <r>
    <d v="2012-01-07T00:00:00"/>
    <s v="965-57-87-003"/>
    <n v="20"/>
    <x v="7"/>
    <n v="2.25"/>
    <n v="45"/>
  </r>
  <r>
    <d v="2012-01-09T00:00:00"/>
    <s v="178-24-36-171"/>
    <n v="250"/>
    <x v="7"/>
    <n v="2.25"/>
    <n v="562.5"/>
  </r>
  <r>
    <d v="2012-01-15T00:00:00"/>
    <s v="749-02-70-623"/>
    <n v="78"/>
    <x v="7"/>
    <n v="2.25"/>
    <n v="175.5"/>
  </r>
  <r>
    <d v="2012-01-17T00:00:00"/>
    <s v="885-74-10-856"/>
    <n v="170"/>
    <x v="7"/>
    <n v="2.25"/>
    <n v="382.5"/>
  </r>
  <r>
    <d v="2012-01-19T00:00:00"/>
    <s v="495-93-92-849"/>
    <n v="128"/>
    <x v="7"/>
    <n v="2.25"/>
    <n v="288"/>
  </r>
  <r>
    <d v="2012-01-19T00:00:00"/>
    <s v="692-61-16-906"/>
    <n v="53"/>
    <x v="7"/>
    <n v="2.25"/>
    <n v="119.25"/>
  </r>
  <r>
    <d v="2012-01-20T00:00:00"/>
    <s v="799-94-72-837"/>
    <n v="223"/>
    <x v="7"/>
    <n v="2.25"/>
    <n v="501.75"/>
  </r>
  <r>
    <d v="2012-01-25T00:00:00"/>
    <s v="495-93-92-849"/>
    <n v="47"/>
    <x v="7"/>
    <n v="2.25"/>
    <n v="105.75"/>
  </r>
  <r>
    <d v="2012-01-25T00:00:00"/>
    <s v="916-94-78-836"/>
    <n v="112"/>
    <x v="7"/>
    <n v="2.25"/>
    <n v="252"/>
  </r>
  <r>
    <d v="2012-01-27T00:00:00"/>
    <s v="941-01-60-075"/>
    <n v="201"/>
    <x v="7"/>
    <n v="2.25"/>
    <n v="452.25"/>
  </r>
  <r>
    <d v="2012-01-28T00:00:00"/>
    <s v="410-52-79-946"/>
    <n v="121"/>
    <x v="7"/>
    <n v="2.25"/>
    <n v="272.25"/>
  </r>
  <r>
    <d v="2012-01-31T00:00:00"/>
    <s v="254-14-00-156"/>
    <n v="462"/>
    <x v="7"/>
    <n v="2.25"/>
    <n v="1039.5"/>
  </r>
  <r>
    <d v="2012-02-02T00:00:00"/>
    <s v="178-24-36-171"/>
    <n v="333"/>
    <x v="7"/>
    <n v="2.25"/>
    <n v="749.25"/>
  </r>
  <r>
    <d v="2012-02-04T00:00:00"/>
    <s v="050-38-86-889"/>
    <n v="9"/>
    <x v="7"/>
    <n v="2.25"/>
    <n v="20.25"/>
  </r>
  <r>
    <d v="2012-02-06T00:00:00"/>
    <s v="410-52-79-946"/>
    <n v="104"/>
    <x v="7"/>
    <n v="2.25"/>
    <n v="234"/>
  </r>
  <r>
    <d v="2012-02-06T00:00:00"/>
    <s v="268-62-97-556"/>
    <n v="104"/>
    <x v="7"/>
    <n v="2.25"/>
    <n v="234"/>
  </r>
  <r>
    <d v="2012-02-08T00:00:00"/>
    <s v="269-65-16-447"/>
    <n v="78"/>
    <x v="7"/>
    <n v="2.25"/>
    <n v="175.5"/>
  </r>
  <r>
    <d v="2012-02-11T00:00:00"/>
    <s v="534-94-49-182"/>
    <n v="53"/>
    <x v="7"/>
    <n v="2.25"/>
    <n v="119.25"/>
  </r>
  <r>
    <d v="2012-02-12T00:00:00"/>
    <s v="392-78-93-552"/>
    <n v="305"/>
    <x v="7"/>
    <n v="2.25"/>
    <n v="686.25"/>
  </r>
  <r>
    <d v="2012-02-14T00:00:00"/>
    <s v="847-48-41-699"/>
    <n v="363"/>
    <x v="7"/>
    <n v="2.25"/>
    <n v="816.75"/>
  </r>
  <r>
    <d v="2012-02-16T00:00:00"/>
    <s v="806-09-59-839"/>
    <n v="19"/>
    <x v="7"/>
    <n v="2.25"/>
    <n v="42.75"/>
  </r>
  <r>
    <d v="2012-02-16T00:00:00"/>
    <s v="995-59-41-476"/>
    <n v="248"/>
    <x v="7"/>
    <n v="2.25"/>
    <n v="558"/>
  </r>
  <r>
    <d v="2012-02-16T00:00:00"/>
    <s v="080-51-85-809"/>
    <n v="64"/>
    <x v="7"/>
    <n v="2.25"/>
    <n v="144"/>
  </r>
  <r>
    <d v="2012-02-17T00:00:00"/>
    <s v="941-01-60-075"/>
    <n v="288"/>
    <x v="7"/>
    <n v="2.25"/>
    <n v="648"/>
  </r>
  <r>
    <d v="2012-02-18T00:00:00"/>
    <s v="275-38-81-341"/>
    <n v="18"/>
    <x v="7"/>
    <n v="2.25"/>
    <n v="40.5"/>
  </r>
  <r>
    <d v="2012-02-20T00:00:00"/>
    <s v="935-78-99-209"/>
    <n v="54"/>
    <x v="7"/>
    <n v="2.25"/>
    <n v="121.5"/>
  </r>
  <r>
    <d v="2012-02-20T00:00:00"/>
    <s v="687-31-19-697"/>
    <n v="3"/>
    <x v="7"/>
    <n v="2.25"/>
    <n v="6.75"/>
  </r>
  <r>
    <d v="2012-02-21T00:00:00"/>
    <s v="153-24-82-022"/>
    <n v="9"/>
    <x v="7"/>
    <n v="2.25"/>
    <n v="20.25"/>
  </r>
  <r>
    <d v="2012-02-22T00:00:00"/>
    <s v="585-26-73-628"/>
    <n v="19"/>
    <x v="7"/>
    <n v="2.25"/>
    <n v="42.75"/>
  </r>
  <r>
    <d v="2012-02-22T00:00:00"/>
    <s v="294-48-56-993"/>
    <n v="198"/>
    <x v="7"/>
    <n v="2.25"/>
    <n v="445.5"/>
  </r>
  <r>
    <d v="2012-02-27T00:00:00"/>
    <s v="594-18-15-403"/>
    <n v="417"/>
    <x v="7"/>
    <n v="2.25"/>
    <n v="938.25"/>
  </r>
  <r>
    <d v="2012-03-03T00:00:00"/>
    <s v="995-59-41-476"/>
    <n v="221"/>
    <x v="7"/>
    <n v="2.25"/>
    <n v="497.25"/>
  </r>
  <r>
    <d v="2012-03-03T00:00:00"/>
    <s v="269-65-16-447"/>
    <n v="53"/>
    <x v="7"/>
    <n v="2.25"/>
    <n v="119.25"/>
  </r>
  <r>
    <d v="2012-03-05T00:00:00"/>
    <s v="513-33-14-553"/>
    <n v="127"/>
    <x v="7"/>
    <n v="2.25"/>
    <n v="285.75"/>
  </r>
  <r>
    <d v="2012-03-06T00:00:00"/>
    <s v="799-94-72-837"/>
    <n v="340"/>
    <x v="7"/>
    <n v="2.25"/>
    <n v="765"/>
  </r>
  <r>
    <d v="2012-03-09T00:00:00"/>
    <s v="254-14-00-156"/>
    <n v="310"/>
    <x v="7"/>
    <n v="2.25"/>
    <n v="697.5"/>
  </r>
  <r>
    <d v="2012-03-11T00:00:00"/>
    <s v="091-99-74-175"/>
    <n v="8"/>
    <x v="7"/>
    <n v="2.25"/>
    <n v="18"/>
  </r>
  <r>
    <d v="2012-03-12T00:00:00"/>
    <s v="692-61-16-906"/>
    <n v="132"/>
    <x v="7"/>
    <n v="2.25"/>
    <n v="297"/>
  </r>
  <r>
    <d v="2012-03-12T00:00:00"/>
    <s v="294-48-56-993"/>
    <n v="168"/>
    <x v="7"/>
    <n v="2.25"/>
    <n v="378"/>
  </r>
  <r>
    <d v="2012-03-14T00:00:00"/>
    <s v="294-48-56-993"/>
    <n v="49"/>
    <x v="7"/>
    <n v="2.25"/>
    <n v="110.25"/>
  </r>
  <r>
    <d v="2012-03-16T00:00:00"/>
    <s v="916-94-78-836"/>
    <n v="140"/>
    <x v="7"/>
    <n v="2.25"/>
    <n v="315"/>
  </r>
  <r>
    <d v="2012-03-18T00:00:00"/>
    <s v="968-49-97-804"/>
    <n v="140"/>
    <x v="7"/>
    <n v="2.25"/>
    <n v="315"/>
  </r>
  <r>
    <d v="2012-03-18T00:00:00"/>
    <s v="033-49-11-774"/>
    <n v="194"/>
    <x v="7"/>
    <n v="2.25"/>
    <n v="436.5"/>
  </r>
  <r>
    <d v="2012-03-24T00:00:00"/>
    <s v="033-49-11-774"/>
    <n v="123"/>
    <x v="7"/>
    <n v="2.25"/>
    <n v="276.75"/>
  </r>
  <r>
    <d v="2012-03-24T00:00:00"/>
    <s v="340-11-17-090"/>
    <n v="11"/>
    <x v="7"/>
    <n v="2.25"/>
    <n v="24.75"/>
  </r>
  <r>
    <d v="2012-03-26T00:00:00"/>
    <s v="736-91-47-235"/>
    <n v="1"/>
    <x v="7"/>
    <n v="2.25"/>
    <n v="2.25"/>
  </r>
  <r>
    <d v="2012-03-27T00:00:00"/>
    <s v="847-48-41-699"/>
    <n v="267"/>
    <x v="7"/>
    <n v="2.25"/>
    <n v="600.75"/>
  </r>
  <r>
    <d v="2012-03-30T00:00:00"/>
    <s v="585-26-73-628"/>
    <n v="14"/>
    <x v="7"/>
    <n v="2.25"/>
    <n v="31.5"/>
  </r>
  <r>
    <d v="2012-03-31T00:00:00"/>
    <s v="910-38-33-489"/>
    <n v="160"/>
    <x v="7"/>
    <n v="2.25"/>
    <n v="360"/>
  </r>
  <r>
    <d v="2012-03-31T00:00:00"/>
    <s v="847-48-41-699"/>
    <n v="437"/>
    <x v="7"/>
    <n v="2.25"/>
    <n v="983.25"/>
  </r>
  <r>
    <d v="2012-04-04T00:00:00"/>
    <s v="115-65-39-258"/>
    <n v="71"/>
    <x v="7"/>
    <n v="2.25"/>
    <n v="159.75"/>
  </r>
  <r>
    <d v="2012-04-05T00:00:00"/>
    <s v="527-15-00-673"/>
    <n v="35"/>
    <x v="7"/>
    <n v="2.25"/>
    <n v="78.75"/>
  </r>
  <r>
    <d v="2012-04-06T00:00:00"/>
    <s v="178-24-36-171"/>
    <n v="116"/>
    <x v="7"/>
    <n v="2.25"/>
    <n v="261"/>
  </r>
  <r>
    <d v="2012-04-07T00:00:00"/>
    <s v="043-34-53-278"/>
    <n v="152"/>
    <x v="7"/>
    <n v="2.25"/>
    <n v="342"/>
  </r>
  <r>
    <d v="2012-04-12T00:00:00"/>
    <s v="254-14-00-156"/>
    <n v="309"/>
    <x v="7"/>
    <n v="2.25"/>
    <n v="695.25"/>
  </r>
  <r>
    <d v="2012-04-12T00:00:00"/>
    <s v="530-86-39-445"/>
    <n v="7"/>
    <x v="7"/>
    <n v="2.25"/>
    <n v="15.75"/>
  </r>
  <r>
    <d v="2012-04-12T00:00:00"/>
    <s v="995-59-41-476"/>
    <n v="353"/>
    <x v="7"/>
    <n v="2.25"/>
    <n v="794.25"/>
  </r>
  <r>
    <d v="2012-04-13T00:00:00"/>
    <s v="307-98-17-187"/>
    <n v="3"/>
    <x v="7"/>
    <n v="2.25"/>
    <n v="6.75"/>
  </r>
  <r>
    <d v="2012-04-14T00:00:00"/>
    <s v="799-94-72-837"/>
    <n v="166"/>
    <x v="7"/>
    <n v="2.25"/>
    <n v="373.5"/>
  </r>
  <r>
    <d v="2012-04-15T00:00:00"/>
    <s v="444-71-75-271"/>
    <n v="14"/>
    <x v="7"/>
    <n v="2.25"/>
    <n v="31.5"/>
  </r>
  <r>
    <d v="2012-04-15T00:00:00"/>
    <s v="043-34-53-278"/>
    <n v="141"/>
    <x v="7"/>
    <n v="2.25"/>
    <n v="317.25"/>
  </r>
  <r>
    <d v="2012-04-15T00:00:00"/>
    <s v="072-92-42-932"/>
    <n v="15"/>
    <x v="7"/>
    <n v="2.25"/>
    <n v="33.75"/>
  </r>
  <r>
    <d v="2012-04-21T00:00:00"/>
    <s v="178-24-36-171"/>
    <n v="157"/>
    <x v="7"/>
    <n v="2.25"/>
    <n v="353.25"/>
  </r>
  <r>
    <d v="2012-04-26T00:00:00"/>
    <s v="847-48-41-699"/>
    <n v="191"/>
    <x v="7"/>
    <n v="2.25"/>
    <n v="429.75"/>
  </r>
  <r>
    <d v="2012-04-27T00:00:00"/>
    <s v="205-96-13-336"/>
    <n v="7"/>
    <x v="7"/>
    <n v="2.25"/>
    <n v="15.75"/>
  </r>
  <r>
    <d v="2012-04-28T00:00:00"/>
    <s v="294-48-56-993"/>
    <n v="200"/>
    <x v="7"/>
    <n v="2.25"/>
    <n v="450"/>
  </r>
  <r>
    <d v="2012-05-04T00:00:00"/>
    <s v="585-26-73-628"/>
    <n v="15"/>
    <x v="7"/>
    <n v="2.25"/>
    <n v="33.75"/>
  </r>
  <r>
    <d v="2012-05-04T00:00:00"/>
    <s v="170-26-38-135"/>
    <n v="7"/>
    <x v="7"/>
    <n v="2.25"/>
    <n v="15.75"/>
  </r>
  <r>
    <d v="2012-05-04T00:00:00"/>
    <s v="799-94-72-837"/>
    <n v="235"/>
    <x v="7"/>
    <n v="2.25"/>
    <n v="528.75"/>
  </r>
  <r>
    <d v="2012-05-05T00:00:00"/>
    <s v="941-01-60-075"/>
    <n v="301"/>
    <x v="7"/>
    <n v="2.25"/>
    <n v="677.25"/>
  </r>
  <r>
    <d v="2012-05-07T00:00:00"/>
    <s v="594-18-15-403"/>
    <n v="136"/>
    <x v="7"/>
    <n v="2.25"/>
    <n v="306"/>
  </r>
  <r>
    <d v="2012-05-07T00:00:00"/>
    <s v="080-77-49-649"/>
    <n v="5"/>
    <x v="7"/>
    <n v="2.25"/>
    <n v="11.25"/>
  </r>
  <r>
    <d v="2012-05-08T00:00:00"/>
    <s v="254-14-00-156"/>
    <n v="280"/>
    <x v="7"/>
    <n v="2.25"/>
    <n v="630"/>
  </r>
  <r>
    <d v="2012-05-08T00:00:00"/>
    <s v="153-24-82-022"/>
    <n v="3"/>
    <x v="7"/>
    <n v="2.25"/>
    <n v="6.75"/>
  </r>
  <r>
    <d v="2012-05-11T00:00:00"/>
    <s v="523-09-63-706"/>
    <n v="14"/>
    <x v="7"/>
    <n v="2.25"/>
    <n v="31.5"/>
  </r>
  <r>
    <d v="2012-05-12T00:00:00"/>
    <s v="749-02-70-623"/>
    <n v="79"/>
    <x v="7"/>
    <n v="2.25"/>
    <n v="177.75"/>
  </r>
  <r>
    <d v="2012-05-13T00:00:00"/>
    <s v="268-62-97-556"/>
    <n v="86"/>
    <x v="7"/>
    <n v="2.25"/>
    <n v="193.5"/>
  </r>
  <r>
    <d v="2012-05-13T00:00:00"/>
    <s v="033-49-11-774"/>
    <n v="70"/>
    <x v="7"/>
    <n v="2.25"/>
    <n v="157.5"/>
  </r>
  <r>
    <d v="2012-05-14T00:00:00"/>
    <s v="910-38-33-489"/>
    <n v="189"/>
    <x v="7"/>
    <n v="2.25"/>
    <n v="425.25"/>
  </r>
  <r>
    <d v="2012-05-14T00:00:00"/>
    <s v="322-66-15-999"/>
    <n v="111"/>
    <x v="7"/>
    <n v="2.25"/>
    <n v="249.75"/>
  </r>
  <r>
    <d v="2012-05-17T00:00:00"/>
    <s v="080-51-85-809"/>
    <n v="158"/>
    <x v="7"/>
    <n v="2.25"/>
    <n v="355.5"/>
  </r>
  <r>
    <d v="2012-05-22T00:00:00"/>
    <s v="527-15-00-673"/>
    <n v="172"/>
    <x v="7"/>
    <n v="2.25"/>
    <n v="387"/>
  </r>
  <r>
    <d v="2012-05-23T00:00:00"/>
    <s v="941-01-60-075"/>
    <n v="179"/>
    <x v="7"/>
    <n v="2.25"/>
    <n v="402.75"/>
  </r>
  <r>
    <d v="2012-05-24T00:00:00"/>
    <s v="963-43-52-686"/>
    <n v="19"/>
    <x v="7"/>
    <n v="2.25"/>
    <n v="42.75"/>
  </r>
  <r>
    <d v="2012-05-24T00:00:00"/>
    <s v="378-70-08-798"/>
    <n v="57"/>
    <x v="7"/>
    <n v="2.25"/>
    <n v="128.25"/>
  </r>
  <r>
    <d v="2012-05-25T00:00:00"/>
    <s v="941-01-60-075"/>
    <n v="335"/>
    <x v="7"/>
    <n v="2.25"/>
    <n v="753.75"/>
  </r>
  <r>
    <d v="2012-05-31T00:00:00"/>
    <s v="299-72-00-838"/>
    <n v="12"/>
    <x v="7"/>
    <n v="2.25"/>
    <n v="27"/>
  </r>
  <r>
    <d v="2012-06-01T00:00:00"/>
    <s v="373-76-82-865"/>
    <n v="2"/>
    <x v="7"/>
    <n v="2.25"/>
    <n v="4.5"/>
  </r>
  <r>
    <d v="2012-06-01T00:00:00"/>
    <s v="941-01-60-075"/>
    <n v="237"/>
    <x v="7"/>
    <n v="2.25"/>
    <n v="533.25"/>
  </r>
  <r>
    <d v="2012-06-04T00:00:00"/>
    <s v="254-14-00-156"/>
    <n v="482"/>
    <x v="7"/>
    <n v="2.25"/>
    <n v="1084.5"/>
  </r>
  <r>
    <d v="2012-06-04T00:00:00"/>
    <s v="373-76-82-865"/>
    <n v="8"/>
    <x v="7"/>
    <n v="2.25"/>
    <n v="18"/>
  </r>
  <r>
    <d v="2012-06-07T00:00:00"/>
    <s v="968-49-97-804"/>
    <n v="147"/>
    <x v="7"/>
    <n v="2.25"/>
    <n v="330.75"/>
  </r>
  <r>
    <d v="2012-06-09T00:00:00"/>
    <s v="178-24-36-171"/>
    <n v="224"/>
    <x v="7"/>
    <n v="2.25"/>
    <n v="504"/>
  </r>
  <r>
    <d v="2012-06-10T00:00:00"/>
    <s v="857-68-68-600"/>
    <n v="11"/>
    <x v="7"/>
    <n v="2.25"/>
    <n v="24.75"/>
  </r>
  <r>
    <d v="2012-06-14T00:00:00"/>
    <s v="916-94-78-836"/>
    <n v="184"/>
    <x v="7"/>
    <n v="2.25"/>
    <n v="414"/>
  </r>
  <r>
    <d v="2012-06-16T00:00:00"/>
    <s v="780-78-31-328"/>
    <n v="20"/>
    <x v="7"/>
    <n v="2.25"/>
    <n v="45"/>
  </r>
  <r>
    <d v="2012-06-16T00:00:00"/>
    <s v="941-01-60-075"/>
    <n v="221"/>
    <x v="7"/>
    <n v="2.25"/>
    <n v="497.25"/>
  </r>
  <r>
    <d v="2012-06-19T00:00:00"/>
    <s v="916-94-78-836"/>
    <n v="162"/>
    <x v="7"/>
    <n v="2.25"/>
    <n v="364.5"/>
  </r>
  <r>
    <d v="2012-06-23T00:00:00"/>
    <s v="296-66-33-717"/>
    <n v="19"/>
    <x v="7"/>
    <n v="2.25"/>
    <n v="42.75"/>
  </r>
  <r>
    <d v="2012-06-28T00:00:00"/>
    <s v="534-38-74-959"/>
    <n v="1"/>
    <x v="7"/>
    <n v="2.25"/>
    <n v="2.25"/>
  </r>
  <r>
    <d v="2012-06-30T00:00:00"/>
    <s v="904-16-42-385"/>
    <n v="122"/>
    <x v="7"/>
    <n v="2.25"/>
    <n v="274.5"/>
  </r>
  <r>
    <d v="2012-06-30T00:00:00"/>
    <s v="413-93-89-926"/>
    <n v="163"/>
    <x v="7"/>
    <n v="2.25"/>
    <n v="366.75"/>
  </r>
  <r>
    <d v="2012-07-01T00:00:00"/>
    <s v="527-15-00-673"/>
    <n v="29"/>
    <x v="7"/>
    <n v="2.25"/>
    <n v="65.25"/>
  </r>
  <r>
    <d v="2012-07-05T00:00:00"/>
    <s v="322-66-15-999"/>
    <n v="106"/>
    <x v="7"/>
    <n v="2.25"/>
    <n v="238.5"/>
  </r>
  <r>
    <d v="2012-07-06T00:00:00"/>
    <s v="799-94-72-837"/>
    <n v="112"/>
    <x v="7"/>
    <n v="2.25"/>
    <n v="252"/>
  </r>
  <r>
    <d v="2012-07-07T00:00:00"/>
    <s v="378-70-08-798"/>
    <n v="90"/>
    <x v="7"/>
    <n v="2.25"/>
    <n v="202.5"/>
  </r>
  <r>
    <d v="2012-07-09T00:00:00"/>
    <s v="351-06-97-406"/>
    <n v="7"/>
    <x v="7"/>
    <n v="2.25"/>
    <n v="15.75"/>
  </r>
  <r>
    <d v="2012-07-09T00:00:00"/>
    <s v="033-49-11-774"/>
    <n v="27"/>
    <x v="7"/>
    <n v="2.25"/>
    <n v="60.75"/>
  </r>
  <r>
    <d v="2012-07-09T00:00:00"/>
    <s v="692-61-16-906"/>
    <n v="185"/>
    <x v="7"/>
    <n v="2.25"/>
    <n v="416.25"/>
  </r>
  <r>
    <d v="2012-07-10T00:00:00"/>
    <s v="178-24-36-171"/>
    <n v="153"/>
    <x v="7"/>
    <n v="2.25"/>
    <n v="344.25"/>
  </r>
  <r>
    <d v="2012-07-12T00:00:00"/>
    <s v="692-61-16-906"/>
    <n v="109"/>
    <x v="7"/>
    <n v="2.25"/>
    <n v="245.25"/>
  </r>
  <r>
    <d v="2012-07-14T00:00:00"/>
    <s v="614-36-31-012"/>
    <n v="10"/>
    <x v="7"/>
    <n v="2.25"/>
    <n v="22.5"/>
  </r>
  <r>
    <d v="2012-07-14T00:00:00"/>
    <s v="314-76-34-892"/>
    <n v="10"/>
    <x v="7"/>
    <n v="2.25"/>
    <n v="22.5"/>
  </r>
  <r>
    <d v="2012-07-16T00:00:00"/>
    <s v="179-23-02-772"/>
    <n v="90"/>
    <x v="7"/>
    <n v="2.25"/>
    <n v="202.5"/>
  </r>
  <r>
    <d v="2012-07-16T00:00:00"/>
    <s v="507-22-76-992"/>
    <n v="34"/>
    <x v="7"/>
    <n v="2.25"/>
    <n v="76.5"/>
  </r>
  <r>
    <d v="2012-07-18T00:00:00"/>
    <s v="847-48-41-699"/>
    <n v="106"/>
    <x v="7"/>
    <n v="2.25"/>
    <n v="238.5"/>
  </r>
  <r>
    <d v="2012-07-19T00:00:00"/>
    <s v="847-48-41-699"/>
    <n v="229"/>
    <x v="7"/>
    <n v="2.25"/>
    <n v="515.25"/>
  </r>
  <r>
    <d v="2012-07-25T00:00:00"/>
    <s v="413-93-89-926"/>
    <n v="229"/>
    <x v="7"/>
    <n v="2.25"/>
    <n v="515.25"/>
  </r>
  <r>
    <d v="2012-07-25T00:00:00"/>
    <s v="596-37-06-465"/>
    <n v="20"/>
    <x v="7"/>
    <n v="2.25"/>
    <n v="45"/>
  </r>
  <r>
    <d v="2012-07-25T00:00:00"/>
    <s v="392-78-93-552"/>
    <n v="261"/>
    <x v="7"/>
    <n v="2.25"/>
    <n v="587.25"/>
  </r>
  <r>
    <d v="2012-07-28T00:00:00"/>
    <s v="964-69-89-011"/>
    <n v="10"/>
    <x v="7"/>
    <n v="2.25"/>
    <n v="22.5"/>
  </r>
  <r>
    <d v="2012-07-28T00:00:00"/>
    <s v="254-14-00-156"/>
    <n v="400"/>
    <x v="7"/>
    <n v="2.25"/>
    <n v="900"/>
  </r>
  <r>
    <d v="2012-08-01T00:00:00"/>
    <s v="799-94-72-837"/>
    <n v="401"/>
    <x v="7"/>
    <n v="2.25"/>
    <n v="902.25"/>
  </r>
  <r>
    <d v="2012-08-03T00:00:00"/>
    <s v="322-66-15-999"/>
    <n v="170"/>
    <x v="7"/>
    <n v="2.25"/>
    <n v="382.5"/>
  </r>
  <r>
    <d v="2012-08-04T00:00:00"/>
    <s v="178-24-36-171"/>
    <n v="124"/>
    <x v="7"/>
    <n v="2.25"/>
    <n v="279"/>
  </r>
  <r>
    <d v="2012-08-06T00:00:00"/>
    <s v="687-31-19-697"/>
    <n v="13"/>
    <x v="7"/>
    <n v="2.25"/>
    <n v="29.25"/>
  </r>
  <r>
    <d v="2012-08-09T00:00:00"/>
    <s v="080-51-85-809"/>
    <n v="87"/>
    <x v="7"/>
    <n v="2.25"/>
    <n v="195.75"/>
  </r>
  <r>
    <d v="2012-08-09T00:00:00"/>
    <s v="337-27-67-378"/>
    <n v="190"/>
    <x v="7"/>
    <n v="2.25"/>
    <n v="427.5"/>
  </r>
  <r>
    <d v="2012-08-09T00:00:00"/>
    <s v="941-01-60-075"/>
    <n v="349"/>
    <x v="7"/>
    <n v="2.25"/>
    <n v="785.25"/>
  </r>
  <r>
    <d v="2012-08-11T00:00:00"/>
    <s v="272-67-67-068"/>
    <n v="16"/>
    <x v="7"/>
    <n v="2.25"/>
    <n v="36"/>
  </r>
  <r>
    <d v="2012-08-12T00:00:00"/>
    <s v="884-31-58-627"/>
    <n v="42"/>
    <x v="7"/>
    <n v="2.25"/>
    <n v="94.5"/>
  </r>
  <r>
    <d v="2012-08-13T00:00:00"/>
    <s v="033-49-11-774"/>
    <n v="70"/>
    <x v="7"/>
    <n v="2.25"/>
    <n v="157.5"/>
  </r>
  <r>
    <d v="2012-08-15T00:00:00"/>
    <s v="495-93-92-849"/>
    <n v="189"/>
    <x v="7"/>
    <n v="2.25"/>
    <n v="425.25"/>
  </r>
  <r>
    <d v="2012-08-16T00:00:00"/>
    <s v="322-66-15-999"/>
    <n v="64"/>
    <x v="7"/>
    <n v="2.25"/>
    <n v="144"/>
  </r>
  <r>
    <d v="2012-08-20T00:00:00"/>
    <s v="968-49-97-804"/>
    <n v="76"/>
    <x v="7"/>
    <n v="2.25"/>
    <n v="171"/>
  </r>
  <r>
    <d v="2012-08-21T00:00:00"/>
    <s v="590-28-48-646"/>
    <n v="11"/>
    <x v="7"/>
    <n v="2.25"/>
    <n v="24.75"/>
  </r>
  <r>
    <d v="2012-08-21T00:00:00"/>
    <s v="527-15-00-673"/>
    <n v="96"/>
    <x v="7"/>
    <n v="2.25"/>
    <n v="216"/>
  </r>
  <r>
    <d v="2012-08-22T00:00:00"/>
    <s v="531-41-11-525"/>
    <n v="17"/>
    <x v="7"/>
    <n v="2.25"/>
    <n v="38.25"/>
  </r>
  <r>
    <d v="2012-08-22T00:00:00"/>
    <s v="269-65-16-447"/>
    <n v="92"/>
    <x v="7"/>
    <n v="2.25"/>
    <n v="207"/>
  </r>
  <r>
    <d v="2012-08-23T00:00:00"/>
    <s v="885-74-10-856"/>
    <n v="76"/>
    <x v="7"/>
    <n v="2.25"/>
    <n v="171"/>
  </r>
  <r>
    <d v="2012-08-25T00:00:00"/>
    <s v="749-02-70-623"/>
    <n v="77"/>
    <x v="7"/>
    <n v="2.25"/>
    <n v="173.25"/>
  </r>
  <r>
    <d v="2012-08-26T00:00:00"/>
    <s v="995-59-41-476"/>
    <n v="344"/>
    <x v="7"/>
    <n v="2.25"/>
    <n v="774"/>
  </r>
  <r>
    <d v="2012-08-26T00:00:00"/>
    <s v="254-14-00-156"/>
    <n v="218"/>
    <x v="7"/>
    <n v="2.25"/>
    <n v="490.5"/>
  </r>
  <r>
    <d v="2012-08-27T00:00:00"/>
    <s v="941-01-60-075"/>
    <n v="115"/>
    <x v="7"/>
    <n v="2.25"/>
    <n v="258.75"/>
  </r>
  <r>
    <d v="2012-08-28T00:00:00"/>
    <s v="936-67-95-170"/>
    <n v="143"/>
    <x v="7"/>
    <n v="2.25"/>
    <n v="321.75"/>
  </r>
  <r>
    <d v="2012-08-28T00:00:00"/>
    <s v="447-16-72-588"/>
    <n v="1"/>
    <x v="7"/>
    <n v="2.25"/>
    <n v="2.25"/>
  </r>
  <r>
    <d v="2012-09-02T00:00:00"/>
    <s v="513-33-14-553"/>
    <n v="133"/>
    <x v="7"/>
    <n v="2.25"/>
    <n v="299.25"/>
  </r>
  <r>
    <d v="2012-09-02T00:00:00"/>
    <s v="413-93-89-926"/>
    <n v="496"/>
    <x v="7"/>
    <n v="2.25"/>
    <n v="1116"/>
  </r>
  <r>
    <d v="2012-09-02T00:00:00"/>
    <s v="050-38-86-889"/>
    <n v="5"/>
    <x v="7"/>
    <n v="2.25"/>
    <n v="11.25"/>
  </r>
  <r>
    <d v="2012-09-04T00:00:00"/>
    <s v="093-96-93-428"/>
    <n v="8"/>
    <x v="7"/>
    <n v="2.25"/>
    <n v="18"/>
  </r>
  <r>
    <d v="2012-09-05T00:00:00"/>
    <s v="495-93-92-849"/>
    <n v="59"/>
    <x v="7"/>
    <n v="2.25"/>
    <n v="132.75"/>
  </r>
  <r>
    <d v="2012-09-05T00:00:00"/>
    <s v="413-93-89-926"/>
    <n v="273"/>
    <x v="7"/>
    <n v="2.25"/>
    <n v="614.25"/>
  </r>
  <r>
    <d v="2012-09-06T00:00:00"/>
    <s v="847-48-41-699"/>
    <n v="165"/>
    <x v="7"/>
    <n v="2.25"/>
    <n v="371.25"/>
  </r>
  <r>
    <d v="2012-09-10T00:00:00"/>
    <s v="528-09-83-923"/>
    <n v="13"/>
    <x v="7"/>
    <n v="2.25"/>
    <n v="29.25"/>
  </r>
  <r>
    <d v="2012-09-11T00:00:00"/>
    <s v="513-33-14-553"/>
    <n v="143"/>
    <x v="7"/>
    <n v="2.25"/>
    <n v="321.75"/>
  </r>
  <r>
    <d v="2012-09-15T00:00:00"/>
    <s v="336-81-47-193"/>
    <n v="20"/>
    <x v="7"/>
    <n v="2.25"/>
    <n v="45"/>
  </r>
  <r>
    <d v="2012-09-19T00:00:00"/>
    <s v="753-35-55-536"/>
    <n v="4"/>
    <x v="7"/>
    <n v="2.25"/>
    <n v="9"/>
  </r>
  <r>
    <d v="2012-09-23T00:00:00"/>
    <s v="179-23-02-772"/>
    <n v="102"/>
    <x v="7"/>
    <n v="2.25"/>
    <n v="229.5"/>
  </r>
  <r>
    <d v="2012-09-25T00:00:00"/>
    <s v="043-34-53-278"/>
    <n v="155"/>
    <x v="7"/>
    <n v="2.25"/>
    <n v="348.75"/>
  </r>
  <r>
    <d v="2012-09-27T00:00:00"/>
    <s v="254-14-00-156"/>
    <n v="226"/>
    <x v="7"/>
    <n v="2.25"/>
    <n v="508.5"/>
  </r>
  <r>
    <d v="2012-09-27T00:00:00"/>
    <s v="799-94-72-837"/>
    <n v="346"/>
    <x v="7"/>
    <n v="2.25"/>
    <n v="778.5"/>
  </r>
  <r>
    <d v="2012-09-28T00:00:00"/>
    <s v="495-93-92-849"/>
    <n v="45"/>
    <x v="7"/>
    <n v="2.25"/>
    <n v="101.25"/>
  </r>
  <r>
    <d v="2012-09-30T00:00:00"/>
    <s v="288-84-37-922"/>
    <n v="11"/>
    <x v="7"/>
    <n v="2.25"/>
    <n v="24.75"/>
  </r>
  <r>
    <d v="2012-10-03T00:00:00"/>
    <s v="473-30-19-947"/>
    <n v="14"/>
    <x v="7"/>
    <n v="2.25"/>
    <n v="31.5"/>
  </r>
  <r>
    <d v="2012-10-08T00:00:00"/>
    <s v="843-22-41-173"/>
    <n v="12"/>
    <x v="7"/>
    <n v="2.25"/>
    <n v="27"/>
  </r>
  <r>
    <d v="2012-10-13T00:00:00"/>
    <s v="302-11-03-254"/>
    <n v="11"/>
    <x v="7"/>
    <n v="2.25"/>
    <n v="24.75"/>
  </r>
  <r>
    <d v="2012-10-13T00:00:00"/>
    <s v="294-48-56-993"/>
    <n v="142"/>
    <x v="7"/>
    <n v="2.25"/>
    <n v="319.5"/>
  </r>
  <r>
    <d v="2012-10-19T00:00:00"/>
    <s v="884-31-58-627"/>
    <n v="184"/>
    <x v="7"/>
    <n v="2.25"/>
    <n v="414"/>
  </r>
  <r>
    <d v="2012-10-20T00:00:00"/>
    <s v="392-78-93-552"/>
    <n v="390"/>
    <x v="7"/>
    <n v="2.25"/>
    <n v="877.5"/>
  </r>
  <r>
    <d v="2012-10-24T00:00:00"/>
    <s v="916-94-78-836"/>
    <n v="110"/>
    <x v="7"/>
    <n v="2.25"/>
    <n v="247.5"/>
  </r>
  <r>
    <d v="2012-10-25T00:00:00"/>
    <s v="080-51-85-809"/>
    <n v="92"/>
    <x v="7"/>
    <n v="2.25"/>
    <n v="207"/>
  </r>
  <r>
    <d v="2012-10-26T00:00:00"/>
    <s v="284-59-84-568"/>
    <n v="5"/>
    <x v="7"/>
    <n v="2.25"/>
    <n v="11.25"/>
  </r>
  <r>
    <d v="2012-10-26T00:00:00"/>
    <s v="072-92-42-932"/>
    <n v="2"/>
    <x v="7"/>
    <n v="2.25"/>
    <n v="4.5"/>
  </r>
  <r>
    <d v="2012-10-28T00:00:00"/>
    <s v="180-17-78-339"/>
    <n v="14"/>
    <x v="7"/>
    <n v="2.25"/>
    <n v="31.5"/>
  </r>
  <r>
    <d v="2012-10-31T00:00:00"/>
    <s v="900-85-70-552"/>
    <n v="6"/>
    <x v="7"/>
    <n v="2.25"/>
    <n v="13.5"/>
  </r>
  <r>
    <d v="2012-11-01T00:00:00"/>
    <s v="269-65-16-447"/>
    <n v="65"/>
    <x v="7"/>
    <n v="2.25"/>
    <n v="146.25"/>
  </r>
  <r>
    <d v="2012-11-01T00:00:00"/>
    <s v="513-33-14-553"/>
    <n v="45"/>
    <x v="7"/>
    <n v="2.25"/>
    <n v="101.25"/>
  </r>
  <r>
    <d v="2012-11-01T00:00:00"/>
    <s v="254-14-00-156"/>
    <n v="108"/>
    <x v="7"/>
    <n v="2.25"/>
    <n v="243"/>
  </r>
  <r>
    <d v="2012-11-02T00:00:00"/>
    <s v="916-94-78-836"/>
    <n v="159"/>
    <x v="7"/>
    <n v="2.25"/>
    <n v="357.75"/>
  </r>
  <r>
    <d v="2012-11-06T00:00:00"/>
    <s v="080-51-85-809"/>
    <n v="141"/>
    <x v="7"/>
    <n v="2.25"/>
    <n v="317.25"/>
  </r>
  <r>
    <d v="2012-11-06T00:00:00"/>
    <s v="242-04-13-206"/>
    <n v="14"/>
    <x v="7"/>
    <n v="2.25"/>
    <n v="31.5"/>
  </r>
  <r>
    <d v="2012-11-09T00:00:00"/>
    <s v="749-02-70-623"/>
    <n v="142"/>
    <x v="7"/>
    <n v="2.25"/>
    <n v="319.5"/>
  </r>
  <r>
    <d v="2012-11-10T00:00:00"/>
    <s v="847-48-41-699"/>
    <n v="167"/>
    <x v="7"/>
    <n v="2.25"/>
    <n v="375.75"/>
  </r>
  <r>
    <d v="2012-11-11T00:00:00"/>
    <s v="180-17-78-339"/>
    <n v="12"/>
    <x v="7"/>
    <n v="2.25"/>
    <n v="27"/>
  </r>
  <r>
    <d v="2012-11-16T00:00:00"/>
    <s v="378-70-08-798"/>
    <n v="187"/>
    <x v="7"/>
    <n v="2.25"/>
    <n v="420.75"/>
  </r>
  <r>
    <d v="2012-11-19T00:00:00"/>
    <s v="176-54-34-364"/>
    <n v="14"/>
    <x v="7"/>
    <n v="2.25"/>
    <n v="31.5"/>
  </r>
  <r>
    <d v="2012-11-22T00:00:00"/>
    <s v="105-89-55-029"/>
    <n v="10"/>
    <x v="7"/>
    <n v="2.25"/>
    <n v="22.5"/>
  </r>
  <r>
    <d v="2012-11-23T00:00:00"/>
    <s v="178-24-36-171"/>
    <n v="269"/>
    <x v="7"/>
    <n v="2.25"/>
    <n v="605.25"/>
  </r>
  <r>
    <d v="2012-11-23T00:00:00"/>
    <s v="594-18-15-403"/>
    <n v="328"/>
    <x v="7"/>
    <n v="2.25"/>
    <n v="738"/>
  </r>
  <r>
    <d v="2012-11-24T00:00:00"/>
    <s v="847-48-41-699"/>
    <n v="228"/>
    <x v="7"/>
    <n v="2.25"/>
    <n v="513"/>
  </r>
  <r>
    <d v="2012-11-26T00:00:00"/>
    <s v="408-24-90-350"/>
    <n v="12"/>
    <x v="7"/>
    <n v="2.25"/>
    <n v="27"/>
  </r>
  <r>
    <d v="2012-12-01T00:00:00"/>
    <s v="015-89-55-248"/>
    <n v="16"/>
    <x v="7"/>
    <n v="2.25"/>
    <n v="36"/>
  </r>
  <r>
    <d v="2012-12-04T00:00:00"/>
    <s v="413-93-89-926"/>
    <n v="233"/>
    <x v="7"/>
    <n v="2.25"/>
    <n v="524.25"/>
  </r>
  <r>
    <d v="2012-12-05T00:00:00"/>
    <s v="958-71-87-898"/>
    <n v="10"/>
    <x v="7"/>
    <n v="2.25"/>
    <n v="22.5"/>
  </r>
  <r>
    <d v="2012-12-08T00:00:00"/>
    <s v="749-02-70-623"/>
    <n v="168"/>
    <x v="7"/>
    <n v="2.25"/>
    <n v="378"/>
  </r>
  <r>
    <d v="2012-12-08T00:00:00"/>
    <s v="594-18-15-403"/>
    <n v="388"/>
    <x v="7"/>
    <n v="2.25"/>
    <n v="873"/>
  </r>
  <r>
    <d v="2012-12-09T00:00:00"/>
    <s v="941-01-60-075"/>
    <n v="319"/>
    <x v="7"/>
    <n v="2.25"/>
    <n v="717.75"/>
  </r>
  <r>
    <d v="2012-12-11T00:00:00"/>
    <s v="178-41-36-927"/>
    <n v="12"/>
    <x v="7"/>
    <n v="2.25"/>
    <n v="27"/>
  </r>
  <r>
    <d v="2012-12-13T00:00:00"/>
    <s v="268-62-97-556"/>
    <n v="150"/>
    <x v="7"/>
    <n v="2.25"/>
    <n v="337.5"/>
  </r>
  <r>
    <d v="2012-12-15T00:00:00"/>
    <s v="847-48-41-699"/>
    <n v="347"/>
    <x v="7"/>
    <n v="2.25"/>
    <n v="780.75"/>
  </r>
  <r>
    <d v="2012-12-16T00:00:00"/>
    <s v="033-49-11-774"/>
    <n v="177"/>
    <x v="7"/>
    <n v="2.25"/>
    <n v="398.25"/>
  </r>
  <r>
    <d v="2012-12-19T00:00:00"/>
    <s v="392-78-93-552"/>
    <n v="222"/>
    <x v="7"/>
    <n v="2.25"/>
    <n v="499.5"/>
  </r>
  <r>
    <d v="2012-12-30T00:00:00"/>
    <s v="590-28-48-646"/>
    <n v="9"/>
    <x v="7"/>
    <n v="2.25"/>
    <n v="20.25"/>
  </r>
  <r>
    <d v="2012-12-30T00:00:00"/>
    <s v="062-58-80-597"/>
    <n v="14"/>
    <x v="7"/>
    <n v="2.25"/>
    <n v="31.5"/>
  </r>
  <r>
    <d v="2013-01-01T00:00:00"/>
    <s v="944-16-93-033"/>
    <n v="7"/>
    <x v="8"/>
    <n v="2.2200000000000002"/>
    <n v="15.540000000000001"/>
  </r>
  <r>
    <d v="2013-01-05T00:00:00"/>
    <s v="527-15-00-673"/>
    <n v="171"/>
    <x v="8"/>
    <n v="2.2200000000000002"/>
    <n v="379.62000000000006"/>
  </r>
  <r>
    <d v="2013-01-09T00:00:00"/>
    <s v="325-16-71-125"/>
    <n v="16"/>
    <x v="8"/>
    <n v="2.2200000000000002"/>
    <n v="35.520000000000003"/>
  </r>
  <r>
    <d v="2013-01-10T00:00:00"/>
    <s v="269-65-16-447"/>
    <n v="176"/>
    <x v="8"/>
    <n v="2.2200000000000002"/>
    <n v="390.72"/>
  </r>
  <r>
    <d v="2013-01-13T00:00:00"/>
    <s v="322-66-15-999"/>
    <n v="37"/>
    <x v="8"/>
    <n v="2.2200000000000002"/>
    <n v="82.14"/>
  </r>
  <r>
    <d v="2013-01-16T00:00:00"/>
    <s v="269-65-16-447"/>
    <n v="186"/>
    <x v="8"/>
    <n v="2.2200000000000002"/>
    <n v="412.92"/>
  </r>
  <r>
    <d v="2013-01-16T00:00:00"/>
    <s v="692-61-16-906"/>
    <n v="45"/>
    <x v="8"/>
    <n v="2.2200000000000002"/>
    <n v="99.9"/>
  </r>
  <r>
    <d v="2013-01-20T00:00:00"/>
    <s v="495-93-92-849"/>
    <n v="186"/>
    <x v="8"/>
    <n v="2.2200000000000002"/>
    <n v="412.92"/>
  </r>
  <r>
    <d v="2013-01-20T00:00:00"/>
    <s v="799-94-72-837"/>
    <n v="211"/>
    <x v="8"/>
    <n v="2.2200000000000002"/>
    <n v="468.42"/>
  </r>
  <r>
    <d v="2013-01-26T00:00:00"/>
    <s v="847-48-41-699"/>
    <n v="330"/>
    <x v="8"/>
    <n v="2.2200000000000002"/>
    <n v="732.6"/>
  </r>
  <r>
    <d v="2013-01-27T00:00:00"/>
    <s v="799-94-72-837"/>
    <n v="134"/>
    <x v="8"/>
    <n v="2.2200000000000002"/>
    <n v="297.48"/>
  </r>
  <r>
    <d v="2013-01-27T00:00:00"/>
    <s v="847-48-41-699"/>
    <n v="459"/>
    <x v="8"/>
    <n v="2.2200000000000002"/>
    <n v="1018.9800000000001"/>
  </r>
  <r>
    <d v="2013-01-28T00:00:00"/>
    <s v="294-48-56-993"/>
    <n v="185"/>
    <x v="8"/>
    <n v="2.2200000000000002"/>
    <n v="410.70000000000005"/>
  </r>
  <r>
    <d v="2013-01-29T00:00:00"/>
    <s v="178-41-36-927"/>
    <n v="3"/>
    <x v="8"/>
    <n v="2.2200000000000002"/>
    <n v="6.66"/>
  </r>
  <r>
    <d v="2013-01-31T00:00:00"/>
    <s v="534-94-49-182"/>
    <n v="181"/>
    <x v="8"/>
    <n v="2.2200000000000002"/>
    <n v="401.82000000000005"/>
  </r>
  <r>
    <d v="2013-02-04T00:00:00"/>
    <s v="413-93-89-926"/>
    <n v="441"/>
    <x v="8"/>
    <n v="2.2200000000000002"/>
    <n v="979.0200000000001"/>
  </r>
  <r>
    <d v="2013-02-05T00:00:00"/>
    <s v="392-78-93-552"/>
    <n v="487"/>
    <x v="8"/>
    <n v="2.2200000000000002"/>
    <n v="1081.1400000000001"/>
  </r>
  <r>
    <d v="2013-02-05T00:00:00"/>
    <s v="495-93-92-849"/>
    <n v="56"/>
    <x v="8"/>
    <n v="2.2200000000000002"/>
    <n v="124.32000000000001"/>
  </r>
  <r>
    <d v="2013-02-09T00:00:00"/>
    <s v="904-16-42-385"/>
    <n v="23"/>
    <x v="8"/>
    <n v="2.2200000000000002"/>
    <n v="51.06"/>
  </r>
  <r>
    <d v="2013-02-09T00:00:00"/>
    <s v="179-23-02-772"/>
    <n v="113"/>
    <x v="8"/>
    <n v="2.2200000000000002"/>
    <n v="250.86"/>
  </r>
  <r>
    <d v="2013-02-10T00:00:00"/>
    <s v="047-26-54-835"/>
    <n v="19"/>
    <x v="8"/>
    <n v="2.2200000000000002"/>
    <n v="42.180000000000007"/>
  </r>
  <r>
    <d v="2013-02-11T00:00:00"/>
    <s v="773-39-15-273"/>
    <n v="188"/>
    <x v="8"/>
    <n v="2.2200000000000002"/>
    <n v="417.36"/>
  </r>
  <r>
    <d v="2013-02-11T00:00:00"/>
    <s v="254-14-00-156"/>
    <n v="338"/>
    <x v="8"/>
    <n v="2.2200000000000002"/>
    <n v="750.36"/>
  </r>
  <r>
    <d v="2013-02-12T00:00:00"/>
    <s v="935-78-99-209"/>
    <n v="80"/>
    <x v="8"/>
    <n v="2.2200000000000002"/>
    <n v="177.60000000000002"/>
  </r>
  <r>
    <d v="2013-02-13T00:00:00"/>
    <s v="170-26-38-135"/>
    <n v="20"/>
    <x v="8"/>
    <n v="2.2200000000000002"/>
    <n v="44.400000000000006"/>
  </r>
  <r>
    <d v="2013-02-16T00:00:00"/>
    <s v="270-90-07-560"/>
    <n v="1"/>
    <x v="8"/>
    <n v="2.2200000000000002"/>
    <n v="2.2200000000000002"/>
  </r>
  <r>
    <d v="2013-02-17T00:00:00"/>
    <s v="495-93-92-849"/>
    <n v="200"/>
    <x v="8"/>
    <n v="2.2200000000000002"/>
    <n v="444.00000000000006"/>
  </r>
  <r>
    <d v="2013-02-18T00:00:00"/>
    <s v="594-18-15-403"/>
    <n v="429"/>
    <x v="8"/>
    <n v="2.2200000000000002"/>
    <n v="952.38000000000011"/>
  </r>
  <r>
    <d v="2013-02-19T00:00:00"/>
    <s v="904-16-42-385"/>
    <n v="183"/>
    <x v="8"/>
    <n v="2.2200000000000002"/>
    <n v="406.26000000000005"/>
  </r>
  <r>
    <d v="2013-02-20T00:00:00"/>
    <s v="749-02-70-623"/>
    <n v="26"/>
    <x v="8"/>
    <n v="2.2200000000000002"/>
    <n v="57.720000000000006"/>
  </r>
  <r>
    <d v="2013-02-21T00:00:00"/>
    <s v="801-63-85-001"/>
    <n v="2"/>
    <x v="8"/>
    <n v="2.2200000000000002"/>
    <n v="4.4400000000000004"/>
  </r>
  <r>
    <d v="2013-02-23T00:00:00"/>
    <s v="254-14-00-156"/>
    <n v="174"/>
    <x v="8"/>
    <n v="2.2200000000000002"/>
    <n v="386.28000000000003"/>
  </r>
  <r>
    <d v="2013-02-24T00:00:00"/>
    <s v="495-93-92-849"/>
    <n v="98"/>
    <x v="8"/>
    <n v="2.2200000000000002"/>
    <n v="217.56000000000003"/>
  </r>
  <r>
    <d v="2013-02-24T00:00:00"/>
    <s v="653-45-64-141"/>
    <n v="11"/>
    <x v="8"/>
    <n v="2.2200000000000002"/>
    <n v="24.42"/>
  </r>
  <r>
    <d v="2013-02-27T00:00:00"/>
    <s v="378-70-08-798"/>
    <n v="58"/>
    <x v="8"/>
    <n v="2.2200000000000002"/>
    <n v="128.76000000000002"/>
  </r>
  <r>
    <d v="2013-03-03T00:00:00"/>
    <s v="045-63-27-114"/>
    <n v="17"/>
    <x v="8"/>
    <n v="2.2200000000000002"/>
    <n v="37.74"/>
  </r>
  <r>
    <d v="2013-03-04T00:00:00"/>
    <s v="413-93-89-926"/>
    <n v="143"/>
    <x v="8"/>
    <n v="2.2200000000000002"/>
    <n v="317.46000000000004"/>
  </r>
  <r>
    <d v="2013-03-06T00:00:00"/>
    <s v="495-93-92-849"/>
    <n v="108"/>
    <x v="8"/>
    <n v="2.2200000000000002"/>
    <n v="239.76000000000002"/>
  </r>
  <r>
    <d v="2013-03-13T00:00:00"/>
    <s v="995-59-41-476"/>
    <n v="424"/>
    <x v="8"/>
    <n v="2.2200000000000002"/>
    <n v="941.28000000000009"/>
  </r>
  <r>
    <d v="2013-03-18T00:00:00"/>
    <s v="678-73-95-302"/>
    <n v="9"/>
    <x v="8"/>
    <n v="2.2200000000000002"/>
    <n v="19.98"/>
  </r>
  <r>
    <d v="2013-03-19T00:00:00"/>
    <s v="378-70-08-798"/>
    <n v="135"/>
    <x v="8"/>
    <n v="2.2200000000000002"/>
    <n v="299.70000000000005"/>
  </r>
  <r>
    <d v="2013-03-23T00:00:00"/>
    <s v="799-94-72-837"/>
    <n v="202"/>
    <x v="8"/>
    <n v="2.2200000000000002"/>
    <n v="448.44000000000005"/>
  </r>
  <r>
    <d v="2013-03-24T00:00:00"/>
    <s v="392-78-93-552"/>
    <n v="459"/>
    <x v="8"/>
    <n v="2.2200000000000002"/>
    <n v="1018.9800000000001"/>
  </r>
  <r>
    <d v="2013-03-28T00:00:00"/>
    <s v="507-22-76-992"/>
    <n v="107"/>
    <x v="8"/>
    <n v="2.2200000000000002"/>
    <n v="237.54000000000002"/>
  </r>
  <r>
    <d v="2013-03-29T00:00:00"/>
    <s v="968-49-97-804"/>
    <n v="37"/>
    <x v="8"/>
    <n v="2.2200000000000002"/>
    <n v="82.14"/>
  </r>
  <r>
    <d v="2013-03-30T00:00:00"/>
    <s v="692-61-16-906"/>
    <n v="43"/>
    <x v="8"/>
    <n v="2.2200000000000002"/>
    <n v="95.460000000000008"/>
  </r>
  <r>
    <d v="2013-04-01T00:00:00"/>
    <s v="847-48-41-699"/>
    <n v="352"/>
    <x v="8"/>
    <n v="2.2200000000000002"/>
    <n v="781.44"/>
  </r>
  <r>
    <d v="2013-04-04T00:00:00"/>
    <s v="269-65-16-447"/>
    <n v="94"/>
    <x v="8"/>
    <n v="2.2200000000000002"/>
    <n v="208.68"/>
  </r>
  <r>
    <d v="2013-04-04T00:00:00"/>
    <s v="527-15-00-673"/>
    <n v="112"/>
    <x v="8"/>
    <n v="2.2200000000000002"/>
    <n v="248.64000000000001"/>
  </r>
  <r>
    <d v="2013-04-05T00:00:00"/>
    <s v="692-61-16-906"/>
    <n v="136"/>
    <x v="8"/>
    <n v="2.2200000000000002"/>
    <n v="301.92"/>
  </r>
  <r>
    <d v="2013-04-06T00:00:00"/>
    <s v="773-39-15-273"/>
    <n v="56"/>
    <x v="8"/>
    <n v="2.2200000000000002"/>
    <n v="124.32000000000001"/>
  </r>
  <r>
    <d v="2013-04-08T00:00:00"/>
    <s v="799-94-72-837"/>
    <n v="286"/>
    <x v="8"/>
    <n v="2.2200000000000002"/>
    <n v="634.92000000000007"/>
  </r>
  <r>
    <d v="2013-04-09T00:00:00"/>
    <s v="254-14-00-156"/>
    <n v="296"/>
    <x v="8"/>
    <n v="2.2200000000000002"/>
    <n v="657.12"/>
  </r>
  <r>
    <d v="2013-04-09T00:00:00"/>
    <s v="410-52-79-946"/>
    <n v="81"/>
    <x v="8"/>
    <n v="2.2200000000000002"/>
    <n v="179.82000000000002"/>
  </r>
  <r>
    <d v="2013-04-10T00:00:00"/>
    <s v="799-94-72-837"/>
    <n v="231"/>
    <x v="8"/>
    <n v="2.2200000000000002"/>
    <n v="512.82000000000005"/>
  </r>
  <r>
    <d v="2013-04-11T00:00:00"/>
    <s v="413-93-89-926"/>
    <n v="149"/>
    <x v="8"/>
    <n v="2.2200000000000002"/>
    <n v="330.78000000000003"/>
  </r>
  <r>
    <d v="2013-04-11T00:00:00"/>
    <s v="958-71-87-898"/>
    <n v="3"/>
    <x v="8"/>
    <n v="2.2200000000000002"/>
    <n v="6.66"/>
  </r>
  <r>
    <d v="2013-04-12T00:00:00"/>
    <s v="799-94-72-837"/>
    <n v="311"/>
    <x v="8"/>
    <n v="2.2200000000000002"/>
    <n v="690.42000000000007"/>
  </r>
  <r>
    <d v="2013-04-15T00:00:00"/>
    <s v="527-15-00-673"/>
    <n v="121"/>
    <x v="8"/>
    <n v="2.2200000000000002"/>
    <n v="268.62"/>
  </r>
  <r>
    <d v="2013-04-16T00:00:00"/>
    <s v="214-54-56-360"/>
    <n v="15"/>
    <x v="8"/>
    <n v="2.2200000000000002"/>
    <n v="33.300000000000004"/>
  </r>
  <r>
    <d v="2013-04-17T00:00:00"/>
    <s v="170-89-76-803"/>
    <n v="14"/>
    <x v="8"/>
    <n v="2.2200000000000002"/>
    <n v="31.080000000000002"/>
  </r>
  <r>
    <d v="2013-04-17T00:00:00"/>
    <s v="254-14-00-156"/>
    <n v="240"/>
    <x v="8"/>
    <n v="2.2200000000000002"/>
    <n v="532.80000000000007"/>
  </r>
  <r>
    <d v="2013-04-19T00:00:00"/>
    <s v="800-16-32-869"/>
    <n v="12"/>
    <x v="8"/>
    <n v="2.2200000000000002"/>
    <n v="26.64"/>
  </r>
  <r>
    <d v="2013-04-21T00:00:00"/>
    <s v="788-39-15-311"/>
    <n v="1"/>
    <x v="8"/>
    <n v="2.2200000000000002"/>
    <n v="2.2200000000000002"/>
  </r>
  <r>
    <d v="2013-04-24T00:00:00"/>
    <s v="881-78-83-232"/>
    <n v="12"/>
    <x v="8"/>
    <n v="2.2200000000000002"/>
    <n v="26.64"/>
  </r>
  <r>
    <d v="2013-04-27T00:00:00"/>
    <s v="269-65-16-447"/>
    <n v="190"/>
    <x v="8"/>
    <n v="2.2200000000000002"/>
    <n v="421.8"/>
  </r>
  <r>
    <d v="2013-04-28T00:00:00"/>
    <s v="620-15-33-614"/>
    <n v="179"/>
    <x v="8"/>
    <n v="2.2200000000000002"/>
    <n v="397.38000000000005"/>
  </r>
  <r>
    <d v="2013-04-30T00:00:00"/>
    <s v="178-24-36-171"/>
    <n v="106"/>
    <x v="8"/>
    <n v="2.2200000000000002"/>
    <n v="235.32000000000002"/>
  </r>
  <r>
    <d v="2013-05-02T00:00:00"/>
    <s v="254-14-00-156"/>
    <n v="267"/>
    <x v="8"/>
    <n v="2.2200000000000002"/>
    <n v="592.74"/>
  </r>
  <r>
    <d v="2013-05-02T00:00:00"/>
    <s v="115-65-39-258"/>
    <n v="66"/>
    <x v="8"/>
    <n v="2.2200000000000002"/>
    <n v="146.52000000000001"/>
  </r>
  <r>
    <d v="2013-05-04T00:00:00"/>
    <s v="799-94-72-837"/>
    <n v="471"/>
    <x v="8"/>
    <n v="2.2200000000000002"/>
    <n v="1045.6200000000001"/>
  </r>
  <r>
    <d v="2013-05-05T00:00:00"/>
    <s v="767-55-58-288"/>
    <n v="5"/>
    <x v="8"/>
    <n v="2.2200000000000002"/>
    <n v="11.100000000000001"/>
  </r>
  <r>
    <d v="2013-05-07T00:00:00"/>
    <s v="678-73-95-302"/>
    <n v="11"/>
    <x v="8"/>
    <n v="2.2200000000000002"/>
    <n v="24.42"/>
  </r>
  <r>
    <d v="2013-05-09T00:00:00"/>
    <s v="884-31-58-627"/>
    <n v="103"/>
    <x v="8"/>
    <n v="2.2200000000000002"/>
    <n v="228.66000000000003"/>
  </r>
  <r>
    <d v="2013-05-09T00:00:00"/>
    <s v="080-51-85-809"/>
    <n v="92"/>
    <x v="8"/>
    <n v="2.2200000000000002"/>
    <n v="204.24"/>
  </r>
  <r>
    <d v="2013-05-11T00:00:00"/>
    <s v="749-02-70-623"/>
    <n v="115"/>
    <x v="8"/>
    <n v="2.2200000000000002"/>
    <n v="255.3"/>
  </r>
  <r>
    <d v="2013-05-12T00:00:00"/>
    <s v="495-93-92-849"/>
    <n v="62"/>
    <x v="8"/>
    <n v="2.2200000000000002"/>
    <n v="137.64000000000001"/>
  </r>
  <r>
    <d v="2013-05-12T00:00:00"/>
    <s v="594-18-15-403"/>
    <n v="420"/>
    <x v="8"/>
    <n v="2.2200000000000002"/>
    <n v="932.40000000000009"/>
  </r>
  <r>
    <d v="2013-05-12T00:00:00"/>
    <s v="534-94-49-182"/>
    <n v="81"/>
    <x v="8"/>
    <n v="2.2200000000000002"/>
    <n v="179.82000000000002"/>
  </r>
  <r>
    <d v="2013-05-13T00:00:00"/>
    <s v="847-48-41-699"/>
    <n v="412"/>
    <x v="8"/>
    <n v="2.2200000000000002"/>
    <n v="914.6400000000001"/>
  </r>
  <r>
    <d v="2013-05-15T00:00:00"/>
    <s v="392-78-93-552"/>
    <n v="377"/>
    <x v="8"/>
    <n v="2.2200000000000002"/>
    <n v="836.94"/>
  </r>
  <r>
    <d v="2013-05-20T00:00:00"/>
    <s v="392-78-93-552"/>
    <n v="461"/>
    <x v="8"/>
    <n v="2.2200000000000002"/>
    <n v="1023.4200000000001"/>
  </r>
  <r>
    <d v="2013-05-20T00:00:00"/>
    <s v="884-31-58-627"/>
    <n v="138"/>
    <x v="8"/>
    <n v="2.2200000000000002"/>
    <n v="306.36"/>
  </r>
  <r>
    <d v="2013-05-24T00:00:00"/>
    <s v="596-37-06-465"/>
    <n v="17"/>
    <x v="8"/>
    <n v="2.2200000000000002"/>
    <n v="37.74"/>
  </r>
  <r>
    <d v="2013-05-28T00:00:00"/>
    <s v="817-44-45-607"/>
    <n v="8"/>
    <x v="8"/>
    <n v="2.2200000000000002"/>
    <n v="17.760000000000002"/>
  </r>
  <r>
    <d v="2013-05-30T00:00:00"/>
    <s v="847-48-41-699"/>
    <n v="448"/>
    <x v="8"/>
    <n v="2.2200000000000002"/>
    <n v="994.56000000000006"/>
  </r>
  <r>
    <d v="2013-06-01T00:00:00"/>
    <s v="847-48-41-699"/>
    <n v="240"/>
    <x v="8"/>
    <n v="2.2200000000000002"/>
    <n v="532.80000000000007"/>
  </r>
  <r>
    <d v="2013-06-02T00:00:00"/>
    <s v="178-24-36-171"/>
    <n v="388"/>
    <x v="8"/>
    <n v="2.2200000000000002"/>
    <n v="861.36000000000013"/>
  </r>
  <r>
    <d v="2013-06-04T00:00:00"/>
    <s v="254-14-00-156"/>
    <n v="455"/>
    <x v="8"/>
    <n v="2.2200000000000002"/>
    <n v="1010.1000000000001"/>
  </r>
  <r>
    <d v="2013-06-04T00:00:00"/>
    <s v="413-93-89-926"/>
    <n v="269"/>
    <x v="8"/>
    <n v="2.2200000000000002"/>
    <n v="597.18000000000006"/>
  </r>
  <r>
    <d v="2013-06-07T00:00:00"/>
    <s v="043-34-53-278"/>
    <n v="81"/>
    <x v="8"/>
    <n v="2.2200000000000002"/>
    <n v="179.82000000000002"/>
  </r>
  <r>
    <d v="2013-06-07T00:00:00"/>
    <s v="749-02-70-623"/>
    <n v="99"/>
    <x v="8"/>
    <n v="2.2200000000000002"/>
    <n v="219.78000000000003"/>
  </r>
  <r>
    <d v="2013-06-12T00:00:00"/>
    <s v="549-21-69-479"/>
    <n v="12"/>
    <x v="8"/>
    <n v="2.2200000000000002"/>
    <n v="26.64"/>
  </r>
  <r>
    <d v="2013-06-14T00:00:00"/>
    <s v="817-14-97-331"/>
    <n v="4"/>
    <x v="8"/>
    <n v="2.2200000000000002"/>
    <n v="8.8800000000000008"/>
  </r>
  <r>
    <d v="2013-06-15T00:00:00"/>
    <s v="534-94-49-182"/>
    <n v="132"/>
    <x v="8"/>
    <n v="2.2200000000000002"/>
    <n v="293.04000000000002"/>
  </r>
  <r>
    <d v="2013-06-16T00:00:00"/>
    <s v="179-23-02-772"/>
    <n v="83"/>
    <x v="8"/>
    <n v="2.2200000000000002"/>
    <n v="184.26000000000002"/>
  </r>
  <r>
    <d v="2013-06-21T00:00:00"/>
    <s v="874-03-53-609"/>
    <n v="7"/>
    <x v="8"/>
    <n v="2.2200000000000002"/>
    <n v="15.540000000000001"/>
  </r>
  <r>
    <d v="2013-06-22T00:00:00"/>
    <s v="302-11-03-254"/>
    <n v="9"/>
    <x v="8"/>
    <n v="2.2200000000000002"/>
    <n v="19.98"/>
  </r>
  <r>
    <d v="2013-06-23T00:00:00"/>
    <s v="270-90-07-560"/>
    <n v="20"/>
    <x v="8"/>
    <n v="2.2200000000000002"/>
    <n v="44.400000000000006"/>
  </r>
  <r>
    <d v="2013-06-24T00:00:00"/>
    <s v="749-02-70-623"/>
    <n v="98"/>
    <x v="8"/>
    <n v="2.2200000000000002"/>
    <n v="217.56000000000003"/>
  </r>
  <r>
    <d v="2013-06-26T00:00:00"/>
    <s v="447-16-72-588"/>
    <n v="9"/>
    <x v="8"/>
    <n v="2.2200000000000002"/>
    <n v="19.98"/>
  </r>
  <r>
    <d v="2013-06-28T00:00:00"/>
    <s v="368-99-22-310"/>
    <n v="13"/>
    <x v="8"/>
    <n v="2.2200000000000002"/>
    <n v="28.860000000000003"/>
  </r>
  <r>
    <d v="2013-07-01T00:00:00"/>
    <s v="941-01-60-075"/>
    <n v="424"/>
    <x v="8"/>
    <n v="2.2200000000000002"/>
    <n v="941.28000000000009"/>
  </r>
  <r>
    <d v="2013-07-06T00:00:00"/>
    <s v="761-06-34-233"/>
    <n v="31"/>
    <x v="8"/>
    <n v="2.2200000000000002"/>
    <n v="68.820000000000007"/>
  </r>
  <r>
    <d v="2013-07-07T00:00:00"/>
    <s v="126-55-91-375"/>
    <n v="18"/>
    <x v="8"/>
    <n v="2.2200000000000002"/>
    <n v="39.96"/>
  </r>
  <r>
    <d v="2013-07-09T00:00:00"/>
    <s v="043-34-53-278"/>
    <n v="172"/>
    <x v="8"/>
    <n v="2.2200000000000002"/>
    <n v="381.84000000000003"/>
  </r>
  <r>
    <d v="2013-07-09T00:00:00"/>
    <s v="392-78-93-552"/>
    <n v="373"/>
    <x v="8"/>
    <n v="2.2200000000000002"/>
    <n v="828.06000000000006"/>
  </r>
  <r>
    <d v="2013-07-10T00:00:00"/>
    <s v="413-93-89-926"/>
    <n v="299"/>
    <x v="8"/>
    <n v="2.2200000000000002"/>
    <n v="663.78000000000009"/>
  </r>
  <r>
    <d v="2013-07-16T00:00:00"/>
    <s v="916-94-78-836"/>
    <n v="20"/>
    <x v="8"/>
    <n v="2.2200000000000002"/>
    <n v="44.400000000000006"/>
  </r>
  <r>
    <d v="2013-07-17T00:00:00"/>
    <s v="513-33-14-553"/>
    <n v="89"/>
    <x v="8"/>
    <n v="2.2200000000000002"/>
    <n v="197.58"/>
  </r>
  <r>
    <d v="2013-07-17T00:00:00"/>
    <s v="968-49-97-804"/>
    <n v="60"/>
    <x v="8"/>
    <n v="2.2200000000000002"/>
    <n v="133.20000000000002"/>
  </r>
  <r>
    <d v="2013-07-20T00:00:00"/>
    <s v="944-16-93-033"/>
    <n v="5"/>
    <x v="8"/>
    <n v="2.2200000000000002"/>
    <n v="11.100000000000001"/>
  </r>
  <r>
    <d v="2013-07-21T00:00:00"/>
    <s v="995-59-41-476"/>
    <n v="125"/>
    <x v="8"/>
    <n v="2.2200000000000002"/>
    <n v="277.5"/>
  </r>
  <r>
    <d v="2013-07-21T00:00:00"/>
    <s v="904-16-42-385"/>
    <n v="177"/>
    <x v="8"/>
    <n v="2.2200000000000002"/>
    <n v="392.94000000000005"/>
  </r>
  <r>
    <d v="2013-07-22T00:00:00"/>
    <s v="910-38-33-489"/>
    <n v="58"/>
    <x v="8"/>
    <n v="2.2200000000000002"/>
    <n v="128.76000000000002"/>
  </r>
  <r>
    <d v="2013-07-23T00:00:00"/>
    <s v="080-51-85-809"/>
    <n v="174"/>
    <x v="8"/>
    <n v="2.2200000000000002"/>
    <n v="386.28000000000003"/>
  </r>
  <r>
    <d v="2013-07-24T00:00:00"/>
    <s v="254-14-00-156"/>
    <n v="485"/>
    <x v="8"/>
    <n v="2.2200000000000002"/>
    <n v="1076.7"/>
  </r>
  <r>
    <d v="2013-07-26T00:00:00"/>
    <s v="881-78-83-232"/>
    <n v="7"/>
    <x v="8"/>
    <n v="2.2200000000000002"/>
    <n v="15.540000000000001"/>
  </r>
  <r>
    <d v="2013-07-27T00:00:00"/>
    <s v="847-48-41-699"/>
    <n v="109"/>
    <x v="8"/>
    <n v="2.2200000000000002"/>
    <n v="241.98000000000002"/>
  </r>
  <r>
    <d v="2013-07-30T00:00:00"/>
    <s v="043-34-53-278"/>
    <n v="116"/>
    <x v="8"/>
    <n v="2.2200000000000002"/>
    <n v="257.52000000000004"/>
  </r>
  <r>
    <d v="2013-07-31T00:00:00"/>
    <s v="761-06-34-233"/>
    <n v="125"/>
    <x v="8"/>
    <n v="2.2200000000000002"/>
    <n v="277.5"/>
  </r>
  <r>
    <d v="2013-07-31T00:00:00"/>
    <s v="091-99-74-175"/>
    <n v="15"/>
    <x v="8"/>
    <n v="2.2200000000000002"/>
    <n v="33.300000000000004"/>
  </r>
  <r>
    <d v="2013-08-02T00:00:00"/>
    <s v="857-68-68-600"/>
    <n v="4"/>
    <x v="8"/>
    <n v="2.2200000000000002"/>
    <n v="8.8800000000000008"/>
  </r>
  <r>
    <d v="2013-08-03T00:00:00"/>
    <s v="275-38-81-341"/>
    <n v="13"/>
    <x v="8"/>
    <n v="2.2200000000000002"/>
    <n v="28.860000000000003"/>
  </r>
  <r>
    <d v="2013-08-05T00:00:00"/>
    <s v="995-59-41-476"/>
    <n v="338"/>
    <x v="8"/>
    <n v="2.2200000000000002"/>
    <n v="750.36"/>
  </r>
  <r>
    <d v="2013-08-06T00:00:00"/>
    <s v="319-54-24-686"/>
    <n v="2"/>
    <x v="8"/>
    <n v="2.2200000000000002"/>
    <n v="4.4400000000000004"/>
  </r>
  <r>
    <d v="2013-08-07T00:00:00"/>
    <s v="916-94-78-836"/>
    <n v="108"/>
    <x v="8"/>
    <n v="2.2200000000000002"/>
    <n v="239.76000000000002"/>
  </r>
  <r>
    <d v="2013-08-08T00:00:00"/>
    <s v="692-61-16-906"/>
    <n v="119"/>
    <x v="8"/>
    <n v="2.2200000000000002"/>
    <n v="264.18"/>
  </r>
  <r>
    <d v="2013-08-09T00:00:00"/>
    <s v="254-14-00-156"/>
    <n v="385"/>
    <x v="8"/>
    <n v="2.2200000000000002"/>
    <n v="854.7"/>
  </r>
  <r>
    <d v="2013-08-09T00:00:00"/>
    <s v="392-78-93-552"/>
    <n v="239"/>
    <x v="8"/>
    <n v="2.2200000000000002"/>
    <n v="530.58000000000004"/>
  </r>
  <r>
    <d v="2013-08-12T00:00:00"/>
    <s v="072-92-42-932"/>
    <n v="8"/>
    <x v="8"/>
    <n v="2.2200000000000002"/>
    <n v="17.760000000000002"/>
  </r>
  <r>
    <d v="2013-08-13T00:00:00"/>
    <s v="413-93-89-926"/>
    <n v="219"/>
    <x v="8"/>
    <n v="2.2200000000000002"/>
    <n v="486.18000000000006"/>
  </r>
  <r>
    <d v="2013-08-17T00:00:00"/>
    <s v="410-52-79-946"/>
    <n v="40"/>
    <x v="8"/>
    <n v="2.2200000000000002"/>
    <n v="88.800000000000011"/>
  </r>
  <r>
    <d v="2013-08-17T00:00:00"/>
    <s v="995-59-41-476"/>
    <n v="166"/>
    <x v="8"/>
    <n v="2.2200000000000002"/>
    <n v="368.52000000000004"/>
  </r>
  <r>
    <d v="2013-08-18T00:00:00"/>
    <s v="527-15-00-673"/>
    <n v="168"/>
    <x v="8"/>
    <n v="2.2200000000000002"/>
    <n v="372.96000000000004"/>
  </r>
  <r>
    <d v="2013-08-19T00:00:00"/>
    <s v="179-23-02-772"/>
    <n v="96"/>
    <x v="8"/>
    <n v="2.2200000000000002"/>
    <n v="213.12"/>
  </r>
  <r>
    <d v="2013-08-20T00:00:00"/>
    <s v="749-02-70-623"/>
    <n v="23"/>
    <x v="8"/>
    <n v="2.2200000000000002"/>
    <n v="51.06"/>
  </r>
  <r>
    <d v="2013-08-23T00:00:00"/>
    <s v="857-68-68-600"/>
    <n v="8"/>
    <x v="8"/>
    <n v="2.2200000000000002"/>
    <n v="17.760000000000002"/>
  </r>
  <r>
    <d v="2013-08-23T00:00:00"/>
    <s v="781-80-31-583"/>
    <n v="1"/>
    <x v="8"/>
    <n v="2.2200000000000002"/>
    <n v="2.2200000000000002"/>
  </r>
  <r>
    <d v="2013-08-23T00:00:00"/>
    <s v="045-63-27-114"/>
    <n v="4"/>
    <x v="8"/>
    <n v="2.2200000000000002"/>
    <n v="8.8800000000000008"/>
  </r>
  <r>
    <d v="2013-08-26T00:00:00"/>
    <s v="950-40-82-698"/>
    <n v="170"/>
    <x v="8"/>
    <n v="2.2200000000000002"/>
    <n v="377.40000000000003"/>
  </r>
  <r>
    <d v="2013-08-28T00:00:00"/>
    <s v="392-78-93-552"/>
    <n v="193"/>
    <x v="8"/>
    <n v="2.2200000000000002"/>
    <n v="428.46000000000004"/>
  </r>
  <r>
    <d v="2013-08-31T00:00:00"/>
    <s v="929-74-62-713"/>
    <n v="5"/>
    <x v="8"/>
    <n v="2.2200000000000002"/>
    <n v="11.100000000000001"/>
  </r>
  <r>
    <d v="2013-09-03T00:00:00"/>
    <s v="851-69-49-933"/>
    <n v="5"/>
    <x v="8"/>
    <n v="2.2200000000000002"/>
    <n v="11.100000000000001"/>
  </r>
  <r>
    <d v="2013-09-03T00:00:00"/>
    <s v="368-99-22-310"/>
    <n v="15"/>
    <x v="8"/>
    <n v="2.2200000000000002"/>
    <n v="33.300000000000004"/>
  </r>
  <r>
    <d v="2013-09-08T00:00:00"/>
    <s v="164-61-25-530"/>
    <n v="14"/>
    <x v="8"/>
    <n v="2.2200000000000002"/>
    <n v="31.080000000000002"/>
  </r>
  <r>
    <d v="2013-09-08T00:00:00"/>
    <s v="916-94-78-836"/>
    <n v="96"/>
    <x v="8"/>
    <n v="2.2200000000000002"/>
    <n v="213.12"/>
  </r>
  <r>
    <d v="2013-09-12T00:00:00"/>
    <s v="138-66-38-929"/>
    <n v="1"/>
    <x v="8"/>
    <n v="2.2200000000000002"/>
    <n v="2.2200000000000002"/>
  </r>
  <r>
    <d v="2013-09-16T00:00:00"/>
    <s v="513-33-14-553"/>
    <n v="164"/>
    <x v="8"/>
    <n v="2.2200000000000002"/>
    <n v="364.08000000000004"/>
  </r>
  <r>
    <d v="2013-09-17T00:00:00"/>
    <s v="178-24-36-171"/>
    <n v="105"/>
    <x v="8"/>
    <n v="2.2200000000000002"/>
    <n v="233.10000000000002"/>
  </r>
  <r>
    <d v="2013-09-19T00:00:00"/>
    <s v="211-35-92-831"/>
    <n v="17"/>
    <x v="8"/>
    <n v="2.2200000000000002"/>
    <n v="37.74"/>
  </r>
  <r>
    <d v="2013-09-21T00:00:00"/>
    <s v="047-26-54-835"/>
    <n v="5"/>
    <x v="8"/>
    <n v="2.2200000000000002"/>
    <n v="11.100000000000001"/>
  </r>
  <r>
    <d v="2013-09-26T00:00:00"/>
    <s v="392-78-93-552"/>
    <n v="212"/>
    <x v="8"/>
    <n v="2.2200000000000002"/>
    <n v="470.64000000000004"/>
  </r>
  <r>
    <d v="2013-09-26T00:00:00"/>
    <s v="847-48-41-699"/>
    <n v="128"/>
    <x v="8"/>
    <n v="2.2200000000000002"/>
    <n v="284.16000000000003"/>
  </r>
  <r>
    <d v="2013-09-26T00:00:00"/>
    <s v="378-70-08-798"/>
    <n v="147"/>
    <x v="8"/>
    <n v="2.2200000000000002"/>
    <n v="326.34000000000003"/>
  </r>
  <r>
    <d v="2013-09-27T00:00:00"/>
    <s v="799-94-72-837"/>
    <n v="436"/>
    <x v="8"/>
    <n v="2.2200000000000002"/>
    <n v="967.92000000000007"/>
  </r>
  <r>
    <d v="2013-09-28T00:00:00"/>
    <s v="128-29-15-591"/>
    <n v="4"/>
    <x v="8"/>
    <n v="2.2200000000000002"/>
    <n v="8.8800000000000008"/>
  </r>
  <r>
    <d v="2013-09-28T00:00:00"/>
    <s v="302-11-03-254"/>
    <n v="4"/>
    <x v="8"/>
    <n v="2.2200000000000002"/>
    <n v="8.8800000000000008"/>
  </r>
  <r>
    <d v="2013-10-04T00:00:00"/>
    <s v="179-23-02-772"/>
    <n v="78"/>
    <x v="8"/>
    <n v="2.2200000000000002"/>
    <n v="173.16000000000003"/>
  </r>
  <r>
    <d v="2013-10-11T00:00:00"/>
    <s v="749-02-70-623"/>
    <n v="159"/>
    <x v="8"/>
    <n v="2.2200000000000002"/>
    <n v="352.98"/>
  </r>
  <r>
    <d v="2013-10-11T00:00:00"/>
    <s v="885-74-10-856"/>
    <n v="103"/>
    <x v="8"/>
    <n v="2.2200000000000002"/>
    <n v="228.66000000000003"/>
  </r>
  <r>
    <d v="2013-10-12T00:00:00"/>
    <s v="495-93-92-849"/>
    <n v="57"/>
    <x v="8"/>
    <n v="2.2200000000000002"/>
    <n v="126.54"/>
  </r>
  <r>
    <d v="2013-10-12T00:00:00"/>
    <s v="910-38-33-489"/>
    <n v="121"/>
    <x v="8"/>
    <n v="2.2200000000000002"/>
    <n v="268.62"/>
  </r>
  <r>
    <d v="2013-10-12T00:00:00"/>
    <s v="053-79-35-388"/>
    <n v="14"/>
    <x v="8"/>
    <n v="2.2200000000000002"/>
    <n v="31.080000000000002"/>
  </r>
  <r>
    <d v="2013-10-13T00:00:00"/>
    <s v="599-00-55-316"/>
    <n v="2"/>
    <x v="8"/>
    <n v="2.2200000000000002"/>
    <n v="4.4400000000000004"/>
  </r>
  <r>
    <d v="2013-10-13T00:00:00"/>
    <s v="662-14-22-719"/>
    <n v="19"/>
    <x v="8"/>
    <n v="2.2200000000000002"/>
    <n v="42.180000000000007"/>
  </r>
  <r>
    <d v="2013-10-14T00:00:00"/>
    <s v="264-98-29-926"/>
    <n v="20"/>
    <x v="8"/>
    <n v="2.2200000000000002"/>
    <n v="44.400000000000006"/>
  </r>
  <r>
    <d v="2013-10-15T00:00:00"/>
    <s v="799-94-72-837"/>
    <n v="367"/>
    <x v="8"/>
    <n v="2.2200000000000002"/>
    <n v="814.74000000000012"/>
  </r>
  <r>
    <d v="2013-10-15T00:00:00"/>
    <s v="847-48-41-699"/>
    <n v="458"/>
    <x v="8"/>
    <n v="2.2200000000000002"/>
    <n v="1016.7600000000001"/>
  </r>
  <r>
    <d v="2013-10-16T00:00:00"/>
    <s v="392-78-93-552"/>
    <n v="100"/>
    <x v="8"/>
    <n v="2.2200000000000002"/>
    <n v="222.00000000000003"/>
  </r>
  <r>
    <d v="2013-10-16T00:00:00"/>
    <s v="043-34-53-278"/>
    <n v="62"/>
    <x v="8"/>
    <n v="2.2200000000000002"/>
    <n v="137.64000000000001"/>
  </r>
  <r>
    <d v="2013-10-20T00:00:00"/>
    <s v="043-34-53-278"/>
    <n v="184"/>
    <x v="8"/>
    <n v="2.2200000000000002"/>
    <n v="408.48"/>
  </r>
  <r>
    <d v="2013-10-21T00:00:00"/>
    <s v="080-51-85-809"/>
    <n v="156"/>
    <x v="8"/>
    <n v="2.2200000000000002"/>
    <n v="346.32000000000005"/>
  </r>
  <r>
    <d v="2013-10-22T00:00:00"/>
    <s v="254-14-00-156"/>
    <n v="142"/>
    <x v="8"/>
    <n v="2.2200000000000002"/>
    <n v="315.24"/>
  </r>
  <r>
    <d v="2013-10-23T00:00:00"/>
    <s v="043-34-53-278"/>
    <n v="97"/>
    <x v="8"/>
    <n v="2.2200000000000002"/>
    <n v="215.34000000000003"/>
  </r>
  <r>
    <d v="2013-10-23T00:00:00"/>
    <s v="254-14-00-156"/>
    <n v="136"/>
    <x v="8"/>
    <n v="2.2200000000000002"/>
    <n v="301.92"/>
  </r>
  <r>
    <d v="2013-10-23T00:00:00"/>
    <s v="179-23-02-772"/>
    <n v="108"/>
    <x v="8"/>
    <n v="2.2200000000000002"/>
    <n v="239.76000000000002"/>
  </r>
  <r>
    <d v="2013-10-25T00:00:00"/>
    <s v="410-52-79-946"/>
    <n v="51"/>
    <x v="8"/>
    <n v="2.2200000000000002"/>
    <n v="113.22000000000001"/>
  </r>
  <r>
    <d v="2013-10-27T00:00:00"/>
    <s v="473-30-19-947"/>
    <n v="7"/>
    <x v="8"/>
    <n v="2.2200000000000002"/>
    <n v="15.540000000000001"/>
  </r>
  <r>
    <d v="2013-10-29T00:00:00"/>
    <s v="985-21-38-706"/>
    <n v="19"/>
    <x v="8"/>
    <n v="2.2200000000000002"/>
    <n v="42.180000000000007"/>
  </r>
  <r>
    <d v="2013-10-30T00:00:00"/>
    <s v="970-73-69-415"/>
    <n v="4"/>
    <x v="8"/>
    <n v="2.2200000000000002"/>
    <n v="8.8800000000000008"/>
  </r>
  <r>
    <d v="2013-11-02T00:00:00"/>
    <s v="392-78-93-552"/>
    <n v="163"/>
    <x v="8"/>
    <n v="2.2200000000000002"/>
    <n v="361.86"/>
  </r>
  <r>
    <d v="2013-11-02T00:00:00"/>
    <s v="534-94-49-182"/>
    <n v="165"/>
    <x v="8"/>
    <n v="2.2200000000000002"/>
    <n v="366.3"/>
  </r>
  <r>
    <d v="2013-11-03T00:00:00"/>
    <s v="211-35-92-831"/>
    <n v="14"/>
    <x v="8"/>
    <n v="2.2200000000000002"/>
    <n v="31.080000000000002"/>
  </r>
  <r>
    <d v="2013-11-05T00:00:00"/>
    <s v="378-70-08-798"/>
    <n v="177"/>
    <x v="8"/>
    <n v="2.2200000000000002"/>
    <n v="392.94000000000005"/>
  </r>
  <r>
    <d v="2013-11-06T00:00:00"/>
    <s v="964-69-89-011"/>
    <n v="1"/>
    <x v="8"/>
    <n v="2.2200000000000002"/>
    <n v="2.2200000000000002"/>
  </r>
  <r>
    <d v="2013-11-07T00:00:00"/>
    <s v="179-23-02-772"/>
    <n v="193"/>
    <x v="8"/>
    <n v="2.2200000000000002"/>
    <n v="428.46000000000004"/>
  </r>
  <r>
    <d v="2013-11-07T00:00:00"/>
    <s v="561-00-46-873"/>
    <n v="8"/>
    <x v="8"/>
    <n v="2.2200000000000002"/>
    <n v="17.760000000000002"/>
  </r>
  <r>
    <d v="2013-11-10T00:00:00"/>
    <s v="817-14-97-331"/>
    <n v="11"/>
    <x v="8"/>
    <n v="2.2200000000000002"/>
    <n v="24.42"/>
  </r>
  <r>
    <d v="2013-11-16T00:00:00"/>
    <s v="178-24-36-171"/>
    <n v="249"/>
    <x v="8"/>
    <n v="2.2200000000000002"/>
    <n v="552.78000000000009"/>
  </r>
  <r>
    <d v="2013-11-20T00:00:00"/>
    <s v="594-18-15-403"/>
    <n v="360"/>
    <x v="8"/>
    <n v="2.2200000000000002"/>
    <n v="799.2"/>
  </r>
  <r>
    <d v="2013-11-24T00:00:00"/>
    <s v="294-48-56-993"/>
    <n v="186"/>
    <x v="8"/>
    <n v="2.2200000000000002"/>
    <n v="412.92"/>
  </r>
  <r>
    <d v="2013-11-25T00:00:00"/>
    <s v="495-93-92-849"/>
    <n v="29"/>
    <x v="8"/>
    <n v="2.2200000000000002"/>
    <n v="64.38000000000001"/>
  </r>
  <r>
    <d v="2013-11-28T00:00:00"/>
    <s v="534-94-49-182"/>
    <n v="174"/>
    <x v="8"/>
    <n v="2.2200000000000002"/>
    <n v="386.28000000000003"/>
  </r>
  <r>
    <d v="2013-11-29T00:00:00"/>
    <s v="254-14-00-156"/>
    <n v="131"/>
    <x v="8"/>
    <n v="2.2200000000000002"/>
    <n v="290.82000000000005"/>
  </r>
  <r>
    <d v="2013-12-01T00:00:00"/>
    <s v="254-14-00-156"/>
    <n v="157"/>
    <x v="8"/>
    <n v="2.2200000000000002"/>
    <n v="348.54"/>
  </r>
  <r>
    <d v="2013-12-01T00:00:00"/>
    <s v="799-94-72-837"/>
    <n v="284"/>
    <x v="8"/>
    <n v="2.2200000000000002"/>
    <n v="630.48"/>
  </r>
  <r>
    <d v="2013-12-02T00:00:00"/>
    <s v="413-93-89-926"/>
    <n v="292"/>
    <x v="8"/>
    <n v="2.2200000000000002"/>
    <n v="648.24"/>
  </r>
  <r>
    <d v="2013-12-04T00:00:00"/>
    <s v="530-86-39-445"/>
    <n v="13"/>
    <x v="8"/>
    <n v="2.2200000000000002"/>
    <n v="28.860000000000003"/>
  </r>
  <r>
    <d v="2013-12-06T00:00:00"/>
    <s v="954-85-72-732"/>
    <n v="16"/>
    <x v="8"/>
    <n v="2.2200000000000002"/>
    <n v="35.520000000000003"/>
  </r>
  <r>
    <d v="2013-12-06T00:00:00"/>
    <s v="178-24-36-171"/>
    <n v="364"/>
    <x v="8"/>
    <n v="2.2200000000000002"/>
    <n v="808.08"/>
  </r>
  <r>
    <d v="2013-12-07T00:00:00"/>
    <s v="599-00-55-316"/>
    <n v="16"/>
    <x v="8"/>
    <n v="2.2200000000000002"/>
    <n v="35.520000000000003"/>
  </r>
  <r>
    <d v="2013-12-07T00:00:00"/>
    <s v="590-28-48-646"/>
    <n v="3"/>
    <x v="8"/>
    <n v="2.2200000000000002"/>
    <n v="6.66"/>
  </r>
  <r>
    <d v="2013-12-08T00:00:00"/>
    <s v="346-83-33-264"/>
    <n v="9"/>
    <x v="8"/>
    <n v="2.2200000000000002"/>
    <n v="19.98"/>
  </r>
  <r>
    <d v="2013-12-09T00:00:00"/>
    <s v="523-09-63-706"/>
    <n v="6"/>
    <x v="8"/>
    <n v="2.2200000000000002"/>
    <n v="13.32"/>
  </r>
  <r>
    <d v="2013-12-13T00:00:00"/>
    <s v="884-31-58-627"/>
    <n v="117"/>
    <x v="8"/>
    <n v="2.2200000000000002"/>
    <n v="259.74"/>
  </r>
  <r>
    <d v="2013-12-14T00:00:00"/>
    <s v="159-34-45-151"/>
    <n v="6"/>
    <x v="8"/>
    <n v="2.2200000000000002"/>
    <n v="13.32"/>
  </r>
  <r>
    <d v="2013-12-15T00:00:00"/>
    <s v="847-48-41-699"/>
    <n v="186"/>
    <x v="8"/>
    <n v="2.2200000000000002"/>
    <n v="412.92"/>
  </r>
  <r>
    <d v="2013-12-15T00:00:00"/>
    <s v="159-34-45-151"/>
    <n v="16"/>
    <x v="8"/>
    <n v="2.2200000000000002"/>
    <n v="35.520000000000003"/>
  </r>
  <r>
    <d v="2013-12-16T00:00:00"/>
    <s v="043-34-53-278"/>
    <n v="100"/>
    <x v="8"/>
    <n v="2.2200000000000002"/>
    <n v="222.00000000000003"/>
  </r>
  <r>
    <d v="2013-12-21T00:00:00"/>
    <s v="369-43-03-176"/>
    <n v="20"/>
    <x v="8"/>
    <n v="2.2200000000000002"/>
    <n v="44.400000000000006"/>
  </r>
  <r>
    <d v="2013-12-21T00:00:00"/>
    <s v="968-49-97-804"/>
    <n v="192"/>
    <x v="8"/>
    <n v="2.2200000000000002"/>
    <n v="426.24"/>
  </r>
  <r>
    <d v="2013-12-22T00:00:00"/>
    <s v="968-49-97-804"/>
    <n v="92"/>
    <x v="8"/>
    <n v="2.2200000000000002"/>
    <n v="204.24"/>
  </r>
  <r>
    <d v="2013-12-23T00:00:00"/>
    <s v="211-13-01-286"/>
    <n v="11"/>
    <x v="8"/>
    <n v="2.2200000000000002"/>
    <n v="24.42"/>
  </r>
  <r>
    <d v="2013-12-25T00:00:00"/>
    <s v="177-95-05-373"/>
    <n v="10"/>
    <x v="8"/>
    <n v="2.2200000000000002"/>
    <n v="22.200000000000003"/>
  </r>
  <r>
    <d v="2013-12-26T00:00:00"/>
    <s v="884-31-58-627"/>
    <n v="180"/>
    <x v="8"/>
    <n v="2.2200000000000002"/>
    <n v="399.6"/>
  </r>
  <r>
    <d v="2013-12-29T00:00:00"/>
    <s v="242-04-13-206"/>
    <n v="12"/>
    <x v="8"/>
    <n v="2.2200000000000002"/>
    <n v="26.64"/>
  </r>
  <r>
    <d v="2013-12-30T00:00:00"/>
    <s v="091-99-74-175"/>
    <n v="12"/>
    <x v="8"/>
    <n v="2.2200000000000002"/>
    <n v="26.64"/>
  </r>
  <r>
    <d v="2013-12-31T00:00:00"/>
    <s v="325-70-30-985"/>
    <n v="8"/>
    <x v="8"/>
    <n v="2.2200000000000002"/>
    <n v="17.760000000000002"/>
  </r>
  <r>
    <d v="2014-01-02T00:00:00"/>
    <s v="904-16-42-385"/>
    <n v="56"/>
    <x v="9"/>
    <n v="2.23"/>
    <n v="124.88"/>
  </r>
  <r>
    <d v="2014-01-03T00:00:00"/>
    <s v="054-09-46-315"/>
    <n v="18"/>
    <x v="9"/>
    <n v="2.23"/>
    <n v="40.14"/>
  </r>
  <r>
    <d v="2014-01-03T00:00:00"/>
    <s v="799-94-72-837"/>
    <n v="164"/>
    <x v="9"/>
    <n v="2.23"/>
    <n v="365.71999999999997"/>
  </r>
  <r>
    <d v="2014-01-06T00:00:00"/>
    <s v="534-94-49-182"/>
    <n v="111"/>
    <x v="9"/>
    <n v="2.23"/>
    <n v="247.53"/>
  </r>
  <r>
    <d v="2014-01-07T00:00:00"/>
    <s v="395-19-63-367"/>
    <n v="14"/>
    <x v="9"/>
    <n v="2.23"/>
    <n v="31.22"/>
  </r>
  <r>
    <d v="2014-01-08T00:00:00"/>
    <s v="995-59-41-476"/>
    <n v="143"/>
    <x v="9"/>
    <n v="2.23"/>
    <n v="318.89"/>
  </r>
  <r>
    <d v="2014-01-09T00:00:00"/>
    <s v="749-02-70-623"/>
    <n v="64"/>
    <x v="9"/>
    <n v="2.23"/>
    <n v="142.72"/>
  </r>
  <r>
    <d v="2014-01-12T00:00:00"/>
    <s v="929-74-62-713"/>
    <n v="3"/>
    <x v="9"/>
    <n v="2.23"/>
    <n v="6.6899999999999995"/>
  </r>
  <r>
    <d v="2014-01-13T00:00:00"/>
    <s v="392-78-93-552"/>
    <n v="152"/>
    <x v="9"/>
    <n v="2.23"/>
    <n v="338.96"/>
  </r>
  <r>
    <d v="2014-01-14T00:00:00"/>
    <s v="749-02-70-623"/>
    <n v="152"/>
    <x v="9"/>
    <n v="2.23"/>
    <n v="338.96"/>
  </r>
  <r>
    <d v="2014-01-16T00:00:00"/>
    <s v="678-73-95-302"/>
    <n v="15"/>
    <x v="9"/>
    <n v="2.23"/>
    <n v="33.450000000000003"/>
  </r>
  <r>
    <d v="2014-01-17T00:00:00"/>
    <s v="884-31-58-627"/>
    <n v="117"/>
    <x v="9"/>
    <n v="2.23"/>
    <n v="260.91000000000003"/>
  </r>
  <r>
    <d v="2014-01-17T00:00:00"/>
    <s v="941-27-28-381"/>
    <n v="14"/>
    <x v="9"/>
    <n v="2.23"/>
    <n v="31.22"/>
  </r>
  <r>
    <d v="2014-01-17T00:00:00"/>
    <s v="392-78-93-552"/>
    <n v="431"/>
    <x v="9"/>
    <n v="2.23"/>
    <n v="961.13"/>
  </r>
  <r>
    <d v="2014-01-19T00:00:00"/>
    <s v="178-24-36-171"/>
    <n v="390"/>
    <x v="9"/>
    <n v="2.23"/>
    <n v="869.7"/>
  </r>
  <r>
    <d v="2014-01-24T00:00:00"/>
    <s v="091-99-74-175"/>
    <n v="1"/>
    <x v="9"/>
    <n v="2.23"/>
    <n v="2.23"/>
  </r>
  <r>
    <d v="2014-01-27T00:00:00"/>
    <s v="413-93-89-926"/>
    <n v="392"/>
    <x v="9"/>
    <n v="2.23"/>
    <n v="874.16"/>
  </r>
  <r>
    <d v="2014-01-29T00:00:00"/>
    <s v="916-94-78-836"/>
    <n v="175"/>
    <x v="9"/>
    <n v="2.23"/>
    <n v="390.25"/>
  </r>
  <r>
    <d v="2014-01-29T00:00:00"/>
    <s v="322-66-15-999"/>
    <n v="118"/>
    <x v="9"/>
    <n v="2.23"/>
    <n v="263.14"/>
  </r>
  <r>
    <d v="2014-02-02T00:00:00"/>
    <s v="847-48-41-699"/>
    <n v="297"/>
    <x v="9"/>
    <n v="2.23"/>
    <n v="662.31"/>
  </r>
  <r>
    <d v="2014-02-06T00:00:00"/>
    <s v="033-49-11-774"/>
    <n v="89"/>
    <x v="9"/>
    <n v="2.23"/>
    <n v="198.47"/>
  </r>
  <r>
    <d v="2014-02-06T00:00:00"/>
    <s v="178-24-36-171"/>
    <n v="182"/>
    <x v="9"/>
    <n v="2.23"/>
    <n v="405.86"/>
  </r>
  <r>
    <d v="2014-02-07T00:00:00"/>
    <s v="749-02-70-623"/>
    <n v="130"/>
    <x v="9"/>
    <n v="2.23"/>
    <n v="289.89999999999998"/>
  </r>
  <r>
    <d v="2014-02-10T00:00:00"/>
    <s v="294-48-56-993"/>
    <n v="187"/>
    <x v="9"/>
    <n v="2.23"/>
    <n v="417.01"/>
  </r>
  <r>
    <d v="2014-02-11T00:00:00"/>
    <s v="941-01-60-075"/>
    <n v="166"/>
    <x v="9"/>
    <n v="2.23"/>
    <n v="370.18"/>
  </r>
  <r>
    <d v="2014-02-12T00:00:00"/>
    <s v="033-49-11-774"/>
    <n v="58"/>
    <x v="9"/>
    <n v="2.23"/>
    <n v="129.34"/>
  </r>
  <r>
    <d v="2014-02-16T00:00:00"/>
    <s v="410-52-79-946"/>
    <n v="187"/>
    <x v="9"/>
    <n v="2.23"/>
    <n v="417.01"/>
  </r>
  <r>
    <d v="2014-02-17T00:00:00"/>
    <s v="033-49-11-774"/>
    <n v="58"/>
    <x v="9"/>
    <n v="2.23"/>
    <n v="129.34"/>
  </r>
  <r>
    <d v="2014-02-19T00:00:00"/>
    <s v="767-55-58-288"/>
    <n v="19"/>
    <x v="9"/>
    <n v="2.23"/>
    <n v="42.37"/>
  </r>
  <r>
    <d v="2014-02-19T00:00:00"/>
    <s v="847-48-41-699"/>
    <n v="388"/>
    <x v="9"/>
    <n v="2.23"/>
    <n v="865.24"/>
  </r>
  <r>
    <d v="2014-02-20T00:00:00"/>
    <s v="194-54-73-711"/>
    <n v="20"/>
    <x v="9"/>
    <n v="2.23"/>
    <n v="44.6"/>
  </r>
  <r>
    <d v="2014-02-20T00:00:00"/>
    <s v="043-34-53-278"/>
    <n v="185"/>
    <x v="9"/>
    <n v="2.23"/>
    <n v="412.55"/>
  </r>
  <r>
    <d v="2014-02-20T00:00:00"/>
    <s v="527-15-00-673"/>
    <n v="191"/>
    <x v="9"/>
    <n v="2.23"/>
    <n v="425.93"/>
  </r>
  <r>
    <d v="2014-02-21T00:00:00"/>
    <s v="277-10-19-546"/>
    <n v="1"/>
    <x v="9"/>
    <n v="2.23"/>
    <n v="2.23"/>
  </r>
  <r>
    <d v="2014-02-22T00:00:00"/>
    <s v="884-31-58-627"/>
    <n v="90"/>
    <x v="9"/>
    <n v="2.23"/>
    <n v="200.7"/>
  </r>
  <r>
    <d v="2014-02-26T00:00:00"/>
    <s v="847-48-41-699"/>
    <n v="234"/>
    <x v="9"/>
    <n v="2.23"/>
    <n v="521.82000000000005"/>
  </r>
  <r>
    <d v="2014-03-01T00:00:00"/>
    <s v="392-78-93-552"/>
    <n v="212"/>
    <x v="9"/>
    <n v="2.23"/>
    <n v="472.76"/>
  </r>
  <r>
    <d v="2014-03-03T00:00:00"/>
    <s v="392-78-93-552"/>
    <n v="372"/>
    <x v="9"/>
    <n v="2.23"/>
    <n v="829.56"/>
  </r>
  <r>
    <d v="2014-03-03T00:00:00"/>
    <s v="968-49-97-804"/>
    <n v="102"/>
    <x v="9"/>
    <n v="2.23"/>
    <n v="227.46"/>
  </r>
  <r>
    <d v="2014-03-03T00:00:00"/>
    <s v="749-02-70-623"/>
    <n v="69"/>
    <x v="9"/>
    <n v="2.23"/>
    <n v="153.87"/>
  </r>
  <r>
    <d v="2014-03-10T00:00:00"/>
    <s v="180-17-78-339"/>
    <n v="5"/>
    <x v="9"/>
    <n v="2.23"/>
    <n v="11.15"/>
  </r>
  <r>
    <d v="2014-03-15T00:00:00"/>
    <s v="513-33-14-553"/>
    <n v="146"/>
    <x v="9"/>
    <n v="2.23"/>
    <n v="325.58"/>
  </r>
  <r>
    <d v="2014-03-16T00:00:00"/>
    <s v="910-38-33-489"/>
    <n v="114"/>
    <x v="9"/>
    <n v="2.23"/>
    <n v="254.22"/>
  </r>
  <r>
    <d v="2014-03-18T00:00:00"/>
    <s v="799-94-72-837"/>
    <n v="265"/>
    <x v="9"/>
    <n v="2.23"/>
    <n v="590.95000000000005"/>
  </r>
  <r>
    <d v="2014-03-18T00:00:00"/>
    <s v="970-87-50-317"/>
    <n v="1"/>
    <x v="9"/>
    <n v="2.23"/>
    <n v="2.23"/>
  </r>
  <r>
    <d v="2014-03-21T00:00:00"/>
    <s v="299-98-16-259"/>
    <n v="16"/>
    <x v="9"/>
    <n v="2.23"/>
    <n v="35.68"/>
  </r>
  <r>
    <d v="2014-03-23T00:00:00"/>
    <s v="737-62-05-770"/>
    <n v="11"/>
    <x v="9"/>
    <n v="2.23"/>
    <n v="24.53"/>
  </r>
  <r>
    <d v="2014-03-23T00:00:00"/>
    <s v="178-24-36-171"/>
    <n v="118"/>
    <x v="9"/>
    <n v="2.23"/>
    <n v="263.14"/>
  </r>
  <r>
    <d v="2014-03-30T00:00:00"/>
    <s v="392-78-93-552"/>
    <n v="213"/>
    <x v="9"/>
    <n v="2.23"/>
    <n v="474.99"/>
  </r>
  <r>
    <d v="2014-04-03T00:00:00"/>
    <s v="847-48-41-699"/>
    <n v="146"/>
    <x v="9"/>
    <n v="2.23"/>
    <n v="325.58"/>
  </r>
  <r>
    <d v="2014-04-05T00:00:00"/>
    <s v="609-57-46-753"/>
    <n v="6"/>
    <x v="9"/>
    <n v="2.23"/>
    <n v="13.379999999999999"/>
  </r>
  <r>
    <d v="2014-04-07T00:00:00"/>
    <s v="392-78-93-552"/>
    <n v="392"/>
    <x v="9"/>
    <n v="2.23"/>
    <n v="874.16"/>
  </r>
  <r>
    <d v="2014-04-07T00:00:00"/>
    <s v="995-59-41-476"/>
    <n v="422"/>
    <x v="9"/>
    <n v="2.23"/>
    <n v="941.06"/>
  </r>
  <r>
    <d v="2014-04-11T00:00:00"/>
    <s v="178-24-36-171"/>
    <n v="474"/>
    <x v="9"/>
    <n v="2.23"/>
    <n v="1057.02"/>
  </r>
  <r>
    <d v="2014-04-12T00:00:00"/>
    <s v="322-66-15-999"/>
    <n v="166"/>
    <x v="9"/>
    <n v="2.23"/>
    <n v="370.18"/>
  </r>
  <r>
    <d v="2014-04-14T00:00:00"/>
    <s v="322-66-15-999"/>
    <n v="121"/>
    <x v="9"/>
    <n v="2.23"/>
    <n v="269.83"/>
  </r>
  <r>
    <d v="2014-04-15T00:00:00"/>
    <s v="413-93-89-926"/>
    <n v="406"/>
    <x v="9"/>
    <n v="2.23"/>
    <n v="905.38"/>
  </r>
  <r>
    <d v="2014-04-17T00:00:00"/>
    <s v="294-48-56-993"/>
    <n v="41"/>
    <x v="9"/>
    <n v="2.23"/>
    <n v="91.429999999999993"/>
  </r>
  <r>
    <d v="2014-04-21T00:00:00"/>
    <s v="941-01-60-075"/>
    <n v="254"/>
    <x v="9"/>
    <n v="2.23"/>
    <n v="566.41999999999996"/>
  </r>
  <r>
    <d v="2014-04-21T00:00:00"/>
    <s v="847-48-41-699"/>
    <n v="246"/>
    <x v="9"/>
    <n v="2.23"/>
    <n v="548.58000000000004"/>
  </r>
  <r>
    <d v="2014-04-26T00:00:00"/>
    <s v="080-51-85-809"/>
    <n v="148"/>
    <x v="9"/>
    <n v="2.23"/>
    <n v="330.04"/>
  </r>
  <r>
    <d v="2014-04-26T00:00:00"/>
    <s v="594-18-15-403"/>
    <n v="365"/>
    <x v="9"/>
    <n v="2.23"/>
    <n v="813.95"/>
  </r>
  <r>
    <d v="2014-04-27T00:00:00"/>
    <s v="910-38-33-489"/>
    <n v="20"/>
    <x v="9"/>
    <n v="2.23"/>
    <n v="44.6"/>
  </r>
  <r>
    <d v="2014-05-02T00:00:00"/>
    <s v="447-16-72-588"/>
    <n v="4"/>
    <x v="9"/>
    <n v="2.23"/>
    <n v="8.92"/>
  </r>
  <r>
    <d v="2014-05-05T00:00:00"/>
    <s v="392-78-93-552"/>
    <n v="215"/>
    <x v="9"/>
    <n v="2.23"/>
    <n v="479.45"/>
  </r>
  <r>
    <d v="2014-05-07T00:00:00"/>
    <s v="904-16-42-385"/>
    <n v="138"/>
    <x v="9"/>
    <n v="2.23"/>
    <n v="307.74"/>
  </r>
  <r>
    <d v="2014-05-07T00:00:00"/>
    <s v="254-14-00-156"/>
    <n v="496"/>
    <x v="9"/>
    <n v="2.23"/>
    <n v="1106.08"/>
  </r>
  <r>
    <d v="2014-05-08T00:00:00"/>
    <s v="916-94-78-836"/>
    <n v="155"/>
    <x v="9"/>
    <n v="2.23"/>
    <n v="345.65"/>
  </r>
  <r>
    <d v="2014-05-11T00:00:00"/>
    <s v="337-27-67-378"/>
    <n v="386"/>
    <x v="9"/>
    <n v="2.23"/>
    <n v="860.78"/>
  </r>
  <r>
    <d v="2014-05-14T00:00:00"/>
    <s v="884-31-58-627"/>
    <n v="124"/>
    <x v="9"/>
    <n v="2.23"/>
    <n v="276.52"/>
  </r>
  <r>
    <d v="2014-05-15T00:00:00"/>
    <s v="799-94-72-837"/>
    <n v="173"/>
    <x v="9"/>
    <n v="2.23"/>
    <n v="385.79"/>
  </r>
  <r>
    <d v="2014-05-17T00:00:00"/>
    <s v="968-49-97-804"/>
    <n v="161"/>
    <x v="9"/>
    <n v="2.23"/>
    <n v="359.03"/>
  </r>
  <r>
    <d v="2014-05-19T00:00:00"/>
    <s v="513-33-14-553"/>
    <n v="147"/>
    <x v="9"/>
    <n v="2.23"/>
    <n v="327.81"/>
  </r>
  <r>
    <d v="2014-05-25T00:00:00"/>
    <s v="178-24-36-171"/>
    <n v="401"/>
    <x v="9"/>
    <n v="2.23"/>
    <n v="894.23"/>
  </r>
  <r>
    <d v="2014-05-25T00:00:00"/>
    <s v="941-01-60-075"/>
    <n v="101"/>
    <x v="9"/>
    <n v="2.23"/>
    <n v="225.23"/>
  </r>
  <r>
    <d v="2014-05-26T00:00:00"/>
    <s v="178-24-36-171"/>
    <n v="169"/>
    <x v="9"/>
    <n v="2.23"/>
    <n v="376.87"/>
  </r>
  <r>
    <d v="2014-05-27T00:00:00"/>
    <s v="799-94-72-837"/>
    <n v="324"/>
    <x v="9"/>
    <n v="2.23"/>
    <n v="722.52"/>
  </r>
  <r>
    <d v="2014-05-28T00:00:00"/>
    <s v="351-83-41-145"/>
    <n v="16"/>
    <x v="9"/>
    <n v="2.23"/>
    <n v="35.68"/>
  </r>
  <r>
    <d v="2014-05-29T00:00:00"/>
    <s v="884-31-58-627"/>
    <n v="194"/>
    <x v="9"/>
    <n v="2.23"/>
    <n v="432.62"/>
  </r>
  <r>
    <d v="2014-05-30T00:00:00"/>
    <s v="995-59-41-476"/>
    <n v="197"/>
    <x v="9"/>
    <n v="2.23"/>
    <n v="439.31"/>
  </r>
  <r>
    <d v="2014-05-30T00:00:00"/>
    <s v="033-49-11-774"/>
    <n v="23"/>
    <x v="9"/>
    <n v="2.23"/>
    <n v="51.29"/>
  </r>
  <r>
    <d v="2014-05-31T00:00:00"/>
    <s v="904-16-42-385"/>
    <n v="138"/>
    <x v="9"/>
    <n v="2.23"/>
    <n v="307.74"/>
  </r>
  <r>
    <d v="2014-06-01T00:00:00"/>
    <s v="692-61-16-906"/>
    <n v="121"/>
    <x v="9"/>
    <n v="2.23"/>
    <n v="269.83"/>
  </r>
  <r>
    <d v="2014-06-03T00:00:00"/>
    <s v="951-02-59-808"/>
    <n v="10"/>
    <x v="9"/>
    <n v="2.23"/>
    <n v="22.3"/>
  </r>
  <r>
    <d v="2014-06-05T00:00:00"/>
    <s v="473-30-19-947"/>
    <n v="9"/>
    <x v="9"/>
    <n v="2.23"/>
    <n v="20.07"/>
  </r>
  <r>
    <d v="2014-06-08T00:00:00"/>
    <s v="495-93-92-849"/>
    <n v="35"/>
    <x v="9"/>
    <n v="2.23"/>
    <n v="78.05"/>
  </r>
  <r>
    <d v="2014-06-12T00:00:00"/>
    <s v="968-49-97-804"/>
    <n v="154"/>
    <x v="9"/>
    <n v="2.23"/>
    <n v="343.42"/>
  </r>
  <r>
    <d v="2014-06-16T00:00:00"/>
    <s v="192-09-72-275"/>
    <n v="1"/>
    <x v="9"/>
    <n v="2.23"/>
    <n v="2.23"/>
  </r>
  <r>
    <d v="2014-06-17T00:00:00"/>
    <s v="799-94-72-837"/>
    <n v="249"/>
    <x v="9"/>
    <n v="2.23"/>
    <n v="555.27"/>
  </r>
  <r>
    <d v="2014-06-17T00:00:00"/>
    <s v="916-94-78-836"/>
    <n v="27"/>
    <x v="9"/>
    <n v="2.23"/>
    <n v="60.21"/>
  </r>
  <r>
    <d v="2014-06-19T00:00:00"/>
    <s v="904-16-42-385"/>
    <n v="167"/>
    <x v="9"/>
    <n v="2.23"/>
    <n v="372.41"/>
  </r>
  <r>
    <d v="2014-06-20T00:00:00"/>
    <s v="904-16-42-385"/>
    <n v="71"/>
    <x v="9"/>
    <n v="2.23"/>
    <n v="158.33000000000001"/>
  </r>
  <r>
    <d v="2014-06-20T00:00:00"/>
    <s v="014-02-05-290"/>
    <n v="13"/>
    <x v="9"/>
    <n v="2.23"/>
    <n v="28.99"/>
  </r>
  <r>
    <d v="2014-06-21T00:00:00"/>
    <s v="534-94-49-182"/>
    <n v="90"/>
    <x v="9"/>
    <n v="2.23"/>
    <n v="200.7"/>
  </r>
  <r>
    <d v="2014-06-24T00:00:00"/>
    <s v="847-48-41-699"/>
    <n v="106"/>
    <x v="9"/>
    <n v="2.23"/>
    <n v="236.38"/>
  </r>
  <r>
    <d v="2014-06-25T00:00:00"/>
    <s v="527-15-00-673"/>
    <n v="57"/>
    <x v="9"/>
    <n v="2.23"/>
    <n v="127.11"/>
  </r>
  <r>
    <d v="2014-06-25T00:00:00"/>
    <s v="269-65-16-447"/>
    <n v="59"/>
    <x v="9"/>
    <n v="2.23"/>
    <n v="131.57"/>
  </r>
  <r>
    <d v="2014-06-27T00:00:00"/>
    <s v="314-76-34-892"/>
    <n v="11"/>
    <x v="9"/>
    <n v="2.23"/>
    <n v="24.53"/>
  </r>
  <r>
    <d v="2014-06-28T00:00:00"/>
    <s v="995-59-41-476"/>
    <n v="361"/>
    <x v="9"/>
    <n v="2.23"/>
    <n v="805.03"/>
  </r>
  <r>
    <d v="2014-06-29T00:00:00"/>
    <s v="885-74-10-856"/>
    <n v="153"/>
    <x v="9"/>
    <n v="2.23"/>
    <n v="341.19"/>
  </r>
  <r>
    <d v="2014-06-30T00:00:00"/>
    <s v="964-69-89-011"/>
    <n v="7"/>
    <x v="9"/>
    <n v="2.23"/>
    <n v="15.61"/>
  </r>
  <r>
    <d v="2014-07-01T00:00:00"/>
    <s v="884-31-58-627"/>
    <n v="65"/>
    <x v="9"/>
    <n v="2.23"/>
    <n v="144.94999999999999"/>
  </r>
  <r>
    <d v="2014-07-03T00:00:00"/>
    <s v="847-48-41-699"/>
    <n v="409"/>
    <x v="9"/>
    <n v="2.23"/>
    <n v="912.06999999999994"/>
  </r>
  <r>
    <d v="2014-07-05T00:00:00"/>
    <s v="620-15-33-614"/>
    <n v="63"/>
    <x v="9"/>
    <n v="2.23"/>
    <n v="140.49"/>
  </r>
  <r>
    <d v="2014-07-06T00:00:00"/>
    <s v="254-14-00-156"/>
    <n v="441"/>
    <x v="9"/>
    <n v="2.23"/>
    <n v="983.43"/>
  </r>
  <r>
    <d v="2014-07-10T00:00:00"/>
    <s v="495-93-92-849"/>
    <n v="91"/>
    <x v="9"/>
    <n v="2.23"/>
    <n v="202.93"/>
  </r>
  <r>
    <d v="2014-07-11T00:00:00"/>
    <s v="904-16-42-385"/>
    <n v="73"/>
    <x v="9"/>
    <n v="2.23"/>
    <n v="162.79"/>
  </r>
  <r>
    <d v="2014-07-12T00:00:00"/>
    <s v="043-34-53-278"/>
    <n v="184"/>
    <x v="9"/>
    <n v="2.23"/>
    <n v="410.32"/>
  </r>
  <r>
    <d v="2014-07-16T00:00:00"/>
    <s v="692-61-16-906"/>
    <n v="191"/>
    <x v="9"/>
    <n v="2.23"/>
    <n v="425.93"/>
  </r>
  <r>
    <d v="2014-07-17T00:00:00"/>
    <s v="413-93-89-926"/>
    <n v="371"/>
    <x v="9"/>
    <n v="2.23"/>
    <n v="827.33"/>
  </r>
  <r>
    <d v="2014-07-18T00:00:00"/>
    <s v="178-24-36-171"/>
    <n v="485"/>
    <x v="9"/>
    <n v="2.23"/>
    <n v="1081.55"/>
  </r>
  <r>
    <d v="2014-07-18T00:00:00"/>
    <s v="916-94-78-836"/>
    <n v="92"/>
    <x v="9"/>
    <n v="2.23"/>
    <n v="205.16"/>
  </r>
  <r>
    <d v="2014-07-20T00:00:00"/>
    <s v="413-93-89-926"/>
    <n v="442"/>
    <x v="9"/>
    <n v="2.23"/>
    <n v="985.66"/>
  </r>
  <r>
    <d v="2014-07-21T00:00:00"/>
    <s v="885-74-10-856"/>
    <n v="44"/>
    <x v="9"/>
    <n v="2.23"/>
    <n v="98.12"/>
  </r>
  <r>
    <d v="2014-07-23T00:00:00"/>
    <s v="761-06-34-233"/>
    <n v="39"/>
    <x v="9"/>
    <n v="2.23"/>
    <n v="86.97"/>
  </r>
  <r>
    <d v="2014-07-28T00:00:00"/>
    <s v="413-93-89-926"/>
    <n v="288"/>
    <x v="9"/>
    <n v="2.23"/>
    <n v="642.24"/>
  </r>
  <r>
    <d v="2014-07-28T00:00:00"/>
    <s v="395-19-63-367"/>
    <n v="4"/>
    <x v="9"/>
    <n v="2.23"/>
    <n v="8.92"/>
  </r>
  <r>
    <d v="2014-07-31T00:00:00"/>
    <s v="647-41-13-432"/>
    <n v="6"/>
    <x v="9"/>
    <n v="2.23"/>
    <n v="13.379999999999999"/>
  </r>
  <r>
    <d v="2014-07-31T00:00:00"/>
    <s v="244-64-83-142"/>
    <n v="9"/>
    <x v="9"/>
    <n v="2.23"/>
    <n v="20.07"/>
  </r>
  <r>
    <d v="2014-08-01T00:00:00"/>
    <s v="916-94-78-836"/>
    <n v="178"/>
    <x v="9"/>
    <n v="2.23"/>
    <n v="396.94"/>
  </r>
  <r>
    <d v="2014-08-02T00:00:00"/>
    <s v="941-01-60-075"/>
    <n v="455"/>
    <x v="9"/>
    <n v="2.23"/>
    <n v="1014.65"/>
  </r>
  <r>
    <d v="2014-08-03T00:00:00"/>
    <s v="773-39-15-273"/>
    <n v="56"/>
    <x v="9"/>
    <n v="2.23"/>
    <n v="124.88"/>
  </r>
  <r>
    <d v="2014-08-07T00:00:00"/>
    <s v="692-61-16-906"/>
    <n v="46"/>
    <x v="9"/>
    <n v="2.23"/>
    <n v="102.58"/>
  </r>
  <r>
    <d v="2014-08-08T00:00:00"/>
    <s v="609-57-46-753"/>
    <n v="15"/>
    <x v="9"/>
    <n v="2.23"/>
    <n v="33.450000000000003"/>
  </r>
  <r>
    <d v="2014-08-09T00:00:00"/>
    <s v="885-74-10-856"/>
    <n v="130"/>
    <x v="9"/>
    <n v="2.23"/>
    <n v="289.89999999999998"/>
  </r>
  <r>
    <d v="2014-08-10T00:00:00"/>
    <s v="910-38-33-489"/>
    <n v="154"/>
    <x v="9"/>
    <n v="2.23"/>
    <n v="343.42"/>
  </r>
  <r>
    <d v="2014-08-10T00:00:00"/>
    <s v="885-74-10-856"/>
    <n v="137"/>
    <x v="9"/>
    <n v="2.23"/>
    <n v="305.51"/>
  </r>
  <r>
    <d v="2014-08-12T00:00:00"/>
    <s v="507-22-76-992"/>
    <n v="119"/>
    <x v="9"/>
    <n v="2.23"/>
    <n v="265.37"/>
  </r>
  <r>
    <d v="2014-08-12T00:00:00"/>
    <s v="941-01-60-075"/>
    <n v="138"/>
    <x v="9"/>
    <n v="2.23"/>
    <n v="307.74"/>
  </r>
  <r>
    <d v="2014-08-13T00:00:00"/>
    <s v="941-01-60-075"/>
    <n v="303"/>
    <x v="9"/>
    <n v="2.23"/>
    <n v="675.68999999999994"/>
  </r>
  <r>
    <d v="2014-08-15T00:00:00"/>
    <s v="269-65-16-447"/>
    <n v="73"/>
    <x v="9"/>
    <n v="2.23"/>
    <n v="162.79"/>
  </r>
  <r>
    <d v="2014-08-17T00:00:00"/>
    <s v="322-66-15-999"/>
    <n v="35"/>
    <x v="9"/>
    <n v="2.23"/>
    <n v="78.05"/>
  </r>
  <r>
    <d v="2014-08-17T00:00:00"/>
    <s v="799-94-72-837"/>
    <n v="435"/>
    <x v="9"/>
    <n v="2.23"/>
    <n v="970.05"/>
  </r>
  <r>
    <d v="2014-08-20T00:00:00"/>
    <s v="847-48-41-699"/>
    <n v="476"/>
    <x v="9"/>
    <n v="2.23"/>
    <n v="1061.48"/>
  </r>
  <r>
    <d v="2014-08-23T00:00:00"/>
    <s v="254-14-00-156"/>
    <n v="386"/>
    <x v="9"/>
    <n v="2.23"/>
    <n v="860.78"/>
  </r>
  <r>
    <d v="2014-08-26T00:00:00"/>
    <s v="749-02-70-623"/>
    <n v="147"/>
    <x v="9"/>
    <n v="2.23"/>
    <n v="327.81"/>
  </r>
  <r>
    <d v="2014-08-29T00:00:00"/>
    <s v="799-94-72-837"/>
    <n v="112"/>
    <x v="9"/>
    <n v="2.23"/>
    <n v="249.76"/>
  </r>
  <r>
    <d v="2014-09-03T00:00:00"/>
    <s v="692-61-16-906"/>
    <n v="156"/>
    <x v="9"/>
    <n v="2.23"/>
    <n v="347.88"/>
  </r>
  <r>
    <d v="2014-09-04T00:00:00"/>
    <s v="995-59-41-476"/>
    <n v="106"/>
    <x v="9"/>
    <n v="2.23"/>
    <n v="236.38"/>
  </r>
  <r>
    <d v="2014-09-06T00:00:00"/>
    <s v="865-19-31-951"/>
    <n v="2"/>
    <x v="9"/>
    <n v="2.23"/>
    <n v="4.46"/>
  </r>
  <r>
    <d v="2014-09-06T00:00:00"/>
    <s v="804-82-65-826"/>
    <n v="19"/>
    <x v="9"/>
    <n v="2.23"/>
    <n v="42.37"/>
  </r>
  <r>
    <d v="2014-09-07T00:00:00"/>
    <s v="531-65-00-714"/>
    <n v="18"/>
    <x v="9"/>
    <n v="2.23"/>
    <n v="40.14"/>
  </r>
  <r>
    <d v="2014-09-10T00:00:00"/>
    <s v="995-59-41-476"/>
    <n v="332"/>
    <x v="9"/>
    <n v="2.23"/>
    <n v="740.36"/>
  </r>
  <r>
    <d v="2014-09-11T00:00:00"/>
    <s v="561-00-46-873"/>
    <n v="1"/>
    <x v="9"/>
    <n v="2.23"/>
    <n v="2.23"/>
  </r>
  <r>
    <d v="2014-09-12T00:00:00"/>
    <s v="413-93-89-926"/>
    <n v="438"/>
    <x v="9"/>
    <n v="2.23"/>
    <n v="976.74"/>
  </r>
  <r>
    <d v="2014-09-13T00:00:00"/>
    <s v="080-51-85-809"/>
    <n v="25"/>
    <x v="9"/>
    <n v="2.23"/>
    <n v="55.75"/>
  </r>
  <r>
    <d v="2014-09-15T00:00:00"/>
    <s v="799-94-72-837"/>
    <n v="220"/>
    <x v="9"/>
    <n v="2.23"/>
    <n v="490.6"/>
  </r>
  <r>
    <d v="2014-09-15T00:00:00"/>
    <s v="761-06-34-233"/>
    <n v="47"/>
    <x v="9"/>
    <n v="2.23"/>
    <n v="104.81"/>
  </r>
  <r>
    <d v="2014-09-15T00:00:00"/>
    <s v="648-00-20-115"/>
    <n v="1"/>
    <x v="9"/>
    <n v="2.23"/>
    <n v="2.23"/>
  </r>
  <r>
    <d v="2014-09-16T00:00:00"/>
    <s v="058-15-94-554"/>
    <n v="14"/>
    <x v="9"/>
    <n v="2.23"/>
    <n v="31.22"/>
  </r>
  <r>
    <d v="2014-09-17T00:00:00"/>
    <s v="847-48-41-699"/>
    <n v="132"/>
    <x v="9"/>
    <n v="2.23"/>
    <n v="294.36"/>
  </r>
  <r>
    <d v="2014-09-22T00:00:00"/>
    <s v="240-56-56-791"/>
    <n v="18"/>
    <x v="9"/>
    <n v="2.23"/>
    <n v="40.14"/>
  </r>
  <r>
    <d v="2014-09-24T00:00:00"/>
    <s v="847-48-41-699"/>
    <n v="266"/>
    <x v="9"/>
    <n v="2.23"/>
    <n v="593.17999999999995"/>
  </r>
  <r>
    <d v="2014-09-25T00:00:00"/>
    <s v="885-74-10-856"/>
    <n v="30"/>
    <x v="9"/>
    <n v="2.23"/>
    <n v="66.900000000000006"/>
  </r>
  <r>
    <d v="2014-09-27T00:00:00"/>
    <s v="392-78-93-552"/>
    <n v="452"/>
    <x v="9"/>
    <n v="2.23"/>
    <n v="1007.96"/>
  </r>
  <r>
    <d v="2014-09-29T00:00:00"/>
    <s v="594-18-15-403"/>
    <n v="306"/>
    <x v="9"/>
    <n v="2.23"/>
    <n v="682.38"/>
  </r>
  <r>
    <d v="2014-09-30T00:00:00"/>
    <s v="692-61-16-906"/>
    <n v="98"/>
    <x v="9"/>
    <n v="2.23"/>
    <n v="218.54"/>
  </r>
  <r>
    <d v="2014-10-01T00:00:00"/>
    <s v="507-22-76-992"/>
    <n v="110"/>
    <x v="9"/>
    <n v="2.23"/>
    <n v="245.3"/>
  </r>
  <r>
    <d v="2014-10-01T00:00:00"/>
    <s v="885-74-10-856"/>
    <n v="57"/>
    <x v="9"/>
    <n v="2.23"/>
    <n v="127.11"/>
  </r>
  <r>
    <d v="2014-10-01T00:00:00"/>
    <s v="371-70-96-597"/>
    <n v="16"/>
    <x v="9"/>
    <n v="2.23"/>
    <n v="35.68"/>
  </r>
  <r>
    <d v="2014-10-04T00:00:00"/>
    <s v="963-43-52-686"/>
    <n v="5"/>
    <x v="9"/>
    <n v="2.23"/>
    <n v="11.15"/>
  </r>
  <r>
    <d v="2014-10-07T00:00:00"/>
    <s v="178-24-36-171"/>
    <n v="433"/>
    <x v="9"/>
    <n v="2.23"/>
    <n v="965.59"/>
  </r>
  <r>
    <d v="2014-10-08T00:00:00"/>
    <s v="513-33-14-553"/>
    <n v="180"/>
    <x v="9"/>
    <n v="2.23"/>
    <n v="401.4"/>
  </r>
  <r>
    <d v="2014-10-08T00:00:00"/>
    <s v="178-24-36-171"/>
    <n v="381"/>
    <x v="9"/>
    <n v="2.23"/>
    <n v="849.63"/>
  </r>
  <r>
    <d v="2014-10-09T00:00:00"/>
    <s v="982-09-19-706"/>
    <n v="16"/>
    <x v="9"/>
    <n v="2.23"/>
    <n v="35.68"/>
  </r>
  <r>
    <d v="2014-10-09T00:00:00"/>
    <s v="378-70-08-798"/>
    <n v="85"/>
    <x v="9"/>
    <n v="2.23"/>
    <n v="189.55"/>
  </r>
  <r>
    <d v="2014-10-09T00:00:00"/>
    <s v="410-52-79-946"/>
    <n v="37"/>
    <x v="9"/>
    <n v="2.23"/>
    <n v="82.51"/>
  </r>
  <r>
    <d v="2014-10-12T00:00:00"/>
    <s v="910-38-33-489"/>
    <n v="69"/>
    <x v="9"/>
    <n v="2.23"/>
    <n v="153.87"/>
  </r>
  <r>
    <d v="2014-10-13T00:00:00"/>
    <s v="254-14-00-156"/>
    <n v="304"/>
    <x v="9"/>
    <n v="2.23"/>
    <n v="677.92"/>
  </r>
  <r>
    <d v="2014-10-16T00:00:00"/>
    <s v="178-24-36-171"/>
    <n v="491"/>
    <x v="9"/>
    <n v="2.23"/>
    <n v="1094.93"/>
  </r>
  <r>
    <d v="2014-10-19T00:00:00"/>
    <s v="033-49-11-774"/>
    <n v="106"/>
    <x v="9"/>
    <n v="2.23"/>
    <n v="236.38"/>
  </r>
  <r>
    <d v="2014-10-23T00:00:00"/>
    <s v="495-93-92-849"/>
    <n v="188"/>
    <x v="9"/>
    <n v="2.23"/>
    <n v="419.24"/>
  </r>
  <r>
    <d v="2014-10-23T00:00:00"/>
    <s v="885-74-10-856"/>
    <n v="131"/>
    <x v="9"/>
    <n v="2.23"/>
    <n v="292.13"/>
  </r>
  <r>
    <d v="2014-10-24T00:00:00"/>
    <s v="163-92-64-010"/>
    <n v="9"/>
    <x v="9"/>
    <n v="2.23"/>
    <n v="20.07"/>
  </r>
  <r>
    <d v="2014-10-26T00:00:00"/>
    <s v="392-78-93-552"/>
    <n v="245"/>
    <x v="9"/>
    <n v="2.23"/>
    <n v="546.35"/>
  </r>
  <r>
    <d v="2014-10-31T00:00:00"/>
    <s v="178-24-36-171"/>
    <n v="166"/>
    <x v="9"/>
    <n v="2.23"/>
    <n v="370.18"/>
  </r>
  <r>
    <d v="2014-11-02T00:00:00"/>
    <s v="322-66-15-999"/>
    <n v="171"/>
    <x v="9"/>
    <n v="2.23"/>
    <n v="381.33"/>
  </r>
  <r>
    <d v="2014-11-02T00:00:00"/>
    <s v="982-37-73-633"/>
    <n v="11"/>
    <x v="9"/>
    <n v="2.23"/>
    <n v="24.53"/>
  </r>
  <r>
    <d v="2014-11-03T00:00:00"/>
    <s v="910-38-33-489"/>
    <n v="52"/>
    <x v="9"/>
    <n v="2.23"/>
    <n v="115.96"/>
  </r>
  <r>
    <d v="2014-11-06T00:00:00"/>
    <s v="950-40-82-698"/>
    <n v="56"/>
    <x v="9"/>
    <n v="2.23"/>
    <n v="124.88"/>
  </r>
  <r>
    <d v="2014-11-07T00:00:00"/>
    <s v="753-35-55-536"/>
    <n v="6"/>
    <x v="9"/>
    <n v="2.23"/>
    <n v="13.379999999999999"/>
  </r>
  <r>
    <d v="2014-11-07T00:00:00"/>
    <s v="322-66-15-999"/>
    <n v="179"/>
    <x v="9"/>
    <n v="2.23"/>
    <n v="399.17"/>
  </r>
  <r>
    <d v="2014-11-08T00:00:00"/>
    <s v="178-24-36-171"/>
    <n v="398"/>
    <x v="9"/>
    <n v="2.23"/>
    <n v="887.54"/>
  </r>
  <r>
    <d v="2014-11-09T00:00:00"/>
    <s v="513-33-14-553"/>
    <n v="68"/>
    <x v="9"/>
    <n v="2.23"/>
    <n v="151.63999999999999"/>
  </r>
  <r>
    <d v="2014-11-09T00:00:00"/>
    <s v="904-16-42-385"/>
    <n v="160"/>
    <x v="9"/>
    <n v="2.23"/>
    <n v="356.8"/>
  </r>
  <r>
    <d v="2014-11-10T00:00:00"/>
    <s v="904-16-42-385"/>
    <n v="183"/>
    <x v="9"/>
    <n v="2.23"/>
    <n v="408.09"/>
  </r>
  <r>
    <d v="2014-11-11T00:00:00"/>
    <s v="178-24-36-171"/>
    <n v="178"/>
    <x v="9"/>
    <n v="2.23"/>
    <n v="396.94"/>
  </r>
  <r>
    <d v="2014-11-12T00:00:00"/>
    <s v="254-14-00-156"/>
    <n v="381"/>
    <x v="9"/>
    <n v="2.23"/>
    <n v="849.63"/>
  </r>
  <r>
    <d v="2014-11-14T00:00:00"/>
    <s v="851-69-49-933"/>
    <n v="12"/>
    <x v="9"/>
    <n v="2.23"/>
    <n v="26.759999999999998"/>
  </r>
  <r>
    <d v="2014-11-16T00:00:00"/>
    <s v="378-70-08-798"/>
    <n v="116"/>
    <x v="9"/>
    <n v="2.23"/>
    <n v="258.68"/>
  </r>
  <r>
    <d v="2014-11-18T00:00:00"/>
    <s v="254-14-00-156"/>
    <n v="117"/>
    <x v="9"/>
    <n v="2.23"/>
    <n v="260.91000000000003"/>
  </r>
  <r>
    <d v="2014-11-18T00:00:00"/>
    <s v="513-33-14-553"/>
    <n v="31"/>
    <x v="9"/>
    <n v="2.23"/>
    <n v="69.13"/>
  </r>
  <r>
    <d v="2014-11-19T00:00:00"/>
    <s v="885-74-10-856"/>
    <n v="131"/>
    <x v="9"/>
    <n v="2.23"/>
    <n v="292.13"/>
  </r>
  <r>
    <d v="2014-11-19T00:00:00"/>
    <s v="749-02-70-623"/>
    <n v="21"/>
    <x v="9"/>
    <n v="2.23"/>
    <n v="46.83"/>
  </r>
  <r>
    <d v="2014-11-20T00:00:00"/>
    <s v="847-48-41-699"/>
    <n v="300"/>
    <x v="9"/>
    <n v="2.23"/>
    <n v="669"/>
  </r>
  <r>
    <d v="2014-11-20T00:00:00"/>
    <s v="269-65-16-447"/>
    <n v="32"/>
    <x v="9"/>
    <n v="2.23"/>
    <n v="71.36"/>
  </r>
  <r>
    <d v="2014-11-23T00:00:00"/>
    <s v="958-71-87-898"/>
    <n v="4"/>
    <x v="9"/>
    <n v="2.23"/>
    <n v="8.92"/>
  </r>
  <r>
    <d v="2014-11-24T00:00:00"/>
    <s v="392-78-93-552"/>
    <n v="230"/>
    <x v="9"/>
    <n v="2.23"/>
    <n v="512.9"/>
  </r>
  <r>
    <d v="2014-11-25T00:00:00"/>
    <s v="692-61-16-906"/>
    <n v="164"/>
    <x v="9"/>
    <n v="2.23"/>
    <n v="365.71999999999997"/>
  </r>
  <r>
    <d v="2014-11-26T00:00:00"/>
    <s v="374-01-18-051"/>
    <n v="4"/>
    <x v="9"/>
    <n v="2.23"/>
    <n v="8.92"/>
  </r>
  <r>
    <d v="2014-11-29T00:00:00"/>
    <s v="910-38-33-489"/>
    <n v="96"/>
    <x v="9"/>
    <n v="2.23"/>
    <n v="214.07999999999998"/>
  </r>
  <r>
    <d v="2014-12-02T00:00:00"/>
    <s v="179-23-02-772"/>
    <n v="94"/>
    <x v="9"/>
    <n v="2.23"/>
    <n v="209.62"/>
  </r>
  <r>
    <d v="2014-12-02T00:00:00"/>
    <s v="884-31-58-627"/>
    <n v="21"/>
    <x v="9"/>
    <n v="2.23"/>
    <n v="46.83"/>
  </r>
  <r>
    <d v="2014-12-04T00:00:00"/>
    <s v="254-14-00-156"/>
    <n v="129"/>
    <x v="9"/>
    <n v="2.23"/>
    <n v="287.67"/>
  </r>
  <r>
    <d v="2014-12-04T00:00:00"/>
    <s v="410-52-79-946"/>
    <n v="197"/>
    <x v="9"/>
    <n v="2.23"/>
    <n v="439.31"/>
  </r>
  <r>
    <d v="2014-12-05T00:00:00"/>
    <s v="192-09-72-275"/>
    <n v="16"/>
    <x v="9"/>
    <n v="2.23"/>
    <n v="35.68"/>
  </r>
  <r>
    <d v="2014-12-05T00:00:00"/>
    <s v="337-27-67-378"/>
    <n v="332"/>
    <x v="9"/>
    <n v="2.23"/>
    <n v="740.36"/>
  </r>
  <r>
    <d v="2014-12-07T00:00:00"/>
    <s v="513-33-14-553"/>
    <n v="75"/>
    <x v="9"/>
    <n v="2.23"/>
    <n v="167.25"/>
  </r>
  <r>
    <d v="2014-12-08T00:00:00"/>
    <s v="340-11-17-090"/>
    <n v="10"/>
    <x v="9"/>
    <n v="2.23"/>
    <n v="22.3"/>
  </r>
  <r>
    <d v="2014-12-09T00:00:00"/>
    <s v="916-94-78-836"/>
    <n v="93"/>
    <x v="9"/>
    <n v="2.23"/>
    <n v="207.39"/>
  </r>
  <r>
    <d v="2014-12-10T00:00:00"/>
    <s v="392-78-93-552"/>
    <n v="146"/>
    <x v="9"/>
    <n v="2.23"/>
    <n v="325.58"/>
  </r>
  <r>
    <d v="2014-12-11T00:00:00"/>
    <s v="507-22-76-992"/>
    <n v="197"/>
    <x v="9"/>
    <n v="2.23"/>
    <n v="439.31"/>
  </r>
  <r>
    <d v="2014-12-13T00:00:00"/>
    <s v="413-93-89-926"/>
    <n v="482"/>
    <x v="9"/>
    <n v="2.23"/>
    <n v="1074.8599999999999"/>
  </r>
  <r>
    <d v="2014-12-15T00:00:00"/>
    <s v="885-74-10-856"/>
    <n v="43"/>
    <x v="9"/>
    <n v="2.23"/>
    <n v="95.89"/>
  </r>
  <r>
    <d v="2014-12-16T00:00:00"/>
    <s v="178-24-36-171"/>
    <n v="367"/>
    <x v="9"/>
    <n v="2.23"/>
    <n v="818.41"/>
  </r>
  <r>
    <d v="2014-12-16T00:00:00"/>
    <s v="799-94-72-837"/>
    <n v="274"/>
    <x v="9"/>
    <n v="2.23"/>
    <n v="611.02"/>
  </r>
  <r>
    <d v="2014-12-18T00:00:00"/>
    <s v="413-93-89-926"/>
    <n v="283"/>
    <x v="9"/>
    <n v="2.23"/>
    <n v="631.09"/>
  </r>
  <r>
    <d v="2014-12-19T00:00:00"/>
    <s v="322-66-15-999"/>
    <n v="98"/>
    <x v="9"/>
    <n v="2.23"/>
    <n v="218.54"/>
  </r>
  <r>
    <d v="2014-12-20T00:00:00"/>
    <s v="178-24-36-171"/>
    <n v="485"/>
    <x v="9"/>
    <n v="2.23"/>
    <n v="1081.55"/>
  </r>
  <r>
    <d v="2014-12-21T00:00:00"/>
    <s v="319-54-24-686"/>
    <n v="3"/>
    <x v="9"/>
    <n v="2.23"/>
    <n v="6.6899999999999995"/>
  </r>
  <r>
    <d v="2014-12-23T00:00:00"/>
    <s v="392-78-93-552"/>
    <n v="331"/>
    <x v="9"/>
    <n v="2.23"/>
    <n v="738.13"/>
  </r>
  <r>
    <d v="2014-12-24T00:00:00"/>
    <s v="885-74-10-856"/>
    <n v="150"/>
    <x v="9"/>
    <n v="2.23"/>
    <n v="334.5"/>
  </r>
  <r>
    <d v="2014-12-25T00:00:00"/>
    <s v="254-14-00-156"/>
    <n v="463"/>
    <x v="9"/>
    <n v="2.23"/>
    <n v="1032.49"/>
  </r>
  <r>
    <d v="2014-12-26T00:00:00"/>
    <s v="270-90-07-560"/>
    <n v="8"/>
    <x v="9"/>
    <n v="2.23"/>
    <n v="17.84"/>
  </r>
  <r>
    <d v="2014-12-26T00:00:00"/>
    <s v="904-16-42-385"/>
    <n v="178"/>
    <x v="9"/>
    <n v="2.23"/>
    <n v="396.94"/>
  </r>
  <r>
    <d v="2014-12-28T00:00:00"/>
    <s v="080-51-85-809"/>
    <n v="166"/>
    <x v="9"/>
    <n v="2.23"/>
    <n v="370.18"/>
  </r>
  <r>
    <d v="2014-12-29T00:00:00"/>
    <s v="881-78-83-232"/>
    <n v="14"/>
    <x v="9"/>
    <n v="2.23"/>
    <n v="31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3BAFA-DA0D-4E9C-A2E9-512FDA0E3A75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44" firstHeaderRow="1" firstDataRow="1" firstDataCol="1"/>
  <pivotFields count="3">
    <pivotField numFmtId="14" showAll="0"/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Cukier [KG]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D250E-880E-41E4-B6A6-117837BFB5F1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" firstHeaderRow="1" firstDataRow="1" firstDataCol="1"/>
  <pivotFields count="6">
    <pivotField numFmtId="14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SumaZaCukie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21B3B-3639-4CDF-865C-C9895146F864}" name="Tabela przestawna5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" firstHeaderRow="1" firstDataRow="1" firstDataCol="1"/>
  <pivotFields count="6">
    <pivotField numFmtId="14" showAll="0"/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Cukier [KG]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1BF08-D0AD-40BA-9270-D3D35CD35DCA}" name="Tabela przestawna6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P39:Q50" firstHeaderRow="1" firstDataRow="1" firstDataCol="1"/>
  <pivotFields count="6">
    <pivotField numFmtId="14" showAll="0"/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cukru [kg]" fld="2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B1876-6C8E-4AFD-A709-911F329D18EB}" name="Tabela przestawna3" cacheId="1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rowHeaderCaption="Data">
  <location ref="P23:Q33" firstHeaderRow="1" firstDataRow="1" firstDataCol="1"/>
  <pivotFields count="6">
    <pivotField numFmtId="14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Zysk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7F62562-1EFC-4BBD-B6F0-94732610BCA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A97133-A9DC-40C8-8745-76DF7CDC56C6}" autoFormatId="16" applyNumberFormats="0" applyBorderFormats="0" applyFontFormats="0" applyPatternFormats="0" applyAlignmentFormats="0" applyWidthHeightFormats="0">
  <queryTableRefresh nextId="19" unboundColumnsRight="9">
    <queryTableFields count="13">
      <queryTableField id="1" name="Column1" tableColumnId="1"/>
      <queryTableField id="2" name="Column2" tableColumnId="2"/>
      <queryTableField id="4" dataBound="0" tableColumnId="4"/>
      <queryTableField id="3" name="Column3" tableColumnId="3"/>
      <queryTableField id="5" dataBound="0" tableColumnId="5"/>
      <queryTableField id="6" dataBound="0" tableColumnId="6"/>
      <queryTableField id="7" dataBound="0" tableColumnId="7"/>
      <queryTableField id="11" dataBound="0" tableColumnId="11"/>
      <queryTableField id="12" dataBound="0" tableColumnId="12"/>
      <queryTableField id="13" dataBound="0" tableColumnId="13"/>
      <queryTableField id="15" dataBound="0" tableColumnId="14"/>
      <queryTableField id="16" dataBound="0" tableColumnId="15"/>
      <queryTableField id="18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5BAEEA-6840-40FE-AB4D-10FC281BA558}" name="cukier__2" displayName="cukier__2" ref="A1:E2163" tableType="queryTable" totalsRowShown="0">
  <autoFilter ref="A1:E2163" xr:uid="{665BAEEA-6840-40FE-AB4D-10FC281BA558}"/>
  <tableColumns count="5">
    <tableColumn id="1" xr3:uid="{346F9409-93AD-4575-989C-A2909191C738}" uniqueName="1" name="Data" queryTableFieldId="1" dataDxfId="1"/>
    <tableColumn id="2" xr3:uid="{DA64DE5E-F3FD-43DD-8161-6FAD6B4B46FC}" uniqueName="2" name="NIP" queryTableFieldId="2" dataDxfId="0"/>
    <tableColumn id="3" xr3:uid="{D137E555-BCEA-4551-B188-4C835A4C59F4}" uniqueName="3" name="KG_cukru" queryTableFieldId="3"/>
    <tableColumn id="4" xr3:uid="{43187F6F-BE67-4892-90A8-24D8C8F17109}" uniqueName="4" name="StanCukru" queryTableFieldId="4"/>
    <tableColumn id="5" xr3:uid="{27E72B3C-7268-45A4-A13B-E7E871C92C9E}" uniqueName="5" name="Miesiac" queryTableFieldId="5">
      <calculatedColumnFormula>MONTH(cukier__2[[#This Row],[Data]])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BAB25E-6D3C-4B2B-926A-94587576644A}" name="cukier" displayName="cukier" ref="A1:M2163" tableType="queryTable" totalsRowShown="0">
  <autoFilter ref="A1:M2163" xr:uid="{69BAB25E-6D3C-4B2B-926A-94587576644A}"/>
  <tableColumns count="13">
    <tableColumn id="1" xr3:uid="{45116404-10CA-47B2-B8D7-88885D50CE77}" uniqueName="1" name="Data" queryTableFieldId="1" dataDxfId="3"/>
    <tableColumn id="2" xr3:uid="{DED49181-93A2-4EDC-AB48-358656FEDC83}" uniqueName="2" name="NIP" queryTableFieldId="2" dataDxfId="2"/>
    <tableColumn id="4" xr3:uid="{122428C1-9EA8-48A4-8322-AE652C49B000}" uniqueName="4" name="Rok" queryTableFieldId="4">
      <calculatedColumnFormula>YEAR(cukier[[#This Row],[Data]])</calculatedColumnFormula>
    </tableColumn>
    <tableColumn id="3" xr3:uid="{470B174D-EB5D-4C7C-BC81-B1042D7BF034}" uniqueName="3" name="Cukier [KG]" queryTableFieldId="3"/>
    <tableColumn id="5" xr3:uid="{BCF835B0-0AEF-4485-869B-9A6F44E6C2DF}" uniqueName="5" name="Cena" queryTableFieldId="5">
      <calculatedColumnFormula>IF(C2=2005,$Q$5,IF(C2=2006,$Q$6,IF(C2=2007,$Q$7,IF(C2=2008,$Q$8,IF(C2=2009,$Q$9,IF(C2=2010,$Q$10,IF(C2=2011,$Q$11,IF(C2=2012,$Q$12,IF(C2=2013,$Q$13,IF(C2=2014,$Q$14,"XD"))))))))))</calculatedColumnFormula>
    </tableColumn>
    <tableColumn id="6" xr3:uid="{427260E9-601C-43A1-9A33-4A3CEEFD9395}" uniqueName="6" name="SumaZaCukier" queryTableFieldId="6">
      <calculatedColumnFormula>D2*E2</calculatedColumnFormula>
    </tableColumn>
    <tableColumn id="7" xr3:uid="{31497607-DA8A-4ED1-8EA3-C8C80C0814D3}" uniqueName="7" name="IlośćCukruKupionego" queryTableFieldId="7"/>
    <tableColumn id="11" xr3:uid="{CFA4A2A5-5BF8-48A0-9EA1-8736B51A593B}" uniqueName="11" name="R1" queryTableFieldId="11">
      <calculatedColumnFormula>IF(cukier[[#This Row],[IlośćCukruKupionego]]&gt;=100,IF(cukier[[#This Row],[IlośćCukruKupionego]]&lt;1000,TRUE),FALSE)</calculatedColumnFormula>
    </tableColumn>
    <tableColumn id="12" xr3:uid="{1D50F25D-B666-403D-ADC1-58E5B0BDB33B}" uniqueName="12" name="R2" queryTableFieldId="12">
      <calculatedColumnFormula>IF(cukier[[#This Row],[IlośćCukruKupionego]]&gt;=1000,IF(cukier[[#This Row],[IlośćCukruKupionego]]&lt;10000,TRUE),FALSE)</calculatedColumnFormula>
    </tableColumn>
    <tableColumn id="13" xr3:uid="{6FF4013A-C1F9-4999-8A99-46D3EBC2D6E8}" uniqueName="13" name="R3" queryTableFieldId="13">
      <calculatedColumnFormula>IF(cukier[[#This Row],[IlośćCukruKupionego]]&gt;=10000,TRUE,FALSE)</calculatedColumnFormula>
    </tableColumn>
    <tableColumn id="14" xr3:uid="{86F90B58-254C-48BD-B2A7-3EC1DA876F8F}" uniqueName="14" name="Rabat" queryTableFieldId="15">
      <calculatedColumnFormula>IF(cukier[[#This Row],[R1]]=TRUE,cukier[[#This Row],[Cena]]-0.05,IF(cukier[[#This Row],[R2]]=TRUE,cukier[[#This Row],[Cena]]-0.1,IF(cukier[[#This Row],[R3]]=TRUE,cukier[[#This Row],[Cena]]-0.2,cukier[[#This Row],[Cena]])))</calculatedColumnFormula>
    </tableColumn>
    <tableColumn id="15" xr3:uid="{CD05F37C-9075-4040-B4ED-7C1218233DDC}" uniqueName="15" name="CenaRabat" queryTableFieldId="16">
      <calculatedColumnFormula>cukier[[#This Row],[Cukier '[KG']]]*cukier[[#This Row],[Rabat]]</calculatedColumnFormula>
    </tableColumn>
    <tableColumn id="17" xr3:uid="{BE135FC5-F3A4-47E2-A57F-577C8375D3B7}" uniqueName="17" name="Zrabatowano" queryTableFieldId="18">
      <calculatedColumnFormula>cukier[[#This Row],[SumaZaCukier]]-cukier[[#This Row],[CenaRabat]]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4854-4122-490E-92BE-456BBC5B3DB8}">
  <dimension ref="A3:F244"/>
  <sheetViews>
    <sheetView zoomScale="115" zoomScaleNormal="115" workbookViewId="0">
      <selection activeCell="E14" sqref="E14"/>
    </sheetView>
  </sheetViews>
  <sheetFormatPr defaultRowHeight="15" x14ac:dyDescent="0.25"/>
  <cols>
    <col min="1" max="1" width="17.7109375" bestFit="1" customWidth="1"/>
    <col min="2" max="2" width="18" bestFit="1" customWidth="1"/>
    <col min="3" max="241" width="13.28515625" bestFit="1" customWidth="1"/>
    <col min="242" max="242" width="14.28515625" bestFit="1" customWidth="1"/>
  </cols>
  <sheetData>
    <row r="3" spans="1:6" x14ac:dyDescent="0.25">
      <c r="A3" s="3" t="s">
        <v>245</v>
      </c>
      <c r="B3" t="s">
        <v>244</v>
      </c>
    </row>
    <row r="4" spans="1:6" x14ac:dyDescent="0.25">
      <c r="A4" s="4" t="s">
        <v>7</v>
      </c>
      <c r="B4">
        <v>27505</v>
      </c>
    </row>
    <row r="5" spans="1:6" x14ac:dyDescent="0.25">
      <c r="A5" s="4" t="s">
        <v>9</v>
      </c>
      <c r="B5">
        <v>26955</v>
      </c>
    </row>
    <row r="6" spans="1:6" x14ac:dyDescent="0.25">
      <c r="A6" s="4" t="s">
        <v>45</v>
      </c>
      <c r="B6">
        <v>26451</v>
      </c>
    </row>
    <row r="7" spans="1:6" x14ac:dyDescent="0.25">
      <c r="A7" s="4" t="s">
        <v>22</v>
      </c>
      <c r="B7">
        <v>26025</v>
      </c>
    </row>
    <row r="8" spans="1:6" x14ac:dyDescent="0.25">
      <c r="A8" s="4" t="s">
        <v>14</v>
      </c>
      <c r="B8">
        <v>23660</v>
      </c>
      <c r="E8" s="4" t="s">
        <v>7</v>
      </c>
      <c r="F8">
        <v>27505</v>
      </c>
    </row>
    <row r="9" spans="1:6" x14ac:dyDescent="0.25">
      <c r="A9" s="4" t="s">
        <v>50</v>
      </c>
      <c r="B9">
        <v>22352</v>
      </c>
      <c r="E9" s="4" t="s">
        <v>9</v>
      </c>
      <c r="F9">
        <v>26955</v>
      </c>
    </row>
    <row r="10" spans="1:6" x14ac:dyDescent="0.25">
      <c r="A10" s="4" t="s">
        <v>17</v>
      </c>
      <c r="B10">
        <v>19896</v>
      </c>
      <c r="E10" s="4" t="s">
        <v>45</v>
      </c>
      <c r="F10">
        <v>26451</v>
      </c>
    </row>
    <row r="11" spans="1:6" x14ac:dyDescent="0.25">
      <c r="A11" s="4" t="s">
        <v>5</v>
      </c>
      <c r="B11">
        <v>11402</v>
      </c>
    </row>
    <row r="12" spans="1:6" x14ac:dyDescent="0.25">
      <c r="A12" s="4" t="s">
        <v>102</v>
      </c>
      <c r="B12">
        <v>7904</v>
      </c>
    </row>
    <row r="13" spans="1:6" x14ac:dyDescent="0.25">
      <c r="A13" s="4" t="s">
        <v>24</v>
      </c>
      <c r="B13">
        <v>5797</v>
      </c>
    </row>
    <row r="14" spans="1:6" x14ac:dyDescent="0.25">
      <c r="A14" s="4" t="s">
        <v>12</v>
      </c>
      <c r="B14">
        <v>5492</v>
      </c>
    </row>
    <row r="15" spans="1:6" x14ac:dyDescent="0.25">
      <c r="A15" s="4" t="s">
        <v>52</v>
      </c>
      <c r="B15">
        <v>5460</v>
      </c>
    </row>
    <row r="16" spans="1:6" x14ac:dyDescent="0.25">
      <c r="A16" s="4" t="s">
        <v>37</v>
      </c>
      <c r="B16">
        <v>5232</v>
      </c>
    </row>
    <row r="17" spans="1:2" x14ac:dyDescent="0.25">
      <c r="A17" s="4" t="s">
        <v>18</v>
      </c>
      <c r="B17">
        <v>5156</v>
      </c>
    </row>
    <row r="18" spans="1:2" x14ac:dyDescent="0.25">
      <c r="A18" s="4" t="s">
        <v>30</v>
      </c>
      <c r="B18">
        <v>5120</v>
      </c>
    </row>
    <row r="19" spans="1:2" x14ac:dyDescent="0.25">
      <c r="A19" s="4" t="s">
        <v>55</v>
      </c>
      <c r="B19">
        <v>4926</v>
      </c>
    </row>
    <row r="20" spans="1:2" x14ac:dyDescent="0.25">
      <c r="A20" s="4" t="s">
        <v>10</v>
      </c>
      <c r="B20">
        <v>4831</v>
      </c>
    </row>
    <row r="21" spans="1:2" x14ac:dyDescent="0.25">
      <c r="A21" s="4" t="s">
        <v>19</v>
      </c>
      <c r="B21">
        <v>4784</v>
      </c>
    </row>
    <row r="22" spans="1:2" x14ac:dyDescent="0.25">
      <c r="A22" s="4" t="s">
        <v>28</v>
      </c>
      <c r="B22">
        <v>4440</v>
      </c>
    </row>
    <row r="23" spans="1:2" x14ac:dyDescent="0.25">
      <c r="A23" s="4" t="s">
        <v>35</v>
      </c>
      <c r="B23">
        <v>4407</v>
      </c>
    </row>
    <row r="24" spans="1:2" x14ac:dyDescent="0.25">
      <c r="A24" s="4" t="s">
        <v>6</v>
      </c>
      <c r="B24">
        <v>4309</v>
      </c>
    </row>
    <row r="25" spans="1:2" x14ac:dyDescent="0.25">
      <c r="A25" s="4" t="s">
        <v>23</v>
      </c>
      <c r="B25">
        <v>3905</v>
      </c>
    </row>
    <row r="26" spans="1:2" x14ac:dyDescent="0.25">
      <c r="A26" s="4" t="s">
        <v>8</v>
      </c>
      <c r="B26">
        <v>3835</v>
      </c>
    </row>
    <row r="27" spans="1:2" x14ac:dyDescent="0.25">
      <c r="A27" s="4" t="s">
        <v>69</v>
      </c>
      <c r="B27">
        <v>3803</v>
      </c>
    </row>
    <row r="28" spans="1:2" x14ac:dyDescent="0.25">
      <c r="A28" s="4" t="s">
        <v>66</v>
      </c>
      <c r="B28">
        <v>3795</v>
      </c>
    </row>
    <row r="29" spans="1:2" x14ac:dyDescent="0.25">
      <c r="A29" s="4" t="s">
        <v>61</v>
      </c>
      <c r="B29">
        <v>3705</v>
      </c>
    </row>
    <row r="30" spans="1:2" x14ac:dyDescent="0.25">
      <c r="A30" s="4" t="s">
        <v>71</v>
      </c>
      <c r="B30">
        <v>3185</v>
      </c>
    </row>
    <row r="31" spans="1:2" x14ac:dyDescent="0.25">
      <c r="A31" s="4" t="s">
        <v>25</v>
      </c>
      <c r="B31">
        <v>2717</v>
      </c>
    </row>
    <row r="32" spans="1:2" x14ac:dyDescent="0.25">
      <c r="A32" s="4" t="s">
        <v>26</v>
      </c>
      <c r="B32">
        <v>2286</v>
      </c>
    </row>
    <row r="33" spans="1:2" x14ac:dyDescent="0.25">
      <c r="A33" s="4" t="s">
        <v>78</v>
      </c>
      <c r="B33">
        <v>2123</v>
      </c>
    </row>
    <row r="34" spans="1:2" x14ac:dyDescent="0.25">
      <c r="A34" s="4" t="s">
        <v>39</v>
      </c>
      <c r="B34">
        <v>2042</v>
      </c>
    </row>
    <row r="35" spans="1:2" x14ac:dyDescent="0.25">
      <c r="A35" s="4" t="s">
        <v>20</v>
      </c>
      <c r="B35">
        <v>1822</v>
      </c>
    </row>
    <row r="36" spans="1:2" x14ac:dyDescent="0.25">
      <c r="A36" s="4" t="s">
        <v>31</v>
      </c>
      <c r="B36">
        <v>1737</v>
      </c>
    </row>
    <row r="37" spans="1:2" x14ac:dyDescent="0.25">
      <c r="A37" s="4" t="s">
        <v>131</v>
      </c>
      <c r="B37">
        <v>1503</v>
      </c>
    </row>
    <row r="38" spans="1:2" x14ac:dyDescent="0.25">
      <c r="A38" s="4" t="s">
        <v>58</v>
      </c>
      <c r="B38">
        <v>1404</v>
      </c>
    </row>
    <row r="39" spans="1:2" x14ac:dyDescent="0.25">
      <c r="A39" s="4" t="s">
        <v>63</v>
      </c>
      <c r="B39">
        <v>1002</v>
      </c>
    </row>
    <row r="40" spans="1:2" x14ac:dyDescent="0.25">
      <c r="A40" s="4" t="s">
        <v>80</v>
      </c>
      <c r="B40">
        <v>888</v>
      </c>
    </row>
    <row r="41" spans="1:2" x14ac:dyDescent="0.25">
      <c r="A41" s="4" t="s">
        <v>120</v>
      </c>
      <c r="B41">
        <v>815</v>
      </c>
    </row>
    <row r="42" spans="1:2" x14ac:dyDescent="0.25">
      <c r="A42" s="4" t="s">
        <v>123</v>
      </c>
      <c r="B42">
        <v>807</v>
      </c>
    </row>
    <row r="43" spans="1:2" x14ac:dyDescent="0.25">
      <c r="A43" s="4" t="s">
        <v>173</v>
      </c>
      <c r="B43">
        <v>641</v>
      </c>
    </row>
    <row r="44" spans="1:2" x14ac:dyDescent="0.25">
      <c r="A44" s="4" t="s">
        <v>105</v>
      </c>
      <c r="B44">
        <v>79</v>
      </c>
    </row>
    <row r="45" spans="1:2" x14ac:dyDescent="0.25">
      <c r="A45" s="4" t="s">
        <v>118</v>
      </c>
      <c r="B45">
        <v>69</v>
      </c>
    </row>
    <row r="46" spans="1:2" x14ac:dyDescent="0.25">
      <c r="A46" s="4" t="s">
        <v>1</v>
      </c>
      <c r="B46">
        <v>69</v>
      </c>
    </row>
    <row r="47" spans="1:2" x14ac:dyDescent="0.25">
      <c r="A47" s="4" t="s">
        <v>94</v>
      </c>
      <c r="B47">
        <v>69</v>
      </c>
    </row>
    <row r="48" spans="1:2" x14ac:dyDescent="0.25">
      <c r="A48" s="4" t="s">
        <v>112</v>
      </c>
      <c r="B48">
        <v>69</v>
      </c>
    </row>
    <row r="49" spans="1:2" x14ac:dyDescent="0.25">
      <c r="A49" s="4" t="s">
        <v>149</v>
      </c>
      <c r="B49">
        <v>67</v>
      </c>
    </row>
    <row r="50" spans="1:2" x14ac:dyDescent="0.25">
      <c r="A50" s="4" t="s">
        <v>27</v>
      </c>
      <c r="B50">
        <v>66</v>
      </c>
    </row>
    <row r="51" spans="1:2" x14ac:dyDescent="0.25">
      <c r="A51" s="4" t="s">
        <v>136</v>
      </c>
      <c r="B51">
        <v>64</v>
      </c>
    </row>
    <row r="52" spans="1:2" x14ac:dyDescent="0.25">
      <c r="A52" s="4" t="s">
        <v>42</v>
      </c>
      <c r="B52">
        <v>63</v>
      </c>
    </row>
    <row r="53" spans="1:2" x14ac:dyDescent="0.25">
      <c r="A53" s="4" t="s">
        <v>113</v>
      </c>
      <c r="B53">
        <v>63</v>
      </c>
    </row>
    <row r="54" spans="1:2" x14ac:dyDescent="0.25">
      <c r="A54" s="4" t="s">
        <v>72</v>
      </c>
      <c r="B54">
        <v>62</v>
      </c>
    </row>
    <row r="55" spans="1:2" x14ac:dyDescent="0.25">
      <c r="A55" s="4" t="s">
        <v>155</v>
      </c>
      <c r="B55">
        <v>60</v>
      </c>
    </row>
    <row r="56" spans="1:2" x14ac:dyDescent="0.25">
      <c r="A56" s="4" t="s">
        <v>56</v>
      </c>
      <c r="B56">
        <v>60</v>
      </c>
    </row>
    <row r="57" spans="1:2" x14ac:dyDescent="0.25">
      <c r="A57" s="4" t="s">
        <v>0</v>
      </c>
      <c r="B57">
        <v>60</v>
      </c>
    </row>
    <row r="58" spans="1:2" x14ac:dyDescent="0.25">
      <c r="A58" s="4" t="s">
        <v>90</v>
      </c>
      <c r="B58">
        <v>60</v>
      </c>
    </row>
    <row r="59" spans="1:2" x14ac:dyDescent="0.25">
      <c r="A59" s="4" t="s">
        <v>175</v>
      </c>
      <c r="B59">
        <v>59</v>
      </c>
    </row>
    <row r="60" spans="1:2" x14ac:dyDescent="0.25">
      <c r="A60" s="4" t="s">
        <v>170</v>
      </c>
      <c r="B60">
        <v>59</v>
      </c>
    </row>
    <row r="61" spans="1:2" x14ac:dyDescent="0.25">
      <c r="A61" s="4" t="s">
        <v>53</v>
      </c>
      <c r="B61">
        <v>59</v>
      </c>
    </row>
    <row r="62" spans="1:2" x14ac:dyDescent="0.25">
      <c r="A62" s="4" t="s">
        <v>81</v>
      </c>
      <c r="B62">
        <v>58</v>
      </c>
    </row>
    <row r="63" spans="1:2" x14ac:dyDescent="0.25">
      <c r="A63" s="4" t="s">
        <v>44</v>
      </c>
      <c r="B63">
        <v>58</v>
      </c>
    </row>
    <row r="64" spans="1:2" x14ac:dyDescent="0.25">
      <c r="A64" s="4" t="s">
        <v>86</v>
      </c>
      <c r="B64">
        <v>56</v>
      </c>
    </row>
    <row r="65" spans="1:2" x14ac:dyDescent="0.25">
      <c r="A65" s="4" t="s">
        <v>79</v>
      </c>
      <c r="B65">
        <v>56</v>
      </c>
    </row>
    <row r="66" spans="1:2" x14ac:dyDescent="0.25">
      <c r="A66" s="4" t="s">
        <v>87</v>
      </c>
      <c r="B66">
        <v>55</v>
      </c>
    </row>
    <row r="67" spans="1:2" x14ac:dyDescent="0.25">
      <c r="A67" s="4" t="s">
        <v>98</v>
      </c>
      <c r="B67">
        <v>55</v>
      </c>
    </row>
    <row r="68" spans="1:2" x14ac:dyDescent="0.25">
      <c r="A68" s="4" t="s">
        <v>70</v>
      </c>
      <c r="B68">
        <v>55</v>
      </c>
    </row>
    <row r="69" spans="1:2" x14ac:dyDescent="0.25">
      <c r="A69" s="4" t="s">
        <v>82</v>
      </c>
      <c r="B69">
        <v>52</v>
      </c>
    </row>
    <row r="70" spans="1:2" x14ac:dyDescent="0.25">
      <c r="A70" s="4" t="s">
        <v>109</v>
      </c>
      <c r="B70">
        <v>52</v>
      </c>
    </row>
    <row r="71" spans="1:2" x14ac:dyDescent="0.25">
      <c r="A71" s="4" t="s">
        <v>142</v>
      </c>
      <c r="B71">
        <v>50</v>
      </c>
    </row>
    <row r="72" spans="1:2" x14ac:dyDescent="0.25">
      <c r="A72" s="4" t="s">
        <v>47</v>
      </c>
      <c r="B72">
        <v>50</v>
      </c>
    </row>
    <row r="73" spans="1:2" x14ac:dyDescent="0.25">
      <c r="A73" s="4" t="s">
        <v>151</v>
      </c>
      <c r="B73">
        <v>50</v>
      </c>
    </row>
    <row r="74" spans="1:2" x14ac:dyDescent="0.25">
      <c r="A74" s="4" t="s">
        <v>40</v>
      </c>
      <c r="B74">
        <v>50</v>
      </c>
    </row>
    <row r="75" spans="1:2" x14ac:dyDescent="0.25">
      <c r="A75" s="4" t="s">
        <v>146</v>
      </c>
      <c r="B75">
        <v>50</v>
      </c>
    </row>
    <row r="76" spans="1:2" x14ac:dyDescent="0.25">
      <c r="A76" s="4" t="s">
        <v>126</v>
      </c>
      <c r="B76">
        <v>50</v>
      </c>
    </row>
    <row r="77" spans="1:2" x14ac:dyDescent="0.25">
      <c r="A77" s="4" t="s">
        <v>41</v>
      </c>
      <c r="B77">
        <v>49</v>
      </c>
    </row>
    <row r="78" spans="1:2" x14ac:dyDescent="0.25">
      <c r="A78" s="4" t="s">
        <v>221</v>
      </c>
      <c r="B78">
        <v>49</v>
      </c>
    </row>
    <row r="79" spans="1:2" x14ac:dyDescent="0.25">
      <c r="A79" s="4" t="s">
        <v>144</v>
      </c>
      <c r="B79">
        <v>49</v>
      </c>
    </row>
    <row r="80" spans="1:2" x14ac:dyDescent="0.25">
      <c r="A80" s="4" t="s">
        <v>36</v>
      </c>
      <c r="B80">
        <v>48</v>
      </c>
    </row>
    <row r="81" spans="1:2" x14ac:dyDescent="0.25">
      <c r="A81" s="4" t="s">
        <v>38</v>
      </c>
      <c r="B81">
        <v>48</v>
      </c>
    </row>
    <row r="82" spans="1:2" x14ac:dyDescent="0.25">
      <c r="A82" s="4" t="s">
        <v>57</v>
      </c>
      <c r="B82">
        <v>48</v>
      </c>
    </row>
    <row r="83" spans="1:2" x14ac:dyDescent="0.25">
      <c r="A83" s="4" t="s">
        <v>100</v>
      </c>
      <c r="B83">
        <v>48</v>
      </c>
    </row>
    <row r="84" spans="1:2" x14ac:dyDescent="0.25">
      <c r="A84" s="4" t="s">
        <v>222</v>
      </c>
      <c r="B84">
        <v>48</v>
      </c>
    </row>
    <row r="85" spans="1:2" x14ac:dyDescent="0.25">
      <c r="A85" s="4" t="s">
        <v>159</v>
      </c>
      <c r="B85">
        <v>46</v>
      </c>
    </row>
    <row r="86" spans="1:2" x14ac:dyDescent="0.25">
      <c r="A86" s="4" t="s">
        <v>60</v>
      </c>
      <c r="B86">
        <v>46</v>
      </c>
    </row>
    <row r="87" spans="1:2" x14ac:dyDescent="0.25">
      <c r="A87" s="4" t="s">
        <v>153</v>
      </c>
      <c r="B87">
        <v>44</v>
      </c>
    </row>
    <row r="88" spans="1:2" x14ac:dyDescent="0.25">
      <c r="A88" s="4" t="s">
        <v>13</v>
      </c>
      <c r="B88">
        <v>44</v>
      </c>
    </row>
    <row r="89" spans="1:2" x14ac:dyDescent="0.25">
      <c r="A89" s="4" t="s">
        <v>108</v>
      </c>
      <c r="B89">
        <v>44</v>
      </c>
    </row>
    <row r="90" spans="1:2" x14ac:dyDescent="0.25">
      <c r="A90" s="4" t="s">
        <v>172</v>
      </c>
      <c r="B90">
        <v>44</v>
      </c>
    </row>
    <row r="91" spans="1:2" x14ac:dyDescent="0.25">
      <c r="A91" s="4" t="s">
        <v>97</v>
      </c>
      <c r="B91">
        <v>42</v>
      </c>
    </row>
    <row r="92" spans="1:2" x14ac:dyDescent="0.25">
      <c r="A92" s="4" t="s">
        <v>130</v>
      </c>
      <c r="B92">
        <v>41</v>
      </c>
    </row>
    <row r="93" spans="1:2" x14ac:dyDescent="0.25">
      <c r="A93" s="4" t="s">
        <v>99</v>
      </c>
      <c r="B93">
        <v>41</v>
      </c>
    </row>
    <row r="94" spans="1:2" x14ac:dyDescent="0.25">
      <c r="A94" s="4" t="s">
        <v>140</v>
      </c>
      <c r="B94">
        <v>40</v>
      </c>
    </row>
    <row r="95" spans="1:2" x14ac:dyDescent="0.25">
      <c r="A95" s="4" t="s">
        <v>137</v>
      </c>
      <c r="B95">
        <v>39</v>
      </c>
    </row>
    <row r="96" spans="1:2" x14ac:dyDescent="0.25">
      <c r="A96" s="4" t="s">
        <v>15</v>
      </c>
      <c r="B96">
        <v>39</v>
      </c>
    </row>
    <row r="97" spans="1:2" x14ac:dyDescent="0.25">
      <c r="A97" s="4" t="s">
        <v>164</v>
      </c>
      <c r="B97">
        <v>39</v>
      </c>
    </row>
    <row r="98" spans="1:2" x14ac:dyDescent="0.25">
      <c r="A98" s="4" t="s">
        <v>16</v>
      </c>
      <c r="B98">
        <v>38</v>
      </c>
    </row>
    <row r="99" spans="1:2" x14ac:dyDescent="0.25">
      <c r="A99" s="4" t="s">
        <v>184</v>
      </c>
      <c r="B99">
        <v>38</v>
      </c>
    </row>
    <row r="100" spans="1:2" x14ac:dyDescent="0.25">
      <c r="A100" s="4" t="s">
        <v>74</v>
      </c>
      <c r="B100">
        <v>38</v>
      </c>
    </row>
    <row r="101" spans="1:2" x14ac:dyDescent="0.25">
      <c r="A101" s="4" t="s">
        <v>168</v>
      </c>
      <c r="B101">
        <v>38</v>
      </c>
    </row>
    <row r="102" spans="1:2" x14ac:dyDescent="0.25">
      <c r="A102" s="4" t="s">
        <v>176</v>
      </c>
      <c r="B102">
        <v>37</v>
      </c>
    </row>
    <row r="103" spans="1:2" x14ac:dyDescent="0.25">
      <c r="A103" s="4" t="s">
        <v>43</v>
      </c>
      <c r="B103">
        <v>37</v>
      </c>
    </row>
    <row r="104" spans="1:2" x14ac:dyDescent="0.25">
      <c r="A104" s="4" t="s">
        <v>4</v>
      </c>
      <c r="B104">
        <v>37</v>
      </c>
    </row>
    <row r="105" spans="1:2" x14ac:dyDescent="0.25">
      <c r="A105" s="4" t="s">
        <v>203</v>
      </c>
      <c r="B105">
        <v>37</v>
      </c>
    </row>
    <row r="106" spans="1:2" x14ac:dyDescent="0.25">
      <c r="A106" s="4" t="s">
        <v>68</v>
      </c>
      <c r="B106">
        <v>37</v>
      </c>
    </row>
    <row r="107" spans="1:2" x14ac:dyDescent="0.25">
      <c r="A107" s="4" t="s">
        <v>92</v>
      </c>
      <c r="B107">
        <v>37</v>
      </c>
    </row>
    <row r="108" spans="1:2" x14ac:dyDescent="0.25">
      <c r="A108" s="4" t="s">
        <v>48</v>
      </c>
      <c r="B108">
        <v>37</v>
      </c>
    </row>
    <row r="109" spans="1:2" x14ac:dyDescent="0.25">
      <c r="A109" s="4" t="s">
        <v>21</v>
      </c>
      <c r="B109">
        <v>36</v>
      </c>
    </row>
    <row r="110" spans="1:2" x14ac:dyDescent="0.25">
      <c r="A110" s="4" t="s">
        <v>119</v>
      </c>
      <c r="B110">
        <v>36</v>
      </c>
    </row>
    <row r="111" spans="1:2" x14ac:dyDescent="0.25">
      <c r="A111" s="4" t="s">
        <v>116</v>
      </c>
      <c r="B111">
        <v>36</v>
      </c>
    </row>
    <row r="112" spans="1:2" x14ac:dyDescent="0.25">
      <c r="A112" s="4" t="s">
        <v>54</v>
      </c>
      <c r="B112">
        <v>36</v>
      </c>
    </row>
    <row r="113" spans="1:2" x14ac:dyDescent="0.25">
      <c r="A113" s="4" t="s">
        <v>152</v>
      </c>
      <c r="B113">
        <v>36</v>
      </c>
    </row>
    <row r="114" spans="1:2" x14ac:dyDescent="0.25">
      <c r="A114" s="4" t="s">
        <v>62</v>
      </c>
      <c r="B114">
        <v>36</v>
      </c>
    </row>
    <row r="115" spans="1:2" x14ac:dyDescent="0.25">
      <c r="A115" s="4" t="s">
        <v>91</v>
      </c>
      <c r="B115">
        <v>36</v>
      </c>
    </row>
    <row r="116" spans="1:2" x14ac:dyDescent="0.25">
      <c r="A116" s="4" t="s">
        <v>101</v>
      </c>
      <c r="B116">
        <v>36</v>
      </c>
    </row>
    <row r="117" spans="1:2" x14ac:dyDescent="0.25">
      <c r="A117" s="4" t="s">
        <v>59</v>
      </c>
      <c r="B117">
        <v>36</v>
      </c>
    </row>
    <row r="118" spans="1:2" x14ac:dyDescent="0.25">
      <c r="A118" s="4" t="s">
        <v>147</v>
      </c>
      <c r="B118">
        <v>35</v>
      </c>
    </row>
    <row r="119" spans="1:2" x14ac:dyDescent="0.25">
      <c r="A119" s="4" t="s">
        <v>93</v>
      </c>
      <c r="B119">
        <v>35</v>
      </c>
    </row>
    <row r="120" spans="1:2" x14ac:dyDescent="0.25">
      <c r="A120" s="4" t="s">
        <v>111</v>
      </c>
      <c r="B120">
        <v>35</v>
      </c>
    </row>
    <row r="121" spans="1:2" x14ac:dyDescent="0.25">
      <c r="A121" s="4" t="s">
        <v>96</v>
      </c>
      <c r="B121">
        <v>34</v>
      </c>
    </row>
    <row r="122" spans="1:2" x14ac:dyDescent="0.25">
      <c r="A122" s="4" t="s">
        <v>67</v>
      </c>
      <c r="B122">
        <v>34</v>
      </c>
    </row>
    <row r="123" spans="1:2" x14ac:dyDescent="0.25">
      <c r="A123" s="4" t="s">
        <v>64</v>
      </c>
      <c r="B123">
        <v>34</v>
      </c>
    </row>
    <row r="124" spans="1:2" x14ac:dyDescent="0.25">
      <c r="A124" s="4" t="s">
        <v>232</v>
      </c>
      <c r="B124">
        <v>33</v>
      </c>
    </row>
    <row r="125" spans="1:2" x14ac:dyDescent="0.25">
      <c r="A125" s="4" t="s">
        <v>210</v>
      </c>
      <c r="B125">
        <v>33</v>
      </c>
    </row>
    <row r="126" spans="1:2" x14ac:dyDescent="0.25">
      <c r="A126" s="4" t="s">
        <v>183</v>
      </c>
      <c r="B126">
        <v>32</v>
      </c>
    </row>
    <row r="127" spans="1:2" x14ac:dyDescent="0.25">
      <c r="A127" s="4" t="s">
        <v>197</v>
      </c>
      <c r="B127">
        <v>32</v>
      </c>
    </row>
    <row r="128" spans="1:2" x14ac:dyDescent="0.25">
      <c r="A128" s="4" t="s">
        <v>3</v>
      </c>
      <c r="B128">
        <v>32</v>
      </c>
    </row>
    <row r="129" spans="1:2" x14ac:dyDescent="0.25">
      <c r="A129" s="4" t="s">
        <v>124</v>
      </c>
      <c r="B129">
        <v>32</v>
      </c>
    </row>
    <row r="130" spans="1:2" x14ac:dyDescent="0.25">
      <c r="A130" s="4" t="s">
        <v>89</v>
      </c>
      <c r="B130">
        <v>32</v>
      </c>
    </row>
    <row r="131" spans="1:2" x14ac:dyDescent="0.25">
      <c r="A131" s="4" t="s">
        <v>132</v>
      </c>
      <c r="B131">
        <v>31</v>
      </c>
    </row>
    <row r="132" spans="1:2" x14ac:dyDescent="0.25">
      <c r="A132" s="4" t="s">
        <v>162</v>
      </c>
      <c r="B132">
        <v>31</v>
      </c>
    </row>
    <row r="133" spans="1:2" x14ac:dyDescent="0.25">
      <c r="A133" s="4" t="s">
        <v>156</v>
      </c>
      <c r="B133">
        <v>31</v>
      </c>
    </row>
    <row r="134" spans="1:2" x14ac:dyDescent="0.25">
      <c r="A134" s="4" t="s">
        <v>154</v>
      </c>
      <c r="B134">
        <v>30</v>
      </c>
    </row>
    <row r="135" spans="1:2" x14ac:dyDescent="0.25">
      <c r="A135" s="4" t="s">
        <v>85</v>
      </c>
      <c r="B135">
        <v>30</v>
      </c>
    </row>
    <row r="136" spans="1:2" x14ac:dyDescent="0.25">
      <c r="A136" s="4" t="s">
        <v>186</v>
      </c>
      <c r="B136">
        <v>29</v>
      </c>
    </row>
    <row r="137" spans="1:2" x14ac:dyDescent="0.25">
      <c r="A137" s="4" t="s">
        <v>219</v>
      </c>
      <c r="B137">
        <v>29</v>
      </c>
    </row>
    <row r="138" spans="1:2" x14ac:dyDescent="0.25">
      <c r="A138" s="4" t="s">
        <v>201</v>
      </c>
      <c r="B138">
        <v>29</v>
      </c>
    </row>
    <row r="139" spans="1:2" x14ac:dyDescent="0.25">
      <c r="A139" s="4" t="s">
        <v>115</v>
      </c>
      <c r="B139">
        <v>29</v>
      </c>
    </row>
    <row r="140" spans="1:2" x14ac:dyDescent="0.25">
      <c r="A140" s="4" t="s">
        <v>141</v>
      </c>
      <c r="B140">
        <v>29</v>
      </c>
    </row>
    <row r="141" spans="1:2" x14ac:dyDescent="0.25">
      <c r="A141" s="4" t="s">
        <v>207</v>
      </c>
      <c r="B141">
        <v>29</v>
      </c>
    </row>
    <row r="142" spans="1:2" x14ac:dyDescent="0.25">
      <c r="A142" s="4" t="s">
        <v>177</v>
      </c>
      <c r="B142">
        <v>29</v>
      </c>
    </row>
    <row r="143" spans="1:2" x14ac:dyDescent="0.25">
      <c r="A143" s="4" t="s">
        <v>181</v>
      </c>
      <c r="B143">
        <v>29</v>
      </c>
    </row>
    <row r="144" spans="1:2" x14ac:dyDescent="0.25">
      <c r="A144" s="4" t="s">
        <v>211</v>
      </c>
      <c r="B144">
        <v>29</v>
      </c>
    </row>
    <row r="145" spans="1:2" x14ac:dyDescent="0.25">
      <c r="A145" s="4" t="s">
        <v>171</v>
      </c>
      <c r="B145">
        <v>29</v>
      </c>
    </row>
    <row r="146" spans="1:2" x14ac:dyDescent="0.25">
      <c r="A146" s="4" t="s">
        <v>104</v>
      </c>
      <c r="B146">
        <v>28</v>
      </c>
    </row>
    <row r="147" spans="1:2" x14ac:dyDescent="0.25">
      <c r="A147" s="4" t="s">
        <v>33</v>
      </c>
      <c r="B147">
        <v>28</v>
      </c>
    </row>
    <row r="148" spans="1:2" x14ac:dyDescent="0.25">
      <c r="A148" s="4" t="s">
        <v>200</v>
      </c>
      <c r="B148">
        <v>27</v>
      </c>
    </row>
    <row r="149" spans="1:2" x14ac:dyDescent="0.25">
      <c r="A149" s="4" t="s">
        <v>106</v>
      </c>
      <c r="B149">
        <v>27</v>
      </c>
    </row>
    <row r="150" spans="1:2" x14ac:dyDescent="0.25">
      <c r="A150" s="4" t="s">
        <v>182</v>
      </c>
      <c r="B150">
        <v>27</v>
      </c>
    </row>
    <row r="151" spans="1:2" x14ac:dyDescent="0.25">
      <c r="A151" s="4" t="s">
        <v>122</v>
      </c>
      <c r="B151">
        <v>26</v>
      </c>
    </row>
    <row r="152" spans="1:2" x14ac:dyDescent="0.25">
      <c r="A152" s="4" t="s">
        <v>75</v>
      </c>
      <c r="B152">
        <v>26</v>
      </c>
    </row>
    <row r="153" spans="1:2" x14ac:dyDescent="0.25">
      <c r="A153" s="4" t="s">
        <v>49</v>
      </c>
      <c r="B153">
        <v>26</v>
      </c>
    </row>
    <row r="154" spans="1:2" x14ac:dyDescent="0.25">
      <c r="A154" s="4" t="s">
        <v>148</v>
      </c>
      <c r="B154">
        <v>26</v>
      </c>
    </row>
    <row r="155" spans="1:2" x14ac:dyDescent="0.25">
      <c r="A155" s="4" t="s">
        <v>212</v>
      </c>
      <c r="B155">
        <v>26</v>
      </c>
    </row>
    <row r="156" spans="1:2" x14ac:dyDescent="0.25">
      <c r="A156" s="4" t="s">
        <v>127</v>
      </c>
      <c r="B156">
        <v>26</v>
      </c>
    </row>
    <row r="157" spans="1:2" x14ac:dyDescent="0.25">
      <c r="A157" s="4" t="s">
        <v>229</v>
      </c>
      <c r="B157">
        <v>25</v>
      </c>
    </row>
    <row r="158" spans="1:2" x14ac:dyDescent="0.25">
      <c r="A158" s="4" t="s">
        <v>163</v>
      </c>
      <c r="B158">
        <v>25</v>
      </c>
    </row>
    <row r="159" spans="1:2" x14ac:dyDescent="0.25">
      <c r="A159" s="4" t="s">
        <v>161</v>
      </c>
      <c r="B159">
        <v>25</v>
      </c>
    </row>
    <row r="160" spans="1:2" x14ac:dyDescent="0.25">
      <c r="A160" s="4" t="s">
        <v>166</v>
      </c>
      <c r="B160">
        <v>25</v>
      </c>
    </row>
    <row r="161" spans="1:2" x14ac:dyDescent="0.25">
      <c r="A161" s="4" t="s">
        <v>11</v>
      </c>
      <c r="B161">
        <v>25</v>
      </c>
    </row>
    <row r="162" spans="1:2" x14ac:dyDescent="0.25">
      <c r="A162" s="4" t="s">
        <v>51</v>
      </c>
      <c r="B162">
        <v>25</v>
      </c>
    </row>
    <row r="163" spans="1:2" x14ac:dyDescent="0.25">
      <c r="A163" s="4" t="s">
        <v>167</v>
      </c>
      <c r="B163">
        <v>24</v>
      </c>
    </row>
    <row r="164" spans="1:2" x14ac:dyDescent="0.25">
      <c r="A164" s="4" t="s">
        <v>215</v>
      </c>
      <c r="B164">
        <v>23</v>
      </c>
    </row>
    <row r="165" spans="1:2" x14ac:dyDescent="0.25">
      <c r="A165" s="4" t="s">
        <v>208</v>
      </c>
      <c r="B165">
        <v>23</v>
      </c>
    </row>
    <row r="166" spans="1:2" x14ac:dyDescent="0.25">
      <c r="A166" s="4" t="s">
        <v>65</v>
      </c>
      <c r="B166">
        <v>23</v>
      </c>
    </row>
    <row r="167" spans="1:2" x14ac:dyDescent="0.25">
      <c r="A167" s="4" t="s">
        <v>46</v>
      </c>
      <c r="B167">
        <v>22</v>
      </c>
    </row>
    <row r="168" spans="1:2" x14ac:dyDescent="0.25">
      <c r="A168" s="4" t="s">
        <v>88</v>
      </c>
      <c r="B168">
        <v>22</v>
      </c>
    </row>
    <row r="169" spans="1:2" x14ac:dyDescent="0.25">
      <c r="A169" s="4" t="s">
        <v>143</v>
      </c>
      <c r="B169">
        <v>22</v>
      </c>
    </row>
    <row r="170" spans="1:2" x14ac:dyDescent="0.25">
      <c r="A170" s="4" t="s">
        <v>77</v>
      </c>
      <c r="B170">
        <v>22</v>
      </c>
    </row>
    <row r="171" spans="1:2" x14ac:dyDescent="0.25">
      <c r="A171" s="4" t="s">
        <v>133</v>
      </c>
      <c r="B171">
        <v>22</v>
      </c>
    </row>
    <row r="172" spans="1:2" x14ac:dyDescent="0.25">
      <c r="A172" s="4" t="s">
        <v>190</v>
      </c>
      <c r="B172">
        <v>21</v>
      </c>
    </row>
    <row r="173" spans="1:2" x14ac:dyDescent="0.25">
      <c r="A173" s="4" t="s">
        <v>206</v>
      </c>
      <c r="B173">
        <v>21</v>
      </c>
    </row>
    <row r="174" spans="1:2" x14ac:dyDescent="0.25">
      <c r="A174" s="4" t="s">
        <v>160</v>
      </c>
      <c r="B174">
        <v>20</v>
      </c>
    </row>
    <row r="175" spans="1:2" x14ac:dyDescent="0.25">
      <c r="A175" s="4" t="s">
        <v>230</v>
      </c>
      <c r="B175">
        <v>20</v>
      </c>
    </row>
    <row r="176" spans="1:2" x14ac:dyDescent="0.25">
      <c r="A176" s="4" t="s">
        <v>157</v>
      </c>
      <c r="B176">
        <v>20</v>
      </c>
    </row>
    <row r="177" spans="1:2" x14ac:dyDescent="0.25">
      <c r="A177" s="4" t="s">
        <v>227</v>
      </c>
      <c r="B177">
        <v>20</v>
      </c>
    </row>
    <row r="178" spans="1:2" x14ac:dyDescent="0.25">
      <c r="A178" s="4" t="s">
        <v>236</v>
      </c>
      <c r="B178">
        <v>20</v>
      </c>
    </row>
    <row r="179" spans="1:2" x14ac:dyDescent="0.25">
      <c r="A179" s="4" t="s">
        <v>139</v>
      </c>
      <c r="B179">
        <v>20</v>
      </c>
    </row>
    <row r="180" spans="1:2" x14ac:dyDescent="0.25">
      <c r="A180" s="4" t="s">
        <v>107</v>
      </c>
      <c r="B180">
        <v>20</v>
      </c>
    </row>
    <row r="181" spans="1:2" x14ac:dyDescent="0.25">
      <c r="A181" s="4" t="s">
        <v>76</v>
      </c>
      <c r="B181">
        <v>19</v>
      </c>
    </row>
    <row r="182" spans="1:2" x14ac:dyDescent="0.25">
      <c r="A182" s="4" t="s">
        <v>194</v>
      </c>
      <c r="B182">
        <v>19</v>
      </c>
    </row>
    <row r="183" spans="1:2" x14ac:dyDescent="0.25">
      <c r="A183" s="4" t="s">
        <v>228</v>
      </c>
      <c r="B183">
        <v>19</v>
      </c>
    </row>
    <row r="184" spans="1:2" x14ac:dyDescent="0.25">
      <c r="A184" s="4" t="s">
        <v>84</v>
      </c>
      <c r="B184">
        <v>19</v>
      </c>
    </row>
    <row r="185" spans="1:2" x14ac:dyDescent="0.25">
      <c r="A185" s="4" t="s">
        <v>178</v>
      </c>
      <c r="B185">
        <v>19</v>
      </c>
    </row>
    <row r="186" spans="1:2" x14ac:dyDescent="0.25">
      <c r="A186" s="4" t="s">
        <v>191</v>
      </c>
      <c r="B186">
        <v>18</v>
      </c>
    </row>
    <row r="187" spans="1:2" x14ac:dyDescent="0.25">
      <c r="A187" s="4" t="s">
        <v>110</v>
      </c>
      <c r="B187">
        <v>18</v>
      </c>
    </row>
    <row r="188" spans="1:2" x14ac:dyDescent="0.25">
      <c r="A188" s="4" t="s">
        <v>216</v>
      </c>
      <c r="B188">
        <v>18</v>
      </c>
    </row>
    <row r="189" spans="1:2" x14ac:dyDescent="0.25">
      <c r="A189" s="4" t="s">
        <v>125</v>
      </c>
      <c r="B189">
        <v>18</v>
      </c>
    </row>
    <row r="190" spans="1:2" x14ac:dyDescent="0.25">
      <c r="A190" s="4" t="s">
        <v>224</v>
      </c>
      <c r="B190">
        <v>18</v>
      </c>
    </row>
    <row r="191" spans="1:2" x14ac:dyDescent="0.25">
      <c r="A191" s="4" t="s">
        <v>73</v>
      </c>
      <c r="B191">
        <v>18</v>
      </c>
    </row>
    <row r="192" spans="1:2" x14ac:dyDescent="0.25">
      <c r="A192" s="4" t="s">
        <v>192</v>
      </c>
      <c r="B192">
        <v>17</v>
      </c>
    </row>
    <row r="193" spans="1:2" x14ac:dyDescent="0.25">
      <c r="A193" s="4" t="s">
        <v>187</v>
      </c>
      <c r="B193">
        <v>16</v>
      </c>
    </row>
    <row r="194" spans="1:2" x14ac:dyDescent="0.25">
      <c r="A194" s="4" t="s">
        <v>226</v>
      </c>
      <c r="B194">
        <v>16</v>
      </c>
    </row>
    <row r="195" spans="1:2" x14ac:dyDescent="0.25">
      <c r="A195" s="4" t="s">
        <v>32</v>
      </c>
      <c r="B195">
        <v>16</v>
      </c>
    </row>
    <row r="196" spans="1:2" x14ac:dyDescent="0.25">
      <c r="A196" s="4" t="s">
        <v>129</v>
      </c>
      <c r="B196">
        <v>16</v>
      </c>
    </row>
    <row r="197" spans="1:2" x14ac:dyDescent="0.25">
      <c r="A197" s="4" t="s">
        <v>179</v>
      </c>
      <c r="B197">
        <v>16</v>
      </c>
    </row>
    <row r="198" spans="1:2" x14ac:dyDescent="0.25">
      <c r="A198" s="4" t="s">
        <v>214</v>
      </c>
      <c r="B198">
        <v>16</v>
      </c>
    </row>
    <row r="199" spans="1:2" x14ac:dyDescent="0.25">
      <c r="A199" s="4" t="s">
        <v>83</v>
      </c>
      <c r="B199">
        <v>16</v>
      </c>
    </row>
    <row r="200" spans="1:2" x14ac:dyDescent="0.25">
      <c r="A200" s="4" t="s">
        <v>199</v>
      </c>
      <c r="B200">
        <v>16</v>
      </c>
    </row>
    <row r="201" spans="1:2" x14ac:dyDescent="0.25">
      <c r="A201" s="4" t="s">
        <v>134</v>
      </c>
      <c r="B201">
        <v>16</v>
      </c>
    </row>
    <row r="202" spans="1:2" x14ac:dyDescent="0.25">
      <c r="A202" s="4" t="s">
        <v>204</v>
      </c>
      <c r="B202">
        <v>16</v>
      </c>
    </row>
    <row r="203" spans="1:2" x14ac:dyDescent="0.25">
      <c r="A203" s="4" t="s">
        <v>233</v>
      </c>
      <c r="B203">
        <v>15</v>
      </c>
    </row>
    <row r="204" spans="1:2" x14ac:dyDescent="0.25">
      <c r="A204" s="4" t="s">
        <v>198</v>
      </c>
      <c r="B204">
        <v>15</v>
      </c>
    </row>
    <row r="205" spans="1:2" x14ac:dyDescent="0.25">
      <c r="A205" s="4" t="s">
        <v>174</v>
      </c>
      <c r="B205">
        <v>15</v>
      </c>
    </row>
    <row r="206" spans="1:2" x14ac:dyDescent="0.25">
      <c r="A206" s="4" t="s">
        <v>29</v>
      </c>
      <c r="B206">
        <v>15</v>
      </c>
    </row>
    <row r="207" spans="1:2" x14ac:dyDescent="0.25">
      <c r="A207" s="4" t="s">
        <v>135</v>
      </c>
      <c r="B207">
        <v>15</v>
      </c>
    </row>
    <row r="208" spans="1:2" x14ac:dyDescent="0.25">
      <c r="A208" s="4" t="s">
        <v>185</v>
      </c>
      <c r="B208">
        <v>14</v>
      </c>
    </row>
    <row r="209" spans="1:2" x14ac:dyDescent="0.25">
      <c r="A209" s="4" t="s">
        <v>231</v>
      </c>
      <c r="B209">
        <v>14</v>
      </c>
    </row>
    <row r="210" spans="1:2" x14ac:dyDescent="0.25">
      <c r="A210" s="4" t="s">
        <v>145</v>
      </c>
      <c r="B210">
        <v>14</v>
      </c>
    </row>
    <row r="211" spans="1:2" x14ac:dyDescent="0.25">
      <c r="A211" s="4" t="s">
        <v>2</v>
      </c>
      <c r="B211">
        <v>14</v>
      </c>
    </row>
    <row r="212" spans="1:2" x14ac:dyDescent="0.25">
      <c r="A212" s="4" t="s">
        <v>169</v>
      </c>
      <c r="B212">
        <v>14</v>
      </c>
    </row>
    <row r="213" spans="1:2" x14ac:dyDescent="0.25">
      <c r="A213" s="4" t="s">
        <v>213</v>
      </c>
      <c r="B213">
        <v>13</v>
      </c>
    </row>
    <row r="214" spans="1:2" x14ac:dyDescent="0.25">
      <c r="A214" s="4" t="s">
        <v>220</v>
      </c>
      <c r="B214">
        <v>12</v>
      </c>
    </row>
    <row r="215" spans="1:2" x14ac:dyDescent="0.25">
      <c r="A215" s="4" t="s">
        <v>205</v>
      </c>
      <c r="B215">
        <v>12</v>
      </c>
    </row>
    <row r="216" spans="1:2" x14ac:dyDescent="0.25">
      <c r="A216" s="4" t="s">
        <v>158</v>
      </c>
      <c r="B216">
        <v>12</v>
      </c>
    </row>
    <row r="217" spans="1:2" x14ac:dyDescent="0.25">
      <c r="A217" s="4" t="s">
        <v>121</v>
      </c>
      <c r="B217">
        <v>12</v>
      </c>
    </row>
    <row r="218" spans="1:2" x14ac:dyDescent="0.25">
      <c r="A218" s="4" t="s">
        <v>209</v>
      </c>
      <c r="B218">
        <v>12</v>
      </c>
    </row>
    <row r="219" spans="1:2" x14ac:dyDescent="0.25">
      <c r="A219" s="4" t="s">
        <v>165</v>
      </c>
      <c r="B219">
        <v>12</v>
      </c>
    </row>
    <row r="220" spans="1:2" x14ac:dyDescent="0.25">
      <c r="A220" s="4" t="s">
        <v>202</v>
      </c>
      <c r="B220">
        <v>11</v>
      </c>
    </row>
    <row r="221" spans="1:2" x14ac:dyDescent="0.25">
      <c r="A221" s="4" t="s">
        <v>188</v>
      </c>
      <c r="B221">
        <v>11</v>
      </c>
    </row>
    <row r="222" spans="1:2" x14ac:dyDescent="0.25">
      <c r="A222" s="4" t="s">
        <v>195</v>
      </c>
      <c r="B222">
        <v>11</v>
      </c>
    </row>
    <row r="223" spans="1:2" x14ac:dyDescent="0.25">
      <c r="A223" s="4" t="s">
        <v>237</v>
      </c>
      <c r="B223">
        <v>10</v>
      </c>
    </row>
    <row r="224" spans="1:2" x14ac:dyDescent="0.25">
      <c r="A224" s="4" t="s">
        <v>196</v>
      </c>
      <c r="B224">
        <v>10</v>
      </c>
    </row>
    <row r="225" spans="1:2" x14ac:dyDescent="0.25">
      <c r="A225" s="4" t="s">
        <v>138</v>
      </c>
      <c r="B225">
        <v>10</v>
      </c>
    </row>
    <row r="226" spans="1:2" x14ac:dyDescent="0.25">
      <c r="A226" s="4" t="s">
        <v>189</v>
      </c>
      <c r="B226">
        <v>9</v>
      </c>
    </row>
    <row r="227" spans="1:2" x14ac:dyDescent="0.25">
      <c r="A227" s="4" t="s">
        <v>217</v>
      </c>
      <c r="B227">
        <v>9</v>
      </c>
    </row>
    <row r="228" spans="1:2" x14ac:dyDescent="0.25">
      <c r="A228" s="4" t="s">
        <v>34</v>
      </c>
      <c r="B228">
        <v>9</v>
      </c>
    </row>
    <row r="229" spans="1:2" x14ac:dyDescent="0.25">
      <c r="A229" s="4" t="s">
        <v>117</v>
      </c>
      <c r="B229">
        <v>9</v>
      </c>
    </row>
    <row r="230" spans="1:2" x14ac:dyDescent="0.25">
      <c r="A230" s="4" t="s">
        <v>95</v>
      </c>
      <c r="B230">
        <v>8</v>
      </c>
    </row>
    <row r="231" spans="1:2" x14ac:dyDescent="0.25">
      <c r="A231" s="4" t="s">
        <v>234</v>
      </c>
      <c r="B231">
        <v>8</v>
      </c>
    </row>
    <row r="232" spans="1:2" x14ac:dyDescent="0.25">
      <c r="A232" s="4" t="s">
        <v>114</v>
      </c>
      <c r="B232">
        <v>7</v>
      </c>
    </row>
    <row r="233" spans="1:2" x14ac:dyDescent="0.25">
      <c r="A233" s="4" t="s">
        <v>180</v>
      </c>
      <c r="B233">
        <v>7</v>
      </c>
    </row>
    <row r="234" spans="1:2" x14ac:dyDescent="0.25">
      <c r="A234" s="4" t="s">
        <v>218</v>
      </c>
      <c r="B234">
        <v>7</v>
      </c>
    </row>
    <row r="235" spans="1:2" x14ac:dyDescent="0.25">
      <c r="A235" s="4" t="s">
        <v>128</v>
      </c>
      <c r="B235">
        <v>7</v>
      </c>
    </row>
    <row r="236" spans="1:2" x14ac:dyDescent="0.25">
      <c r="A236" s="4" t="s">
        <v>193</v>
      </c>
      <c r="B236">
        <v>6</v>
      </c>
    </row>
    <row r="237" spans="1:2" x14ac:dyDescent="0.25">
      <c r="A237" s="4" t="s">
        <v>238</v>
      </c>
      <c r="B237">
        <v>6</v>
      </c>
    </row>
    <row r="238" spans="1:2" x14ac:dyDescent="0.25">
      <c r="A238" s="4" t="s">
        <v>150</v>
      </c>
      <c r="B238">
        <v>4</v>
      </c>
    </row>
    <row r="239" spans="1:2" x14ac:dyDescent="0.25">
      <c r="A239" s="4" t="s">
        <v>235</v>
      </c>
      <c r="B239">
        <v>4</v>
      </c>
    </row>
    <row r="240" spans="1:2" x14ac:dyDescent="0.25">
      <c r="A240" s="4" t="s">
        <v>225</v>
      </c>
      <c r="B240">
        <v>3</v>
      </c>
    </row>
    <row r="241" spans="1:2" x14ac:dyDescent="0.25">
      <c r="A241" s="4" t="s">
        <v>103</v>
      </c>
      <c r="B241">
        <v>1</v>
      </c>
    </row>
    <row r="242" spans="1:2" x14ac:dyDescent="0.25">
      <c r="A242" s="4" t="s">
        <v>223</v>
      </c>
      <c r="B242">
        <v>1</v>
      </c>
    </row>
    <row r="243" spans="1:2" x14ac:dyDescent="0.25">
      <c r="A243" s="4" t="s">
        <v>239</v>
      </c>
      <c r="B243">
        <v>1</v>
      </c>
    </row>
    <row r="244" spans="1:2" x14ac:dyDescent="0.25">
      <c r="A244" s="4" t="s">
        <v>246</v>
      </c>
      <c r="B244">
        <v>300227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FE90-F89F-4E06-A353-DEEF61A0F93B}">
  <dimension ref="A3:B14"/>
  <sheetViews>
    <sheetView zoomScale="130" zoomScaleNormal="130" workbookViewId="0">
      <selection activeCell="A3" sqref="A3:B14"/>
    </sheetView>
  </sheetViews>
  <sheetFormatPr defaultRowHeight="15" x14ac:dyDescent="0.25"/>
  <cols>
    <col min="1" max="1" width="17.7109375" bestFit="1" customWidth="1"/>
    <col min="2" max="2" width="20.42578125" bestFit="1" customWidth="1"/>
  </cols>
  <sheetData>
    <row r="3" spans="1:2" x14ac:dyDescent="0.25">
      <c r="A3" s="3" t="s">
        <v>245</v>
      </c>
      <c r="B3" t="s">
        <v>252</v>
      </c>
    </row>
    <row r="4" spans="1:2" x14ac:dyDescent="0.25">
      <c r="A4" s="4">
        <v>2005</v>
      </c>
      <c r="B4">
        <v>54032</v>
      </c>
    </row>
    <row r="5" spans="1:2" x14ac:dyDescent="0.25">
      <c r="A5" s="4">
        <v>2006</v>
      </c>
      <c r="B5">
        <v>55813.3</v>
      </c>
    </row>
    <row r="6" spans="1:2" x14ac:dyDescent="0.25">
      <c r="A6" s="4">
        <v>2007</v>
      </c>
      <c r="B6">
        <v>66294.799999999974</v>
      </c>
    </row>
    <row r="7" spans="1:2" x14ac:dyDescent="0.25">
      <c r="A7" s="4">
        <v>2008</v>
      </c>
      <c r="B7">
        <v>78524.450000000012</v>
      </c>
    </row>
    <row r="8" spans="1:2" x14ac:dyDescent="0.25">
      <c r="A8" s="4">
        <v>2009</v>
      </c>
      <c r="B8">
        <v>65527.319999999956</v>
      </c>
    </row>
    <row r="9" spans="1:2" x14ac:dyDescent="0.25">
      <c r="A9" s="4">
        <v>2010</v>
      </c>
      <c r="B9">
        <v>68294.10000000002</v>
      </c>
    </row>
    <row r="10" spans="1:2" x14ac:dyDescent="0.25">
      <c r="A10" s="4">
        <v>2011</v>
      </c>
      <c r="B10">
        <v>52311.599999999984</v>
      </c>
    </row>
    <row r="11" spans="1:2" x14ac:dyDescent="0.25">
      <c r="A11" s="4">
        <v>2012</v>
      </c>
      <c r="B11">
        <v>60696</v>
      </c>
    </row>
    <row r="12" spans="1:2" x14ac:dyDescent="0.25">
      <c r="A12" s="4">
        <v>2013</v>
      </c>
      <c r="B12">
        <v>63090.179999999993</v>
      </c>
    </row>
    <row r="13" spans="1:2" x14ac:dyDescent="0.25">
      <c r="A13" s="4">
        <v>2014</v>
      </c>
      <c r="B13">
        <v>78683.320000000022</v>
      </c>
    </row>
    <row r="14" spans="1:2" x14ac:dyDescent="0.25">
      <c r="A14" s="4" t="s">
        <v>246</v>
      </c>
      <c r="B14">
        <v>643267.07000000007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4049-3137-45D7-9B8A-AC201F64E52A}">
  <dimension ref="A3:B14"/>
  <sheetViews>
    <sheetView workbookViewId="0">
      <selection activeCell="A3" sqref="A3:B14"/>
    </sheetView>
  </sheetViews>
  <sheetFormatPr defaultRowHeight="15" x14ac:dyDescent="0.25"/>
  <cols>
    <col min="1" max="1" width="17.7109375" bestFit="1" customWidth="1"/>
    <col min="2" max="2" width="18" bestFit="1" customWidth="1"/>
  </cols>
  <sheetData>
    <row r="3" spans="1:2" x14ac:dyDescent="0.25">
      <c r="A3" s="3" t="s">
        <v>245</v>
      </c>
      <c r="B3" t="s">
        <v>244</v>
      </c>
    </row>
    <row r="4" spans="1:2" x14ac:dyDescent="0.25">
      <c r="A4" s="4">
        <v>2005</v>
      </c>
      <c r="B4">
        <v>27016</v>
      </c>
    </row>
    <row r="5" spans="1:2" x14ac:dyDescent="0.25">
      <c r="A5" s="4">
        <v>2006</v>
      </c>
      <c r="B5">
        <v>27226</v>
      </c>
    </row>
    <row r="6" spans="1:2" x14ac:dyDescent="0.25">
      <c r="A6" s="4">
        <v>2007</v>
      </c>
      <c r="B6">
        <v>31720</v>
      </c>
    </row>
    <row r="7" spans="1:2" x14ac:dyDescent="0.25">
      <c r="A7" s="4">
        <v>2008</v>
      </c>
      <c r="B7">
        <v>36523</v>
      </c>
    </row>
    <row r="8" spans="1:2" x14ac:dyDescent="0.25">
      <c r="A8" s="4">
        <v>2009</v>
      </c>
      <c r="B8">
        <v>30764</v>
      </c>
    </row>
    <row r="9" spans="1:2" x14ac:dyDescent="0.25">
      <c r="A9" s="4">
        <v>2010</v>
      </c>
      <c r="B9">
        <v>32521</v>
      </c>
    </row>
    <row r="10" spans="1:2" x14ac:dyDescent="0.25">
      <c r="A10" s="4">
        <v>2011</v>
      </c>
      <c r="B10">
        <v>23778</v>
      </c>
    </row>
    <row r="11" spans="1:2" x14ac:dyDescent="0.25">
      <c r="A11" s="4">
        <v>2012</v>
      </c>
      <c r="B11">
        <v>26976</v>
      </c>
    </row>
    <row r="12" spans="1:2" x14ac:dyDescent="0.25">
      <c r="A12" s="4">
        <v>2013</v>
      </c>
      <c r="B12">
        <v>28419</v>
      </c>
    </row>
    <row r="13" spans="1:2" x14ac:dyDescent="0.25">
      <c r="A13" s="4">
        <v>2014</v>
      </c>
      <c r="B13">
        <v>35284</v>
      </c>
    </row>
    <row r="14" spans="1:2" x14ac:dyDescent="0.25">
      <c r="A14" s="4" t="s">
        <v>246</v>
      </c>
      <c r="B14">
        <v>300227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88C4-ACDA-45B1-A7D2-954363766285}">
  <dimension ref="A1:E2163"/>
  <sheetViews>
    <sheetView tabSelected="1" zoomScale="160" zoomScaleNormal="160" workbookViewId="0">
      <selection activeCell="D4" sqref="D4"/>
    </sheetView>
  </sheetViews>
  <sheetFormatPr defaultRowHeight="15" x14ac:dyDescent="0.25"/>
  <cols>
    <col min="1" max="1" width="10.5703125" bestFit="1" customWidth="1"/>
    <col min="2" max="2" width="13.42578125" bestFit="1" customWidth="1"/>
    <col min="3" max="3" width="11.7109375" bestFit="1" customWidth="1"/>
    <col min="4" max="4" width="12.28515625" bestFit="1" customWidth="1"/>
  </cols>
  <sheetData>
    <row r="1" spans="1:5" x14ac:dyDescent="0.25">
      <c r="A1" t="s">
        <v>240</v>
      </c>
      <c r="B1" t="s">
        <v>241</v>
      </c>
      <c r="C1" t="s">
        <v>273</v>
      </c>
      <c r="D1" t="s">
        <v>274</v>
      </c>
      <c r="E1" t="s">
        <v>275</v>
      </c>
    </row>
    <row r="2" spans="1:5" x14ac:dyDescent="0.25">
      <c r="A2" s="1">
        <v>38353</v>
      </c>
      <c r="B2" s="6" t="s">
        <v>0</v>
      </c>
      <c r="C2">
        <v>10</v>
      </c>
      <c r="E2">
        <f>MONTH(cukier__2[[#This Row],[Data]])</f>
        <v>1</v>
      </c>
    </row>
    <row r="3" spans="1:5" x14ac:dyDescent="0.25">
      <c r="A3" s="1">
        <v>38356</v>
      </c>
      <c r="B3" s="6" t="s">
        <v>1</v>
      </c>
      <c r="C3">
        <v>2</v>
      </c>
      <c r="D3" t="b">
        <f>IF(E3&lt;&gt;E2,)</f>
        <v>0</v>
      </c>
      <c r="E3">
        <f>MONTH(cukier__2[[#This Row],[Data]])</f>
        <v>1</v>
      </c>
    </row>
    <row r="4" spans="1:5" x14ac:dyDescent="0.25">
      <c r="A4" s="1">
        <v>38357</v>
      </c>
      <c r="B4" s="6" t="s">
        <v>2</v>
      </c>
      <c r="C4">
        <v>2</v>
      </c>
      <c r="E4">
        <f>MONTH(cukier__2[[#This Row],[Data]])</f>
        <v>1</v>
      </c>
    </row>
    <row r="5" spans="1:5" x14ac:dyDescent="0.25">
      <c r="A5" s="1">
        <v>38362</v>
      </c>
      <c r="B5" s="6" t="s">
        <v>3</v>
      </c>
      <c r="C5">
        <v>5</v>
      </c>
      <c r="E5">
        <f>MONTH(cukier__2[[#This Row],[Data]])</f>
        <v>1</v>
      </c>
    </row>
    <row r="6" spans="1:5" x14ac:dyDescent="0.25">
      <c r="A6" s="1">
        <v>38363</v>
      </c>
      <c r="B6" s="6" t="s">
        <v>4</v>
      </c>
      <c r="C6">
        <v>14</v>
      </c>
      <c r="E6">
        <f>MONTH(cukier__2[[#This Row],[Data]])</f>
        <v>1</v>
      </c>
    </row>
    <row r="7" spans="1:5" x14ac:dyDescent="0.25">
      <c r="A7" s="1">
        <v>38365</v>
      </c>
      <c r="B7" s="6" t="s">
        <v>5</v>
      </c>
      <c r="C7">
        <v>436</v>
      </c>
      <c r="E7">
        <f>MONTH(cukier__2[[#This Row],[Data]])</f>
        <v>1</v>
      </c>
    </row>
    <row r="8" spans="1:5" x14ac:dyDescent="0.25">
      <c r="A8" s="1">
        <v>38366</v>
      </c>
      <c r="B8" s="6" t="s">
        <v>6</v>
      </c>
      <c r="C8">
        <v>95</v>
      </c>
      <c r="E8">
        <f>MONTH(cukier__2[[#This Row],[Data]])</f>
        <v>1</v>
      </c>
    </row>
    <row r="9" spans="1:5" x14ac:dyDescent="0.25">
      <c r="A9" s="1">
        <v>38370</v>
      </c>
      <c r="B9" s="6" t="s">
        <v>7</v>
      </c>
      <c r="C9">
        <v>350</v>
      </c>
      <c r="E9">
        <f>MONTH(cukier__2[[#This Row],[Data]])</f>
        <v>1</v>
      </c>
    </row>
    <row r="10" spans="1:5" x14ac:dyDescent="0.25">
      <c r="A10" s="1">
        <v>38371</v>
      </c>
      <c r="B10" s="6" t="s">
        <v>7</v>
      </c>
      <c r="C10">
        <v>231</v>
      </c>
      <c r="E10">
        <f>MONTH(cukier__2[[#This Row],[Data]])</f>
        <v>1</v>
      </c>
    </row>
    <row r="11" spans="1:5" x14ac:dyDescent="0.25">
      <c r="A11" s="1">
        <v>38372</v>
      </c>
      <c r="B11" s="6" t="s">
        <v>8</v>
      </c>
      <c r="C11">
        <v>38</v>
      </c>
      <c r="E11">
        <f>MONTH(cukier__2[[#This Row],[Data]])</f>
        <v>1</v>
      </c>
    </row>
    <row r="12" spans="1:5" x14ac:dyDescent="0.25">
      <c r="A12" s="1">
        <v>38374</v>
      </c>
      <c r="B12" s="6" t="s">
        <v>9</v>
      </c>
      <c r="C12">
        <v>440</v>
      </c>
      <c r="E12">
        <f>MONTH(cukier__2[[#This Row],[Data]])</f>
        <v>1</v>
      </c>
    </row>
    <row r="13" spans="1:5" x14ac:dyDescent="0.25">
      <c r="A13" s="1">
        <v>38376</v>
      </c>
      <c r="B13" s="6" t="s">
        <v>10</v>
      </c>
      <c r="C13">
        <v>120</v>
      </c>
      <c r="E13">
        <f>MONTH(cukier__2[[#This Row],[Data]])</f>
        <v>1</v>
      </c>
    </row>
    <row r="14" spans="1:5" x14ac:dyDescent="0.25">
      <c r="A14" s="1">
        <v>38377</v>
      </c>
      <c r="B14" s="6" t="s">
        <v>11</v>
      </c>
      <c r="C14">
        <v>11</v>
      </c>
      <c r="E14">
        <f>MONTH(cukier__2[[#This Row],[Data]])</f>
        <v>1</v>
      </c>
    </row>
    <row r="15" spans="1:5" x14ac:dyDescent="0.25">
      <c r="A15" s="1">
        <v>38378</v>
      </c>
      <c r="B15" s="6" t="s">
        <v>12</v>
      </c>
      <c r="C15">
        <v>36</v>
      </c>
      <c r="E15">
        <f>MONTH(cukier__2[[#This Row],[Data]])</f>
        <v>1</v>
      </c>
    </row>
    <row r="16" spans="1:5" x14ac:dyDescent="0.25">
      <c r="A16" s="1">
        <v>38379</v>
      </c>
      <c r="B16" s="6" t="s">
        <v>10</v>
      </c>
      <c r="C16">
        <v>51</v>
      </c>
      <c r="E16">
        <f>MONTH(cukier__2[[#This Row],[Data]])</f>
        <v>1</v>
      </c>
    </row>
    <row r="17" spans="1:5" x14ac:dyDescent="0.25">
      <c r="A17" s="1">
        <v>38385</v>
      </c>
      <c r="B17" s="6" t="s">
        <v>7</v>
      </c>
      <c r="C17">
        <v>465</v>
      </c>
      <c r="E17">
        <f>MONTH(cukier__2[[#This Row],[Data]])</f>
        <v>2</v>
      </c>
    </row>
    <row r="18" spans="1:5" x14ac:dyDescent="0.25">
      <c r="A18" s="1">
        <v>38386</v>
      </c>
      <c r="B18" s="6" t="s">
        <v>13</v>
      </c>
      <c r="C18">
        <v>8</v>
      </c>
      <c r="E18">
        <f>MONTH(cukier__2[[#This Row],[Data]])</f>
        <v>2</v>
      </c>
    </row>
    <row r="19" spans="1:5" x14ac:dyDescent="0.25">
      <c r="A19" s="1">
        <v>38388</v>
      </c>
      <c r="B19" s="6" t="s">
        <v>14</v>
      </c>
      <c r="C19">
        <v>287</v>
      </c>
      <c r="E19">
        <f>MONTH(cukier__2[[#This Row],[Data]])</f>
        <v>2</v>
      </c>
    </row>
    <row r="20" spans="1:5" x14ac:dyDescent="0.25">
      <c r="A20" s="1">
        <v>38388</v>
      </c>
      <c r="B20" s="6" t="s">
        <v>15</v>
      </c>
      <c r="C20">
        <v>12</v>
      </c>
      <c r="E20">
        <f>MONTH(cukier__2[[#This Row],[Data]])</f>
        <v>2</v>
      </c>
    </row>
    <row r="21" spans="1:5" x14ac:dyDescent="0.25">
      <c r="A21" s="1">
        <v>38393</v>
      </c>
      <c r="B21" s="6" t="s">
        <v>16</v>
      </c>
      <c r="C21">
        <v>6</v>
      </c>
      <c r="E21">
        <f>MONTH(cukier__2[[#This Row],[Data]])</f>
        <v>2</v>
      </c>
    </row>
    <row r="22" spans="1:5" x14ac:dyDescent="0.25">
      <c r="A22" s="1">
        <v>38397</v>
      </c>
      <c r="B22" s="6" t="s">
        <v>17</v>
      </c>
      <c r="C22">
        <v>321</v>
      </c>
      <c r="E22">
        <f>MONTH(cukier__2[[#This Row],[Data]])</f>
        <v>2</v>
      </c>
    </row>
    <row r="23" spans="1:5" x14ac:dyDescent="0.25">
      <c r="A23" s="1">
        <v>38401</v>
      </c>
      <c r="B23" s="6" t="s">
        <v>18</v>
      </c>
      <c r="C23">
        <v>99</v>
      </c>
      <c r="E23">
        <f>MONTH(cukier__2[[#This Row],[Data]])</f>
        <v>2</v>
      </c>
    </row>
    <row r="24" spans="1:5" x14ac:dyDescent="0.25">
      <c r="A24" s="1">
        <v>38401</v>
      </c>
      <c r="B24" s="6" t="s">
        <v>19</v>
      </c>
      <c r="C24">
        <v>91</v>
      </c>
      <c r="E24">
        <f>MONTH(cukier__2[[#This Row],[Data]])</f>
        <v>2</v>
      </c>
    </row>
    <row r="25" spans="1:5" x14ac:dyDescent="0.25">
      <c r="A25" s="1">
        <v>38407</v>
      </c>
      <c r="B25" s="6" t="s">
        <v>14</v>
      </c>
      <c r="C25">
        <v>118</v>
      </c>
      <c r="E25">
        <f>MONTH(cukier__2[[#This Row],[Data]])</f>
        <v>2</v>
      </c>
    </row>
    <row r="26" spans="1:5" x14ac:dyDescent="0.25">
      <c r="A26" s="1">
        <v>38408</v>
      </c>
      <c r="B26" s="6" t="s">
        <v>20</v>
      </c>
      <c r="C26">
        <v>58</v>
      </c>
      <c r="E26">
        <f>MONTH(cukier__2[[#This Row],[Data]])</f>
        <v>2</v>
      </c>
    </row>
    <row r="27" spans="1:5" x14ac:dyDescent="0.25">
      <c r="A27" s="1">
        <v>38409</v>
      </c>
      <c r="B27" s="6" t="s">
        <v>21</v>
      </c>
      <c r="C27">
        <v>16</v>
      </c>
      <c r="E27">
        <f>MONTH(cukier__2[[#This Row],[Data]])</f>
        <v>2</v>
      </c>
    </row>
    <row r="28" spans="1:5" x14ac:dyDescent="0.25">
      <c r="A28" s="1">
        <v>38409</v>
      </c>
      <c r="B28" s="6" t="s">
        <v>22</v>
      </c>
      <c r="C28">
        <v>348</v>
      </c>
      <c r="E28">
        <f>MONTH(cukier__2[[#This Row],[Data]])</f>
        <v>2</v>
      </c>
    </row>
    <row r="29" spans="1:5" x14ac:dyDescent="0.25">
      <c r="A29" s="1">
        <v>38410</v>
      </c>
      <c r="B29" s="6" t="s">
        <v>5</v>
      </c>
      <c r="C29">
        <v>336</v>
      </c>
      <c r="E29">
        <f>MONTH(cukier__2[[#This Row],[Data]])</f>
        <v>2</v>
      </c>
    </row>
    <row r="30" spans="1:5" x14ac:dyDescent="0.25">
      <c r="A30" s="1">
        <v>38410</v>
      </c>
      <c r="B30" s="6" t="s">
        <v>22</v>
      </c>
      <c r="C30">
        <v>435</v>
      </c>
      <c r="E30">
        <f>MONTH(cukier__2[[#This Row],[Data]])</f>
        <v>2</v>
      </c>
    </row>
    <row r="31" spans="1:5" x14ac:dyDescent="0.25">
      <c r="A31" s="1">
        <v>38410</v>
      </c>
      <c r="B31" s="6" t="s">
        <v>23</v>
      </c>
      <c r="C31">
        <v>110</v>
      </c>
      <c r="E31">
        <f>MONTH(cukier__2[[#This Row],[Data]])</f>
        <v>2</v>
      </c>
    </row>
    <row r="32" spans="1:5" x14ac:dyDescent="0.25">
      <c r="A32" s="1">
        <v>38412</v>
      </c>
      <c r="B32" s="6" t="s">
        <v>24</v>
      </c>
      <c r="C32">
        <v>204</v>
      </c>
      <c r="E32">
        <f>MONTH(cukier__2[[#This Row],[Data]])</f>
        <v>3</v>
      </c>
    </row>
    <row r="33" spans="1:5" x14ac:dyDescent="0.25">
      <c r="A33" s="1">
        <v>38412</v>
      </c>
      <c r="B33" s="6" t="s">
        <v>18</v>
      </c>
      <c r="C33">
        <v>20</v>
      </c>
      <c r="E33">
        <f>MONTH(cukier__2[[#This Row],[Data]])</f>
        <v>3</v>
      </c>
    </row>
    <row r="34" spans="1:5" x14ac:dyDescent="0.25">
      <c r="A34" s="1">
        <v>38414</v>
      </c>
      <c r="B34" s="6" t="s">
        <v>25</v>
      </c>
      <c r="C34">
        <v>102</v>
      </c>
      <c r="E34">
        <f>MONTH(cukier__2[[#This Row],[Data]])</f>
        <v>3</v>
      </c>
    </row>
    <row r="35" spans="1:5" x14ac:dyDescent="0.25">
      <c r="A35" s="1">
        <v>38416</v>
      </c>
      <c r="B35" s="6" t="s">
        <v>26</v>
      </c>
      <c r="C35">
        <v>48</v>
      </c>
      <c r="E35">
        <f>MONTH(cukier__2[[#This Row],[Data]])</f>
        <v>3</v>
      </c>
    </row>
    <row r="36" spans="1:5" x14ac:dyDescent="0.25">
      <c r="A36" s="1">
        <v>38418</v>
      </c>
      <c r="B36" s="6" t="s">
        <v>22</v>
      </c>
      <c r="C36">
        <v>329</v>
      </c>
      <c r="E36">
        <f>MONTH(cukier__2[[#This Row],[Data]])</f>
        <v>3</v>
      </c>
    </row>
    <row r="37" spans="1:5" x14ac:dyDescent="0.25">
      <c r="A37" s="1">
        <v>38420</v>
      </c>
      <c r="B37" s="6" t="s">
        <v>27</v>
      </c>
      <c r="C37">
        <v>16</v>
      </c>
      <c r="E37">
        <f>MONTH(cukier__2[[#This Row],[Data]])</f>
        <v>3</v>
      </c>
    </row>
    <row r="38" spans="1:5" x14ac:dyDescent="0.25">
      <c r="A38" s="1">
        <v>38421</v>
      </c>
      <c r="B38" s="6" t="s">
        <v>28</v>
      </c>
      <c r="C38">
        <v>102</v>
      </c>
      <c r="E38">
        <f>MONTH(cukier__2[[#This Row],[Data]])</f>
        <v>3</v>
      </c>
    </row>
    <row r="39" spans="1:5" x14ac:dyDescent="0.25">
      <c r="A39" s="1">
        <v>38421</v>
      </c>
      <c r="B39" s="6" t="s">
        <v>14</v>
      </c>
      <c r="C39">
        <v>309</v>
      </c>
      <c r="E39">
        <f>MONTH(cukier__2[[#This Row],[Data]])</f>
        <v>3</v>
      </c>
    </row>
    <row r="40" spans="1:5" x14ac:dyDescent="0.25">
      <c r="A40" s="1">
        <v>38423</v>
      </c>
      <c r="B40" s="6" t="s">
        <v>5</v>
      </c>
      <c r="C40">
        <v>331</v>
      </c>
      <c r="E40">
        <f>MONTH(cukier__2[[#This Row],[Data]])</f>
        <v>3</v>
      </c>
    </row>
    <row r="41" spans="1:5" x14ac:dyDescent="0.25">
      <c r="A41" s="1">
        <v>38428</v>
      </c>
      <c r="B41" s="6" t="s">
        <v>29</v>
      </c>
      <c r="C41">
        <v>3</v>
      </c>
      <c r="E41">
        <f>MONTH(cukier__2[[#This Row],[Data]])</f>
        <v>3</v>
      </c>
    </row>
    <row r="42" spans="1:5" x14ac:dyDescent="0.25">
      <c r="A42" s="1">
        <v>38429</v>
      </c>
      <c r="B42" s="6" t="s">
        <v>30</v>
      </c>
      <c r="C42">
        <v>76</v>
      </c>
      <c r="E42">
        <f>MONTH(cukier__2[[#This Row],[Data]])</f>
        <v>3</v>
      </c>
    </row>
    <row r="43" spans="1:5" x14ac:dyDescent="0.25">
      <c r="A43" s="1">
        <v>38429</v>
      </c>
      <c r="B43" s="6" t="s">
        <v>31</v>
      </c>
      <c r="C43">
        <v>196</v>
      </c>
      <c r="E43">
        <f>MONTH(cukier__2[[#This Row],[Data]])</f>
        <v>3</v>
      </c>
    </row>
    <row r="44" spans="1:5" x14ac:dyDescent="0.25">
      <c r="A44" s="1">
        <v>38431</v>
      </c>
      <c r="B44" s="6" t="s">
        <v>18</v>
      </c>
      <c r="C44">
        <v>54</v>
      </c>
      <c r="E44">
        <f>MONTH(cukier__2[[#This Row],[Data]])</f>
        <v>3</v>
      </c>
    </row>
    <row r="45" spans="1:5" x14ac:dyDescent="0.25">
      <c r="A45" s="1">
        <v>38435</v>
      </c>
      <c r="B45" s="6" t="s">
        <v>9</v>
      </c>
      <c r="C45">
        <v>277</v>
      </c>
      <c r="E45">
        <f>MONTH(cukier__2[[#This Row],[Data]])</f>
        <v>3</v>
      </c>
    </row>
    <row r="46" spans="1:5" x14ac:dyDescent="0.25">
      <c r="A46" s="1">
        <v>38437</v>
      </c>
      <c r="B46" s="6" t="s">
        <v>32</v>
      </c>
      <c r="C46">
        <v>7</v>
      </c>
      <c r="E46">
        <f>MONTH(cukier__2[[#This Row],[Data]])</f>
        <v>3</v>
      </c>
    </row>
    <row r="47" spans="1:5" x14ac:dyDescent="0.25">
      <c r="A47" s="1">
        <v>38439</v>
      </c>
      <c r="B47" s="6" t="s">
        <v>33</v>
      </c>
      <c r="C47">
        <v>12</v>
      </c>
      <c r="E47">
        <f>MONTH(cukier__2[[#This Row],[Data]])</f>
        <v>3</v>
      </c>
    </row>
    <row r="48" spans="1:5" x14ac:dyDescent="0.25">
      <c r="A48" s="1">
        <v>38440</v>
      </c>
      <c r="B48" s="6" t="s">
        <v>34</v>
      </c>
      <c r="C48">
        <v>7</v>
      </c>
      <c r="E48">
        <f>MONTH(cukier__2[[#This Row],[Data]])</f>
        <v>3</v>
      </c>
    </row>
    <row r="49" spans="1:5" x14ac:dyDescent="0.25">
      <c r="A49" s="1">
        <v>38442</v>
      </c>
      <c r="B49" s="6" t="s">
        <v>7</v>
      </c>
      <c r="C49">
        <v>416</v>
      </c>
      <c r="E49">
        <f>MONTH(cukier__2[[#This Row],[Data]])</f>
        <v>3</v>
      </c>
    </row>
    <row r="50" spans="1:5" x14ac:dyDescent="0.25">
      <c r="A50" s="1">
        <v>38445</v>
      </c>
      <c r="B50" s="6" t="s">
        <v>7</v>
      </c>
      <c r="C50">
        <v>263</v>
      </c>
      <c r="E50">
        <f>MONTH(cukier__2[[#This Row],[Data]])</f>
        <v>4</v>
      </c>
    </row>
    <row r="51" spans="1:5" x14ac:dyDescent="0.25">
      <c r="A51" s="1">
        <v>38448</v>
      </c>
      <c r="B51" s="6" t="s">
        <v>1</v>
      </c>
      <c r="C51">
        <v>15</v>
      </c>
      <c r="E51">
        <f>MONTH(cukier__2[[#This Row],[Data]])</f>
        <v>4</v>
      </c>
    </row>
    <row r="52" spans="1:5" x14ac:dyDescent="0.25">
      <c r="A52" s="1">
        <v>38452</v>
      </c>
      <c r="B52" s="6" t="s">
        <v>25</v>
      </c>
      <c r="C52">
        <v>194</v>
      </c>
      <c r="E52">
        <f>MONTH(cukier__2[[#This Row],[Data]])</f>
        <v>4</v>
      </c>
    </row>
    <row r="53" spans="1:5" x14ac:dyDescent="0.25">
      <c r="A53" s="1">
        <v>38453</v>
      </c>
      <c r="B53" s="6" t="s">
        <v>35</v>
      </c>
      <c r="C53">
        <v>120</v>
      </c>
      <c r="E53">
        <f>MONTH(cukier__2[[#This Row],[Data]])</f>
        <v>4</v>
      </c>
    </row>
    <row r="54" spans="1:5" x14ac:dyDescent="0.25">
      <c r="A54" s="1">
        <v>38454</v>
      </c>
      <c r="B54" s="6" t="s">
        <v>7</v>
      </c>
      <c r="C54">
        <v>175</v>
      </c>
      <c r="E54">
        <f>MONTH(cukier__2[[#This Row],[Data]])</f>
        <v>4</v>
      </c>
    </row>
    <row r="55" spans="1:5" x14ac:dyDescent="0.25">
      <c r="A55" s="1">
        <v>38456</v>
      </c>
      <c r="B55" s="6" t="s">
        <v>36</v>
      </c>
      <c r="C55">
        <v>12</v>
      </c>
      <c r="E55">
        <f>MONTH(cukier__2[[#This Row],[Data]])</f>
        <v>4</v>
      </c>
    </row>
    <row r="56" spans="1:5" x14ac:dyDescent="0.25">
      <c r="A56" s="1">
        <v>38457</v>
      </c>
      <c r="B56" s="6" t="s">
        <v>37</v>
      </c>
      <c r="C56">
        <v>174</v>
      </c>
      <c r="E56">
        <f>MONTH(cukier__2[[#This Row],[Data]])</f>
        <v>4</v>
      </c>
    </row>
    <row r="57" spans="1:5" x14ac:dyDescent="0.25">
      <c r="A57" s="1">
        <v>38458</v>
      </c>
      <c r="B57" s="6" t="s">
        <v>38</v>
      </c>
      <c r="C57">
        <v>3</v>
      </c>
      <c r="E57">
        <f>MONTH(cukier__2[[#This Row],[Data]])</f>
        <v>4</v>
      </c>
    </row>
    <row r="58" spans="1:5" x14ac:dyDescent="0.25">
      <c r="A58" s="1">
        <v>38459</v>
      </c>
      <c r="B58" s="6" t="s">
        <v>39</v>
      </c>
      <c r="C58">
        <v>149</v>
      </c>
      <c r="E58">
        <f>MONTH(cukier__2[[#This Row],[Data]])</f>
        <v>4</v>
      </c>
    </row>
    <row r="59" spans="1:5" x14ac:dyDescent="0.25">
      <c r="A59" s="1">
        <v>38460</v>
      </c>
      <c r="B59" s="6" t="s">
        <v>17</v>
      </c>
      <c r="C59">
        <v>492</v>
      </c>
      <c r="E59">
        <f>MONTH(cukier__2[[#This Row],[Data]])</f>
        <v>4</v>
      </c>
    </row>
    <row r="60" spans="1:5" x14ac:dyDescent="0.25">
      <c r="A60" s="1">
        <v>38460</v>
      </c>
      <c r="B60" s="6" t="s">
        <v>40</v>
      </c>
      <c r="C60">
        <v>2</v>
      </c>
      <c r="E60">
        <f>MONTH(cukier__2[[#This Row],[Data]])</f>
        <v>4</v>
      </c>
    </row>
    <row r="61" spans="1:5" x14ac:dyDescent="0.25">
      <c r="A61" s="1">
        <v>38461</v>
      </c>
      <c r="B61" s="6" t="s">
        <v>14</v>
      </c>
      <c r="C61">
        <v>298</v>
      </c>
      <c r="E61">
        <f>MONTH(cukier__2[[#This Row],[Data]])</f>
        <v>4</v>
      </c>
    </row>
    <row r="62" spans="1:5" x14ac:dyDescent="0.25">
      <c r="A62" s="1">
        <v>38472</v>
      </c>
      <c r="B62" s="6" t="s">
        <v>17</v>
      </c>
      <c r="C62">
        <v>201</v>
      </c>
      <c r="E62">
        <f>MONTH(cukier__2[[#This Row],[Data]])</f>
        <v>4</v>
      </c>
    </row>
    <row r="63" spans="1:5" x14ac:dyDescent="0.25">
      <c r="A63" s="1">
        <v>38473</v>
      </c>
      <c r="B63" s="6" t="s">
        <v>41</v>
      </c>
      <c r="C63">
        <v>15</v>
      </c>
      <c r="E63">
        <f>MONTH(cukier__2[[#This Row],[Data]])</f>
        <v>5</v>
      </c>
    </row>
    <row r="64" spans="1:5" x14ac:dyDescent="0.25">
      <c r="A64" s="1">
        <v>38473</v>
      </c>
      <c r="B64" s="6" t="s">
        <v>14</v>
      </c>
      <c r="C64">
        <v>319</v>
      </c>
      <c r="E64">
        <f>MONTH(cukier__2[[#This Row],[Data]])</f>
        <v>5</v>
      </c>
    </row>
    <row r="65" spans="1:5" x14ac:dyDescent="0.25">
      <c r="A65" s="1">
        <v>38474</v>
      </c>
      <c r="B65" s="6" t="s">
        <v>42</v>
      </c>
      <c r="C65">
        <v>9</v>
      </c>
      <c r="E65">
        <f>MONTH(cukier__2[[#This Row],[Data]])</f>
        <v>5</v>
      </c>
    </row>
    <row r="66" spans="1:5" x14ac:dyDescent="0.25">
      <c r="A66" s="1">
        <v>38476</v>
      </c>
      <c r="B66" s="6" t="s">
        <v>43</v>
      </c>
      <c r="C66">
        <v>15</v>
      </c>
      <c r="E66">
        <f>MONTH(cukier__2[[#This Row],[Data]])</f>
        <v>5</v>
      </c>
    </row>
    <row r="67" spans="1:5" x14ac:dyDescent="0.25">
      <c r="A67" s="1">
        <v>38479</v>
      </c>
      <c r="B67" s="6" t="s">
        <v>22</v>
      </c>
      <c r="C67">
        <v>444</v>
      </c>
      <c r="E67">
        <f>MONTH(cukier__2[[#This Row],[Data]])</f>
        <v>5</v>
      </c>
    </row>
    <row r="68" spans="1:5" x14ac:dyDescent="0.25">
      <c r="A68" s="1">
        <v>38479</v>
      </c>
      <c r="B68" s="6" t="s">
        <v>44</v>
      </c>
      <c r="C68">
        <v>13</v>
      </c>
      <c r="E68">
        <f>MONTH(cukier__2[[#This Row],[Data]])</f>
        <v>5</v>
      </c>
    </row>
    <row r="69" spans="1:5" x14ac:dyDescent="0.25">
      <c r="A69" s="1">
        <v>38481</v>
      </c>
      <c r="B69" s="6" t="s">
        <v>45</v>
      </c>
      <c r="C69">
        <v>366</v>
      </c>
      <c r="E69">
        <f>MONTH(cukier__2[[#This Row],[Data]])</f>
        <v>5</v>
      </c>
    </row>
    <row r="70" spans="1:5" x14ac:dyDescent="0.25">
      <c r="A70" s="1">
        <v>38492</v>
      </c>
      <c r="B70" s="6" t="s">
        <v>9</v>
      </c>
      <c r="C70">
        <v>259</v>
      </c>
      <c r="E70">
        <f>MONTH(cukier__2[[#This Row],[Data]])</f>
        <v>5</v>
      </c>
    </row>
    <row r="71" spans="1:5" x14ac:dyDescent="0.25">
      <c r="A71" s="1">
        <v>38493</v>
      </c>
      <c r="B71" s="6" t="s">
        <v>46</v>
      </c>
      <c r="C71">
        <v>16</v>
      </c>
      <c r="E71">
        <f>MONTH(cukier__2[[#This Row],[Data]])</f>
        <v>5</v>
      </c>
    </row>
    <row r="72" spans="1:5" x14ac:dyDescent="0.25">
      <c r="A72" s="1">
        <v>38496</v>
      </c>
      <c r="B72" s="6" t="s">
        <v>28</v>
      </c>
      <c r="C72">
        <v>49</v>
      </c>
      <c r="E72">
        <f>MONTH(cukier__2[[#This Row],[Data]])</f>
        <v>5</v>
      </c>
    </row>
    <row r="73" spans="1:5" x14ac:dyDescent="0.25">
      <c r="A73" s="1">
        <v>38497</v>
      </c>
      <c r="B73" s="6" t="s">
        <v>47</v>
      </c>
      <c r="C73">
        <v>3</v>
      </c>
      <c r="E73">
        <f>MONTH(cukier__2[[#This Row],[Data]])</f>
        <v>5</v>
      </c>
    </row>
    <row r="74" spans="1:5" x14ac:dyDescent="0.25">
      <c r="A74" s="1">
        <v>38497</v>
      </c>
      <c r="B74" s="6" t="s">
        <v>22</v>
      </c>
      <c r="C74">
        <v>251</v>
      </c>
      <c r="E74">
        <f>MONTH(cukier__2[[#This Row],[Data]])</f>
        <v>5</v>
      </c>
    </row>
    <row r="75" spans="1:5" x14ac:dyDescent="0.25">
      <c r="A75" s="1">
        <v>38499</v>
      </c>
      <c r="B75" s="6" t="s">
        <v>30</v>
      </c>
      <c r="C75">
        <v>179</v>
      </c>
      <c r="E75">
        <f>MONTH(cukier__2[[#This Row],[Data]])</f>
        <v>5</v>
      </c>
    </row>
    <row r="76" spans="1:5" x14ac:dyDescent="0.25">
      <c r="A76" s="1">
        <v>38501</v>
      </c>
      <c r="B76" s="6" t="s">
        <v>10</v>
      </c>
      <c r="C76">
        <v>116</v>
      </c>
      <c r="E76">
        <f>MONTH(cukier__2[[#This Row],[Data]])</f>
        <v>5</v>
      </c>
    </row>
    <row r="77" spans="1:5" x14ac:dyDescent="0.25">
      <c r="A77" s="1">
        <v>38501</v>
      </c>
      <c r="B77" s="6" t="s">
        <v>48</v>
      </c>
      <c r="C77">
        <v>13</v>
      </c>
      <c r="E77">
        <f>MONTH(cukier__2[[#This Row],[Data]])</f>
        <v>5</v>
      </c>
    </row>
    <row r="78" spans="1:5" x14ac:dyDescent="0.25">
      <c r="A78" s="1">
        <v>38503</v>
      </c>
      <c r="B78" s="6" t="s">
        <v>49</v>
      </c>
      <c r="C78">
        <v>3</v>
      </c>
      <c r="E78">
        <f>MONTH(cukier__2[[#This Row],[Data]])</f>
        <v>5</v>
      </c>
    </row>
    <row r="79" spans="1:5" x14ac:dyDescent="0.25">
      <c r="A79" s="1">
        <v>38503</v>
      </c>
      <c r="B79" s="6" t="s">
        <v>50</v>
      </c>
      <c r="C79">
        <v>253</v>
      </c>
      <c r="E79">
        <f>MONTH(cukier__2[[#This Row],[Data]])</f>
        <v>5</v>
      </c>
    </row>
    <row r="80" spans="1:5" x14ac:dyDescent="0.25">
      <c r="A80" s="1">
        <v>38510</v>
      </c>
      <c r="B80" s="6" t="s">
        <v>23</v>
      </c>
      <c r="C80">
        <v>83</v>
      </c>
      <c r="E80">
        <f>MONTH(cukier__2[[#This Row],[Data]])</f>
        <v>6</v>
      </c>
    </row>
    <row r="81" spans="1:5" x14ac:dyDescent="0.25">
      <c r="A81" s="1">
        <v>38512</v>
      </c>
      <c r="B81" s="6" t="s">
        <v>18</v>
      </c>
      <c r="C81">
        <v>177</v>
      </c>
      <c r="E81">
        <f>MONTH(cukier__2[[#This Row],[Data]])</f>
        <v>6</v>
      </c>
    </row>
    <row r="82" spans="1:5" x14ac:dyDescent="0.25">
      <c r="A82" s="1">
        <v>38512</v>
      </c>
      <c r="B82" s="6" t="s">
        <v>51</v>
      </c>
      <c r="C82">
        <v>7</v>
      </c>
      <c r="E82">
        <f>MONTH(cukier__2[[#This Row],[Data]])</f>
        <v>6</v>
      </c>
    </row>
    <row r="83" spans="1:5" x14ac:dyDescent="0.25">
      <c r="A83" s="1">
        <v>38513</v>
      </c>
      <c r="B83" s="6" t="s">
        <v>52</v>
      </c>
      <c r="C83">
        <v>46</v>
      </c>
      <c r="E83">
        <f>MONTH(cukier__2[[#This Row],[Data]])</f>
        <v>6</v>
      </c>
    </row>
    <row r="84" spans="1:5" x14ac:dyDescent="0.25">
      <c r="A84" s="1">
        <v>38514</v>
      </c>
      <c r="B84" s="6" t="s">
        <v>53</v>
      </c>
      <c r="C84">
        <v>2</v>
      </c>
      <c r="E84">
        <f>MONTH(cukier__2[[#This Row],[Data]])</f>
        <v>6</v>
      </c>
    </row>
    <row r="85" spans="1:5" x14ac:dyDescent="0.25">
      <c r="A85" s="1">
        <v>38515</v>
      </c>
      <c r="B85" s="6" t="s">
        <v>3</v>
      </c>
      <c r="C85">
        <v>9</v>
      </c>
      <c r="E85">
        <f>MONTH(cukier__2[[#This Row],[Data]])</f>
        <v>6</v>
      </c>
    </row>
    <row r="86" spans="1:5" x14ac:dyDescent="0.25">
      <c r="A86" s="1">
        <v>38517</v>
      </c>
      <c r="B86" s="6" t="s">
        <v>54</v>
      </c>
      <c r="C86">
        <v>3</v>
      </c>
      <c r="E86">
        <f>MONTH(cukier__2[[#This Row],[Data]])</f>
        <v>6</v>
      </c>
    </row>
    <row r="87" spans="1:5" x14ac:dyDescent="0.25">
      <c r="A87" s="1">
        <v>38517</v>
      </c>
      <c r="B87" s="6" t="s">
        <v>55</v>
      </c>
      <c r="C87">
        <v>67</v>
      </c>
      <c r="E87">
        <f>MONTH(cukier__2[[#This Row],[Data]])</f>
        <v>6</v>
      </c>
    </row>
    <row r="88" spans="1:5" x14ac:dyDescent="0.25">
      <c r="A88" s="1">
        <v>38517</v>
      </c>
      <c r="B88" s="6" t="s">
        <v>45</v>
      </c>
      <c r="C88">
        <v>425</v>
      </c>
      <c r="E88">
        <f>MONTH(cukier__2[[#This Row],[Data]])</f>
        <v>6</v>
      </c>
    </row>
    <row r="89" spans="1:5" x14ac:dyDescent="0.25">
      <c r="A89" s="1">
        <v>38518</v>
      </c>
      <c r="B89" s="6" t="s">
        <v>5</v>
      </c>
      <c r="C89">
        <v>453</v>
      </c>
      <c r="E89">
        <f>MONTH(cukier__2[[#This Row],[Data]])</f>
        <v>6</v>
      </c>
    </row>
    <row r="90" spans="1:5" x14ac:dyDescent="0.25">
      <c r="A90" s="1">
        <v>38523</v>
      </c>
      <c r="B90" s="6" t="s">
        <v>22</v>
      </c>
      <c r="C90">
        <v>212</v>
      </c>
      <c r="E90">
        <f>MONTH(cukier__2[[#This Row],[Data]])</f>
        <v>6</v>
      </c>
    </row>
    <row r="91" spans="1:5" x14ac:dyDescent="0.25">
      <c r="A91" s="1">
        <v>38525</v>
      </c>
      <c r="B91" s="6" t="s">
        <v>56</v>
      </c>
      <c r="C91">
        <v>19</v>
      </c>
      <c r="E91">
        <f>MONTH(cukier__2[[#This Row],[Data]])</f>
        <v>6</v>
      </c>
    </row>
    <row r="92" spans="1:5" x14ac:dyDescent="0.25">
      <c r="A92" s="1">
        <v>38526</v>
      </c>
      <c r="B92" s="6" t="s">
        <v>6</v>
      </c>
      <c r="C92">
        <v>81</v>
      </c>
      <c r="E92">
        <f>MONTH(cukier__2[[#This Row],[Data]])</f>
        <v>6</v>
      </c>
    </row>
    <row r="93" spans="1:5" x14ac:dyDescent="0.25">
      <c r="A93" s="1">
        <v>38528</v>
      </c>
      <c r="B93" s="6" t="s">
        <v>57</v>
      </c>
      <c r="C93">
        <v>7</v>
      </c>
      <c r="E93">
        <f>MONTH(cukier__2[[#This Row],[Data]])</f>
        <v>6</v>
      </c>
    </row>
    <row r="94" spans="1:5" x14ac:dyDescent="0.25">
      <c r="A94" s="1">
        <v>38529</v>
      </c>
      <c r="B94" s="6" t="s">
        <v>58</v>
      </c>
      <c r="C94">
        <v>179</v>
      </c>
      <c r="E94">
        <f>MONTH(cukier__2[[#This Row],[Data]])</f>
        <v>6</v>
      </c>
    </row>
    <row r="95" spans="1:5" x14ac:dyDescent="0.25">
      <c r="A95" s="1">
        <v>38531</v>
      </c>
      <c r="B95" s="6" t="s">
        <v>14</v>
      </c>
      <c r="C95">
        <v>222</v>
      </c>
      <c r="E95">
        <f>MONTH(cukier__2[[#This Row],[Data]])</f>
        <v>6</v>
      </c>
    </row>
    <row r="96" spans="1:5" x14ac:dyDescent="0.25">
      <c r="A96" s="1">
        <v>38532</v>
      </c>
      <c r="B96" s="6" t="s">
        <v>59</v>
      </c>
      <c r="C96">
        <v>14</v>
      </c>
      <c r="E96">
        <f>MONTH(cukier__2[[#This Row],[Data]])</f>
        <v>6</v>
      </c>
    </row>
    <row r="97" spans="1:5" x14ac:dyDescent="0.25">
      <c r="A97" s="1">
        <v>38534</v>
      </c>
      <c r="B97" s="6" t="s">
        <v>60</v>
      </c>
      <c r="C97">
        <v>15</v>
      </c>
      <c r="E97">
        <f>MONTH(cukier__2[[#This Row],[Data]])</f>
        <v>7</v>
      </c>
    </row>
    <row r="98" spans="1:5" x14ac:dyDescent="0.25">
      <c r="A98" s="1">
        <v>38536</v>
      </c>
      <c r="B98" s="6" t="s">
        <v>61</v>
      </c>
      <c r="C98">
        <v>97</v>
      </c>
      <c r="E98">
        <f>MONTH(cukier__2[[#This Row],[Data]])</f>
        <v>7</v>
      </c>
    </row>
    <row r="99" spans="1:5" x14ac:dyDescent="0.25">
      <c r="A99" s="1">
        <v>38542</v>
      </c>
      <c r="B99" s="6" t="s">
        <v>20</v>
      </c>
      <c r="C99">
        <v>142</v>
      </c>
      <c r="E99">
        <f>MONTH(cukier__2[[#This Row],[Data]])</f>
        <v>7</v>
      </c>
    </row>
    <row r="100" spans="1:5" x14ac:dyDescent="0.25">
      <c r="A100" s="1">
        <v>38546</v>
      </c>
      <c r="B100" s="6" t="s">
        <v>45</v>
      </c>
      <c r="C100">
        <v>214</v>
      </c>
      <c r="E100">
        <f>MONTH(cukier__2[[#This Row],[Data]])</f>
        <v>7</v>
      </c>
    </row>
    <row r="101" spans="1:5" x14ac:dyDescent="0.25">
      <c r="A101" s="1">
        <v>38546</v>
      </c>
      <c r="B101" s="6" t="s">
        <v>14</v>
      </c>
      <c r="C101">
        <v>408</v>
      </c>
      <c r="E101">
        <f>MONTH(cukier__2[[#This Row],[Data]])</f>
        <v>7</v>
      </c>
    </row>
    <row r="102" spans="1:5" x14ac:dyDescent="0.25">
      <c r="A102" s="1">
        <v>38547</v>
      </c>
      <c r="B102" s="6" t="s">
        <v>12</v>
      </c>
      <c r="C102">
        <v>144</v>
      </c>
      <c r="E102">
        <f>MONTH(cukier__2[[#This Row],[Data]])</f>
        <v>7</v>
      </c>
    </row>
    <row r="103" spans="1:5" x14ac:dyDescent="0.25">
      <c r="A103" s="1">
        <v>38547</v>
      </c>
      <c r="B103" s="6" t="s">
        <v>6</v>
      </c>
      <c r="C103">
        <v>173</v>
      </c>
      <c r="E103">
        <f>MONTH(cukier__2[[#This Row],[Data]])</f>
        <v>7</v>
      </c>
    </row>
    <row r="104" spans="1:5" x14ac:dyDescent="0.25">
      <c r="A104" s="1">
        <v>38549</v>
      </c>
      <c r="B104" s="6" t="s">
        <v>62</v>
      </c>
      <c r="C104">
        <v>15</v>
      </c>
      <c r="E104">
        <f>MONTH(cukier__2[[#This Row],[Data]])</f>
        <v>7</v>
      </c>
    </row>
    <row r="105" spans="1:5" x14ac:dyDescent="0.25">
      <c r="A105" s="1">
        <v>38551</v>
      </c>
      <c r="B105" s="6" t="s">
        <v>50</v>
      </c>
      <c r="C105">
        <v>433</v>
      </c>
      <c r="E105">
        <f>MONTH(cukier__2[[#This Row],[Data]])</f>
        <v>7</v>
      </c>
    </row>
    <row r="106" spans="1:5" x14ac:dyDescent="0.25">
      <c r="A106" s="1">
        <v>38555</v>
      </c>
      <c r="B106" s="6" t="s">
        <v>63</v>
      </c>
      <c r="C106">
        <v>137</v>
      </c>
      <c r="E106">
        <f>MONTH(cukier__2[[#This Row],[Data]])</f>
        <v>7</v>
      </c>
    </row>
    <row r="107" spans="1:5" x14ac:dyDescent="0.25">
      <c r="A107" s="1">
        <v>38558</v>
      </c>
      <c r="B107" s="6" t="s">
        <v>50</v>
      </c>
      <c r="C107">
        <v>118</v>
      </c>
      <c r="E107">
        <f>MONTH(cukier__2[[#This Row],[Data]])</f>
        <v>7</v>
      </c>
    </row>
    <row r="108" spans="1:5" x14ac:dyDescent="0.25">
      <c r="A108" s="1">
        <v>38558</v>
      </c>
      <c r="B108" s="6" t="s">
        <v>9</v>
      </c>
      <c r="C108">
        <v>158</v>
      </c>
      <c r="E108">
        <f>MONTH(cukier__2[[#This Row],[Data]])</f>
        <v>7</v>
      </c>
    </row>
    <row r="109" spans="1:5" x14ac:dyDescent="0.25">
      <c r="A109" s="1">
        <v>38559</v>
      </c>
      <c r="B109" s="6" t="s">
        <v>44</v>
      </c>
      <c r="C109">
        <v>13</v>
      </c>
      <c r="E109">
        <f>MONTH(cukier__2[[#This Row],[Data]])</f>
        <v>7</v>
      </c>
    </row>
    <row r="110" spans="1:5" x14ac:dyDescent="0.25">
      <c r="A110" s="1">
        <v>38560</v>
      </c>
      <c r="B110" s="6" t="s">
        <v>64</v>
      </c>
      <c r="C110">
        <v>2</v>
      </c>
      <c r="E110">
        <f>MONTH(cukier__2[[#This Row],[Data]])</f>
        <v>7</v>
      </c>
    </row>
    <row r="111" spans="1:5" x14ac:dyDescent="0.25">
      <c r="A111" s="1">
        <v>38562</v>
      </c>
      <c r="B111" s="6" t="s">
        <v>50</v>
      </c>
      <c r="C111">
        <v>467</v>
      </c>
      <c r="E111">
        <f>MONTH(cukier__2[[#This Row],[Data]])</f>
        <v>7</v>
      </c>
    </row>
    <row r="112" spans="1:5" x14ac:dyDescent="0.25">
      <c r="A112" s="1">
        <v>38563</v>
      </c>
      <c r="B112" s="6" t="s">
        <v>65</v>
      </c>
      <c r="C112">
        <v>9</v>
      </c>
      <c r="E112">
        <f>MONTH(cukier__2[[#This Row],[Data]])</f>
        <v>7</v>
      </c>
    </row>
    <row r="113" spans="1:5" x14ac:dyDescent="0.25">
      <c r="A113" s="1">
        <v>38567</v>
      </c>
      <c r="B113" s="6" t="s">
        <v>66</v>
      </c>
      <c r="C113">
        <v>189</v>
      </c>
      <c r="E113">
        <f>MONTH(cukier__2[[#This Row],[Data]])</f>
        <v>8</v>
      </c>
    </row>
    <row r="114" spans="1:5" x14ac:dyDescent="0.25">
      <c r="A114" s="1">
        <v>38568</v>
      </c>
      <c r="B114" s="6" t="s">
        <v>67</v>
      </c>
      <c r="C114">
        <v>19</v>
      </c>
      <c r="E114">
        <f>MONTH(cukier__2[[#This Row],[Data]])</f>
        <v>8</v>
      </c>
    </row>
    <row r="115" spans="1:5" x14ac:dyDescent="0.25">
      <c r="A115" s="1">
        <v>38569</v>
      </c>
      <c r="B115" s="6" t="s">
        <v>9</v>
      </c>
      <c r="C115">
        <v>172</v>
      </c>
      <c r="E115">
        <f>MONTH(cukier__2[[#This Row],[Data]])</f>
        <v>8</v>
      </c>
    </row>
    <row r="116" spans="1:5" x14ac:dyDescent="0.25">
      <c r="A116" s="1">
        <v>38570</v>
      </c>
      <c r="B116" s="6" t="s">
        <v>55</v>
      </c>
      <c r="C116">
        <v>84</v>
      </c>
      <c r="E116">
        <f>MONTH(cukier__2[[#This Row],[Data]])</f>
        <v>8</v>
      </c>
    </row>
    <row r="117" spans="1:5" x14ac:dyDescent="0.25">
      <c r="A117" s="1">
        <v>38570</v>
      </c>
      <c r="B117" s="6" t="s">
        <v>68</v>
      </c>
      <c r="C117">
        <v>8</v>
      </c>
      <c r="E117">
        <f>MONTH(cukier__2[[#This Row],[Data]])</f>
        <v>8</v>
      </c>
    </row>
    <row r="118" spans="1:5" x14ac:dyDescent="0.25">
      <c r="A118" s="1">
        <v>38570</v>
      </c>
      <c r="B118" s="6" t="s">
        <v>69</v>
      </c>
      <c r="C118">
        <v>66</v>
      </c>
      <c r="E118">
        <f>MONTH(cukier__2[[#This Row],[Data]])</f>
        <v>8</v>
      </c>
    </row>
    <row r="119" spans="1:5" x14ac:dyDescent="0.25">
      <c r="A119" s="1">
        <v>38571</v>
      </c>
      <c r="B119" s="6" t="s">
        <v>37</v>
      </c>
      <c r="C119">
        <v>35</v>
      </c>
      <c r="E119">
        <f>MONTH(cukier__2[[#This Row],[Data]])</f>
        <v>8</v>
      </c>
    </row>
    <row r="120" spans="1:5" x14ac:dyDescent="0.25">
      <c r="A120" s="1">
        <v>38572</v>
      </c>
      <c r="B120" s="6" t="s">
        <v>30</v>
      </c>
      <c r="C120">
        <v>91</v>
      </c>
      <c r="E120">
        <f>MONTH(cukier__2[[#This Row],[Data]])</f>
        <v>8</v>
      </c>
    </row>
    <row r="121" spans="1:5" x14ac:dyDescent="0.25">
      <c r="A121" s="1">
        <v>38577</v>
      </c>
      <c r="B121" s="6" t="s">
        <v>7</v>
      </c>
      <c r="C121">
        <v>396</v>
      </c>
      <c r="E121">
        <f>MONTH(cukier__2[[#This Row],[Data]])</f>
        <v>8</v>
      </c>
    </row>
    <row r="122" spans="1:5" x14ac:dyDescent="0.25">
      <c r="A122" s="1">
        <v>38577</v>
      </c>
      <c r="B122" s="6" t="s">
        <v>70</v>
      </c>
      <c r="C122">
        <v>6</v>
      </c>
      <c r="E122">
        <f>MONTH(cukier__2[[#This Row],[Data]])</f>
        <v>8</v>
      </c>
    </row>
    <row r="123" spans="1:5" x14ac:dyDescent="0.25">
      <c r="A123" s="1">
        <v>38579</v>
      </c>
      <c r="B123" s="6" t="s">
        <v>28</v>
      </c>
      <c r="C123">
        <v>47</v>
      </c>
      <c r="E123">
        <f>MONTH(cukier__2[[#This Row],[Data]])</f>
        <v>8</v>
      </c>
    </row>
    <row r="124" spans="1:5" x14ac:dyDescent="0.25">
      <c r="A124" s="1">
        <v>38581</v>
      </c>
      <c r="B124" s="6" t="s">
        <v>19</v>
      </c>
      <c r="C124">
        <v>41</v>
      </c>
      <c r="E124">
        <f>MONTH(cukier__2[[#This Row],[Data]])</f>
        <v>8</v>
      </c>
    </row>
    <row r="125" spans="1:5" x14ac:dyDescent="0.25">
      <c r="A125" s="1">
        <v>38582</v>
      </c>
      <c r="B125" s="6" t="s">
        <v>71</v>
      </c>
      <c r="C125">
        <v>136</v>
      </c>
      <c r="E125">
        <f>MONTH(cukier__2[[#This Row],[Data]])</f>
        <v>8</v>
      </c>
    </row>
    <row r="126" spans="1:5" x14ac:dyDescent="0.25">
      <c r="A126" s="1">
        <v>38583</v>
      </c>
      <c r="B126" s="6" t="s">
        <v>72</v>
      </c>
      <c r="C126">
        <v>16</v>
      </c>
      <c r="E126">
        <f>MONTH(cukier__2[[#This Row],[Data]])</f>
        <v>8</v>
      </c>
    </row>
    <row r="127" spans="1:5" x14ac:dyDescent="0.25">
      <c r="A127" s="1">
        <v>38585</v>
      </c>
      <c r="B127" s="6" t="s">
        <v>73</v>
      </c>
      <c r="C127">
        <v>18</v>
      </c>
      <c r="E127">
        <f>MONTH(cukier__2[[#This Row],[Data]])</f>
        <v>8</v>
      </c>
    </row>
    <row r="128" spans="1:5" x14ac:dyDescent="0.25">
      <c r="A128" s="1">
        <v>38589</v>
      </c>
      <c r="B128" s="6" t="s">
        <v>74</v>
      </c>
      <c r="C128">
        <v>11</v>
      </c>
      <c r="E128">
        <f>MONTH(cukier__2[[#This Row],[Data]])</f>
        <v>8</v>
      </c>
    </row>
    <row r="129" spans="1:5" x14ac:dyDescent="0.25">
      <c r="A129" s="1">
        <v>38589</v>
      </c>
      <c r="B129" s="6" t="s">
        <v>75</v>
      </c>
      <c r="C129">
        <v>8</v>
      </c>
      <c r="E129">
        <f>MONTH(cukier__2[[#This Row],[Data]])</f>
        <v>8</v>
      </c>
    </row>
    <row r="130" spans="1:5" x14ac:dyDescent="0.25">
      <c r="A130" s="1">
        <v>38589</v>
      </c>
      <c r="B130" s="6" t="s">
        <v>76</v>
      </c>
      <c r="C130">
        <v>16</v>
      </c>
      <c r="E130">
        <f>MONTH(cukier__2[[#This Row],[Data]])</f>
        <v>8</v>
      </c>
    </row>
    <row r="131" spans="1:5" x14ac:dyDescent="0.25">
      <c r="A131" s="1">
        <v>38589</v>
      </c>
      <c r="B131" s="6" t="s">
        <v>28</v>
      </c>
      <c r="C131">
        <v>54</v>
      </c>
      <c r="E131">
        <f>MONTH(cukier__2[[#This Row],[Data]])</f>
        <v>8</v>
      </c>
    </row>
    <row r="132" spans="1:5" x14ac:dyDescent="0.25">
      <c r="A132" s="1">
        <v>38590</v>
      </c>
      <c r="B132" s="6" t="s">
        <v>50</v>
      </c>
      <c r="C132">
        <v>299</v>
      </c>
      <c r="E132">
        <f>MONTH(cukier__2[[#This Row],[Data]])</f>
        <v>8</v>
      </c>
    </row>
    <row r="133" spans="1:5" x14ac:dyDescent="0.25">
      <c r="A133" s="1">
        <v>38592</v>
      </c>
      <c r="B133" s="6" t="s">
        <v>69</v>
      </c>
      <c r="C133">
        <v>168</v>
      </c>
      <c r="E133">
        <f>MONTH(cukier__2[[#This Row],[Data]])</f>
        <v>8</v>
      </c>
    </row>
    <row r="134" spans="1:5" x14ac:dyDescent="0.25">
      <c r="A134" s="1">
        <v>38593</v>
      </c>
      <c r="B134" s="6" t="s">
        <v>9</v>
      </c>
      <c r="C134">
        <v>106</v>
      </c>
      <c r="E134">
        <f>MONTH(cukier__2[[#This Row],[Data]])</f>
        <v>8</v>
      </c>
    </row>
    <row r="135" spans="1:5" x14ac:dyDescent="0.25">
      <c r="A135" s="1">
        <v>38594</v>
      </c>
      <c r="B135" s="6" t="s">
        <v>12</v>
      </c>
      <c r="C135">
        <v>41</v>
      </c>
      <c r="E135">
        <f>MONTH(cukier__2[[#This Row],[Data]])</f>
        <v>8</v>
      </c>
    </row>
    <row r="136" spans="1:5" x14ac:dyDescent="0.25">
      <c r="A136" s="1">
        <v>38594</v>
      </c>
      <c r="B136" s="6" t="s">
        <v>39</v>
      </c>
      <c r="C136">
        <v>31</v>
      </c>
      <c r="E136">
        <f>MONTH(cukier__2[[#This Row],[Data]])</f>
        <v>8</v>
      </c>
    </row>
    <row r="137" spans="1:5" x14ac:dyDescent="0.25">
      <c r="A137" s="1">
        <v>38596</v>
      </c>
      <c r="B137" s="6" t="s">
        <v>77</v>
      </c>
      <c r="C137">
        <v>8</v>
      </c>
      <c r="E137">
        <f>MONTH(cukier__2[[#This Row],[Data]])</f>
        <v>9</v>
      </c>
    </row>
    <row r="138" spans="1:5" x14ac:dyDescent="0.25">
      <c r="A138" s="1">
        <v>38599</v>
      </c>
      <c r="B138" s="6" t="s">
        <v>19</v>
      </c>
      <c r="C138">
        <v>63</v>
      </c>
      <c r="E138">
        <f>MONTH(cukier__2[[#This Row],[Data]])</f>
        <v>9</v>
      </c>
    </row>
    <row r="139" spans="1:5" x14ac:dyDescent="0.25">
      <c r="A139" s="1">
        <v>38602</v>
      </c>
      <c r="B139" s="6" t="s">
        <v>5</v>
      </c>
      <c r="C139">
        <v>368</v>
      </c>
      <c r="E139">
        <f>MONTH(cukier__2[[#This Row],[Data]])</f>
        <v>9</v>
      </c>
    </row>
    <row r="140" spans="1:5" x14ac:dyDescent="0.25">
      <c r="A140" s="1">
        <v>38603</v>
      </c>
      <c r="B140" s="6" t="s">
        <v>78</v>
      </c>
      <c r="C140">
        <v>106</v>
      </c>
      <c r="E140">
        <f>MONTH(cukier__2[[#This Row],[Data]])</f>
        <v>9</v>
      </c>
    </row>
    <row r="141" spans="1:5" x14ac:dyDescent="0.25">
      <c r="A141" s="1">
        <v>38604</v>
      </c>
      <c r="B141" s="6" t="s">
        <v>8</v>
      </c>
      <c r="C141">
        <v>47</v>
      </c>
      <c r="E141">
        <f>MONTH(cukier__2[[#This Row],[Data]])</f>
        <v>9</v>
      </c>
    </row>
    <row r="142" spans="1:5" x14ac:dyDescent="0.25">
      <c r="A142" s="1">
        <v>38604</v>
      </c>
      <c r="B142" s="6" t="s">
        <v>50</v>
      </c>
      <c r="C142">
        <v>447</v>
      </c>
      <c r="E142">
        <f>MONTH(cukier__2[[#This Row],[Data]])</f>
        <v>9</v>
      </c>
    </row>
    <row r="143" spans="1:5" x14ac:dyDescent="0.25">
      <c r="A143" s="1">
        <v>38605</v>
      </c>
      <c r="B143" s="6" t="s">
        <v>69</v>
      </c>
      <c r="C143">
        <v>106</v>
      </c>
      <c r="E143">
        <f>MONTH(cukier__2[[#This Row],[Data]])</f>
        <v>9</v>
      </c>
    </row>
    <row r="144" spans="1:5" x14ac:dyDescent="0.25">
      <c r="A144" s="1">
        <v>38606</v>
      </c>
      <c r="B144" s="6" t="s">
        <v>79</v>
      </c>
      <c r="C144">
        <v>13</v>
      </c>
      <c r="E144">
        <f>MONTH(cukier__2[[#This Row],[Data]])</f>
        <v>9</v>
      </c>
    </row>
    <row r="145" spans="1:5" x14ac:dyDescent="0.25">
      <c r="A145" s="1">
        <v>38606</v>
      </c>
      <c r="B145" s="6" t="s">
        <v>52</v>
      </c>
      <c r="C145">
        <v>89</v>
      </c>
      <c r="E145">
        <f>MONTH(cukier__2[[#This Row],[Data]])</f>
        <v>9</v>
      </c>
    </row>
    <row r="146" spans="1:5" x14ac:dyDescent="0.25">
      <c r="A146" s="1">
        <v>38606</v>
      </c>
      <c r="B146" s="6" t="s">
        <v>31</v>
      </c>
      <c r="C146">
        <v>105</v>
      </c>
      <c r="E146">
        <f>MONTH(cukier__2[[#This Row],[Data]])</f>
        <v>9</v>
      </c>
    </row>
    <row r="147" spans="1:5" x14ac:dyDescent="0.25">
      <c r="A147" s="1">
        <v>38606</v>
      </c>
      <c r="B147" s="6" t="s">
        <v>7</v>
      </c>
      <c r="C147">
        <v>147</v>
      </c>
      <c r="E147">
        <f>MONTH(cukier__2[[#This Row],[Data]])</f>
        <v>9</v>
      </c>
    </row>
    <row r="148" spans="1:5" x14ac:dyDescent="0.25">
      <c r="A148" s="1">
        <v>38608</v>
      </c>
      <c r="B148" s="6" t="s">
        <v>9</v>
      </c>
      <c r="C148">
        <v>309</v>
      </c>
      <c r="E148">
        <f>MONTH(cukier__2[[#This Row],[Data]])</f>
        <v>9</v>
      </c>
    </row>
    <row r="149" spans="1:5" x14ac:dyDescent="0.25">
      <c r="A149" s="1">
        <v>38610</v>
      </c>
      <c r="B149" s="6" t="s">
        <v>28</v>
      </c>
      <c r="C149">
        <v>47</v>
      </c>
      <c r="E149">
        <f>MONTH(cukier__2[[#This Row],[Data]])</f>
        <v>9</v>
      </c>
    </row>
    <row r="150" spans="1:5" x14ac:dyDescent="0.25">
      <c r="A150" s="1">
        <v>38612</v>
      </c>
      <c r="B150" s="6" t="s">
        <v>50</v>
      </c>
      <c r="C150">
        <v>404</v>
      </c>
      <c r="E150">
        <f>MONTH(cukier__2[[#This Row],[Data]])</f>
        <v>9</v>
      </c>
    </row>
    <row r="151" spans="1:5" x14ac:dyDescent="0.25">
      <c r="A151" s="1">
        <v>38612</v>
      </c>
      <c r="B151" s="6" t="s">
        <v>80</v>
      </c>
      <c r="C151">
        <v>39</v>
      </c>
      <c r="E151">
        <f>MONTH(cukier__2[[#This Row],[Data]])</f>
        <v>9</v>
      </c>
    </row>
    <row r="152" spans="1:5" x14ac:dyDescent="0.25">
      <c r="A152" s="1">
        <v>38612</v>
      </c>
      <c r="B152" s="6" t="s">
        <v>12</v>
      </c>
      <c r="C152">
        <v>61</v>
      </c>
      <c r="E152">
        <f>MONTH(cukier__2[[#This Row],[Data]])</f>
        <v>9</v>
      </c>
    </row>
    <row r="153" spans="1:5" x14ac:dyDescent="0.25">
      <c r="A153" s="1">
        <v>38615</v>
      </c>
      <c r="B153" s="6" t="s">
        <v>66</v>
      </c>
      <c r="C153">
        <v>89</v>
      </c>
      <c r="E153">
        <f>MONTH(cukier__2[[#This Row],[Data]])</f>
        <v>9</v>
      </c>
    </row>
    <row r="154" spans="1:5" x14ac:dyDescent="0.25">
      <c r="A154" s="1">
        <v>38617</v>
      </c>
      <c r="B154" s="6" t="s">
        <v>23</v>
      </c>
      <c r="C154">
        <v>127</v>
      </c>
      <c r="E154">
        <f>MONTH(cukier__2[[#This Row],[Data]])</f>
        <v>9</v>
      </c>
    </row>
    <row r="155" spans="1:5" x14ac:dyDescent="0.25">
      <c r="A155" s="1">
        <v>38620</v>
      </c>
      <c r="B155" s="6" t="s">
        <v>18</v>
      </c>
      <c r="C155">
        <v>81</v>
      </c>
      <c r="E155">
        <f>MONTH(cukier__2[[#This Row],[Data]])</f>
        <v>9</v>
      </c>
    </row>
    <row r="156" spans="1:5" x14ac:dyDescent="0.25">
      <c r="A156" s="1">
        <v>38623</v>
      </c>
      <c r="B156" s="6" t="s">
        <v>45</v>
      </c>
      <c r="C156">
        <v>433</v>
      </c>
      <c r="E156">
        <f>MONTH(cukier__2[[#This Row],[Data]])</f>
        <v>9</v>
      </c>
    </row>
    <row r="157" spans="1:5" x14ac:dyDescent="0.25">
      <c r="A157" s="1">
        <v>38623</v>
      </c>
      <c r="B157" s="6" t="s">
        <v>9</v>
      </c>
      <c r="C157">
        <v>284</v>
      </c>
      <c r="E157">
        <f>MONTH(cukier__2[[#This Row],[Data]])</f>
        <v>9</v>
      </c>
    </row>
    <row r="158" spans="1:5" x14ac:dyDescent="0.25">
      <c r="A158" s="1">
        <v>38624</v>
      </c>
      <c r="B158" s="6" t="s">
        <v>6</v>
      </c>
      <c r="C158">
        <v>122</v>
      </c>
      <c r="E158">
        <f>MONTH(cukier__2[[#This Row],[Data]])</f>
        <v>9</v>
      </c>
    </row>
    <row r="159" spans="1:5" x14ac:dyDescent="0.25">
      <c r="A159" s="1">
        <v>38626</v>
      </c>
      <c r="B159" s="6" t="s">
        <v>80</v>
      </c>
      <c r="C159">
        <v>193</v>
      </c>
      <c r="E159">
        <f>MONTH(cukier__2[[#This Row],[Data]])</f>
        <v>10</v>
      </c>
    </row>
    <row r="160" spans="1:5" x14ac:dyDescent="0.25">
      <c r="A160" s="1">
        <v>38628</v>
      </c>
      <c r="B160" s="6" t="s">
        <v>28</v>
      </c>
      <c r="C160">
        <v>118</v>
      </c>
      <c r="E160">
        <f>MONTH(cukier__2[[#This Row],[Data]])</f>
        <v>10</v>
      </c>
    </row>
    <row r="161" spans="1:5" x14ac:dyDescent="0.25">
      <c r="A161" s="1">
        <v>38629</v>
      </c>
      <c r="B161" s="6" t="s">
        <v>5</v>
      </c>
      <c r="C161">
        <v>173</v>
      </c>
      <c r="E161">
        <f>MONTH(cukier__2[[#This Row],[Data]])</f>
        <v>10</v>
      </c>
    </row>
    <row r="162" spans="1:5" x14ac:dyDescent="0.25">
      <c r="A162" s="1">
        <v>38632</v>
      </c>
      <c r="B162" s="6" t="s">
        <v>22</v>
      </c>
      <c r="C162">
        <v>392</v>
      </c>
      <c r="E162">
        <f>MONTH(cukier__2[[#This Row],[Data]])</f>
        <v>10</v>
      </c>
    </row>
    <row r="163" spans="1:5" x14ac:dyDescent="0.25">
      <c r="A163" s="1">
        <v>38633</v>
      </c>
      <c r="B163" s="6" t="s">
        <v>16</v>
      </c>
      <c r="C163">
        <v>8</v>
      </c>
      <c r="E163">
        <f>MONTH(cukier__2[[#This Row],[Data]])</f>
        <v>10</v>
      </c>
    </row>
    <row r="164" spans="1:5" x14ac:dyDescent="0.25">
      <c r="A164" s="1">
        <v>38638</v>
      </c>
      <c r="B164" s="6" t="s">
        <v>28</v>
      </c>
      <c r="C164">
        <v>132</v>
      </c>
      <c r="E164">
        <f>MONTH(cukier__2[[#This Row],[Data]])</f>
        <v>10</v>
      </c>
    </row>
    <row r="165" spans="1:5" x14ac:dyDescent="0.25">
      <c r="A165" s="1">
        <v>38638</v>
      </c>
      <c r="B165" s="6" t="s">
        <v>8</v>
      </c>
      <c r="C165">
        <v>76</v>
      </c>
      <c r="E165">
        <f>MONTH(cukier__2[[#This Row],[Data]])</f>
        <v>10</v>
      </c>
    </row>
    <row r="166" spans="1:5" x14ac:dyDescent="0.25">
      <c r="A166" s="1">
        <v>38639</v>
      </c>
      <c r="B166" s="6" t="s">
        <v>81</v>
      </c>
      <c r="C166">
        <v>17</v>
      </c>
      <c r="E166">
        <f>MONTH(cukier__2[[#This Row],[Data]])</f>
        <v>10</v>
      </c>
    </row>
    <row r="167" spans="1:5" x14ac:dyDescent="0.25">
      <c r="A167" s="1">
        <v>38640</v>
      </c>
      <c r="B167" s="6" t="s">
        <v>82</v>
      </c>
      <c r="C167">
        <v>17</v>
      </c>
      <c r="E167">
        <f>MONTH(cukier__2[[#This Row],[Data]])</f>
        <v>10</v>
      </c>
    </row>
    <row r="168" spans="1:5" x14ac:dyDescent="0.25">
      <c r="A168" s="1">
        <v>38643</v>
      </c>
      <c r="B168" s="6" t="s">
        <v>83</v>
      </c>
      <c r="C168">
        <v>2</v>
      </c>
      <c r="E168">
        <f>MONTH(cukier__2[[#This Row],[Data]])</f>
        <v>10</v>
      </c>
    </row>
    <row r="169" spans="1:5" x14ac:dyDescent="0.25">
      <c r="A169" s="1">
        <v>38645</v>
      </c>
      <c r="B169" s="6" t="s">
        <v>19</v>
      </c>
      <c r="C169">
        <v>125</v>
      </c>
      <c r="E169">
        <f>MONTH(cukier__2[[#This Row],[Data]])</f>
        <v>10</v>
      </c>
    </row>
    <row r="170" spans="1:5" x14ac:dyDescent="0.25">
      <c r="A170" s="1">
        <v>38646</v>
      </c>
      <c r="B170" s="6" t="s">
        <v>50</v>
      </c>
      <c r="C170">
        <v>234</v>
      </c>
      <c r="E170">
        <f>MONTH(cukier__2[[#This Row],[Data]])</f>
        <v>10</v>
      </c>
    </row>
    <row r="171" spans="1:5" x14ac:dyDescent="0.25">
      <c r="A171" s="1">
        <v>38652</v>
      </c>
      <c r="B171" s="6" t="s">
        <v>69</v>
      </c>
      <c r="C171">
        <v>53</v>
      </c>
      <c r="E171">
        <f>MONTH(cukier__2[[#This Row],[Data]])</f>
        <v>10</v>
      </c>
    </row>
    <row r="172" spans="1:5" x14ac:dyDescent="0.25">
      <c r="A172" s="1">
        <v>38653</v>
      </c>
      <c r="B172" s="6" t="s">
        <v>37</v>
      </c>
      <c r="C172">
        <v>165</v>
      </c>
      <c r="E172">
        <f>MONTH(cukier__2[[#This Row],[Data]])</f>
        <v>10</v>
      </c>
    </row>
    <row r="173" spans="1:5" x14ac:dyDescent="0.25">
      <c r="A173" s="1">
        <v>38653</v>
      </c>
      <c r="B173" s="6" t="s">
        <v>10</v>
      </c>
      <c r="C173">
        <v>177</v>
      </c>
      <c r="E173">
        <f>MONTH(cukier__2[[#This Row],[Data]])</f>
        <v>10</v>
      </c>
    </row>
    <row r="174" spans="1:5" x14ac:dyDescent="0.25">
      <c r="A174" s="1">
        <v>38655</v>
      </c>
      <c r="B174" s="6" t="s">
        <v>18</v>
      </c>
      <c r="C174">
        <v>103</v>
      </c>
      <c r="E174">
        <f>MONTH(cukier__2[[#This Row],[Data]])</f>
        <v>10</v>
      </c>
    </row>
    <row r="175" spans="1:5" x14ac:dyDescent="0.25">
      <c r="A175" s="1">
        <v>38657</v>
      </c>
      <c r="B175" s="6" t="s">
        <v>84</v>
      </c>
      <c r="C175">
        <v>2</v>
      </c>
      <c r="E175">
        <f>MONTH(cukier__2[[#This Row],[Data]])</f>
        <v>11</v>
      </c>
    </row>
    <row r="176" spans="1:5" x14ac:dyDescent="0.25">
      <c r="A176" s="1">
        <v>38657</v>
      </c>
      <c r="B176" s="6" t="s">
        <v>9</v>
      </c>
      <c r="C176">
        <v>279</v>
      </c>
      <c r="E176">
        <f>MONTH(cukier__2[[#This Row],[Data]])</f>
        <v>11</v>
      </c>
    </row>
    <row r="177" spans="1:5" x14ac:dyDescent="0.25">
      <c r="A177" s="1">
        <v>38662</v>
      </c>
      <c r="B177" s="6" t="s">
        <v>30</v>
      </c>
      <c r="C177">
        <v>185</v>
      </c>
      <c r="E177">
        <f>MONTH(cukier__2[[#This Row],[Data]])</f>
        <v>11</v>
      </c>
    </row>
    <row r="178" spans="1:5" x14ac:dyDescent="0.25">
      <c r="A178" s="1">
        <v>38663</v>
      </c>
      <c r="B178" s="6" t="s">
        <v>7</v>
      </c>
      <c r="C178">
        <v>434</v>
      </c>
      <c r="E178">
        <f>MONTH(cukier__2[[#This Row],[Data]])</f>
        <v>11</v>
      </c>
    </row>
    <row r="179" spans="1:5" x14ac:dyDescent="0.25">
      <c r="A179" s="1">
        <v>38667</v>
      </c>
      <c r="B179" s="6" t="s">
        <v>85</v>
      </c>
      <c r="C179">
        <v>10</v>
      </c>
      <c r="E179">
        <f>MONTH(cukier__2[[#This Row],[Data]])</f>
        <v>11</v>
      </c>
    </row>
    <row r="180" spans="1:5" x14ac:dyDescent="0.25">
      <c r="A180" s="1">
        <v>38669</v>
      </c>
      <c r="B180" s="6" t="s">
        <v>86</v>
      </c>
      <c r="C180">
        <v>9</v>
      </c>
      <c r="E180">
        <f>MONTH(cukier__2[[#This Row],[Data]])</f>
        <v>11</v>
      </c>
    </row>
    <row r="181" spans="1:5" x14ac:dyDescent="0.25">
      <c r="A181" s="1">
        <v>38670</v>
      </c>
      <c r="B181" s="6" t="s">
        <v>24</v>
      </c>
      <c r="C181">
        <v>383</v>
      </c>
      <c r="E181">
        <f>MONTH(cukier__2[[#This Row],[Data]])</f>
        <v>11</v>
      </c>
    </row>
    <row r="182" spans="1:5" x14ac:dyDescent="0.25">
      <c r="A182" s="1">
        <v>38670</v>
      </c>
      <c r="B182" s="6" t="s">
        <v>30</v>
      </c>
      <c r="C182">
        <v>189</v>
      </c>
      <c r="E182">
        <f>MONTH(cukier__2[[#This Row],[Data]])</f>
        <v>11</v>
      </c>
    </row>
    <row r="183" spans="1:5" x14ac:dyDescent="0.25">
      <c r="A183" s="1">
        <v>38672</v>
      </c>
      <c r="B183" s="6" t="s">
        <v>12</v>
      </c>
      <c r="C183">
        <v>161</v>
      </c>
      <c r="E183">
        <f>MONTH(cukier__2[[#This Row],[Data]])</f>
        <v>11</v>
      </c>
    </row>
    <row r="184" spans="1:5" x14ac:dyDescent="0.25">
      <c r="A184" s="1">
        <v>38672</v>
      </c>
      <c r="B184" s="6" t="s">
        <v>63</v>
      </c>
      <c r="C184">
        <v>115</v>
      </c>
      <c r="E184">
        <f>MONTH(cukier__2[[#This Row],[Data]])</f>
        <v>11</v>
      </c>
    </row>
    <row r="185" spans="1:5" x14ac:dyDescent="0.25">
      <c r="A185" s="1">
        <v>38674</v>
      </c>
      <c r="B185" s="6" t="s">
        <v>69</v>
      </c>
      <c r="C185">
        <v>58</v>
      </c>
      <c r="E185">
        <f>MONTH(cukier__2[[#This Row],[Data]])</f>
        <v>11</v>
      </c>
    </row>
    <row r="186" spans="1:5" x14ac:dyDescent="0.25">
      <c r="A186" s="1">
        <v>38674</v>
      </c>
      <c r="B186" s="6" t="s">
        <v>87</v>
      </c>
      <c r="C186">
        <v>16</v>
      </c>
      <c r="E186">
        <f>MONTH(cukier__2[[#This Row],[Data]])</f>
        <v>11</v>
      </c>
    </row>
    <row r="187" spans="1:5" x14ac:dyDescent="0.25">
      <c r="A187" s="1">
        <v>38675</v>
      </c>
      <c r="B187" s="6" t="s">
        <v>53</v>
      </c>
      <c r="C187">
        <v>17</v>
      </c>
      <c r="E187">
        <f>MONTH(cukier__2[[#This Row],[Data]])</f>
        <v>11</v>
      </c>
    </row>
    <row r="188" spans="1:5" x14ac:dyDescent="0.25">
      <c r="A188" s="1">
        <v>38676</v>
      </c>
      <c r="B188" s="6" t="s">
        <v>5</v>
      </c>
      <c r="C188">
        <v>177</v>
      </c>
      <c r="E188">
        <f>MONTH(cukier__2[[#This Row],[Data]])</f>
        <v>11</v>
      </c>
    </row>
    <row r="189" spans="1:5" x14ac:dyDescent="0.25">
      <c r="A189" s="1">
        <v>38677</v>
      </c>
      <c r="B189" s="6" t="s">
        <v>78</v>
      </c>
      <c r="C189">
        <v>33</v>
      </c>
      <c r="E189">
        <f>MONTH(cukier__2[[#This Row],[Data]])</f>
        <v>11</v>
      </c>
    </row>
    <row r="190" spans="1:5" x14ac:dyDescent="0.25">
      <c r="A190" s="1">
        <v>38680</v>
      </c>
      <c r="B190" s="6" t="s">
        <v>18</v>
      </c>
      <c r="C190">
        <v>60</v>
      </c>
      <c r="E190">
        <f>MONTH(cukier__2[[#This Row],[Data]])</f>
        <v>11</v>
      </c>
    </row>
    <row r="191" spans="1:5" x14ac:dyDescent="0.25">
      <c r="A191" s="1">
        <v>38682</v>
      </c>
      <c r="B191" s="6" t="s">
        <v>88</v>
      </c>
      <c r="C191">
        <v>8</v>
      </c>
      <c r="E191">
        <f>MONTH(cukier__2[[#This Row],[Data]])</f>
        <v>11</v>
      </c>
    </row>
    <row r="192" spans="1:5" x14ac:dyDescent="0.25">
      <c r="A192" s="1">
        <v>38687</v>
      </c>
      <c r="B192" s="6" t="s">
        <v>9</v>
      </c>
      <c r="C192">
        <v>317</v>
      </c>
      <c r="E192">
        <f>MONTH(cukier__2[[#This Row],[Data]])</f>
        <v>12</v>
      </c>
    </row>
    <row r="193" spans="1:5" x14ac:dyDescent="0.25">
      <c r="A193" s="1">
        <v>38689</v>
      </c>
      <c r="B193" s="6" t="s">
        <v>89</v>
      </c>
      <c r="C193">
        <v>3</v>
      </c>
      <c r="E193">
        <f>MONTH(cukier__2[[#This Row],[Data]])</f>
        <v>12</v>
      </c>
    </row>
    <row r="194" spans="1:5" x14ac:dyDescent="0.25">
      <c r="A194" s="1">
        <v>38691</v>
      </c>
      <c r="B194" s="6" t="s">
        <v>90</v>
      </c>
      <c r="C194">
        <v>16</v>
      </c>
      <c r="E194">
        <f>MONTH(cukier__2[[#This Row],[Data]])</f>
        <v>12</v>
      </c>
    </row>
    <row r="195" spans="1:5" x14ac:dyDescent="0.25">
      <c r="A195" s="1">
        <v>38700</v>
      </c>
      <c r="B195" s="6" t="s">
        <v>65</v>
      </c>
      <c r="C195">
        <v>2</v>
      </c>
      <c r="E195">
        <f>MONTH(cukier__2[[#This Row],[Data]])</f>
        <v>12</v>
      </c>
    </row>
    <row r="196" spans="1:5" x14ac:dyDescent="0.25">
      <c r="A196" s="1">
        <v>38705</v>
      </c>
      <c r="B196" s="6" t="s">
        <v>10</v>
      </c>
      <c r="C196">
        <v>161</v>
      </c>
      <c r="E196">
        <f>MONTH(cukier__2[[#This Row],[Data]])</f>
        <v>12</v>
      </c>
    </row>
    <row r="197" spans="1:5" x14ac:dyDescent="0.25">
      <c r="A197" s="1">
        <v>38708</v>
      </c>
      <c r="B197" s="6" t="s">
        <v>37</v>
      </c>
      <c r="C197">
        <v>187</v>
      </c>
      <c r="E197">
        <f>MONTH(cukier__2[[#This Row],[Data]])</f>
        <v>12</v>
      </c>
    </row>
    <row r="198" spans="1:5" x14ac:dyDescent="0.25">
      <c r="A198" s="1">
        <v>38708</v>
      </c>
      <c r="B198" s="6" t="s">
        <v>91</v>
      </c>
      <c r="C198">
        <v>17</v>
      </c>
      <c r="E198">
        <f>MONTH(cukier__2[[#This Row],[Data]])</f>
        <v>12</v>
      </c>
    </row>
    <row r="199" spans="1:5" x14ac:dyDescent="0.25">
      <c r="A199" s="1">
        <v>38709</v>
      </c>
      <c r="B199" s="6" t="s">
        <v>92</v>
      </c>
      <c r="C199">
        <v>5</v>
      </c>
      <c r="E199">
        <f>MONTH(cukier__2[[#This Row],[Data]])</f>
        <v>12</v>
      </c>
    </row>
    <row r="200" spans="1:5" x14ac:dyDescent="0.25">
      <c r="A200" s="1">
        <v>38711</v>
      </c>
      <c r="B200" s="6" t="s">
        <v>53</v>
      </c>
      <c r="C200">
        <v>10</v>
      </c>
      <c r="E200">
        <f>MONTH(cukier__2[[#This Row],[Data]])</f>
        <v>12</v>
      </c>
    </row>
    <row r="201" spans="1:5" x14ac:dyDescent="0.25">
      <c r="A201" s="1">
        <v>38711</v>
      </c>
      <c r="B201" s="6" t="s">
        <v>14</v>
      </c>
      <c r="C201">
        <v>225</v>
      </c>
      <c r="E201">
        <f>MONTH(cukier__2[[#This Row],[Data]])</f>
        <v>12</v>
      </c>
    </row>
    <row r="202" spans="1:5" x14ac:dyDescent="0.25">
      <c r="A202" s="1">
        <v>38716</v>
      </c>
      <c r="B202" s="6" t="s">
        <v>17</v>
      </c>
      <c r="C202">
        <v>367</v>
      </c>
      <c r="E202">
        <f>MONTH(cukier__2[[#This Row],[Data]])</f>
        <v>12</v>
      </c>
    </row>
    <row r="203" spans="1:5" x14ac:dyDescent="0.25">
      <c r="A203" s="1">
        <v>38721</v>
      </c>
      <c r="B203" s="6" t="s">
        <v>14</v>
      </c>
      <c r="C203">
        <v>295</v>
      </c>
      <c r="E203">
        <f>MONTH(cukier__2[[#This Row],[Data]])</f>
        <v>1</v>
      </c>
    </row>
    <row r="204" spans="1:5" x14ac:dyDescent="0.25">
      <c r="A204" s="1">
        <v>38725</v>
      </c>
      <c r="B204" s="6" t="s">
        <v>55</v>
      </c>
      <c r="C204">
        <v>26</v>
      </c>
      <c r="E204">
        <f>MONTH(cukier__2[[#This Row],[Data]])</f>
        <v>1</v>
      </c>
    </row>
    <row r="205" spans="1:5" x14ac:dyDescent="0.25">
      <c r="A205" s="1">
        <v>38725</v>
      </c>
      <c r="B205" s="6" t="s">
        <v>93</v>
      </c>
      <c r="C205">
        <v>16</v>
      </c>
      <c r="E205">
        <f>MONTH(cukier__2[[#This Row],[Data]])</f>
        <v>1</v>
      </c>
    </row>
    <row r="206" spans="1:5" x14ac:dyDescent="0.25">
      <c r="A206" s="1">
        <v>38729</v>
      </c>
      <c r="B206" s="6" t="s">
        <v>9</v>
      </c>
      <c r="C206">
        <v>165</v>
      </c>
      <c r="E206">
        <f>MONTH(cukier__2[[#This Row],[Data]])</f>
        <v>1</v>
      </c>
    </row>
    <row r="207" spans="1:5" x14ac:dyDescent="0.25">
      <c r="A207" s="1">
        <v>38729</v>
      </c>
      <c r="B207" s="6" t="s">
        <v>94</v>
      </c>
      <c r="C207">
        <v>20</v>
      </c>
      <c r="E207">
        <f>MONTH(cukier__2[[#This Row],[Data]])</f>
        <v>1</v>
      </c>
    </row>
    <row r="208" spans="1:5" x14ac:dyDescent="0.25">
      <c r="A208" s="1">
        <v>38734</v>
      </c>
      <c r="B208" s="6" t="s">
        <v>95</v>
      </c>
      <c r="C208">
        <v>2</v>
      </c>
      <c r="E208">
        <f>MONTH(cukier__2[[#This Row],[Data]])</f>
        <v>1</v>
      </c>
    </row>
    <row r="209" spans="1:5" x14ac:dyDescent="0.25">
      <c r="A209" s="1">
        <v>38734</v>
      </c>
      <c r="B209" s="6" t="s">
        <v>96</v>
      </c>
      <c r="C209">
        <v>7</v>
      </c>
      <c r="E209">
        <f>MONTH(cukier__2[[#This Row],[Data]])</f>
        <v>1</v>
      </c>
    </row>
    <row r="210" spans="1:5" x14ac:dyDescent="0.25">
      <c r="A210" s="1">
        <v>38734</v>
      </c>
      <c r="B210" s="6" t="s">
        <v>29</v>
      </c>
      <c r="C210">
        <v>7</v>
      </c>
      <c r="E210">
        <f>MONTH(cukier__2[[#This Row],[Data]])</f>
        <v>1</v>
      </c>
    </row>
    <row r="211" spans="1:5" x14ac:dyDescent="0.25">
      <c r="A211" s="1">
        <v>38734</v>
      </c>
      <c r="B211" s="6" t="s">
        <v>78</v>
      </c>
      <c r="C211">
        <v>72</v>
      </c>
      <c r="E211">
        <f>MONTH(cukier__2[[#This Row],[Data]])</f>
        <v>1</v>
      </c>
    </row>
    <row r="212" spans="1:5" x14ac:dyDescent="0.25">
      <c r="A212" s="1">
        <v>38735</v>
      </c>
      <c r="B212" s="6" t="s">
        <v>71</v>
      </c>
      <c r="C212">
        <v>59</v>
      </c>
      <c r="E212">
        <f>MONTH(cukier__2[[#This Row],[Data]])</f>
        <v>1</v>
      </c>
    </row>
    <row r="213" spans="1:5" x14ac:dyDescent="0.25">
      <c r="A213" s="1">
        <v>38736</v>
      </c>
      <c r="B213" s="6" t="s">
        <v>45</v>
      </c>
      <c r="C213">
        <v>212</v>
      </c>
      <c r="E213">
        <f>MONTH(cukier__2[[#This Row],[Data]])</f>
        <v>1</v>
      </c>
    </row>
    <row r="214" spans="1:5" x14ac:dyDescent="0.25">
      <c r="A214" s="1">
        <v>38741</v>
      </c>
      <c r="B214" s="6" t="s">
        <v>17</v>
      </c>
      <c r="C214">
        <v>195</v>
      </c>
      <c r="E214">
        <f>MONTH(cukier__2[[#This Row],[Data]])</f>
        <v>1</v>
      </c>
    </row>
    <row r="215" spans="1:5" x14ac:dyDescent="0.25">
      <c r="A215" s="1">
        <v>38741</v>
      </c>
      <c r="B215" s="6" t="s">
        <v>57</v>
      </c>
      <c r="C215">
        <v>16</v>
      </c>
      <c r="E215">
        <f>MONTH(cukier__2[[#This Row],[Data]])</f>
        <v>1</v>
      </c>
    </row>
    <row r="216" spans="1:5" x14ac:dyDescent="0.25">
      <c r="A216" s="1">
        <v>38745</v>
      </c>
      <c r="B216" s="6" t="s">
        <v>12</v>
      </c>
      <c r="C216">
        <v>187</v>
      </c>
      <c r="E216">
        <f>MONTH(cukier__2[[#This Row],[Data]])</f>
        <v>1</v>
      </c>
    </row>
    <row r="217" spans="1:5" x14ac:dyDescent="0.25">
      <c r="A217" s="1">
        <v>38751</v>
      </c>
      <c r="B217" s="6" t="s">
        <v>17</v>
      </c>
      <c r="C217">
        <v>369</v>
      </c>
      <c r="E217">
        <f>MONTH(cukier__2[[#This Row],[Data]])</f>
        <v>2</v>
      </c>
    </row>
    <row r="218" spans="1:5" x14ac:dyDescent="0.25">
      <c r="A218" s="1">
        <v>38754</v>
      </c>
      <c r="B218" s="6" t="s">
        <v>35</v>
      </c>
      <c r="C218">
        <v>190</v>
      </c>
      <c r="E218">
        <f>MONTH(cukier__2[[#This Row],[Data]])</f>
        <v>2</v>
      </c>
    </row>
    <row r="219" spans="1:5" x14ac:dyDescent="0.25">
      <c r="A219" s="1">
        <v>38754</v>
      </c>
      <c r="B219" s="6" t="s">
        <v>14</v>
      </c>
      <c r="C219">
        <v>453</v>
      </c>
      <c r="E219">
        <f>MONTH(cukier__2[[#This Row],[Data]])</f>
        <v>2</v>
      </c>
    </row>
    <row r="220" spans="1:5" x14ac:dyDescent="0.25">
      <c r="A220" s="1">
        <v>38754</v>
      </c>
      <c r="B220" s="6" t="s">
        <v>22</v>
      </c>
      <c r="C220">
        <v>223</v>
      </c>
      <c r="E220">
        <f>MONTH(cukier__2[[#This Row],[Data]])</f>
        <v>2</v>
      </c>
    </row>
    <row r="221" spans="1:5" x14ac:dyDescent="0.25">
      <c r="A221" s="1">
        <v>38755</v>
      </c>
      <c r="B221" s="6" t="s">
        <v>64</v>
      </c>
      <c r="C221">
        <v>1</v>
      </c>
      <c r="E221">
        <f>MONTH(cukier__2[[#This Row],[Data]])</f>
        <v>2</v>
      </c>
    </row>
    <row r="222" spans="1:5" x14ac:dyDescent="0.25">
      <c r="A222" s="1">
        <v>38757</v>
      </c>
      <c r="B222" s="6" t="s">
        <v>55</v>
      </c>
      <c r="C222">
        <v>170</v>
      </c>
      <c r="E222">
        <f>MONTH(cukier__2[[#This Row],[Data]])</f>
        <v>2</v>
      </c>
    </row>
    <row r="223" spans="1:5" x14ac:dyDescent="0.25">
      <c r="A223" s="1">
        <v>38757</v>
      </c>
      <c r="B223" s="6" t="s">
        <v>86</v>
      </c>
      <c r="C223">
        <v>19</v>
      </c>
      <c r="E223">
        <f>MONTH(cukier__2[[#This Row],[Data]])</f>
        <v>2</v>
      </c>
    </row>
    <row r="224" spans="1:5" x14ac:dyDescent="0.25">
      <c r="A224" s="1">
        <v>38757</v>
      </c>
      <c r="B224" s="6" t="s">
        <v>17</v>
      </c>
      <c r="C224">
        <v>464</v>
      </c>
      <c r="E224">
        <f>MONTH(cukier__2[[#This Row],[Data]])</f>
        <v>2</v>
      </c>
    </row>
    <row r="225" spans="1:5" x14ac:dyDescent="0.25">
      <c r="A225" s="1">
        <v>38761</v>
      </c>
      <c r="B225" s="6" t="s">
        <v>7</v>
      </c>
      <c r="C225">
        <v>230</v>
      </c>
      <c r="E225">
        <f>MONTH(cukier__2[[#This Row],[Data]])</f>
        <v>2</v>
      </c>
    </row>
    <row r="226" spans="1:5" x14ac:dyDescent="0.25">
      <c r="A226" s="1">
        <v>38765</v>
      </c>
      <c r="B226" s="6" t="s">
        <v>9</v>
      </c>
      <c r="C226">
        <v>387</v>
      </c>
      <c r="E226">
        <f>MONTH(cukier__2[[#This Row],[Data]])</f>
        <v>2</v>
      </c>
    </row>
    <row r="227" spans="1:5" x14ac:dyDescent="0.25">
      <c r="A227" s="1">
        <v>38766</v>
      </c>
      <c r="B227" s="6" t="s">
        <v>45</v>
      </c>
      <c r="C227">
        <v>264</v>
      </c>
      <c r="E227">
        <f>MONTH(cukier__2[[#This Row],[Data]])</f>
        <v>2</v>
      </c>
    </row>
    <row r="228" spans="1:5" x14ac:dyDescent="0.25">
      <c r="A228" s="1">
        <v>38767</v>
      </c>
      <c r="B228" s="6" t="s">
        <v>18</v>
      </c>
      <c r="C228">
        <v>163</v>
      </c>
      <c r="E228">
        <f>MONTH(cukier__2[[#This Row],[Data]])</f>
        <v>2</v>
      </c>
    </row>
    <row r="229" spans="1:5" x14ac:dyDescent="0.25">
      <c r="A229" s="1">
        <v>38768</v>
      </c>
      <c r="B229" s="6" t="s">
        <v>36</v>
      </c>
      <c r="C229">
        <v>14</v>
      </c>
      <c r="E229">
        <f>MONTH(cukier__2[[#This Row],[Data]])</f>
        <v>2</v>
      </c>
    </row>
    <row r="230" spans="1:5" x14ac:dyDescent="0.25">
      <c r="A230" s="1">
        <v>38769</v>
      </c>
      <c r="B230" s="6" t="s">
        <v>71</v>
      </c>
      <c r="C230">
        <v>98</v>
      </c>
      <c r="E230">
        <f>MONTH(cukier__2[[#This Row],[Data]])</f>
        <v>2</v>
      </c>
    </row>
    <row r="231" spans="1:5" x14ac:dyDescent="0.25">
      <c r="A231" s="1">
        <v>38780</v>
      </c>
      <c r="B231" s="6" t="s">
        <v>97</v>
      </c>
      <c r="C231">
        <v>16</v>
      </c>
      <c r="E231">
        <f>MONTH(cukier__2[[#This Row],[Data]])</f>
        <v>3</v>
      </c>
    </row>
    <row r="232" spans="1:5" x14ac:dyDescent="0.25">
      <c r="A232" s="1">
        <v>38780</v>
      </c>
      <c r="B232" s="6" t="s">
        <v>26</v>
      </c>
      <c r="C232">
        <v>80</v>
      </c>
      <c r="E232">
        <f>MONTH(cukier__2[[#This Row],[Data]])</f>
        <v>3</v>
      </c>
    </row>
    <row r="233" spans="1:5" x14ac:dyDescent="0.25">
      <c r="A233" s="1">
        <v>38784</v>
      </c>
      <c r="B233" s="6" t="s">
        <v>39</v>
      </c>
      <c r="C233">
        <v>127</v>
      </c>
      <c r="E233">
        <f>MONTH(cukier__2[[#This Row],[Data]])</f>
        <v>3</v>
      </c>
    </row>
    <row r="234" spans="1:5" x14ac:dyDescent="0.25">
      <c r="A234" s="1">
        <v>38786</v>
      </c>
      <c r="B234" s="6" t="s">
        <v>19</v>
      </c>
      <c r="C234">
        <v>170</v>
      </c>
      <c r="E234">
        <f>MONTH(cukier__2[[#This Row],[Data]])</f>
        <v>3</v>
      </c>
    </row>
    <row r="235" spans="1:5" x14ac:dyDescent="0.25">
      <c r="A235" s="1">
        <v>38787</v>
      </c>
      <c r="B235" s="6" t="s">
        <v>61</v>
      </c>
      <c r="C235">
        <v>28</v>
      </c>
      <c r="E235">
        <f>MONTH(cukier__2[[#This Row],[Data]])</f>
        <v>3</v>
      </c>
    </row>
    <row r="236" spans="1:5" x14ac:dyDescent="0.25">
      <c r="A236" s="1">
        <v>38788</v>
      </c>
      <c r="B236" s="6" t="s">
        <v>98</v>
      </c>
      <c r="C236">
        <v>12</v>
      </c>
      <c r="E236">
        <f>MONTH(cukier__2[[#This Row],[Data]])</f>
        <v>3</v>
      </c>
    </row>
    <row r="237" spans="1:5" x14ac:dyDescent="0.25">
      <c r="A237" s="1">
        <v>38790</v>
      </c>
      <c r="B237" s="6" t="s">
        <v>99</v>
      </c>
      <c r="C237">
        <v>10</v>
      </c>
      <c r="E237">
        <f>MONTH(cukier__2[[#This Row],[Data]])</f>
        <v>3</v>
      </c>
    </row>
    <row r="238" spans="1:5" x14ac:dyDescent="0.25">
      <c r="A238" s="1">
        <v>38791</v>
      </c>
      <c r="B238" s="6" t="s">
        <v>30</v>
      </c>
      <c r="C238">
        <v>65</v>
      </c>
      <c r="E238">
        <f>MONTH(cukier__2[[#This Row],[Data]])</f>
        <v>3</v>
      </c>
    </row>
    <row r="239" spans="1:5" x14ac:dyDescent="0.25">
      <c r="A239" s="1">
        <v>38792</v>
      </c>
      <c r="B239" s="6" t="s">
        <v>100</v>
      </c>
      <c r="C239">
        <v>17</v>
      </c>
      <c r="E239">
        <f>MONTH(cukier__2[[#This Row],[Data]])</f>
        <v>3</v>
      </c>
    </row>
    <row r="240" spans="1:5" x14ac:dyDescent="0.25">
      <c r="A240" s="1">
        <v>38792</v>
      </c>
      <c r="B240" s="6" t="s">
        <v>9</v>
      </c>
      <c r="C240">
        <v>262</v>
      </c>
      <c r="E240">
        <f>MONTH(cukier__2[[#This Row],[Data]])</f>
        <v>3</v>
      </c>
    </row>
    <row r="241" spans="1:5" x14ac:dyDescent="0.25">
      <c r="A241" s="1">
        <v>38792</v>
      </c>
      <c r="B241" s="6" t="s">
        <v>101</v>
      </c>
      <c r="C241">
        <v>20</v>
      </c>
      <c r="E241">
        <f>MONTH(cukier__2[[#This Row],[Data]])</f>
        <v>3</v>
      </c>
    </row>
    <row r="242" spans="1:5" x14ac:dyDescent="0.25">
      <c r="A242" s="1">
        <v>38801</v>
      </c>
      <c r="B242" s="6" t="s">
        <v>7</v>
      </c>
      <c r="C242">
        <v>224</v>
      </c>
      <c r="E242">
        <f>MONTH(cukier__2[[#This Row],[Data]])</f>
        <v>3</v>
      </c>
    </row>
    <row r="243" spans="1:5" x14ac:dyDescent="0.25">
      <c r="A243" s="1">
        <v>38808</v>
      </c>
      <c r="B243" s="6" t="s">
        <v>52</v>
      </c>
      <c r="C243">
        <v>199</v>
      </c>
      <c r="E243">
        <f>MONTH(cukier__2[[#This Row],[Data]])</f>
        <v>4</v>
      </c>
    </row>
    <row r="244" spans="1:5" x14ac:dyDescent="0.25">
      <c r="A244" s="1">
        <v>38813</v>
      </c>
      <c r="B244" s="6" t="s">
        <v>30</v>
      </c>
      <c r="C244">
        <v>70</v>
      </c>
      <c r="E244">
        <f>MONTH(cukier__2[[#This Row],[Data]])</f>
        <v>4</v>
      </c>
    </row>
    <row r="245" spans="1:5" x14ac:dyDescent="0.25">
      <c r="A245" s="1">
        <v>38815</v>
      </c>
      <c r="B245" s="6" t="s">
        <v>102</v>
      </c>
      <c r="C245">
        <v>171</v>
      </c>
      <c r="E245">
        <f>MONTH(cukier__2[[#This Row],[Data]])</f>
        <v>4</v>
      </c>
    </row>
    <row r="246" spans="1:5" x14ac:dyDescent="0.25">
      <c r="A246" s="1">
        <v>38815</v>
      </c>
      <c r="B246" s="6" t="s">
        <v>103</v>
      </c>
      <c r="C246">
        <v>1</v>
      </c>
      <c r="E246">
        <f>MONTH(cukier__2[[#This Row],[Data]])</f>
        <v>4</v>
      </c>
    </row>
    <row r="247" spans="1:5" x14ac:dyDescent="0.25">
      <c r="A247" s="1">
        <v>38817</v>
      </c>
      <c r="B247" s="6" t="s">
        <v>94</v>
      </c>
      <c r="C247">
        <v>13</v>
      </c>
      <c r="E247">
        <f>MONTH(cukier__2[[#This Row],[Data]])</f>
        <v>4</v>
      </c>
    </row>
    <row r="248" spans="1:5" x14ac:dyDescent="0.25">
      <c r="A248" s="1">
        <v>38818</v>
      </c>
      <c r="B248" s="6" t="s">
        <v>9</v>
      </c>
      <c r="C248">
        <v>293</v>
      </c>
      <c r="E248">
        <f>MONTH(cukier__2[[#This Row],[Data]])</f>
        <v>4</v>
      </c>
    </row>
    <row r="249" spans="1:5" x14ac:dyDescent="0.25">
      <c r="A249" s="1">
        <v>38818</v>
      </c>
      <c r="B249" s="6" t="s">
        <v>87</v>
      </c>
      <c r="C249">
        <v>11</v>
      </c>
      <c r="E249">
        <f>MONTH(cukier__2[[#This Row],[Data]])</f>
        <v>4</v>
      </c>
    </row>
    <row r="250" spans="1:5" x14ac:dyDescent="0.25">
      <c r="A250" s="1">
        <v>38820</v>
      </c>
      <c r="B250" s="6" t="s">
        <v>50</v>
      </c>
      <c r="C250">
        <v>162</v>
      </c>
      <c r="E250">
        <f>MONTH(cukier__2[[#This Row],[Data]])</f>
        <v>4</v>
      </c>
    </row>
    <row r="251" spans="1:5" x14ac:dyDescent="0.25">
      <c r="A251" s="1">
        <v>38821</v>
      </c>
      <c r="B251" s="6" t="s">
        <v>58</v>
      </c>
      <c r="C251">
        <v>187</v>
      </c>
      <c r="E251">
        <f>MONTH(cukier__2[[#This Row],[Data]])</f>
        <v>4</v>
      </c>
    </row>
    <row r="252" spans="1:5" x14ac:dyDescent="0.25">
      <c r="A252" s="1">
        <v>38822</v>
      </c>
      <c r="B252" s="6" t="s">
        <v>18</v>
      </c>
      <c r="C252">
        <v>192</v>
      </c>
      <c r="E252">
        <f>MONTH(cukier__2[[#This Row],[Data]])</f>
        <v>4</v>
      </c>
    </row>
    <row r="253" spans="1:5" x14ac:dyDescent="0.25">
      <c r="A253" s="1">
        <v>38824</v>
      </c>
      <c r="B253" s="6" t="s">
        <v>24</v>
      </c>
      <c r="C253">
        <v>127</v>
      </c>
      <c r="E253">
        <f>MONTH(cukier__2[[#This Row],[Data]])</f>
        <v>4</v>
      </c>
    </row>
    <row r="254" spans="1:5" x14ac:dyDescent="0.25">
      <c r="A254" s="1">
        <v>38826</v>
      </c>
      <c r="B254" s="6" t="s">
        <v>9</v>
      </c>
      <c r="C254">
        <v>198</v>
      </c>
      <c r="E254">
        <f>MONTH(cukier__2[[#This Row],[Data]])</f>
        <v>4</v>
      </c>
    </row>
    <row r="255" spans="1:5" x14ac:dyDescent="0.25">
      <c r="A255" s="1">
        <v>38826</v>
      </c>
      <c r="B255" s="6" t="s">
        <v>104</v>
      </c>
      <c r="C255">
        <v>4</v>
      </c>
      <c r="E255">
        <f>MONTH(cukier__2[[#This Row],[Data]])</f>
        <v>4</v>
      </c>
    </row>
    <row r="256" spans="1:5" x14ac:dyDescent="0.25">
      <c r="A256" s="1">
        <v>38826</v>
      </c>
      <c r="B256" s="6" t="s">
        <v>17</v>
      </c>
      <c r="C256">
        <v>110</v>
      </c>
      <c r="E256">
        <f>MONTH(cukier__2[[#This Row],[Data]])</f>
        <v>4</v>
      </c>
    </row>
    <row r="257" spans="1:5" x14ac:dyDescent="0.25">
      <c r="A257" s="1">
        <v>38826</v>
      </c>
      <c r="B257" s="6" t="s">
        <v>18</v>
      </c>
      <c r="C257">
        <v>123</v>
      </c>
      <c r="E257">
        <f>MONTH(cukier__2[[#This Row],[Data]])</f>
        <v>4</v>
      </c>
    </row>
    <row r="258" spans="1:5" x14ac:dyDescent="0.25">
      <c r="A258" s="1">
        <v>38827</v>
      </c>
      <c r="B258" s="6" t="s">
        <v>66</v>
      </c>
      <c r="C258">
        <v>159</v>
      </c>
      <c r="E258">
        <f>MONTH(cukier__2[[#This Row],[Data]])</f>
        <v>4</v>
      </c>
    </row>
    <row r="259" spans="1:5" x14ac:dyDescent="0.25">
      <c r="A259" s="1">
        <v>38828</v>
      </c>
      <c r="B259" s="6" t="s">
        <v>105</v>
      </c>
      <c r="C259">
        <v>19</v>
      </c>
      <c r="E259">
        <f>MONTH(cukier__2[[#This Row],[Data]])</f>
        <v>4</v>
      </c>
    </row>
    <row r="260" spans="1:5" x14ac:dyDescent="0.25">
      <c r="A260" s="1">
        <v>38834</v>
      </c>
      <c r="B260" s="6" t="s">
        <v>22</v>
      </c>
      <c r="C260">
        <v>289</v>
      </c>
      <c r="E260">
        <f>MONTH(cukier__2[[#This Row],[Data]])</f>
        <v>4</v>
      </c>
    </row>
    <row r="261" spans="1:5" x14ac:dyDescent="0.25">
      <c r="A261" s="1">
        <v>38834</v>
      </c>
      <c r="B261" s="6" t="s">
        <v>23</v>
      </c>
      <c r="C261">
        <v>136</v>
      </c>
      <c r="E261">
        <f>MONTH(cukier__2[[#This Row],[Data]])</f>
        <v>4</v>
      </c>
    </row>
    <row r="262" spans="1:5" x14ac:dyDescent="0.25">
      <c r="A262" s="1">
        <v>38845</v>
      </c>
      <c r="B262" s="6" t="s">
        <v>25</v>
      </c>
      <c r="C262">
        <v>41</v>
      </c>
      <c r="E262">
        <f>MONTH(cukier__2[[#This Row],[Data]])</f>
        <v>5</v>
      </c>
    </row>
    <row r="263" spans="1:5" x14ac:dyDescent="0.25">
      <c r="A263" s="1">
        <v>38846</v>
      </c>
      <c r="B263" s="6" t="s">
        <v>45</v>
      </c>
      <c r="C263">
        <v>385</v>
      </c>
      <c r="E263">
        <f>MONTH(cukier__2[[#This Row],[Data]])</f>
        <v>5</v>
      </c>
    </row>
    <row r="264" spans="1:5" x14ac:dyDescent="0.25">
      <c r="A264" s="1">
        <v>38847</v>
      </c>
      <c r="B264" s="6" t="s">
        <v>106</v>
      </c>
      <c r="C264">
        <v>17</v>
      </c>
      <c r="E264">
        <f>MONTH(cukier__2[[#This Row],[Data]])</f>
        <v>5</v>
      </c>
    </row>
    <row r="265" spans="1:5" x14ac:dyDescent="0.25">
      <c r="A265" s="1">
        <v>38847</v>
      </c>
      <c r="B265" s="6" t="s">
        <v>107</v>
      </c>
      <c r="C265">
        <v>20</v>
      </c>
      <c r="E265">
        <f>MONTH(cukier__2[[#This Row],[Data]])</f>
        <v>5</v>
      </c>
    </row>
    <row r="266" spans="1:5" x14ac:dyDescent="0.25">
      <c r="A266" s="1">
        <v>38851</v>
      </c>
      <c r="B266" s="6" t="s">
        <v>108</v>
      </c>
      <c r="C266">
        <v>19</v>
      </c>
      <c r="E266">
        <f>MONTH(cukier__2[[#This Row],[Data]])</f>
        <v>5</v>
      </c>
    </row>
    <row r="267" spans="1:5" x14ac:dyDescent="0.25">
      <c r="A267" s="1">
        <v>38852</v>
      </c>
      <c r="B267" s="6" t="s">
        <v>43</v>
      </c>
      <c r="C267">
        <v>13</v>
      </c>
      <c r="E267">
        <f>MONTH(cukier__2[[#This Row],[Data]])</f>
        <v>5</v>
      </c>
    </row>
    <row r="268" spans="1:5" x14ac:dyDescent="0.25">
      <c r="A268" s="1">
        <v>38853</v>
      </c>
      <c r="B268" s="6" t="s">
        <v>97</v>
      </c>
      <c r="C268">
        <v>13</v>
      </c>
      <c r="E268">
        <f>MONTH(cukier__2[[#This Row],[Data]])</f>
        <v>5</v>
      </c>
    </row>
    <row r="269" spans="1:5" x14ac:dyDescent="0.25">
      <c r="A269" s="1">
        <v>38855</v>
      </c>
      <c r="B269" s="6" t="s">
        <v>80</v>
      </c>
      <c r="C269">
        <v>168</v>
      </c>
      <c r="E269">
        <f>MONTH(cukier__2[[#This Row],[Data]])</f>
        <v>5</v>
      </c>
    </row>
    <row r="270" spans="1:5" x14ac:dyDescent="0.25">
      <c r="A270" s="1">
        <v>38855</v>
      </c>
      <c r="B270" s="6" t="s">
        <v>109</v>
      </c>
      <c r="C270">
        <v>18</v>
      </c>
      <c r="E270">
        <f>MONTH(cukier__2[[#This Row],[Data]])</f>
        <v>5</v>
      </c>
    </row>
    <row r="271" spans="1:5" x14ac:dyDescent="0.25">
      <c r="A271" s="1">
        <v>38855</v>
      </c>
      <c r="B271" s="6" t="s">
        <v>14</v>
      </c>
      <c r="C271">
        <v>131</v>
      </c>
      <c r="E271">
        <f>MONTH(cukier__2[[#This Row],[Data]])</f>
        <v>5</v>
      </c>
    </row>
    <row r="272" spans="1:5" x14ac:dyDescent="0.25">
      <c r="A272" s="1">
        <v>38856</v>
      </c>
      <c r="B272" s="6" t="s">
        <v>22</v>
      </c>
      <c r="C272">
        <v>187</v>
      </c>
      <c r="E272">
        <f>MONTH(cukier__2[[#This Row],[Data]])</f>
        <v>5</v>
      </c>
    </row>
    <row r="273" spans="1:5" x14ac:dyDescent="0.25">
      <c r="A273" s="1">
        <v>38857</v>
      </c>
      <c r="B273" s="6" t="s">
        <v>24</v>
      </c>
      <c r="C273">
        <v>412</v>
      </c>
      <c r="E273">
        <f>MONTH(cukier__2[[#This Row],[Data]])</f>
        <v>5</v>
      </c>
    </row>
    <row r="274" spans="1:5" x14ac:dyDescent="0.25">
      <c r="A274" s="1">
        <v>38859</v>
      </c>
      <c r="B274" s="6" t="s">
        <v>6</v>
      </c>
      <c r="C274">
        <v>40</v>
      </c>
      <c r="E274">
        <f>MONTH(cukier__2[[#This Row],[Data]])</f>
        <v>5</v>
      </c>
    </row>
    <row r="275" spans="1:5" x14ac:dyDescent="0.25">
      <c r="A275" s="1">
        <v>38860</v>
      </c>
      <c r="B275" s="6" t="s">
        <v>37</v>
      </c>
      <c r="C275">
        <v>166</v>
      </c>
      <c r="E275">
        <f>MONTH(cukier__2[[#This Row],[Data]])</f>
        <v>5</v>
      </c>
    </row>
    <row r="276" spans="1:5" x14ac:dyDescent="0.25">
      <c r="A276" s="1">
        <v>38861</v>
      </c>
      <c r="B276" s="6" t="s">
        <v>66</v>
      </c>
      <c r="C276">
        <v>173</v>
      </c>
      <c r="E276">
        <f>MONTH(cukier__2[[#This Row],[Data]])</f>
        <v>5</v>
      </c>
    </row>
    <row r="277" spans="1:5" x14ac:dyDescent="0.25">
      <c r="A277" s="1">
        <v>38862</v>
      </c>
      <c r="B277" s="6" t="s">
        <v>110</v>
      </c>
      <c r="C277">
        <v>2</v>
      </c>
      <c r="E277">
        <f>MONTH(cukier__2[[#This Row],[Data]])</f>
        <v>5</v>
      </c>
    </row>
    <row r="278" spans="1:5" x14ac:dyDescent="0.25">
      <c r="A278" s="1">
        <v>38862</v>
      </c>
      <c r="B278" s="6" t="s">
        <v>111</v>
      </c>
      <c r="C278">
        <v>18</v>
      </c>
      <c r="E278">
        <f>MONTH(cukier__2[[#This Row],[Data]])</f>
        <v>5</v>
      </c>
    </row>
    <row r="279" spans="1:5" x14ac:dyDescent="0.25">
      <c r="A279" s="1">
        <v>38863</v>
      </c>
      <c r="B279" s="6" t="s">
        <v>112</v>
      </c>
      <c r="C279">
        <v>15</v>
      </c>
      <c r="E279">
        <f>MONTH(cukier__2[[#This Row],[Data]])</f>
        <v>5</v>
      </c>
    </row>
    <row r="280" spans="1:5" x14ac:dyDescent="0.25">
      <c r="A280" s="1">
        <v>38864</v>
      </c>
      <c r="B280" s="6" t="s">
        <v>102</v>
      </c>
      <c r="C280">
        <v>243</v>
      </c>
      <c r="E280">
        <f>MONTH(cukier__2[[#This Row],[Data]])</f>
        <v>5</v>
      </c>
    </row>
    <row r="281" spans="1:5" x14ac:dyDescent="0.25">
      <c r="A281" s="1">
        <v>38865</v>
      </c>
      <c r="B281" s="6" t="s">
        <v>17</v>
      </c>
      <c r="C281">
        <v>460</v>
      </c>
      <c r="E281">
        <f>MONTH(cukier__2[[#This Row],[Data]])</f>
        <v>5</v>
      </c>
    </row>
    <row r="282" spans="1:5" x14ac:dyDescent="0.25">
      <c r="A282" s="1">
        <v>38865</v>
      </c>
      <c r="B282" s="6" t="s">
        <v>113</v>
      </c>
      <c r="C282">
        <v>8</v>
      </c>
      <c r="E282">
        <f>MONTH(cukier__2[[#This Row],[Data]])</f>
        <v>5</v>
      </c>
    </row>
    <row r="283" spans="1:5" x14ac:dyDescent="0.25">
      <c r="A283" s="1">
        <v>38866</v>
      </c>
      <c r="B283" s="6" t="s">
        <v>8</v>
      </c>
      <c r="C283">
        <v>150</v>
      </c>
      <c r="E283">
        <f>MONTH(cukier__2[[#This Row],[Data]])</f>
        <v>5</v>
      </c>
    </row>
    <row r="284" spans="1:5" x14ac:dyDescent="0.25">
      <c r="A284" s="1">
        <v>38867</v>
      </c>
      <c r="B284" s="6" t="s">
        <v>52</v>
      </c>
      <c r="C284">
        <v>72</v>
      </c>
      <c r="E284">
        <f>MONTH(cukier__2[[#This Row],[Data]])</f>
        <v>5</v>
      </c>
    </row>
    <row r="285" spans="1:5" x14ac:dyDescent="0.25">
      <c r="A285" s="1">
        <v>38867</v>
      </c>
      <c r="B285" s="6" t="s">
        <v>9</v>
      </c>
      <c r="C285">
        <v>217</v>
      </c>
      <c r="E285">
        <f>MONTH(cukier__2[[#This Row],[Data]])</f>
        <v>5</v>
      </c>
    </row>
    <row r="286" spans="1:5" x14ac:dyDescent="0.25">
      <c r="A286" s="1">
        <v>38870</v>
      </c>
      <c r="B286" s="6" t="s">
        <v>39</v>
      </c>
      <c r="C286">
        <v>164</v>
      </c>
      <c r="E286">
        <f>MONTH(cukier__2[[#This Row],[Data]])</f>
        <v>6</v>
      </c>
    </row>
    <row r="287" spans="1:5" x14ac:dyDescent="0.25">
      <c r="A287" s="1">
        <v>38870</v>
      </c>
      <c r="B287" s="6" t="s">
        <v>45</v>
      </c>
      <c r="C287">
        <v>429</v>
      </c>
      <c r="E287">
        <f>MONTH(cukier__2[[#This Row],[Data]])</f>
        <v>6</v>
      </c>
    </row>
    <row r="288" spans="1:5" x14ac:dyDescent="0.25">
      <c r="A288" s="1">
        <v>38875</v>
      </c>
      <c r="B288" s="6" t="s">
        <v>8</v>
      </c>
      <c r="C288">
        <v>63</v>
      </c>
      <c r="E288">
        <f>MONTH(cukier__2[[#This Row],[Data]])</f>
        <v>6</v>
      </c>
    </row>
    <row r="289" spans="1:5" x14ac:dyDescent="0.25">
      <c r="A289" s="1">
        <v>38878</v>
      </c>
      <c r="B289" s="6" t="s">
        <v>30</v>
      </c>
      <c r="C289">
        <v>106</v>
      </c>
      <c r="E289">
        <f>MONTH(cukier__2[[#This Row],[Data]])</f>
        <v>6</v>
      </c>
    </row>
    <row r="290" spans="1:5" x14ac:dyDescent="0.25">
      <c r="A290" s="1">
        <v>38886</v>
      </c>
      <c r="B290" s="6" t="s">
        <v>22</v>
      </c>
      <c r="C290">
        <v>136</v>
      </c>
      <c r="E290">
        <f>MONTH(cukier__2[[#This Row],[Data]])</f>
        <v>6</v>
      </c>
    </row>
    <row r="291" spans="1:5" x14ac:dyDescent="0.25">
      <c r="A291" s="1">
        <v>38887</v>
      </c>
      <c r="B291" s="6" t="s">
        <v>114</v>
      </c>
      <c r="C291">
        <v>7</v>
      </c>
      <c r="E291">
        <f>MONTH(cukier__2[[#This Row],[Data]])</f>
        <v>6</v>
      </c>
    </row>
    <row r="292" spans="1:5" x14ac:dyDescent="0.25">
      <c r="A292" s="1">
        <v>38896</v>
      </c>
      <c r="B292" s="6" t="s">
        <v>12</v>
      </c>
      <c r="C292">
        <v>114</v>
      </c>
      <c r="E292">
        <f>MONTH(cukier__2[[#This Row],[Data]])</f>
        <v>6</v>
      </c>
    </row>
    <row r="293" spans="1:5" x14ac:dyDescent="0.25">
      <c r="A293" s="1">
        <v>38896</v>
      </c>
      <c r="B293" s="6" t="s">
        <v>115</v>
      </c>
      <c r="C293">
        <v>12</v>
      </c>
      <c r="E293">
        <f>MONTH(cukier__2[[#This Row],[Data]])</f>
        <v>6</v>
      </c>
    </row>
    <row r="294" spans="1:5" x14ac:dyDescent="0.25">
      <c r="A294" s="1">
        <v>38902</v>
      </c>
      <c r="B294" s="6" t="s">
        <v>9</v>
      </c>
      <c r="C294">
        <v>443</v>
      </c>
      <c r="E294">
        <f>MONTH(cukier__2[[#This Row],[Data]])</f>
        <v>7</v>
      </c>
    </row>
    <row r="295" spans="1:5" x14ac:dyDescent="0.25">
      <c r="A295" s="1">
        <v>38904</v>
      </c>
      <c r="B295" s="6" t="s">
        <v>52</v>
      </c>
      <c r="C295">
        <v>73</v>
      </c>
      <c r="E295">
        <f>MONTH(cukier__2[[#This Row],[Data]])</f>
        <v>7</v>
      </c>
    </row>
    <row r="296" spans="1:5" x14ac:dyDescent="0.25">
      <c r="A296" s="1">
        <v>38907</v>
      </c>
      <c r="B296" s="6" t="s">
        <v>116</v>
      </c>
      <c r="C296">
        <v>15</v>
      </c>
      <c r="E296">
        <f>MONTH(cukier__2[[#This Row],[Data]])</f>
        <v>7</v>
      </c>
    </row>
    <row r="297" spans="1:5" x14ac:dyDescent="0.25">
      <c r="A297" s="1">
        <v>38907</v>
      </c>
      <c r="B297" s="6" t="s">
        <v>117</v>
      </c>
      <c r="C297">
        <v>9</v>
      </c>
      <c r="E297">
        <f>MONTH(cukier__2[[#This Row],[Data]])</f>
        <v>7</v>
      </c>
    </row>
    <row r="298" spans="1:5" x14ac:dyDescent="0.25">
      <c r="A298" s="1">
        <v>38908</v>
      </c>
      <c r="B298" s="6" t="s">
        <v>118</v>
      </c>
      <c r="C298">
        <v>20</v>
      </c>
      <c r="E298">
        <f>MONTH(cukier__2[[#This Row],[Data]])</f>
        <v>7</v>
      </c>
    </row>
    <row r="299" spans="1:5" x14ac:dyDescent="0.25">
      <c r="A299" s="1">
        <v>38910</v>
      </c>
      <c r="B299" s="6" t="s">
        <v>119</v>
      </c>
      <c r="C299">
        <v>9</v>
      </c>
      <c r="E299">
        <f>MONTH(cukier__2[[#This Row],[Data]])</f>
        <v>7</v>
      </c>
    </row>
    <row r="300" spans="1:5" x14ac:dyDescent="0.25">
      <c r="A300" s="1">
        <v>38911</v>
      </c>
      <c r="B300" s="6" t="s">
        <v>120</v>
      </c>
      <c r="C300">
        <v>88</v>
      </c>
      <c r="E300">
        <f>MONTH(cukier__2[[#This Row],[Data]])</f>
        <v>7</v>
      </c>
    </row>
    <row r="301" spans="1:5" x14ac:dyDescent="0.25">
      <c r="A301" s="1">
        <v>38911</v>
      </c>
      <c r="B301" s="6" t="s">
        <v>7</v>
      </c>
      <c r="C301">
        <v>139</v>
      </c>
      <c r="E301">
        <f>MONTH(cukier__2[[#This Row],[Data]])</f>
        <v>7</v>
      </c>
    </row>
    <row r="302" spans="1:5" x14ac:dyDescent="0.25">
      <c r="A302" s="1">
        <v>38912</v>
      </c>
      <c r="B302" s="6" t="s">
        <v>22</v>
      </c>
      <c r="C302">
        <v>346</v>
      </c>
      <c r="E302">
        <f>MONTH(cukier__2[[#This Row],[Data]])</f>
        <v>7</v>
      </c>
    </row>
    <row r="303" spans="1:5" x14ac:dyDescent="0.25">
      <c r="A303" s="1">
        <v>38918</v>
      </c>
      <c r="B303" s="6" t="s">
        <v>121</v>
      </c>
      <c r="C303">
        <v>3</v>
      </c>
      <c r="E303">
        <f>MONTH(cukier__2[[#This Row],[Data]])</f>
        <v>7</v>
      </c>
    </row>
    <row r="304" spans="1:5" x14ac:dyDescent="0.25">
      <c r="A304" s="1">
        <v>38918</v>
      </c>
      <c r="B304" s="6" t="s">
        <v>122</v>
      </c>
      <c r="C304">
        <v>9</v>
      </c>
      <c r="E304">
        <f>MONTH(cukier__2[[#This Row],[Data]])</f>
        <v>7</v>
      </c>
    </row>
    <row r="305" spans="1:5" x14ac:dyDescent="0.25">
      <c r="A305" s="1">
        <v>38918</v>
      </c>
      <c r="B305" s="6" t="s">
        <v>9</v>
      </c>
      <c r="C305">
        <v>323</v>
      </c>
      <c r="E305">
        <f>MONTH(cukier__2[[#This Row],[Data]])</f>
        <v>7</v>
      </c>
    </row>
    <row r="306" spans="1:5" x14ac:dyDescent="0.25">
      <c r="A306" s="1">
        <v>38919</v>
      </c>
      <c r="B306" s="6" t="s">
        <v>102</v>
      </c>
      <c r="C306">
        <v>382</v>
      </c>
      <c r="E306">
        <f>MONTH(cukier__2[[#This Row],[Data]])</f>
        <v>7</v>
      </c>
    </row>
    <row r="307" spans="1:5" x14ac:dyDescent="0.25">
      <c r="A307" s="1">
        <v>38923</v>
      </c>
      <c r="B307" s="6" t="s">
        <v>17</v>
      </c>
      <c r="C307">
        <v>296</v>
      </c>
      <c r="E307">
        <f>MONTH(cukier__2[[#This Row],[Data]])</f>
        <v>7</v>
      </c>
    </row>
    <row r="308" spans="1:5" x14ac:dyDescent="0.25">
      <c r="A308" s="1">
        <v>38924</v>
      </c>
      <c r="B308" s="6" t="s">
        <v>5</v>
      </c>
      <c r="C308">
        <v>121</v>
      </c>
      <c r="E308">
        <f>MONTH(cukier__2[[#This Row],[Data]])</f>
        <v>7</v>
      </c>
    </row>
    <row r="309" spans="1:5" x14ac:dyDescent="0.25">
      <c r="A309" s="1">
        <v>38924</v>
      </c>
      <c r="B309" s="6" t="s">
        <v>25</v>
      </c>
      <c r="C309">
        <v>157</v>
      </c>
      <c r="E309">
        <f>MONTH(cukier__2[[#This Row],[Data]])</f>
        <v>7</v>
      </c>
    </row>
    <row r="310" spans="1:5" x14ac:dyDescent="0.25">
      <c r="A310" s="1">
        <v>38926</v>
      </c>
      <c r="B310" s="6" t="s">
        <v>9</v>
      </c>
      <c r="C310">
        <v>497</v>
      </c>
      <c r="E310">
        <f>MONTH(cukier__2[[#This Row],[Data]])</f>
        <v>7</v>
      </c>
    </row>
    <row r="311" spans="1:5" x14ac:dyDescent="0.25">
      <c r="A311" s="1">
        <v>38927</v>
      </c>
      <c r="B311" s="6" t="s">
        <v>9</v>
      </c>
      <c r="C311">
        <v>103</v>
      </c>
      <c r="E311">
        <f>MONTH(cukier__2[[#This Row],[Data]])</f>
        <v>7</v>
      </c>
    </row>
    <row r="312" spans="1:5" x14ac:dyDescent="0.25">
      <c r="A312" s="1">
        <v>38928</v>
      </c>
      <c r="B312" s="6" t="s">
        <v>30</v>
      </c>
      <c r="C312">
        <v>142</v>
      </c>
      <c r="E312">
        <f>MONTH(cukier__2[[#This Row],[Data]])</f>
        <v>7</v>
      </c>
    </row>
    <row r="313" spans="1:5" x14ac:dyDescent="0.25">
      <c r="A313" s="1">
        <v>38929</v>
      </c>
      <c r="B313" s="6" t="s">
        <v>23</v>
      </c>
      <c r="C313">
        <v>144</v>
      </c>
      <c r="E313">
        <f>MONTH(cukier__2[[#This Row],[Data]])</f>
        <v>7</v>
      </c>
    </row>
    <row r="314" spans="1:5" x14ac:dyDescent="0.25">
      <c r="A314" s="1">
        <v>38931</v>
      </c>
      <c r="B314" s="6" t="s">
        <v>100</v>
      </c>
      <c r="C314">
        <v>8</v>
      </c>
      <c r="E314">
        <f>MONTH(cukier__2[[#This Row],[Data]])</f>
        <v>8</v>
      </c>
    </row>
    <row r="315" spans="1:5" x14ac:dyDescent="0.25">
      <c r="A315" s="1">
        <v>38936</v>
      </c>
      <c r="B315" s="6" t="s">
        <v>55</v>
      </c>
      <c r="C315">
        <v>172</v>
      </c>
      <c r="E315">
        <f>MONTH(cukier__2[[#This Row],[Data]])</f>
        <v>8</v>
      </c>
    </row>
    <row r="316" spans="1:5" x14ac:dyDescent="0.25">
      <c r="A316" s="1">
        <v>38940</v>
      </c>
      <c r="B316" s="6" t="s">
        <v>7</v>
      </c>
      <c r="C316">
        <v>290</v>
      </c>
      <c r="E316">
        <f>MONTH(cukier__2[[#This Row],[Data]])</f>
        <v>8</v>
      </c>
    </row>
    <row r="317" spans="1:5" x14ac:dyDescent="0.25">
      <c r="A317" s="1">
        <v>38942</v>
      </c>
      <c r="B317" s="6" t="s">
        <v>14</v>
      </c>
      <c r="C317">
        <v>422</v>
      </c>
      <c r="E317">
        <f>MONTH(cukier__2[[#This Row],[Data]])</f>
        <v>8</v>
      </c>
    </row>
    <row r="318" spans="1:5" x14ac:dyDescent="0.25">
      <c r="A318" s="1">
        <v>38945</v>
      </c>
      <c r="B318" s="6" t="s">
        <v>109</v>
      </c>
      <c r="C318">
        <v>12</v>
      </c>
      <c r="E318">
        <f>MONTH(cukier__2[[#This Row],[Data]])</f>
        <v>8</v>
      </c>
    </row>
    <row r="319" spans="1:5" x14ac:dyDescent="0.25">
      <c r="A319" s="1">
        <v>38948</v>
      </c>
      <c r="B319" s="6" t="s">
        <v>55</v>
      </c>
      <c r="C319">
        <v>104</v>
      </c>
      <c r="E319">
        <f>MONTH(cukier__2[[#This Row],[Data]])</f>
        <v>8</v>
      </c>
    </row>
    <row r="320" spans="1:5" x14ac:dyDescent="0.25">
      <c r="A320" s="1">
        <v>38949</v>
      </c>
      <c r="B320" s="6" t="s">
        <v>35</v>
      </c>
      <c r="C320">
        <v>97</v>
      </c>
      <c r="E320">
        <f>MONTH(cukier__2[[#This Row],[Data]])</f>
        <v>8</v>
      </c>
    </row>
    <row r="321" spans="1:5" x14ac:dyDescent="0.25">
      <c r="A321" s="1">
        <v>38950</v>
      </c>
      <c r="B321" s="6" t="s">
        <v>26</v>
      </c>
      <c r="C321">
        <v>179</v>
      </c>
      <c r="E321">
        <f>MONTH(cukier__2[[#This Row],[Data]])</f>
        <v>8</v>
      </c>
    </row>
    <row r="322" spans="1:5" x14ac:dyDescent="0.25">
      <c r="A322" s="1">
        <v>38953</v>
      </c>
      <c r="B322" s="6" t="s">
        <v>50</v>
      </c>
      <c r="C322">
        <v>256</v>
      </c>
      <c r="E322">
        <f>MONTH(cukier__2[[#This Row],[Data]])</f>
        <v>8</v>
      </c>
    </row>
    <row r="323" spans="1:5" x14ac:dyDescent="0.25">
      <c r="A323" s="1">
        <v>38954</v>
      </c>
      <c r="B323" s="6" t="s">
        <v>113</v>
      </c>
      <c r="C323">
        <v>20</v>
      </c>
      <c r="E323">
        <f>MONTH(cukier__2[[#This Row],[Data]])</f>
        <v>8</v>
      </c>
    </row>
    <row r="324" spans="1:5" x14ac:dyDescent="0.25">
      <c r="A324" s="1">
        <v>38954</v>
      </c>
      <c r="B324" s="6" t="s">
        <v>105</v>
      </c>
      <c r="C324">
        <v>10</v>
      </c>
      <c r="E324">
        <f>MONTH(cukier__2[[#This Row],[Data]])</f>
        <v>8</v>
      </c>
    </row>
    <row r="325" spans="1:5" x14ac:dyDescent="0.25">
      <c r="A325" s="1">
        <v>38955</v>
      </c>
      <c r="B325" s="6" t="s">
        <v>7</v>
      </c>
      <c r="C325">
        <v>407</v>
      </c>
      <c r="E325">
        <f>MONTH(cukier__2[[#This Row],[Data]])</f>
        <v>8</v>
      </c>
    </row>
    <row r="326" spans="1:5" x14ac:dyDescent="0.25">
      <c r="A326" s="1">
        <v>38956</v>
      </c>
      <c r="B326" s="6" t="s">
        <v>22</v>
      </c>
      <c r="C326">
        <v>297</v>
      </c>
      <c r="E326">
        <f>MONTH(cukier__2[[#This Row],[Data]])</f>
        <v>8</v>
      </c>
    </row>
    <row r="327" spans="1:5" x14ac:dyDescent="0.25">
      <c r="A327" s="1">
        <v>38956</v>
      </c>
      <c r="B327" s="6" t="s">
        <v>71</v>
      </c>
      <c r="C327">
        <v>133</v>
      </c>
      <c r="E327">
        <f>MONTH(cukier__2[[#This Row],[Data]])</f>
        <v>8</v>
      </c>
    </row>
    <row r="328" spans="1:5" x14ac:dyDescent="0.25">
      <c r="A328" s="1">
        <v>38956</v>
      </c>
      <c r="B328" s="6" t="s">
        <v>35</v>
      </c>
      <c r="C328">
        <v>33</v>
      </c>
      <c r="E328">
        <f>MONTH(cukier__2[[#This Row],[Data]])</f>
        <v>8</v>
      </c>
    </row>
    <row r="329" spans="1:5" x14ac:dyDescent="0.25">
      <c r="A329" s="1">
        <v>38959</v>
      </c>
      <c r="B329" s="6" t="s">
        <v>14</v>
      </c>
      <c r="C329">
        <v>220</v>
      </c>
      <c r="E329">
        <f>MONTH(cukier__2[[#This Row],[Data]])</f>
        <v>8</v>
      </c>
    </row>
    <row r="330" spans="1:5" x14ac:dyDescent="0.25">
      <c r="A330" s="1">
        <v>38959</v>
      </c>
      <c r="B330" s="6" t="s">
        <v>28</v>
      </c>
      <c r="C330">
        <v>114</v>
      </c>
      <c r="E330">
        <f>MONTH(cukier__2[[#This Row],[Data]])</f>
        <v>8</v>
      </c>
    </row>
    <row r="331" spans="1:5" x14ac:dyDescent="0.25">
      <c r="A331" s="1">
        <v>38962</v>
      </c>
      <c r="B331" s="6" t="s">
        <v>8</v>
      </c>
      <c r="C331">
        <v>130</v>
      </c>
      <c r="E331">
        <f>MONTH(cukier__2[[#This Row],[Data]])</f>
        <v>9</v>
      </c>
    </row>
    <row r="332" spans="1:5" x14ac:dyDescent="0.25">
      <c r="A332" s="1">
        <v>38962</v>
      </c>
      <c r="B332" s="6" t="s">
        <v>30</v>
      </c>
      <c r="C332">
        <v>52</v>
      </c>
      <c r="E332">
        <f>MONTH(cukier__2[[#This Row],[Data]])</f>
        <v>9</v>
      </c>
    </row>
    <row r="333" spans="1:5" x14ac:dyDescent="0.25">
      <c r="A333" s="1">
        <v>38962</v>
      </c>
      <c r="B333" s="6" t="s">
        <v>28</v>
      </c>
      <c r="C333">
        <v>33</v>
      </c>
      <c r="E333">
        <f>MONTH(cukier__2[[#This Row],[Data]])</f>
        <v>9</v>
      </c>
    </row>
    <row r="334" spans="1:5" x14ac:dyDescent="0.25">
      <c r="A334" s="1">
        <v>38963</v>
      </c>
      <c r="B334" s="6" t="s">
        <v>61</v>
      </c>
      <c r="C334">
        <v>57</v>
      </c>
      <c r="E334">
        <f>MONTH(cukier__2[[#This Row],[Data]])</f>
        <v>9</v>
      </c>
    </row>
    <row r="335" spans="1:5" x14ac:dyDescent="0.25">
      <c r="A335" s="1">
        <v>38965</v>
      </c>
      <c r="B335" s="6" t="s">
        <v>123</v>
      </c>
      <c r="C335">
        <v>190</v>
      </c>
      <c r="E335">
        <f>MONTH(cukier__2[[#This Row],[Data]])</f>
        <v>9</v>
      </c>
    </row>
    <row r="336" spans="1:5" x14ac:dyDescent="0.25">
      <c r="A336" s="1">
        <v>38965</v>
      </c>
      <c r="B336" s="6" t="s">
        <v>84</v>
      </c>
      <c r="C336">
        <v>8</v>
      </c>
      <c r="E336">
        <f>MONTH(cukier__2[[#This Row],[Data]])</f>
        <v>9</v>
      </c>
    </row>
    <row r="337" spans="1:5" x14ac:dyDescent="0.25">
      <c r="A337" s="1">
        <v>38965</v>
      </c>
      <c r="B337" s="6" t="s">
        <v>7</v>
      </c>
      <c r="C337">
        <v>255</v>
      </c>
      <c r="E337">
        <f>MONTH(cukier__2[[#This Row],[Data]])</f>
        <v>9</v>
      </c>
    </row>
    <row r="338" spans="1:5" x14ac:dyDescent="0.25">
      <c r="A338" s="1">
        <v>38967</v>
      </c>
      <c r="B338" s="6" t="s">
        <v>71</v>
      </c>
      <c r="C338">
        <v>108</v>
      </c>
      <c r="E338">
        <f>MONTH(cukier__2[[#This Row],[Data]])</f>
        <v>9</v>
      </c>
    </row>
    <row r="339" spans="1:5" x14ac:dyDescent="0.25">
      <c r="A339" s="1">
        <v>38971</v>
      </c>
      <c r="B339" s="6" t="s">
        <v>18</v>
      </c>
      <c r="C339">
        <v>78</v>
      </c>
      <c r="E339">
        <f>MONTH(cukier__2[[#This Row],[Data]])</f>
        <v>9</v>
      </c>
    </row>
    <row r="340" spans="1:5" x14ac:dyDescent="0.25">
      <c r="A340" s="1">
        <v>38972</v>
      </c>
      <c r="B340" s="6" t="s">
        <v>7</v>
      </c>
      <c r="C340">
        <v>364</v>
      </c>
      <c r="E340">
        <f>MONTH(cukier__2[[#This Row],[Data]])</f>
        <v>9</v>
      </c>
    </row>
    <row r="341" spans="1:5" x14ac:dyDescent="0.25">
      <c r="A341" s="1">
        <v>38973</v>
      </c>
      <c r="B341" s="6" t="s">
        <v>66</v>
      </c>
      <c r="C341">
        <v>52</v>
      </c>
      <c r="E341">
        <f>MONTH(cukier__2[[#This Row],[Data]])</f>
        <v>9</v>
      </c>
    </row>
    <row r="342" spans="1:5" x14ac:dyDescent="0.25">
      <c r="A342" s="1">
        <v>38974</v>
      </c>
      <c r="B342" s="6" t="s">
        <v>102</v>
      </c>
      <c r="C342">
        <v>343</v>
      </c>
      <c r="E342">
        <f>MONTH(cukier__2[[#This Row],[Data]])</f>
        <v>9</v>
      </c>
    </row>
    <row r="343" spans="1:5" x14ac:dyDescent="0.25">
      <c r="A343" s="1">
        <v>38976</v>
      </c>
      <c r="B343" s="6" t="s">
        <v>52</v>
      </c>
      <c r="C343">
        <v>197</v>
      </c>
      <c r="E343">
        <f>MONTH(cukier__2[[#This Row],[Data]])</f>
        <v>9</v>
      </c>
    </row>
    <row r="344" spans="1:5" x14ac:dyDescent="0.25">
      <c r="A344" s="1">
        <v>38977</v>
      </c>
      <c r="B344" s="6" t="s">
        <v>124</v>
      </c>
      <c r="C344">
        <v>4</v>
      </c>
      <c r="E344">
        <f>MONTH(cukier__2[[#This Row],[Data]])</f>
        <v>9</v>
      </c>
    </row>
    <row r="345" spans="1:5" x14ac:dyDescent="0.25">
      <c r="A345" s="1">
        <v>38978</v>
      </c>
      <c r="B345" s="6" t="s">
        <v>125</v>
      </c>
      <c r="C345">
        <v>8</v>
      </c>
      <c r="E345">
        <f>MONTH(cukier__2[[#This Row],[Data]])</f>
        <v>9</v>
      </c>
    </row>
    <row r="346" spans="1:5" x14ac:dyDescent="0.25">
      <c r="A346" s="1">
        <v>38978</v>
      </c>
      <c r="B346" s="6" t="s">
        <v>56</v>
      </c>
      <c r="C346">
        <v>11</v>
      </c>
      <c r="E346">
        <f>MONTH(cukier__2[[#This Row],[Data]])</f>
        <v>9</v>
      </c>
    </row>
    <row r="347" spans="1:5" x14ac:dyDescent="0.25">
      <c r="A347" s="1">
        <v>38978</v>
      </c>
      <c r="B347" s="6" t="s">
        <v>72</v>
      </c>
      <c r="C347">
        <v>10</v>
      </c>
      <c r="E347">
        <f>MONTH(cukier__2[[#This Row],[Data]])</f>
        <v>9</v>
      </c>
    </row>
    <row r="348" spans="1:5" x14ac:dyDescent="0.25">
      <c r="A348" s="1">
        <v>38981</v>
      </c>
      <c r="B348" s="6" t="s">
        <v>61</v>
      </c>
      <c r="C348">
        <v>96</v>
      </c>
      <c r="E348">
        <f>MONTH(cukier__2[[#This Row],[Data]])</f>
        <v>9</v>
      </c>
    </row>
    <row r="349" spans="1:5" x14ac:dyDescent="0.25">
      <c r="A349" s="1">
        <v>38981</v>
      </c>
      <c r="B349" s="6" t="s">
        <v>55</v>
      </c>
      <c r="C349">
        <v>30</v>
      </c>
      <c r="E349">
        <f>MONTH(cukier__2[[#This Row],[Data]])</f>
        <v>9</v>
      </c>
    </row>
    <row r="350" spans="1:5" x14ac:dyDescent="0.25">
      <c r="A350" s="1">
        <v>38982</v>
      </c>
      <c r="B350" s="6" t="s">
        <v>126</v>
      </c>
      <c r="C350">
        <v>17</v>
      </c>
      <c r="E350">
        <f>MONTH(cukier__2[[#This Row],[Data]])</f>
        <v>9</v>
      </c>
    </row>
    <row r="351" spans="1:5" x14ac:dyDescent="0.25">
      <c r="A351" s="1">
        <v>38985</v>
      </c>
      <c r="B351" s="6" t="s">
        <v>122</v>
      </c>
      <c r="C351">
        <v>17</v>
      </c>
      <c r="E351">
        <f>MONTH(cukier__2[[#This Row],[Data]])</f>
        <v>9</v>
      </c>
    </row>
    <row r="352" spans="1:5" x14ac:dyDescent="0.25">
      <c r="A352" s="1">
        <v>38985</v>
      </c>
      <c r="B352" s="6" t="s">
        <v>12</v>
      </c>
      <c r="C352">
        <v>180</v>
      </c>
      <c r="E352">
        <f>MONTH(cukier__2[[#This Row],[Data]])</f>
        <v>9</v>
      </c>
    </row>
    <row r="353" spans="1:5" x14ac:dyDescent="0.25">
      <c r="A353" s="1">
        <v>38985</v>
      </c>
      <c r="B353" s="6" t="s">
        <v>31</v>
      </c>
      <c r="C353">
        <v>94</v>
      </c>
      <c r="E353">
        <f>MONTH(cukier__2[[#This Row],[Data]])</f>
        <v>9</v>
      </c>
    </row>
    <row r="354" spans="1:5" x14ac:dyDescent="0.25">
      <c r="A354" s="1">
        <v>38986</v>
      </c>
      <c r="B354" s="6" t="s">
        <v>39</v>
      </c>
      <c r="C354">
        <v>45</v>
      </c>
      <c r="E354">
        <f>MONTH(cukier__2[[#This Row],[Data]])</f>
        <v>9</v>
      </c>
    </row>
    <row r="355" spans="1:5" x14ac:dyDescent="0.25">
      <c r="A355" s="1">
        <v>38987</v>
      </c>
      <c r="B355" s="6" t="s">
        <v>7</v>
      </c>
      <c r="C355">
        <v>380</v>
      </c>
      <c r="E355">
        <f>MONTH(cukier__2[[#This Row],[Data]])</f>
        <v>9</v>
      </c>
    </row>
    <row r="356" spans="1:5" x14ac:dyDescent="0.25">
      <c r="A356" s="1">
        <v>38987</v>
      </c>
      <c r="B356" s="6" t="s">
        <v>43</v>
      </c>
      <c r="C356">
        <v>5</v>
      </c>
      <c r="E356">
        <f>MONTH(cukier__2[[#This Row],[Data]])</f>
        <v>9</v>
      </c>
    </row>
    <row r="357" spans="1:5" x14ac:dyDescent="0.25">
      <c r="A357" s="1">
        <v>38991</v>
      </c>
      <c r="B357" s="6" t="s">
        <v>37</v>
      </c>
      <c r="C357">
        <v>170</v>
      </c>
      <c r="E357">
        <f>MONTH(cukier__2[[#This Row],[Data]])</f>
        <v>10</v>
      </c>
    </row>
    <row r="358" spans="1:5" x14ac:dyDescent="0.25">
      <c r="A358" s="1">
        <v>38995</v>
      </c>
      <c r="B358" s="6" t="s">
        <v>45</v>
      </c>
      <c r="C358">
        <v>198</v>
      </c>
      <c r="E358">
        <f>MONTH(cukier__2[[#This Row],[Data]])</f>
        <v>10</v>
      </c>
    </row>
    <row r="359" spans="1:5" x14ac:dyDescent="0.25">
      <c r="A359" s="1">
        <v>38998</v>
      </c>
      <c r="B359" s="6" t="s">
        <v>17</v>
      </c>
      <c r="C359">
        <v>283</v>
      </c>
      <c r="E359">
        <f>MONTH(cukier__2[[#This Row],[Data]])</f>
        <v>10</v>
      </c>
    </row>
    <row r="360" spans="1:5" x14ac:dyDescent="0.25">
      <c r="A360" s="1">
        <v>39001</v>
      </c>
      <c r="B360" s="6" t="s">
        <v>123</v>
      </c>
      <c r="C360">
        <v>42</v>
      </c>
      <c r="E360">
        <f>MONTH(cukier__2[[#This Row],[Data]])</f>
        <v>10</v>
      </c>
    </row>
    <row r="361" spans="1:5" x14ac:dyDescent="0.25">
      <c r="A361" s="1">
        <v>39003</v>
      </c>
      <c r="B361" s="6" t="s">
        <v>6</v>
      </c>
      <c r="C361">
        <v>163</v>
      </c>
      <c r="E361">
        <f>MONTH(cukier__2[[#This Row],[Data]])</f>
        <v>10</v>
      </c>
    </row>
    <row r="362" spans="1:5" x14ac:dyDescent="0.25">
      <c r="A362" s="1">
        <v>39009</v>
      </c>
      <c r="B362" s="6" t="s">
        <v>17</v>
      </c>
      <c r="C362">
        <v>115</v>
      </c>
      <c r="E362">
        <f>MONTH(cukier__2[[#This Row],[Data]])</f>
        <v>10</v>
      </c>
    </row>
    <row r="363" spans="1:5" x14ac:dyDescent="0.25">
      <c r="A363" s="1">
        <v>39014</v>
      </c>
      <c r="B363" s="6" t="s">
        <v>71</v>
      </c>
      <c r="C363">
        <v>75</v>
      </c>
      <c r="E363">
        <f>MONTH(cukier__2[[#This Row],[Data]])</f>
        <v>10</v>
      </c>
    </row>
    <row r="364" spans="1:5" x14ac:dyDescent="0.25">
      <c r="A364" s="1">
        <v>39015</v>
      </c>
      <c r="B364" s="6" t="s">
        <v>45</v>
      </c>
      <c r="C364">
        <v>403</v>
      </c>
      <c r="E364">
        <f>MONTH(cukier__2[[#This Row],[Data]])</f>
        <v>10</v>
      </c>
    </row>
    <row r="365" spans="1:5" x14ac:dyDescent="0.25">
      <c r="A365" s="1">
        <v>39019</v>
      </c>
      <c r="B365" s="6" t="s">
        <v>17</v>
      </c>
      <c r="C365">
        <v>465</v>
      </c>
      <c r="E365">
        <f>MONTH(cukier__2[[#This Row],[Data]])</f>
        <v>10</v>
      </c>
    </row>
    <row r="366" spans="1:5" x14ac:dyDescent="0.25">
      <c r="A366" s="1">
        <v>39021</v>
      </c>
      <c r="B366" s="6" t="s">
        <v>6</v>
      </c>
      <c r="C366">
        <v>194</v>
      </c>
      <c r="E366">
        <f>MONTH(cukier__2[[#This Row],[Data]])</f>
        <v>10</v>
      </c>
    </row>
    <row r="367" spans="1:5" x14ac:dyDescent="0.25">
      <c r="A367" s="1">
        <v>39021</v>
      </c>
      <c r="B367" s="6" t="s">
        <v>69</v>
      </c>
      <c r="C367">
        <v>122</v>
      </c>
      <c r="E367">
        <f>MONTH(cukier__2[[#This Row],[Data]])</f>
        <v>10</v>
      </c>
    </row>
    <row r="368" spans="1:5" x14ac:dyDescent="0.25">
      <c r="A368" s="1">
        <v>39021</v>
      </c>
      <c r="B368" s="6" t="s">
        <v>19</v>
      </c>
      <c r="C368">
        <v>186</v>
      </c>
      <c r="E368">
        <f>MONTH(cukier__2[[#This Row],[Data]])</f>
        <v>10</v>
      </c>
    </row>
    <row r="369" spans="1:5" x14ac:dyDescent="0.25">
      <c r="A369" s="1">
        <v>39026</v>
      </c>
      <c r="B369" s="6" t="s">
        <v>12</v>
      </c>
      <c r="C369">
        <v>137</v>
      </c>
      <c r="E369">
        <f>MONTH(cukier__2[[#This Row],[Data]])</f>
        <v>11</v>
      </c>
    </row>
    <row r="370" spans="1:5" x14ac:dyDescent="0.25">
      <c r="A370" s="1">
        <v>39029</v>
      </c>
      <c r="B370" s="6" t="s">
        <v>79</v>
      </c>
      <c r="C370">
        <v>10</v>
      </c>
      <c r="E370">
        <f>MONTH(cukier__2[[#This Row],[Data]])</f>
        <v>11</v>
      </c>
    </row>
    <row r="371" spans="1:5" x14ac:dyDescent="0.25">
      <c r="A371" s="1">
        <v>39032</v>
      </c>
      <c r="B371" s="6" t="s">
        <v>50</v>
      </c>
      <c r="C371">
        <v>437</v>
      </c>
      <c r="E371">
        <f>MONTH(cukier__2[[#This Row],[Data]])</f>
        <v>11</v>
      </c>
    </row>
    <row r="372" spans="1:5" x14ac:dyDescent="0.25">
      <c r="A372" s="1">
        <v>39034</v>
      </c>
      <c r="B372" s="6" t="s">
        <v>127</v>
      </c>
      <c r="C372">
        <v>20</v>
      </c>
      <c r="E372">
        <f>MONTH(cukier__2[[#This Row],[Data]])</f>
        <v>11</v>
      </c>
    </row>
    <row r="373" spans="1:5" x14ac:dyDescent="0.25">
      <c r="A373" s="1">
        <v>39035</v>
      </c>
      <c r="B373" s="6" t="s">
        <v>14</v>
      </c>
      <c r="C373">
        <v>108</v>
      </c>
      <c r="E373">
        <f>MONTH(cukier__2[[#This Row],[Data]])</f>
        <v>11</v>
      </c>
    </row>
    <row r="374" spans="1:5" x14ac:dyDescent="0.25">
      <c r="A374" s="1">
        <v>39040</v>
      </c>
      <c r="B374" s="6" t="s">
        <v>37</v>
      </c>
      <c r="C374">
        <v>62</v>
      </c>
      <c r="E374">
        <f>MONTH(cukier__2[[#This Row],[Data]])</f>
        <v>11</v>
      </c>
    </row>
    <row r="375" spans="1:5" x14ac:dyDescent="0.25">
      <c r="A375" s="1">
        <v>39040</v>
      </c>
      <c r="B375" s="6" t="s">
        <v>7</v>
      </c>
      <c r="C375">
        <v>426</v>
      </c>
      <c r="E375">
        <f>MONTH(cukier__2[[#This Row],[Data]])</f>
        <v>11</v>
      </c>
    </row>
    <row r="376" spans="1:5" x14ac:dyDescent="0.25">
      <c r="A376" s="1">
        <v>39043</v>
      </c>
      <c r="B376" s="6" t="s">
        <v>45</v>
      </c>
      <c r="C376">
        <v>303</v>
      </c>
      <c r="E376">
        <f>MONTH(cukier__2[[#This Row],[Data]])</f>
        <v>11</v>
      </c>
    </row>
    <row r="377" spans="1:5" x14ac:dyDescent="0.25">
      <c r="A377" s="1">
        <v>39044</v>
      </c>
      <c r="B377" s="6" t="s">
        <v>0</v>
      </c>
      <c r="C377">
        <v>20</v>
      </c>
      <c r="E377">
        <f>MONTH(cukier__2[[#This Row],[Data]])</f>
        <v>11</v>
      </c>
    </row>
    <row r="378" spans="1:5" x14ac:dyDescent="0.25">
      <c r="A378" s="1">
        <v>39047</v>
      </c>
      <c r="B378" s="6" t="s">
        <v>9</v>
      </c>
      <c r="C378">
        <v>237</v>
      </c>
      <c r="E378">
        <f>MONTH(cukier__2[[#This Row],[Data]])</f>
        <v>11</v>
      </c>
    </row>
    <row r="379" spans="1:5" x14ac:dyDescent="0.25">
      <c r="A379" s="1">
        <v>39048</v>
      </c>
      <c r="B379" s="6" t="s">
        <v>23</v>
      </c>
      <c r="C379">
        <v>151</v>
      </c>
      <c r="E379">
        <f>MONTH(cukier__2[[#This Row],[Data]])</f>
        <v>11</v>
      </c>
    </row>
    <row r="380" spans="1:5" x14ac:dyDescent="0.25">
      <c r="A380" s="1">
        <v>39049</v>
      </c>
      <c r="B380" s="6" t="s">
        <v>128</v>
      </c>
      <c r="C380">
        <v>6</v>
      </c>
      <c r="E380">
        <f>MONTH(cukier__2[[#This Row],[Data]])</f>
        <v>11</v>
      </c>
    </row>
    <row r="381" spans="1:5" x14ac:dyDescent="0.25">
      <c r="A381" s="1">
        <v>39052</v>
      </c>
      <c r="B381" s="6" t="s">
        <v>6</v>
      </c>
      <c r="C381">
        <v>124</v>
      </c>
      <c r="E381">
        <f>MONTH(cukier__2[[#This Row],[Data]])</f>
        <v>12</v>
      </c>
    </row>
    <row r="382" spans="1:5" x14ac:dyDescent="0.25">
      <c r="A382" s="1">
        <v>39054</v>
      </c>
      <c r="B382" s="6" t="s">
        <v>129</v>
      </c>
      <c r="C382">
        <v>7</v>
      </c>
      <c r="E382">
        <f>MONTH(cukier__2[[#This Row],[Data]])</f>
        <v>12</v>
      </c>
    </row>
    <row r="383" spans="1:5" x14ac:dyDescent="0.25">
      <c r="A383" s="1">
        <v>39055</v>
      </c>
      <c r="B383" s="6" t="s">
        <v>130</v>
      </c>
      <c r="C383">
        <v>7</v>
      </c>
      <c r="E383">
        <f>MONTH(cukier__2[[#This Row],[Data]])</f>
        <v>12</v>
      </c>
    </row>
    <row r="384" spans="1:5" x14ac:dyDescent="0.25">
      <c r="A384" s="1">
        <v>39057</v>
      </c>
      <c r="B384" s="6" t="s">
        <v>45</v>
      </c>
      <c r="C384">
        <v>105</v>
      </c>
      <c r="E384">
        <f>MONTH(cukier__2[[#This Row],[Data]])</f>
        <v>12</v>
      </c>
    </row>
    <row r="385" spans="1:5" x14ac:dyDescent="0.25">
      <c r="A385" s="1">
        <v>39058</v>
      </c>
      <c r="B385" s="6" t="s">
        <v>69</v>
      </c>
      <c r="C385">
        <v>58</v>
      </c>
      <c r="E385">
        <f>MONTH(cukier__2[[#This Row],[Data]])</f>
        <v>12</v>
      </c>
    </row>
    <row r="386" spans="1:5" x14ac:dyDescent="0.25">
      <c r="A386" s="1">
        <v>39058</v>
      </c>
      <c r="B386" s="6" t="s">
        <v>131</v>
      </c>
      <c r="C386">
        <v>182</v>
      </c>
      <c r="E386">
        <f>MONTH(cukier__2[[#This Row],[Data]])</f>
        <v>12</v>
      </c>
    </row>
    <row r="387" spans="1:5" x14ac:dyDescent="0.25">
      <c r="A387" s="1">
        <v>39060</v>
      </c>
      <c r="B387" s="6" t="s">
        <v>50</v>
      </c>
      <c r="C387">
        <v>163</v>
      </c>
      <c r="E387">
        <f>MONTH(cukier__2[[#This Row],[Data]])</f>
        <v>12</v>
      </c>
    </row>
    <row r="388" spans="1:5" x14ac:dyDescent="0.25">
      <c r="A388" s="1">
        <v>39060</v>
      </c>
      <c r="B388" s="6" t="s">
        <v>132</v>
      </c>
      <c r="C388">
        <v>14</v>
      </c>
      <c r="E388">
        <f>MONTH(cukier__2[[#This Row],[Data]])</f>
        <v>12</v>
      </c>
    </row>
    <row r="389" spans="1:5" x14ac:dyDescent="0.25">
      <c r="A389" s="1">
        <v>39061</v>
      </c>
      <c r="B389" s="6" t="s">
        <v>133</v>
      </c>
      <c r="C389">
        <v>4</v>
      </c>
      <c r="E389">
        <f>MONTH(cukier__2[[#This Row],[Data]])</f>
        <v>12</v>
      </c>
    </row>
    <row r="390" spans="1:5" x14ac:dyDescent="0.25">
      <c r="A390" s="1">
        <v>39062</v>
      </c>
      <c r="B390" s="6" t="s">
        <v>134</v>
      </c>
      <c r="C390">
        <v>13</v>
      </c>
      <c r="E390">
        <f>MONTH(cukier__2[[#This Row],[Data]])</f>
        <v>12</v>
      </c>
    </row>
    <row r="391" spans="1:5" x14ac:dyDescent="0.25">
      <c r="A391" s="1">
        <v>39063</v>
      </c>
      <c r="B391" s="6" t="s">
        <v>7</v>
      </c>
      <c r="C391">
        <v>422</v>
      </c>
      <c r="E391">
        <f>MONTH(cukier__2[[#This Row],[Data]])</f>
        <v>12</v>
      </c>
    </row>
    <row r="392" spans="1:5" x14ac:dyDescent="0.25">
      <c r="A392" s="1">
        <v>39064</v>
      </c>
      <c r="B392" s="6" t="s">
        <v>82</v>
      </c>
      <c r="C392">
        <v>6</v>
      </c>
      <c r="E392">
        <f>MONTH(cukier__2[[#This Row],[Data]])</f>
        <v>12</v>
      </c>
    </row>
    <row r="393" spans="1:5" x14ac:dyDescent="0.25">
      <c r="A393" s="1">
        <v>39069</v>
      </c>
      <c r="B393" s="6" t="s">
        <v>135</v>
      </c>
      <c r="C393">
        <v>15</v>
      </c>
      <c r="E393">
        <f>MONTH(cukier__2[[#This Row],[Data]])</f>
        <v>12</v>
      </c>
    </row>
    <row r="394" spans="1:5" x14ac:dyDescent="0.25">
      <c r="A394" s="1">
        <v>39070</v>
      </c>
      <c r="B394" s="6" t="s">
        <v>30</v>
      </c>
      <c r="C394">
        <v>168</v>
      </c>
      <c r="E394">
        <f>MONTH(cukier__2[[#This Row],[Data]])</f>
        <v>12</v>
      </c>
    </row>
    <row r="395" spans="1:5" x14ac:dyDescent="0.25">
      <c r="A395" s="1">
        <v>39072</v>
      </c>
      <c r="B395" s="6" t="s">
        <v>50</v>
      </c>
      <c r="C395">
        <v>193</v>
      </c>
      <c r="E395">
        <f>MONTH(cukier__2[[#This Row],[Data]])</f>
        <v>12</v>
      </c>
    </row>
    <row r="396" spans="1:5" x14ac:dyDescent="0.25">
      <c r="A396" s="1">
        <v>39078</v>
      </c>
      <c r="B396" s="6" t="s">
        <v>105</v>
      </c>
      <c r="C396">
        <v>15</v>
      </c>
      <c r="E396">
        <f>MONTH(cukier__2[[#This Row],[Data]])</f>
        <v>12</v>
      </c>
    </row>
    <row r="397" spans="1:5" x14ac:dyDescent="0.25">
      <c r="A397" s="1">
        <v>39079</v>
      </c>
      <c r="B397" s="6" t="s">
        <v>23</v>
      </c>
      <c r="C397">
        <v>27</v>
      </c>
      <c r="E397">
        <f>MONTH(cukier__2[[#This Row],[Data]])</f>
        <v>12</v>
      </c>
    </row>
    <row r="398" spans="1:5" x14ac:dyDescent="0.25">
      <c r="A398" s="1">
        <v>39080</v>
      </c>
      <c r="B398" s="6" t="s">
        <v>23</v>
      </c>
      <c r="C398">
        <v>116</v>
      </c>
      <c r="E398">
        <f>MONTH(cukier__2[[#This Row],[Data]])</f>
        <v>12</v>
      </c>
    </row>
    <row r="399" spans="1:5" x14ac:dyDescent="0.25">
      <c r="A399" s="1">
        <v>39081</v>
      </c>
      <c r="B399" s="6" t="s">
        <v>61</v>
      </c>
      <c r="C399">
        <v>21</v>
      </c>
      <c r="E399">
        <f>MONTH(cukier__2[[#This Row],[Data]])</f>
        <v>12</v>
      </c>
    </row>
    <row r="400" spans="1:5" x14ac:dyDescent="0.25">
      <c r="A400" s="1">
        <v>39081</v>
      </c>
      <c r="B400" s="6" t="s">
        <v>23</v>
      </c>
      <c r="C400">
        <v>61</v>
      </c>
      <c r="E400">
        <f>MONTH(cukier__2[[#This Row],[Data]])</f>
        <v>12</v>
      </c>
    </row>
    <row r="401" spans="1:5" x14ac:dyDescent="0.25">
      <c r="A401" s="1">
        <v>39081</v>
      </c>
      <c r="B401" s="6" t="s">
        <v>17</v>
      </c>
      <c r="C401">
        <v>458</v>
      </c>
      <c r="E401">
        <f>MONTH(cukier__2[[#This Row],[Data]])</f>
        <v>12</v>
      </c>
    </row>
    <row r="402" spans="1:5" x14ac:dyDescent="0.25">
      <c r="A402" s="1">
        <v>39082</v>
      </c>
      <c r="B402" s="6" t="s">
        <v>136</v>
      </c>
      <c r="C402">
        <v>19</v>
      </c>
      <c r="E402">
        <f>MONTH(cukier__2[[#This Row],[Data]])</f>
        <v>12</v>
      </c>
    </row>
    <row r="403" spans="1:5" x14ac:dyDescent="0.25">
      <c r="A403" s="1">
        <v>39084</v>
      </c>
      <c r="B403" s="6" t="s">
        <v>55</v>
      </c>
      <c r="C403">
        <v>81</v>
      </c>
      <c r="E403">
        <f>MONTH(cukier__2[[#This Row],[Data]])</f>
        <v>1</v>
      </c>
    </row>
    <row r="404" spans="1:5" x14ac:dyDescent="0.25">
      <c r="A404" s="1">
        <v>39085</v>
      </c>
      <c r="B404" s="6" t="s">
        <v>18</v>
      </c>
      <c r="C404">
        <v>86</v>
      </c>
      <c r="E404">
        <f>MONTH(cukier__2[[#This Row],[Data]])</f>
        <v>1</v>
      </c>
    </row>
    <row r="405" spans="1:5" x14ac:dyDescent="0.25">
      <c r="A405" s="1">
        <v>39086</v>
      </c>
      <c r="B405" s="6" t="s">
        <v>7</v>
      </c>
      <c r="C405">
        <v>142</v>
      </c>
      <c r="E405">
        <f>MONTH(cukier__2[[#This Row],[Data]])</f>
        <v>1</v>
      </c>
    </row>
    <row r="406" spans="1:5" x14ac:dyDescent="0.25">
      <c r="A406" s="1">
        <v>39092</v>
      </c>
      <c r="B406" s="6" t="s">
        <v>17</v>
      </c>
      <c r="C406">
        <v>459</v>
      </c>
      <c r="E406">
        <f>MONTH(cukier__2[[#This Row],[Data]])</f>
        <v>1</v>
      </c>
    </row>
    <row r="407" spans="1:5" x14ac:dyDescent="0.25">
      <c r="A407" s="1">
        <v>39093</v>
      </c>
      <c r="B407" s="6" t="s">
        <v>40</v>
      </c>
      <c r="C407">
        <v>20</v>
      </c>
      <c r="E407">
        <f>MONTH(cukier__2[[#This Row],[Data]])</f>
        <v>1</v>
      </c>
    </row>
    <row r="408" spans="1:5" x14ac:dyDescent="0.25">
      <c r="A408" s="1">
        <v>39095</v>
      </c>
      <c r="B408" s="6" t="s">
        <v>45</v>
      </c>
      <c r="C408">
        <v>245</v>
      </c>
      <c r="E408">
        <f>MONTH(cukier__2[[#This Row],[Data]])</f>
        <v>1</v>
      </c>
    </row>
    <row r="409" spans="1:5" x14ac:dyDescent="0.25">
      <c r="A409" s="1">
        <v>39095</v>
      </c>
      <c r="B409" s="6" t="s">
        <v>100</v>
      </c>
      <c r="C409">
        <v>19</v>
      </c>
      <c r="E409">
        <f>MONTH(cukier__2[[#This Row],[Data]])</f>
        <v>1</v>
      </c>
    </row>
    <row r="410" spans="1:5" x14ac:dyDescent="0.25">
      <c r="A410" s="1">
        <v>39096</v>
      </c>
      <c r="B410" s="6" t="s">
        <v>10</v>
      </c>
      <c r="C410">
        <v>159</v>
      </c>
      <c r="E410">
        <f>MONTH(cukier__2[[#This Row],[Data]])</f>
        <v>1</v>
      </c>
    </row>
    <row r="411" spans="1:5" x14ac:dyDescent="0.25">
      <c r="A411" s="1">
        <v>39097</v>
      </c>
      <c r="B411" s="6" t="s">
        <v>23</v>
      </c>
      <c r="C411">
        <v>99</v>
      </c>
      <c r="E411">
        <f>MONTH(cukier__2[[#This Row],[Data]])</f>
        <v>1</v>
      </c>
    </row>
    <row r="412" spans="1:5" x14ac:dyDescent="0.25">
      <c r="A412" s="1">
        <v>39099</v>
      </c>
      <c r="B412" s="6" t="s">
        <v>22</v>
      </c>
      <c r="C412">
        <v>213</v>
      </c>
      <c r="E412">
        <f>MONTH(cukier__2[[#This Row],[Data]])</f>
        <v>1</v>
      </c>
    </row>
    <row r="413" spans="1:5" x14ac:dyDescent="0.25">
      <c r="A413" s="1">
        <v>39106</v>
      </c>
      <c r="B413" s="6" t="s">
        <v>14</v>
      </c>
      <c r="C413">
        <v>349</v>
      </c>
      <c r="E413">
        <f>MONTH(cukier__2[[#This Row],[Data]])</f>
        <v>1</v>
      </c>
    </row>
    <row r="414" spans="1:5" x14ac:dyDescent="0.25">
      <c r="A414" s="1">
        <v>39109</v>
      </c>
      <c r="B414" s="6" t="s">
        <v>17</v>
      </c>
      <c r="C414">
        <v>114</v>
      </c>
      <c r="E414">
        <f>MONTH(cukier__2[[#This Row],[Data]])</f>
        <v>1</v>
      </c>
    </row>
    <row r="415" spans="1:5" x14ac:dyDescent="0.25">
      <c r="A415" s="1">
        <v>39109</v>
      </c>
      <c r="B415" s="6" t="s">
        <v>27</v>
      </c>
      <c r="C415">
        <v>12</v>
      </c>
      <c r="E415">
        <f>MONTH(cukier__2[[#This Row],[Data]])</f>
        <v>1</v>
      </c>
    </row>
    <row r="416" spans="1:5" x14ac:dyDescent="0.25">
      <c r="A416" s="1">
        <v>39111</v>
      </c>
      <c r="B416" s="6" t="s">
        <v>99</v>
      </c>
      <c r="C416">
        <v>12</v>
      </c>
      <c r="E416">
        <f>MONTH(cukier__2[[#This Row],[Data]])</f>
        <v>1</v>
      </c>
    </row>
    <row r="417" spans="1:5" x14ac:dyDescent="0.25">
      <c r="A417" s="1">
        <v>39117</v>
      </c>
      <c r="B417" s="6" t="s">
        <v>12</v>
      </c>
      <c r="C417">
        <v>132</v>
      </c>
      <c r="E417">
        <f>MONTH(cukier__2[[#This Row],[Data]])</f>
        <v>2</v>
      </c>
    </row>
    <row r="418" spans="1:5" x14ac:dyDescent="0.25">
      <c r="A418" s="1">
        <v>39120</v>
      </c>
      <c r="B418" s="6" t="s">
        <v>23</v>
      </c>
      <c r="C418">
        <v>197</v>
      </c>
      <c r="E418">
        <f>MONTH(cukier__2[[#This Row],[Data]])</f>
        <v>2</v>
      </c>
    </row>
    <row r="419" spans="1:5" x14ac:dyDescent="0.25">
      <c r="A419" s="1">
        <v>39120</v>
      </c>
      <c r="B419" s="6" t="s">
        <v>15</v>
      </c>
      <c r="C419">
        <v>5</v>
      </c>
      <c r="E419">
        <f>MONTH(cukier__2[[#This Row],[Data]])</f>
        <v>2</v>
      </c>
    </row>
    <row r="420" spans="1:5" x14ac:dyDescent="0.25">
      <c r="A420" s="1">
        <v>39120</v>
      </c>
      <c r="B420" s="6" t="s">
        <v>50</v>
      </c>
      <c r="C420">
        <v>403</v>
      </c>
      <c r="E420">
        <f>MONTH(cukier__2[[#This Row],[Data]])</f>
        <v>2</v>
      </c>
    </row>
    <row r="421" spans="1:5" x14ac:dyDescent="0.25">
      <c r="A421" s="1">
        <v>39121</v>
      </c>
      <c r="B421" s="6" t="s">
        <v>10</v>
      </c>
      <c r="C421">
        <v>200</v>
      </c>
      <c r="E421">
        <f>MONTH(cukier__2[[#This Row],[Data]])</f>
        <v>2</v>
      </c>
    </row>
    <row r="422" spans="1:5" x14ac:dyDescent="0.25">
      <c r="A422" s="1">
        <v>39124</v>
      </c>
      <c r="B422" s="6" t="s">
        <v>69</v>
      </c>
      <c r="C422">
        <v>23</v>
      </c>
      <c r="E422">
        <f>MONTH(cukier__2[[#This Row],[Data]])</f>
        <v>2</v>
      </c>
    </row>
    <row r="423" spans="1:5" x14ac:dyDescent="0.25">
      <c r="A423" s="1">
        <v>39131</v>
      </c>
      <c r="B423" s="6" t="s">
        <v>45</v>
      </c>
      <c r="C423">
        <v>337</v>
      </c>
      <c r="E423">
        <f>MONTH(cukier__2[[#This Row],[Data]])</f>
        <v>2</v>
      </c>
    </row>
    <row r="424" spans="1:5" x14ac:dyDescent="0.25">
      <c r="A424" s="1">
        <v>39132</v>
      </c>
      <c r="B424" s="6" t="s">
        <v>5</v>
      </c>
      <c r="C424">
        <v>500</v>
      </c>
      <c r="E424">
        <f>MONTH(cukier__2[[#This Row],[Data]])</f>
        <v>2</v>
      </c>
    </row>
    <row r="425" spans="1:5" x14ac:dyDescent="0.25">
      <c r="A425" s="1">
        <v>39132</v>
      </c>
      <c r="B425" s="6" t="s">
        <v>90</v>
      </c>
      <c r="C425">
        <v>9</v>
      </c>
      <c r="E425">
        <f>MONTH(cukier__2[[#This Row],[Data]])</f>
        <v>2</v>
      </c>
    </row>
    <row r="426" spans="1:5" x14ac:dyDescent="0.25">
      <c r="A426" s="1">
        <v>39134</v>
      </c>
      <c r="B426" s="6" t="s">
        <v>131</v>
      </c>
      <c r="C426">
        <v>39</v>
      </c>
      <c r="E426">
        <f>MONTH(cukier__2[[#This Row],[Data]])</f>
        <v>2</v>
      </c>
    </row>
    <row r="427" spans="1:5" x14ac:dyDescent="0.25">
      <c r="A427" s="1">
        <v>39139</v>
      </c>
      <c r="B427" s="6" t="s">
        <v>78</v>
      </c>
      <c r="C427">
        <v>156</v>
      </c>
      <c r="E427">
        <f>MONTH(cukier__2[[#This Row],[Data]])</f>
        <v>2</v>
      </c>
    </row>
    <row r="428" spans="1:5" x14ac:dyDescent="0.25">
      <c r="A428" s="1">
        <v>39140</v>
      </c>
      <c r="B428" s="6" t="s">
        <v>17</v>
      </c>
      <c r="C428">
        <v>258</v>
      </c>
      <c r="E428">
        <f>MONTH(cukier__2[[#This Row],[Data]])</f>
        <v>2</v>
      </c>
    </row>
    <row r="429" spans="1:5" x14ac:dyDescent="0.25">
      <c r="A429" s="1">
        <v>39140</v>
      </c>
      <c r="B429" s="6" t="s">
        <v>94</v>
      </c>
      <c r="C429">
        <v>14</v>
      </c>
      <c r="E429">
        <f>MONTH(cukier__2[[#This Row],[Data]])</f>
        <v>2</v>
      </c>
    </row>
    <row r="430" spans="1:5" x14ac:dyDescent="0.25">
      <c r="A430" s="1">
        <v>39142</v>
      </c>
      <c r="B430" s="6" t="s">
        <v>12</v>
      </c>
      <c r="C430">
        <v>91</v>
      </c>
      <c r="E430">
        <f>MONTH(cukier__2[[#This Row],[Data]])</f>
        <v>3</v>
      </c>
    </row>
    <row r="431" spans="1:5" x14ac:dyDescent="0.25">
      <c r="A431" s="1">
        <v>39149</v>
      </c>
      <c r="B431" s="6" t="s">
        <v>12</v>
      </c>
      <c r="C431">
        <v>68</v>
      </c>
      <c r="E431">
        <f>MONTH(cukier__2[[#This Row],[Data]])</f>
        <v>3</v>
      </c>
    </row>
    <row r="432" spans="1:5" x14ac:dyDescent="0.25">
      <c r="A432" s="1">
        <v>39150</v>
      </c>
      <c r="B432" s="6" t="s">
        <v>137</v>
      </c>
      <c r="C432">
        <v>13</v>
      </c>
      <c r="E432">
        <f>MONTH(cukier__2[[#This Row],[Data]])</f>
        <v>3</v>
      </c>
    </row>
    <row r="433" spans="1:5" x14ac:dyDescent="0.25">
      <c r="A433" s="1">
        <v>39152</v>
      </c>
      <c r="B433" s="6" t="s">
        <v>28</v>
      </c>
      <c r="C433">
        <v>118</v>
      </c>
      <c r="E433">
        <f>MONTH(cukier__2[[#This Row],[Data]])</f>
        <v>3</v>
      </c>
    </row>
    <row r="434" spans="1:5" x14ac:dyDescent="0.25">
      <c r="A434" s="1">
        <v>39154</v>
      </c>
      <c r="B434" s="6" t="s">
        <v>25</v>
      </c>
      <c r="C434">
        <v>54</v>
      </c>
      <c r="E434">
        <f>MONTH(cukier__2[[#This Row],[Data]])</f>
        <v>3</v>
      </c>
    </row>
    <row r="435" spans="1:5" x14ac:dyDescent="0.25">
      <c r="A435" s="1">
        <v>39158</v>
      </c>
      <c r="B435" s="6" t="s">
        <v>138</v>
      </c>
      <c r="C435">
        <v>10</v>
      </c>
      <c r="E435">
        <f>MONTH(cukier__2[[#This Row],[Data]])</f>
        <v>3</v>
      </c>
    </row>
    <row r="436" spans="1:5" x14ac:dyDescent="0.25">
      <c r="A436" s="1">
        <v>39162</v>
      </c>
      <c r="B436" s="6" t="s">
        <v>50</v>
      </c>
      <c r="C436">
        <v>339</v>
      </c>
      <c r="E436">
        <f>MONTH(cukier__2[[#This Row],[Data]])</f>
        <v>3</v>
      </c>
    </row>
    <row r="437" spans="1:5" x14ac:dyDescent="0.25">
      <c r="A437" s="1">
        <v>39163</v>
      </c>
      <c r="B437" s="6" t="s">
        <v>30</v>
      </c>
      <c r="C437">
        <v>80</v>
      </c>
      <c r="E437">
        <f>MONTH(cukier__2[[#This Row],[Data]])</f>
        <v>3</v>
      </c>
    </row>
    <row r="438" spans="1:5" x14ac:dyDescent="0.25">
      <c r="A438" s="1">
        <v>39165</v>
      </c>
      <c r="B438" s="6" t="s">
        <v>22</v>
      </c>
      <c r="C438">
        <v>431</v>
      </c>
      <c r="E438">
        <f>MONTH(cukier__2[[#This Row],[Data]])</f>
        <v>3</v>
      </c>
    </row>
    <row r="439" spans="1:5" x14ac:dyDescent="0.25">
      <c r="A439" s="1">
        <v>39167</v>
      </c>
      <c r="B439" s="6" t="s">
        <v>50</v>
      </c>
      <c r="C439">
        <v>268</v>
      </c>
      <c r="E439">
        <f>MONTH(cukier__2[[#This Row],[Data]])</f>
        <v>3</v>
      </c>
    </row>
    <row r="440" spans="1:5" x14ac:dyDescent="0.25">
      <c r="A440" s="1">
        <v>39167</v>
      </c>
      <c r="B440" s="6" t="s">
        <v>22</v>
      </c>
      <c r="C440">
        <v>440</v>
      </c>
      <c r="E440">
        <f>MONTH(cukier__2[[#This Row],[Data]])</f>
        <v>3</v>
      </c>
    </row>
    <row r="441" spans="1:5" x14ac:dyDescent="0.25">
      <c r="A441" s="1">
        <v>39167</v>
      </c>
      <c r="B441" s="6" t="s">
        <v>5</v>
      </c>
      <c r="C441">
        <v>396</v>
      </c>
      <c r="E441">
        <f>MONTH(cukier__2[[#This Row],[Data]])</f>
        <v>3</v>
      </c>
    </row>
    <row r="442" spans="1:5" x14ac:dyDescent="0.25">
      <c r="A442" s="1">
        <v>39167</v>
      </c>
      <c r="B442" s="6" t="s">
        <v>18</v>
      </c>
      <c r="C442">
        <v>157</v>
      </c>
      <c r="E442">
        <f>MONTH(cukier__2[[#This Row],[Data]])</f>
        <v>3</v>
      </c>
    </row>
    <row r="443" spans="1:5" x14ac:dyDescent="0.25">
      <c r="A443" s="1">
        <v>39171</v>
      </c>
      <c r="B443" s="6" t="s">
        <v>12</v>
      </c>
      <c r="C443">
        <v>194</v>
      </c>
      <c r="E443">
        <f>MONTH(cukier__2[[#This Row],[Data]])</f>
        <v>3</v>
      </c>
    </row>
    <row r="444" spans="1:5" x14ac:dyDescent="0.25">
      <c r="A444" s="1">
        <v>39172</v>
      </c>
      <c r="B444" s="6" t="s">
        <v>39</v>
      </c>
      <c r="C444">
        <v>156</v>
      </c>
      <c r="E444">
        <f>MONTH(cukier__2[[#This Row],[Data]])</f>
        <v>3</v>
      </c>
    </row>
    <row r="445" spans="1:5" x14ac:dyDescent="0.25">
      <c r="A445" s="1">
        <v>39173</v>
      </c>
      <c r="B445" s="6" t="s">
        <v>112</v>
      </c>
      <c r="C445">
        <v>11</v>
      </c>
      <c r="E445">
        <f>MONTH(cukier__2[[#This Row],[Data]])</f>
        <v>4</v>
      </c>
    </row>
    <row r="446" spans="1:5" x14ac:dyDescent="0.25">
      <c r="A446" s="1">
        <v>39174</v>
      </c>
      <c r="B446" s="6" t="s">
        <v>35</v>
      </c>
      <c r="C446">
        <v>110</v>
      </c>
      <c r="E446">
        <f>MONTH(cukier__2[[#This Row],[Data]])</f>
        <v>4</v>
      </c>
    </row>
    <row r="447" spans="1:5" x14ac:dyDescent="0.25">
      <c r="A447" s="1">
        <v>39176</v>
      </c>
      <c r="B447" s="6" t="s">
        <v>139</v>
      </c>
      <c r="C447">
        <v>12</v>
      </c>
      <c r="E447">
        <f>MONTH(cukier__2[[#This Row],[Data]])</f>
        <v>4</v>
      </c>
    </row>
    <row r="448" spans="1:5" x14ac:dyDescent="0.25">
      <c r="A448" s="1">
        <v>39177</v>
      </c>
      <c r="B448" s="6" t="s">
        <v>5</v>
      </c>
      <c r="C448">
        <v>464</v>
      </c>
      <c r="E448">
        <f>MONTH(cukier__2[[#This Row],[Data]])</f>
        <v>4</v>
      </c>
    </row>
    <row r="449" spans="1:5" x14ac:dyDescent="0.25">
      <c r="A449" s="1">
        <v>39178</v>
      </c>
      <c r="B449" s="6" t="s">
        <v>66</v>
      </c>
      <c r="C449">
        <v>40</v>
      </c>
      <c r="E449">
        <f>MONTH(cukier__2[[#This Row],[Data]])</f>
        <v>4</v>
      </c>
    </row>
    <row r="450" spans="1:5" x14ac:dyDescent="0.25">
      <c r="A450" s="1">
        <v>39179</v>
      </c>
      <c r="B450" s="6" t="s">
        <v>39</v>
      </c>
      <c r="C450">
        <v>52</v>
      </c>
      <c r="E450">
        <f>MONTH(cukier__2[[#This Row],[Data]])</f>
        <v>4</v>
      </c>
    </row>
    <row r="451" spans="1:5" x14ac:dyDescent="0.25">
      <c r="A451" s="1">
        <v>39184</v>
      </c>
      <c r="B451" s="6" t="s">
        <v>75</v>
      </c>
      <c r="C451">
        <v>12</v>
      </c>
      <c r="E451">
        <f>MONTH(cukier__2[[#This Row],[Data]])</f>
        <v>4</v>
      </c>
    </row>
    <row r="452" spans="1:5" x14ac:dyDescent="0.25">
      <c r="A452" s="1">
        <v>39186</v>
      </c>
      <c r="B452" s="6" t="s">
        <v>7</v>
      </c>
      <c r="C452">
        <v>412</v>
      </c>
      <c r="E452">
        <f>MONTH(cukier__2[[#This Row],[Data]])</f>
        <v>4</v>
      </c>
    </row>
    <row r="453" spans="1:5" x14ac:dyDescent="0.25">
      <c r="A453" s="1">
        <v>39188</v>
      </c>
      <c r="B453" s="6" t="s">
        <v>17</v>
      </c>
      <c r="C453">
        <v>268</v>
      </c>
      <c r="E453">
        <f>MONTH(cukier__2[[#This Row],[Data]])</f>
        <v>4</v>
      </c>
    </row>
    <row r="454" spans="1:5" x14ac:dyDescent="0.25">
      <c r="A454" s="1">
        <v>39188</v>
      </c>
      <c r="B454" s="6" t="s">
        <v>7</v>
      </c>
      <c r="C454">
        <v>495</v>
      </c>
      <c r="E454">
        <f>MONTH(cukier__2[[#This Row],[Data]])</f>
        <v>4</v>
      </c>
    </row>
    <row r="455" spans="1:5" x14ac:dyDescent="0.25">
      <c r="A455" s="1">
        <v>39188</v>
      </c>
      <c r="B455" s="6" t="s">
        <v>35</v>
      </c>
      <c r="C455">
        <v>30</v>
      </c>
      <c r="E455">
        <f>MONTH(cukier__2[[#This Row],[Data]])</f>
        <v>4</v>
      </c>
    </row>
    <row r="456" spans="1:5" x14ac:dyDescent="0.25">
      <c r="A456" s="1">
        <v>39191</v>
      </c>
      <c r="B456" s="6" t="s">
        <v>6</v>
      </c>
      <c r="C456">
        <v>67</v>
      </c>
      <c r="E456">
        <f>MONTH(cukier__2[[#This Row],[Data]])</f>
        <v>4</v>
      </c>
    </row>
    <row r="457" spans="1:5" x14ac:dyDescent="0.25">
      <c r="A457" s="1">
        <v>39197</v>
      </c>
      <c r="B457" s="6" t="s">
        <v>14</v>
      </c>
      <c r="C457">
        <v>497</v>
      </c>
      <c r="E457">
        <f>MONTH(cukier__2[[#This Row],[Data]])</f>
        <v>4</v>
      </c>
    </row>
    <row r="458" spans="1:5" x14ac:dyDescent="0.25">
      <c r="A458" s="1">
        <v>39200</v>
      </c>
      <c r="B458" s="6" t="s">
        <v>22</v>
      </c>
      <c r="C458">
        <v>102</v>
      </c>
      <c r="E458">
        <f>MONTH(cukier__2[[#This Row],[Data]])</f>
        <v>4</v>
      </c>
    </row>
    <row r="459" spans="1:5" x14ac:dyDescent="0.25">
      <c r="A459" s="1">
        <v>39203</v>
      </c>
      <c r="B459" s="6" t="s">
        <v>7</v>
      </c>
      <c r="C459">
        <v>322</v>
      </c>
      <c r="E459">
        <f>MONTH(cukier__2[[#This Row],[Data]])</f>
        <v>5</v>
      </c>
    </row>
    <row r="460" spans="1:5" x14ac:dyDescent="0.25">
      <c r="A460" s="1">
        <v>39204</v>
      </c>
      <c r="B460" s="6" t="s">
        <v>9</v>
      </c>
      <c r="C460">
        <v>297</v>
      </c>
      <c r="E460">
        <f>MONTH(cukier__2[[#This Row],[Data]])</f>
        <v>5</v>
      </c>
    </row>
    <row r="461" spans="1:5" x14ac:dyDescent="0.25">
      <c r="A461" s="1">
        <v>39206</v>
      </c>
      <c r="B461" s="6" t="s">
        <v>12</v>
      </c>
      <c r="C461">
        <v>179</v>
      </c>
      <c r="E461">
        <f>MONTH(cukier__2[[#This Row],[Data]])</f>
        <v>5</v>
      </c>
    </row>
    <row r="462" spans="1:5" x14ac:dyDescent="0.25">
      <c r="A462" s="1">
        <v>39208</v>
      </c>
      <c r="B462" s="6" t="s">
        <v>140</v>
      </c>
      <c r="C462">
        <v>15</v>
      </c>
      <c r="E462">
        <f>MONTH(cukier__2[[#This Row],[Data]])</f>
        <v>5</v>
      </c>
    </row>
    <row r="463" spans="1:5" x14ac:dyDescent="0.25">
      <c r="A463" s="1">
        <v>39210</v>
      </c>
      <c r="B463" s="6" t="s">
        <v>61</v>
      </c>
      <c r="C463">
        <v>65</v>
      </c>
      <c r="E463">
        <f>MONTH(cukier__2[[#This Row],[Data]])</f>
        <v>5</v>
      </c>
    </row>
    <row r="464" spans="1:5" x14ac:dyDescent="0.25">
      <c r="A464" s="1">
        <v>39212</v>
      </c>
      <c r="B464" s="6" t="s">
        <v>7</v>
      </c>
      <c r="C464">
        <v>297</v>
      </c>
      <c r="E464">
        <f>MONTH(cukier__2[[#This Row],[Data]])</f>
        <v>5</v>
      </c>
    </row>
    <row r="465" spans="1:5" x14ac:dyDescent="0.25">
      <c r="A465" s="1">
        <v>39214</v>
      </c>
      <c r="B465" s="6" t="s">
        <v>8</v>
      </c>
      <c r="C465">
        <v>131</v>
      </c>
      <c r="E465">
        <f>MONTH(cukier__2[[#This Row],[Data]])</f>
        <v>5</v>
      </c>
    </row>
    <row r="466" spans="1:5" x14ac:dyDescent="0.25">
      <c r="A466" s="1">
        <v>39215</v>
      </c>
      <c r="B466" s="6" t="s">
        <v>141</v>
      </c>
      <c r="C466">
        <v>12</v>
      </c>
      <c r="E466">
        <f>MONTH(cukier__2[[#This Row],[Data]])</f>
        <v>5</v>
      </c>
    </row>
    <row r="467" spans="1:5" x14ac:dyDescent="0.25">
      <c r="A467" s="1">
        <v>39215</v>
      </c>
      <c r="B467" s="6" t="s">
        <v>18</v>
      </c>
      <c r="C467">
        <v>114</v>
      </c>
      <c r="E467">
        <f>MONTH(cukier__2[[#This Row],[Data]])</f>
        <v>5</v>
      </c>
    </row>
    <row r="468" spans="1:5" x14ac:dyDescent="0.25">
      <c r="A468" s="1">
        <v>39218</v>
      </c>
      <c r="B468" s="6" t="s">
        <v>14</v>
      </c>
      <c r="C468">
        <v>293</v>
      </c>
      <c r="E468">
        <f>MONTH(cukier__2[[#This Row],[Data]])</f>
        <v>5</v>
      </c>
    </row>
    <row r="469" spans="1:5" x14ac:dyDescent="0.25">
      <c r="A469" s="1">
        <v>39220</v>
      </c>
      <c r="B469" s="6" t="s">
        <v>142</v>
      </c>
      <c r="C469">
        <v>18</v>
      </c>
      <c r="E469">
        <f>MONTH(cukier__2[[#This Row],[Data]])</f>
        <v>5</v>
      </c>
    </row>
    <row r="470" spans="1:5" x14ac:dyDescent="0.25">
      <c r="A470" s="1">
        <v>39220</v>
      </c>
      <c r="B470" s="6" t="s">
        <v>19</v>
      </c>
      <c r="C470">
        <v>186</v>
      </c>
      <c r="E470">
        <f>MONTH(cukier__2[[#This Row],[Data]])</f>
        <v>5</v>
      </c>
    </row>
    <row r="471" spans="1:5" x14ac:dyDescent="0.25">
      <c r="A471" s="1">
        <v>39223</v>
      </c>
      <c r="B471" s="6" t="s">
        <v>28</v>
      </c>
      <c r="C471">
        <v>119</v>
      </c>
      <c r="E471">
        <f>MONTH(cukier__2[[#This Row],[Data]])</f>
        <v>5</v>
      </c>
    </row>
    <row r="472" spans="1:5" x14ac:dyDescent="0.25">
      <c r="A472" s="1">
        <v>39227</v>
      </c>
      <c r="B472" s="6" t="s">
        <v>130</v>
      </c>
      <c r="C472">
        <v>4</v>
      </c>
      <c r="E472">
        <f>MONTH(cukier__2[[#This Row],[Data]])</f>
        <v>5</v>
      </c>
    </row>
    <row r="473" spans="1:5" x14ac:dyDescent="0.25">
      <c r="A473" s="1">
        <v>39230</v>
      </c>
      <c r="B473" s="6" t="s">
        <v>14</v>
      </c>
      <c r="C473">
        <v>415</v>
      </c>
      <c r="E473">
        <f>MONTH(cukier__2[[#This Row],[Data]])</f>
        <v>5</v>
      </c>
    </row>
    <row r="474" spans="1:5" x14ac:dyDescent="0.25">
      <c r="A474" s="1">
        <v>39230</v>
      </c>
      <c r="B474" s="6" t="s">
        <v>13</v>
      </c>
      <c r="C474">
        <v>10</v>
      </c>
      <c r="E474">
        <f>MONTH(cukier__2[[#This Row],[Data]])</f>
        <v>5</v>
      </c>
    </row>
    <row r="475" spans="1:5" x14ac:dyDescent="0.25">
      <c r="A475" s="1">
        <v>39230</v>
      </c>
      <c r="B475" s="6" t="s">
        <v>18</v>
      </c>
      <c r="C475">
        <v>159</v>
      </c>
      <c r="E475">
        <f>MONTH(cukier__2[[#This Row],[Data]])</f>
        <v>5</v>
      </c>
    </row>
    <row r="476" spans="1:5" x14ac:dyDescent="0.25">
      <c r="A476" s="1">
        <v>39231</v>
      </c>
      <c r="B476" s="6" t="s">
        <v>17</v>
      </c>
      <c r="C476">
        <v>140</v>
      </c>
      <c r="E476">
        <f>MONTH(cukier__2[[#This Row],[Data]])</f>
        <v>5</v>
      </c>
    </row>
    <row r="477" spans="1:5" x14ac:dyDescent="0.25">
      <c r="A477" s="1">
        <v>39239</v>
      </c>
      <c r="B477" s="6" t="s">
        <v>19</v>
      </c>
      <c r="C477">
        <v>128</v>
      </c>
      <c r="E477">
        <f>MONTH(cukier__2[[#This Row],[Data]])</f>
        <v>6</v>
      </c>
    </row>
    <row r="478" spans="1:5" x14ac:dyDescent="0.25">
      <c r="A478" s="1">
        <v>39247</v>
      </c>
      <c r="B478" s="6" t="s">
        <v>143</v>
      </c>
      <c r="C478">
        <v>9</v>
      </c>
      <c r="E478">
        <f>MONTH(cukier__2[[#This Row],[Data]])</f>
        <v>6</v>
      </c>
    </row>
    <row r="479" spans="1:5" x14ac:dyDescent="0.25">
      <c r="A479" s="1">
        <v>39247</v>
      </c>
      <c r="B479" s="6" t="s">
        <v>17</v>
      </c>
      <c r="C479">
        <v>121</v>
      </c>
      <c r="E479">
        <f>MONTH(cukier__2[[#This Row],[Data]])</f>
        <v>6</v>
      </c>
    </row>
    <row r="480" spans="1:5" x14ac:dyDescent="0.25">
      <c r="A480" s="1">
        <v>39248</v>
      </c>
      <c r="B480" s="6" t="s">
        <v>14</v>
      </c>
      <c r="C480">
        <v>169</v>
      </c>
      <c r="E480">
        <f>MONTH(cukier__2[[#This Row],[Data]])</f>
        <v>6</v>
      </c>
    </row>
    <row r="481" spans="1:5" x14ac:dyDescent="0.25">
      <c r="A481" s="1">
        <v>39250</v>
      </c>
      <c r="B481" s="6" t="s">
        <v>55</v>
      </c>
      <c r="C481">
        <v>118</v>
      </c>
      <c r="E481">
        <f>MONTH(cukier__2[[#This Row],[Data]])</f>
        <v>6</v>
      </c>
    </row>
    <row r="482" spans="1:5" x14ac:dyDescent="0.25">
      <c r="A482" s="1">
        <v>39250</v>
      </c>
      <c r="B482" s="6" t="s">
        <v>78</v>
      </c>
      <c r="C482">
        <v>37</v>
      </c>
      <c r="E482">
        <f>MONTH(cukier__2[[#This Row],[Data]])</f>
        <v>6</v>
      </c>
    </row>
    <row r="483" spans="1:5" x14ac:dyDescent="0.25">
      <c r="A483" s="1">
        <v>39253</v>
      </c>
      <c r="B483" s="6" t="s">
        <v>35</v>
      </c>
      <c r="C483">
        <v>198</v>
      </c>
      <c r="E483">
        <f>MONTH(cukier__2[[#This Row],[Data]])</f>
        <v>6</v>
      </c>
    </row>
    <row r="484" spans="1:5" x14ac:dyDescent="0.25">
      <c r="A484" s="1">
        <v>39254</v>
      </c>
      <c r="B484" s="6" t="s">
        <v>28</v>
      </c>
      <c r="C484">
        <v>74</v>
      </c>
      <c r="E484">
        <f>MONTH(cukier__2[[#This Row],[Data]])</f>
        <v>6</v>
      </c>
    </row>
    <row r="485" spans="1:5" x14ac:dyDescent="0.25">
      <c r="A485" s="1">
        <v>39259</v>
      </c>
      <c r="B485" s="6" t="s">
        <v>144</v>
      </c>
      <c r="C485">
        <v>18</v>
      </c>
      <c r="E485">
        <f>MONTH(cukier__2[[#This Row],[Data]])</f>
        <v>6</v>
      </c>
    </row>
    <row r="486" spans="1:5" x14ac:dyDescent="0.25">
      <c r="A486" s="1">
        <v>39263</v>
      </c>
      <c r="B486" s="6" t="s">
        <v>24</v>
      </c>
      <c r="C486">
        <v>291</v>
      </c>
      <c r="E486">
        <f>MONTH(cukier__2[[#This Row],[Data]])</f>
        <v>6</v>
      </c>
    </row>
    <row r="487" spans="1:5" x14ac:dyDescent="0.25">
      <c r="A487" s="1">
        <v>39270</v>
      </c>
      <c r="B487" s="6" t="s">
        <v>9</v>
      </c>
      <c r="C487">
        <v>208</v>
      </c>
      <c r="E487">
        <f>MONTH(cukier__2[[#This Row],[Data]])</f>
        <v>7</v>
      </c>
    </row>
    <row r="488" spans="1:5" x14ac:dyDescent="0.25">
      <c r="A488" s="1">
        <v>39270</v>
      </c>
      <c r="B488" s="6" t="s">
        <v>5</v>
      </c>
      <c r="C488">
        <v>354</v>
      </c>
      <c r="E488">
        <f>MONTH(cukier__2[[#This Row],[Data]])</f>
        <v>7</v>
      </c>
    </row>
    <row r="489" spans="1:5" x14ac:dyDescent="0.25">
      <c r="A489" s="1">
        <v>39277</v>
      </c>
      <c r="B489" s="6" t="s">
        <v>25</v>
      </c>
      <c r="C489">
        <v>113</v>
      </c>
      <c r="E489">
        <f>MONTH(cukier__2[[#This Row],[Data]])</f>
        <v>7</v>
      </c>
    </row>
    <row r="490" spans="1:5" x14ac:dyDescent="0.25">
      <c r="A490" s="1">
        <v>39278</v>
      </c>
      <c r="B490" s="6" t="s">
        <v>145</v>
      </c>
      <c r="C490">
        <v>3</v>
      </c>
      <c r="E490">
        <f>MONTH(cukier__2[[#This Row],[Data]])</f>
        <v>7</v>
      </c>
    </row>
    <row r="491" spans="1:5" x14ac:dyDescent="0.25">
      <c r="A491" s="1">
        <v>39278</v>
      </c>
      <c r="B491" s="6" t="s">
        <v>45</v>
      </c>
      <c r="C491">
        <v>446</v>
      </c>
      <c r="E491">
        <f>MONTH(cukier__2[[#This Row],[Data]])</f>
        <v>7</v>
      </c>
    </row>
    <row r="492" spans="1:5" x14ac:dyDescent="0.25">
      <c r="A492" s="1">
        <v>39278</v>
      </c>
      <c r="B492" s="6" t="s">
        <v>121</v>
      </c>
      <c r="C492">
        <v>9</v>
      </c>
      <c r="E492">
        <f>MONTH(cukier__2[[#This Row],[Data]])</f>
        <v>7</v>
      </c>
    </row>
    <row r="493" spans="1:5" x14ac:dyDescent="0.25">
      <c r="A493" s="1">
        <v>39282</v>
      </c>
      <c r="B493" s="6" t="s">
        <v>50</v>
      </c>
      <c r="C493">
        <v>445</v>
      </c>
      <c r="E493">
        <f>MONTH(cukier__2[[#This Row],[Data]])</f>
        <v>7</v>
      </c>
    </row>
    <row r="494" spans="1:5" x14ac:dyDescent="0.25">
      <c r="A494" s="1">
        <v>39283</v>
      </c>
      <c r="B494" s="6" t="s">
        <v>69</v>
      </c>
      <c r="C494">
        <v>47</v>
      </c>
      <c r="E494">
        <f>MONTH(cukier__2[[#This Row],[Data]])</f>
        <v>7</v>
      </c>
    </row>
    <row r="495" spans="1:5" x14ac:dyDescent="0.25">
      <c r="A495" s="1">
        <v>39284</v>
      </c>
      <c r="B495" s="6" t="s">
        <v>146</v>
      </c>
      <c r="C495">
        <v>14</v>
      </c>
      <c r="E495">
        <f>MONTH(cukier__2[[#This Row],[Data]])</f>
        <v>7</v>
      </c>
    </row>
    <row r="496" spans="1:5" x14ac:dyDescent="0.25">
      <c r="A496" s="1">
        <v>39289</v>
      </c>
      <c r="B496" s="6" t="s">
        <v>37</v>
      </c>
      <c r="C496">
        <v>187</v>
      </c>
      <c r="E496">
        <f>MONTH(cukier__2[[#This Row],[Data]])</f>
        <v>7</v>
      </c>
    </row>
    <row r="497" spans="1:5" x14ac:dyDescent="0.25">
      <c r="A497" s="1">
        <v>39290</v>
      </c>
      <c r="B497" s="6" t="s">
        <v>45</v>
      </c>
      <c r="C497">
        <v>355</v>
      </c>
      <c r="E497">
        <f>MONTH(cukier__2[[#This Row],[Data]])</f>
        <v>7</v>
      </c>
    </row>
    <row r="498" spans="1:5" x14ac:dyDescent="0.25">
      <c r="A498" s="1">
        <v>39291</v>
      </c>
      <c r="B498" s="6" t="s">
        <v>115</v>
      </c>
      <c r="C498">
        <v>6</v>
      </c>
      <c r="E498">
        <f>MONTH(cukier__2[[#This Row],[Data]])</f>
        <v>7</v>
      </c>
    </row>
    <row r="499" spans="1:5" x14ac:dyDescent="0.25">
      <c r="A499" s="1">
        <v>39292</v>
      </c>
      <c r="B499" s="6" t="s">
        <v>68</v>
      </c>
      <c r="C499">
        <v>18</v>
      </c>
      <c r="E499">
        <f>MONTH(cukier__2[[#This Row],[Data]])</f>
        <v>7</v>
      </c>
    </row>
    <row r="500" spans="1:5" x14ac:dyDescent="0.25">
      <c r="A500" s="1">
        <v>39294</v>
      </c>
      <c r="B500" s="6" t="s">
        <v>71</v>
      </c>
      <c r="C500">
        <v>111</v>
      </c>
      <c r="E500">
        <f>MONTH(cukier__2[[#This Row],[Data]])</f>
        <v>7</v>
      </c>
    </row>
    <row r="501" spans="1:5" x14ac:dyDescent="0.25">
      <c r="A501" s="1">
        <v>39294</v>
      </c>
      <c r="B501" s="6" t="s">
        <v>8</v>
      </c>
      <c r="C501">
        <v>156</v>
      </c>
      <c r="E501">
        <f>MONTH(cukier__2[[#This Row],[Data]])</f>
        <v>7</v>
      </c>
    </row>
    <row r="502" spans="1:5" x14ac:dyDescent="0.25">
      <c r="A502" s="1">
        <v>39295</v>
      </c>
      <c r="B502" s="6" t="s">
        <v>45</v>
      </c>
      <c r="C502">
        <v>396</v>
      </c>
      <c r="E502">
        <f>MONTH(cukier__2[[#This Row],[Data]])</f>
        <v>8</v>
      </c>
    </row>
    <row r="503" spans="1:5" x14ac:dyDescent="0.25">
      <c r="A503" s="1">
        <v>39299</v>
      </c>
      <c r="B503" s="6" t="s">
        <v>60</v>
      </c>
      <c r="C503">
        <v>7</v>
      </c>
      <c r="E503">
        <f>MONTH(cukier__2[[#This Row],[Data]])</f>
        <v>8</v>
      </c>
    </row>
    <row r="504" spans="1:5" x14ac:dyDescent="0.25">
      <c r="A504" s="1">
        <v>39301</v>
      </c>
      <c r="B504" s="6" t="s">
        <v>55</v>
      </c>
      <c r="C504">
        <v>98</v>
      </c>
      <c r="E504">
        <f>MONTH(cukier__2[[#This Row],[Data]])</f>
        <v>8</v>
      </c>
    </row>
    <row r="505" spans="1:5" x14ac:dyDescent="0.25">
      <c r="A505" s="1">
        <v>39303</v>
      </c>
      <c r="B505" s="6" t="s">
        <v>45</v>
      </c>
      <c r="C505">
        <v>405</v>
      </c>
      <c r="E505">
        <f>MONTH(cukier__2[[#This Row],[Data]])</f>
        <v>8</v>
      </c>
    </row>
    <row r="506" spans="1:5" x14ac:dyDescent="0.25">
      <c r="A506" s="1">
        <v>39305</v>
      </c>
      <c r="B506" s="6" t="s">
        <v>7</v>
      </c>
      <c r="C506">
        <v>220</v>
      </c>
      <c r="E506">
        <f>MONTH(cukier__2[[#This Row],[Data]])</f>
        <v>8</v>
      </c>
    </row>
    <row r="507" spans="1:5" x14ac:dyDescent="0.25">
      <c r="A507" s="1">
        <v>39306</v>
      </c>
      <c r="B507" s="6" t="s">
        <v>30</v>
      </c>
      <c r="C507">
        <v>141</v>
      </c>
      <c r="E507">
        <f>MONTH(cukier__2[[#This Row],[Data]])</f>
        <v>8</v>
      </c>
    </row>
    <row r="508" spans="1:5" x14ac:dyDescent="0.25">
      <c r="A508" s="1">
        <v>39307</v>
      </c>
      <c r="B508" s="6" t="s">
        <v>90</v>
      </c>
      <c r="C508">
        <v>17</v>
      </c>
      <c r="E508">
        <f>MONTH(cukier__2[[#This Row],[Data]])</f>
        <v>8</v>
      </c>
    </row>
    <row r="509" spans="1:5" x14ac:dyDescent="0.25">
      <c r="A509" s="1">
        <v>39307</v>
      </c>
      <c r="B509" s="6" t="s">
        <v>9</v>
      </c>
      <c r="C509">
        <v>260</v>
      </c>
      <c r="E509">
        <f>MONTH(cukier__2[[#This Row],[Data]])</f>
        <v>8</v>
      </c>
    </row>
    <row r="510" spans="1:5" x14ac:dyDescent="0.25">
      <c r="A510" s="1">
        <v>39308</v>
      </c>
      <c r="B510" s="6" t="s">
        <v>119</v>
      </c>
      <c r="C510">
        <v>11</v>
      </c>
      <c r="E510">
        <f>MONTH(cukier__2[[#This Row],[Data]])</f>
        <v>8</v>
      </c>
    </row>
    <row r="511" spans="1:5" x14ac:dyDescent="0.25">
      <c r="A511" s="1">
        <v>39312</v>
      </c>
      <c r="B511" s="6" t="s">
        <v>52</v>
      </c>
      <c r="C511">
        <v>182</v>
      </c>
      <c r="E511">
        <f>MONTH(cukier__2[[#This Row],[Data]])</f>
        <v>8</v>
      </c>
    </row>
    <row r="512" spans="1:5" x14ac:dyDescent="0.25">
      <c r="A512" s="1">
        <v>39314</v>
      </c>
      <c r="B512" s="6" t="s">
        <v>37</v>
      </c>
      <c r="C512">
        <v>59</v>
      </c>
      <c r="E512">
        <f>MONTH(cukier__2[[#This Row],[Data]])</f>
        <v>8</v>
      </c>
    </row>
    <row r="513" spans="1:5" x14ac:dyDescent="0.25">
      <c r="A513" s="1">
        <v>39315</v>
      </c>
      <c r="B513" s="6" t="s">
        <v>66</v>
      </c>
      <c r="C513">
        <v>45</v>
      </c>
      <c r="E513">
        <f>MONTH(cukier__2[[#This Row],[Data]])</f>
        <v>8</v>
      </c>
    </row>
    <row r="514" spans="1:5" x14ac:dyDescent="0.25">
      <c r="A514" s="1">
        <v>39315</v>
      </c>
      <c r="B514" s="6" t="s">
        <v>76</v>
      </c>
      <c r="C514">
        <v>3</v>
      </c>
      <c r="E514">
        <f>MONTH(cukier__2[[#This Row],[Data]])</f>
        <v>8</v>
      </c>
    </row>
    <row r="515" spans="1:5" x14ac:dyDescent="0.25">
      <c r="A515" s="1">
        <v>39317</v>
      </c>
      <c r="B515" s="6" t="s">
        <v>61</v>
      </c>
      <c r="C515">
        <v>52</v>
      </c>
      <c r="E515">
        <f>MONTH(cukier__2[[#This Row],[Data]])</f>
        <v>8</v>
      </c>
    </row>
    <row r="516" spans="1:5" x14ac:dyDescent="0.25">
      <c r="A516" s="1">
        <v>39317</v>
      </c>
      <c r="B516" s="6" t="s">
        <v>22</v>
      </c>
      <c r="C516">
        <v>373</v>
      </c>
      <c r="E516">
        <f>MONTH(cukier__2[[#This Row],[Data]])</f>
        <v>8</v>
      </c>
    </row>
    <row r="517" spans="1:5" x14ac:dyDescent="0.25">
      <c r="A517" s="1">
        <v>39318</v>
      </c>
      <c r="B517" s="6" t="s">
        <v>34</v>
      </c>
      <c r="C517">
        <v>2</v>
      </c>
      <c r="E517">
        <f>MONTH(cukier__2[[#This Row],[Data]])</f>
        <v>8</v>
      </c>
    </row>
    <row r="518" spans="1:5" x14ac:dyDescent="0.25">
      <c r="A518" s="1">
        <v>39318</v>
      </c>
      <c r="B518" s="6" t="s">
        <v>24</v>
      </c>
      <c r="C518">
        <v>445</v>
      </c>
      <c r="E518">
        <f>MONTH(cukier__2[[#This Row],[Data]])</f>
        <v>8</v>
      </c>
    </row>
    <row r="519" spans="1:5" x14ac:dyDescent="0.25">
      <c r="A519" s="1">
        <v>39319</v>
      </c>
      <c r="B519" s="6" t="s">
        <v>52</v>
      </c>
      <c r="C519">
        <v>93</v>
      </c>
      <c r="E519">
        <f>MONTH(cukier__2[[#This Row],[Data]])</f>
        <v>8</v>
      </c>
    </row>
    <row r="520" spans="1:5" x14ac:dyDescent="0.25">
      <c r="A520" s="1">
        <v>39324</v>
      </c>
      <c r="B520" s="6" t="s">
        <v>22</v>
      </c>
      <c r="C520">
        <v>329</v>
      </c>
      <c r="E520">
        <f>MONTH(cukier__2[[#This Row],[Data]])</f>
        <v>8</v>
      </c>
    </row>
    <row r="521" spans="1:5" x14ac:dyDescent="0.25">
      <c r="A521" s="1">
        <v>39326</v>
      </c>
      <c r="B521" s="6" t="s">
        <v>22</v>
      </c>
      <c r="C521">
        <v>217</v>
      </c>
      <c r="E521">
        <f>MONTH(cukier__2[[#This Row],[Data]])</f>
        <v>9</v>
      </c>
    </row>
    <row r="522" spans="1:5" x14ac:dyDescent="0.25">
      <c r="A522" s="1">
        <v>39326</v>
      </c>
      <c r="B522" s="6" t="s">
        <v>18</v>
      </c>
      <c r="C522">
        <v>165</v>
      </c>
      <c r="E522">
        <f>MONTH(cukier__2[[#This Row],[Data]])</f>
        <v>9</v>
      </c>
    </row>
    <row r="523" spans="1:5" x14ac:dyDescent="0.25">
      <c r="A523" s="1">
        <v>39327</v>
      </c>
      <c r="B523" s="6" t="s">
        <v>41</v>
      </c>
      <c r="C523">
        <v>20</v>
      </c>
      <c r="E523">
        <f>MONTH(cukier__2[[#This Row],[Data]])</f>
        <v>9</v>
      </c>
    </row>
    <row r="524" spans="1:5" x14ac:dyDescent="0.25">
      <c r="A524" s="1">
        <v>39328</v>
      </c>
      <c r="B524" s="6" t="s">
        <v>33</v>
      </c>
      <c r="C524">
        <v>11</v>
      </c>
      <c r="E524">
        <f>MONTH(cukier__2[[#This Row],[Data]])</f>
        <v>9</v>
      </c>
    </row>
    <row r="525" spans="1:5" x14ac:dyDescent="0.25">
      <c r="A525" s="1">
        <v>39329</v>
      </c>
      <c r="B525" s="6" t="s">
        <v>14</v>
      </c>
      <c r="C525">
        <v>294</v>
      </c>
      <c r="E525">
        <f>MONTH(cukier__2[[#This Row],[Data]])</f>
        <v>9</v>
      </c>
    </row>
    <row r="526" spans="1:5" x14ac:dyDescent="0.25">
      <c r="A526" s="1">
        <v>39331</v>
      </c>
      <c r="B526" s="6" t="s">
        <v>12</v>
      </c>
      <c r="C526">
        <v>82</v>
      </c>
      <c r="E526">
        <f>MONTH(cukier__2[[#This Row],[Data]])</f>
        <v>9</v>
      </c>
    </row>
    <row r="527" spans="1:5" x14ac:dyDescent="0.25">
      <c r="A527" s="1">
        <v>39331</v>
      </c>
      <c r="B527" s="6" t="s">
        <v>23</v>
      </c>
      <c r="C527">
        <v>186</v>
      </c>
      <c r="E527">
        <f>MONTH(cukier__2[[#This Row],[Data]])</f>
        <v>9</v>
      </c>
    </row>
    <row r="528" spans="1:5" x14ac:dyDescent="0.25">
      <c r="A528" s="1">
        <v>39333</v>
      </c>
      <c r="B528" s="6" t="s">
        <v>10</v>
      </c>
      <c r="C528">
        <v>163</v>
      </c>
      <c r="E528">
        <f>MONTH(cukier__2[[#This Row],[Data]])</f>
        <v>9</v>
      </c>
    </row>
    <row r="529" spans="1:5" x14ac:dyDescent="0.25">
      <c r="A529" s="1">
        <v>39333</v>
      </c>
      <c r="B529" s="6" t="s">
        <v>30</v>
      </c>
      <c r="C529">
        <v>148</v>
      </c>
      <c r="E529">
        <f>MONTH(cukier__2[[#This Row],[Data]])</f>
        <v>9</v>
      </c>
    </row>
    <row r="530" spans="1:5" x14ac:dyDescent="0.25">
      <c r="A530" s="1">
        <v>39334</v>
      </c>
      <c r="B530" s="6" t="s">
        <v>40</v>
      </c>
      <c r="C530">
        <v>2</v>
      </c>
      <c r="E530">
        <f>MONTH(cukier__2[[#This Row],[Data]])</f>
        <v>9</v>
      </c>
    </row>
    <row r="531" spans="1:5" x14ac:dyDescent="0.25">
      <c r="A531" s="1">
        <v>39336</v>
      </c>
      <c r="B531" s="6" t="s">
        <v>22</v>
      </c>
      <c r="C531">
        <v>343</v>
      </c>
      <c r="E531">
        <f>MONTH(cukier__2[[#This Row],[Data]])</f>
        <v>9</v>
      </c>
    </row>
    <row r="532" spans="1:5" x14ac:dyDescent="0.25">
      <c r="A532" s="1">
        <v>39336</v>
      </c>
      <c r="B532" s="6" t="s">
        <v>71</v>
      </c>
      <c r="C532">
        <v>51</v>
      </c>
      <c r="E532">
        <f>MONTH(cukier__2[[#This Row],[Data]])</f>
        <v>9</v>
      </c>
    </row>
    <row r="533" spans="1:5" x14ac:dyDescent="0.25">
      <c r="A533" s="1">
        <v>39339</v>
      </c>
      <c r="B533" s="6" t="s">
        <v>10</v>
      </c>
      <c r="C533">
        <v>164</v>
      </c>
      <c r="E533">
        <f>MONTH(cukier__2[[#This Row],[Data]])</f>
        <v>9</v>
      </c>
    </row>
    <row r="534" spans="1:5" x14ac:dyDescent="0.25">
      <c r="A534" s="1">
        <v>39339</v>
      </c>
      <c r="B534" s="6" t="s">
        <v>4</v>
      </c>
      <c r="C534">
        <v>5</v>
      </c>
      <c r="E534">
        <f>MONTH(cukier__2[[#This Row],[Data]])</f>
        <v>9</v>
      </c>
    </row>
    <row r="535" spans="1:5" x14ac:dyDescent="0.25">
      <c r="A535" s="1">
        <v>39340</v>
      </c>
      <c r="B535" s="6" t="s">
        <v>7</v>
      </c>
      <c r="C535">
        <v>260</v>
      </c>
      <c r="E535">
        <f>MONTH(cukier__2[[#This Row],[Data]])</f>
        <v>9</v>
      </c>
    </row>
    <row r="536" spans="1:5" x14ac:dyDescent="0.25">
      <c r="A536" s="1">
        <v>39340</v>
      </c>
      <c r="B536" s="6" t="s">
        <v>9</v>
      </c>
      <c r="C536">
        <v>415</v>
      </c>
      <c r="E536">
        <f>MONTH(cukier__2[[#This Row],[Data]])</f>
        <v>9</v>
      </c>
    </row>
    <row r="537" spans="1:5" x14ac:dyDescent="0.25">
      <c r="A537" s="1">
        <v>39341</v>
      </c>
      <c r="B537" s="6" t="s">
        <v>9</v>
      </c>
      <c r="C537">
        <v>467</v>
      </c>
      <c r="E537">
        <f>MONTH(cukier__2[[#This Row],[Data]])</f>
        <v>9</v>
      </c>
    </row>
    <row r="538" spans="1:5" x14ac:dyDescent="0.25">
      <c r="A538" s="1">
        <v>39341</v>
      </c>
      <c r="B538" s="6" t="s">
        <v>61</v>
      </c>
      <c r="C538">
        <v>43</v>
      </c>
      <c r="E538">
        <f>MONTH(cukier__2[[#This Row],[Data]])</f>
        <v>9</v>
      </c>
    </row>
    <row r="539" spans="1:5" x14ac:dyDescent="0.25">
      <c r="A539" s="1">
        <v>39342</v>
      </c>
      <c r="B539" s="6" t="s">
        <v>8</v>
      </c>
      <c r="C539">
        <v>40</v>
      </c>
      <c r="E539">
        <f>MONTH(cukier__2[[#This Row],[Data]])</f>
        <v>9</v>
      </c>
    </row>
    <row r="540" spans="1:5" x14ac:dyDescent="0.25">
      <c r="A540" s="1">
        <v>39344</v>
      </c>
      <c r="B540" s="6" t="s">
        <v>147</v>
      </c>
      <c r="C540">
        <v>10</v>
      </c>
      <c r="E540">
        <f>MONTH(cukier__2[[#This Row],[Data]])</f>
        <v>9</v>
      </c>
    </row>
    <row r="541" spans="1:5" x14ac:dyDescent="0.25">
      <c r="A541" s="1">
        <v>39345</v>
      </c>
      <c r="B541" s="6" t="s">
        <v>9</v>
      </c>
      <c r="C541">
        <v>197</v>
      </c>
      <c r="E541">
        <f>MONTH(cukier__2[[#This Row],[Data]])</f>
        <v>9</v>
      </c>
    </row>
    <row r="542" spans="1:5" x14ac:dyDescent="0.25">
      <c r="A542" s="1">
        <v>39348</v>
      </c>
      <c r="B542" s="6" t="s">
        <v>78</v>
      </c>
      <c r="C542">
        <v>145</v>
      </c>
      <c r="E542">
        <f>MONTH(cukier__2[[#This Row],[Data]])</f>
        <v>9</v>
      </c>
    </row>
    <row r="543" spans="1:5" x14ac:dyDescent="0.25">
      <c r="A543" s="1">
        <v>39349</v>
      </c>
      <c r="B543" s="6" t="s">
        <v>55</v>
      </c>
      <c r="C543">
        <v>105</v>
      </c>
      <c r="E543">
        <f>MONTH(cukier__2[[#This Row],[Data]])</f>
        <v>9</v>
      </c>
    </row>
    <row r="544" spans="1:5" x14ac:dyDescent="0.25">
      <c r="A544" s="1">
        <v>39350</v>
      </c>
      <c r="B544" s="6" t="s">
        <v>37</v>
      </c>
      <c r="C544">
        <v>33</v>
      </c>
      <c r="E544">
        <f>MONTH(cukier__2[[#This Row],[Data]])</f>
        <v>9</v>
      </c>
    </row>
    <row r="545" spans="1:5" x14ac:dyDescent="0.25">
      <c r="A545" s="1">
        <v>39350</v>
      </c>
      <c r="B545" s="6" t="s">
        <v>120</v>
      </c>
      <c r="C545">
        <v>78</v>
      </c>
      <c r="E545">
        <f>MONTH(cukier__2[[#This Row],[Data]])</f>
        <v>9</v>
      </c>
    </row>
    <row r="546" spans="1:5" x14ac:dyDescent="0.25">
      <c r="A546" s="1">
        <v>39351</v>
      </c>
      <c r="B546" s="6" t="s">
        <v>9</v>
      </c>
      <c r="C546">
        <v>466</v>
      </c>
      <c r="E546">
        <f>MONTH(cukier__2[[#This Row],[Data]])</f>
        <v>9</v>
      </c>
    </row>
    <row r="547" spans="1:5" x14ac:dyDescent="0.25">
      <c r="A547" s="1">
        <v>39354</v>
      </c>
      <c r="B547" s="6" t="s">
        <v>45</v>
      </c>
      <c r="C547">
        <v>476</v>
      </c>
      <c r="E547">
        <f>MONTH(cukier__2[[#This Row],[Data]])</f>
        <v>9</v>
      </c>
    </row>
    <row r="548" spans="1:5" x14ac:dyDescent="0.25">
      <c r="A548" s="1">
        <v>39357</v>
      </c>
      <c r="B548" s="6" t="s">
        <v>19</v>
      </c>
      <c r="C548">
        <v>151</v>
      </c>
      <c r="E548">
        <f>MONTH(cukier__2[[#This Row],[Data]])</f>
        <v>10</v>
      </c>
    </row>
    <row r="549" spans="1:5" x14ac:dyDescent="0.25">
      <c r="A549" s="1">
        <v>39357</v>
      </c>
      <c r="B549" s="6" t="s">
        <v>148</v>
      </c>
      <c r="C549">
        <v>17</v>
      </c>
      <c r="E549">
        <f>MONTH(cukier__2[[#This Row],[Data]])</f>
        <v>10</v>
      </c>
    </row>
    <row r="550" spans="1:5" x14ac:dyDescent="0.25">
      <c r="A550" s="1">
        <v>39361</v>
      </c>
      <c r="B550" s="6" t="s">
        <v>149</v>
      </c>
      <c r="C550">
        <v>4</v>
      </c>
      <c r="E550">
        <f>MONTH(cukier__2[[#This Row],[Data]])</f>
        <v>10</v>
      </c>
    </row>
    <row r="551" spans="1:5" x14ac:dyDescent="0.25">
      <c r="A551" s="1">
        <v>39371</v>
      </c>
      <c r="B551" s="6" t="s">
        <v>5</v>
      </c>
      <c r="C551">
        <v>131</v>
      </c>
      <c r="E551">
        <f>MONTH(cukier__2[[#This Row],[Data]])</f>
        <v>10</v>
      </c>
    </row>
    <row r="552" spans="1:5" x14ac:dyDescent="0.25">
      <c r="A552" s="1">
        <v>39371</v>
      </c>
      <c r="B552" s="6" t="s">
        <v>24</v>
      </c>
      <c r="C552">
        <v>369</v>
      </c>
      <c r="E552">
        <f>MONTH(cukier__2[[#This Row],[Data]])</f>
        <v>10</v>
      </c>
    </row>
    <row r="553" spans="1:5" x14ac:dyDescent="0.25">
      <c r="A553" s="1">
        <v>39371</v>
      </c>
      <c r="B553" s="6" t="s">
        <v>131</v>
      </c>
      <c r="C553">
        <v>60</v>
      </c>
      <c r="E553">
        <f>MONTH(cukier__2[[#This Row],[Data]])</f>
        <v>10</v>
      </c>
    </row>
    <row r="554" spans="1:5" x14ac:dyDescent="0.25">
      <c r="A554" s="1">
        <v>39375</v>
      </c>
      <c r="B554" s="6" t="s">
        <v>17</v>
      </c>
      <c r="C554">
        <v>405</v>
      </c>
      <c r="E554">
        <f>MONTH(cukier__2[[#This Row],[Data]])</f>
        <v>10</v>
      </c>
    </row>
    <row r="555" spans="1:5" x14ac:dyDescent="0.25">
      <c r="A555" s="1">
        <v>39376</v>
      </c>
      <c r="B555" s="6" t="s">
        <v>21</v>
      </c>
      <c r="C555">
        <v>3</v>
      </c>
      <c r="E555">
        <f>MONTH(cukier__2[[#This Row],[Data]])</f>
        <v>10</v>
      </c>
    </row>
    <row r="556" spans="1:5" x14ac:dyDescent="0.25">
      <c r="A556" s="1">
        <v>39380</v>
      </c>
      <c r="B556" s="6" t="s">
        <v>78</v>
      </c>
      <c r="C556">
        <v>35</v>
      </c>
      <c r="E556">
        <f>MONTH(cukier__2[[#This Row],[Data]])</f>
        <v>10</v>
      </c>
    </row>
    <row r="557" spans="1:5" x14ac:dyDescent="0.25">
      <c r="A557" s="1">
        <v>39382</v>
      </c>
      <c r="B557" s="6" t="s">
        <v>50</v>
      </c>
      <c r="C557">
        <v>444</v>
      </c>
      <c r="E557">
        <f>MONTH(cukier__2[[#This Row],[Data]])</f>
        <v>10</v>
      </c>
    </row>
    <row r="558" spans="1:5" x14ac:dyDescent="0.25">
      <c r="A558" s="1">
        <v>39382</v>
      </c>
      <c r="B558" s="6" t="s">
        <v>45</v>
      </c>
      <c r="C558">
        <v>424</v>
      </c>
      <c r="E558">
        <f>MONTH(cukier__2[[#This Row],[Data]])</f>
        <v>10</v>
      </c>
    </row>
    <row r="559" spans="1:5" x14ac:dyDescent="0.25">
      <c r="A559" s="1">
        <v>39382</v>
      </c>
      <c r="B559" s="6" t="s">
        <v>150</v>
      </c>
      <c r="C559">
        <v>2</v>
      </c>
      <c r="E559">
        <f>MONTH(cukier__2[[#This Row],[Data]])</f>
        <v>10</v>
      </c>
    </row>
    <row r="560" spans="1:5" x14ac:dyDescent="0.25">
      <c r="A560" s="1">
        <v>39385</v>
      </c>
      <c r="B560" s="6" t="s">
        <v>17</v>
      </c>
      <c r="C560">
        <v>480</v>
      </c>
      <c r="E560">
        <f>MONTH(cukier__2[[#This Row],[Data]])</f>
        <v>10</v>
      </c>
    </row>
    <row r="561" spans="1:5" x14ac:dyDescent="0.25">
      <c r="A561" s="1">
        <v>39386</v>
      </c>
      <c r="B561" s="6" t="s">
        <v>37</v>
      </c>
      <c r="C561">
        <v>65</v>
      </c>
      <c r="E561">
        <f>MONTH(cukier__2[[#This Row],[Data]])</f>
        <v>10</v>
      </c>
    </row>
    <row r="562" spans="1:5" x14ac:dyDescent="0.25">
      <c r="A562" s="1">
        <v>39388</v>
      </c>
      <c r="B562" s="6" t="s">
        <v>89</v>
      </c>
      <c r="C562">
        <v>8</v>
      </c>
      <c r="E562">
        <f>MONTH(cukier__2[[#This Row],[Data]])</f>
        <v>11</v>
      </c>
    </row>
    <row r="563" spans="1:5" x14ac:dyDescent="0.25">
      <c r="A563" s="1">
        <v>39389</v>
      </c>
      <c r="B563" s="6" t="s">
        <v>52</v>
      </c>
      <c r="C563">
        <v>52</v>
      </c>
      <c r="E563">
        <f>MONTH(cukier__2[[#This Row],[Data]])</f>
        <v>11</v>
      </c>
    </row>
    <row r="564" spans="1:5" x14ac:dyDescent="0.25">
      <c r="A564" s="1">
        <v>39392</v>
      </c>
      <c r="B564" s="6" t="s">
        <v>40</v>
      </c>
      <c r="C564">
        <v>8</v>
      </c>
      <c r="E564">
        <f>MONTH(cukier__2[[#This Row],[Data]])</f>
        <v>11</v>
      </c>
    </row>
    <row r="565" spans="1:5" x14ac:dyDescent="0.25">
      <c r="A565" s="1">
        <v>39393</v>
      </c>
      <c r="B565" s="6" t="s">
        <v>7</v>
      </c>
      <c r="C565">
        <v>143</v>
      </c>
      <c r="E565">
        <f>MONTH(cukier__2[[#This Row],[Data]])</f>
        <v>11</v>
      </c>
    </row>
    <row r="566" spans="1:5" x14ac:dyDescent="0.25">
      <c r="A566" s="1">
        <v>39394</v>
      </c>
      <c r="B566" s="6" t="s">
        <v>18</v>
      </c>
      <c r="C566">
        <v>20</v>
      </c>
      <c r="E566">
        <f>MONTH(cukier__2[[#This Row],[Data]])</f>
        <v>11</v>
      </c>
    </row>
    <row r="567" spans="1:5" x14ac:dyDescent="0.25">
      <c r="A567" s="1">
        <v>39397</v>
      </c>
      <c r="B567" s="6" t="s">
        <v>14</v>
      </c>
      <c r="C567">
        <v>396</v>
      </c>
      <c r="E567">
        <f>MONTH(cukier__2[[#This Row],[Data]])</f>
        <v>11</v>
      </c>
    </row>
    <row r="568" spans="1:5" x14ac:dyDescent="0.25">
      <c r="A568" s="1">
        <v>39398</v>
      </c>
      <c r="B568" s="6" t="s">
        <v>69</v>
      </c>
      <c r="C568">
        <v>168</v>
      </c>
      <c r="E568">
        <f>MONTH(cukier__2[[#This Row],[Data]])</f>
        <v>11</v>
      </c>
    </row>
    <row r="569" spans="1:5" x14ac:dyDescent="0.25">
      <c r="A569" s="1">
        <v>39399</v>
      </c>
      <c r="B569" s="6" t="s">
        <v>69</v>
      </c>
      <c r="C569">
        <v>69</v>
      </c>
      <c r="E569">
        <f>MONTH(cukier__2[[#This Row],[Data]])</f>
        <v>11</v>
      </c>
    </row>
    <row r="570" spans="1:5" x14ac:dyDescent="0.25">
      <c r="A570" s="1">
        <v>39407</v>
      </c>
      <c r="B570" s="6" t="s">
        <v>30</v>
      </c>
      <c r="C570">
        <v>99</v>
      </c>
      <c r="E570">
        <f>MONTH(cukier__2[[#This Row],[Data]])</f>
        <v>11</v>
      </c>
    </row>
    <row r="571" spans="1:5" x14ac:dyDescent="0.25">
      <c r="A571" s="1">
        <v>39407</v>
      </c>
      <c r="B571" s="6" t="s">
        <v>123</v>
      </c>
      <c r="C571">
        <v>57</v>
      </c>
      <c r="E571">
        <f>MONTH(cukier__2[[#This Row],[Data]])</f>
        <v>11</v>
      </c>
    </row>
    <row r="572" spans="1:5" x14ac:dyDescent="0.25">
      <c r="A572" s="1">
        <v>39408</v>
      </c>
      <c r="B572" s="6" t="s">
        <v>6</v>
      </c>
      <c r="C572">
        <v>103</v>
      </c>
      <c r="E572">
        <f>MONTH(cukier__2[[#This Row],[Data]])</f>
        <v>11</v>
      </c>
    </row>
    <row r="573" spans="1:5" x14ac:dyDescent="0.25">
      <c r="A573" s="1">
        <v>39409</v>
      </c>
      <c r="B573" s="6" t="s">
        <v>124</v>
      </c>
      <c r="C573">
        <v>2</v>
      </c>
      <c r="E573">
        <f>MONTH(cukier__2[[#This Row],[Data]])</f>
        <v>11</v>
      </c>
    </row>
    <row r="574" spans="1:5" x14ac:dyDescent="0.25">
      <c r="A574" s="1">
        <v>39412</v>
      </c>
      <c r="B574" s="6" t="s">
        <v>52</v>
      </c>
      <c r="C574">
        <v>88</v>
      </c>
      <c r="E574">
        <f>MONTH(cukier__2[[#This Row],[Data]])</f>
        <v>11</v>
      </c>
    </row>
    <row r="575" spans="1:5" x14ac:dyDescent="0.25">
      <c r="A575" s="1">
        <v>39414</v>
      </c>
      <c r="B575" s="6" t="s">
        <v>37</v>
      </c>
      <c r="C575">
        <v>85</v>
      </c>
      <c r="E575">
        <f>MONTH(cukier__2[[#This Row],[Data]])</f>
        <v>11</v>
      </c>
    </row>
    <row r="576" spans="1:5" x14ac:dyDescent="0.25">
      <c r="A576" s="1">
        <v>39414</v>
      </c>
      <c r="B576" s="6" t="s">
        <v>7</v>
      </c>
      <c r="C576">
        <v>216</v>
      </c>
      <c r="E576">
        <f>MONTH(cukier__2[[#This Row],[Data]])</f>
        <v>11</v>
      </c>
    </row>
    <row r="577" spans="1:5" x14ac:dyDescent="0.25">
      <c r="A577" s="1">
        <v>39416</v>
      </c>
      <c r="B577" s="6" t="s">
        <v>7</v>
      </c>
      <c r="C577">
        <v>140</v>
      </c>
      <c r="E577">
        <f>MONTH(cukier__2[[#This Row],[Data]])</f>
        <v>11</v>
      </c>
    </row>
    <row r="578" spans="1:5" x14ac:dyDescent="0.25">
      <c r="A578" s="1">
        <v>39421</v>
      </c>
      <c r="B578" s="6" t="s">
        <v>50</v>
      </c>
      <c r="C578">
        <v>377</v>
      </c>
      <c r="E578">
        <f>MONTH(cukier__2[[#This Row],[Data]])</f>
        <v>12</v>
      </c>
    </row>
    <row r="579" spans="1:5" x14ac:dyDescent="0.25">
      <c r="A579" s="1">
        <v>39423</v>
      </c>
      <c r="B579" s="6" t="s">
        <v>35</v>
      </c>
      <c r="C579">
        <v>89</v>
      </c>
      <c r="E579">
        <f>MONTH(cukier__2[[#This Row],[Data]])</f>
        <v>12</v>
      </c>
    </row>
    <row r="580" spans="1:5" x14ac:dyDescent="0.25">
      <c r="A580" s="1">
        <v>39425</v>
      </c>
      <c r="B580" s="6" t="s">
        <v>12</v>
      </c>
      <c r="C580">
        <v>181</v>
      </c>
      <c r="E580">
        <f>MONTH(cukier__2[[#This Row],[Data]])</f>
        <v>12</v>
      </c>
    </row>
    <row r="581" spans="1:5" x14ac:dyDescent="0.25">
      <c r="A581" s="1">
        <v>39427</v>
      </c>
      <c r="B581" s="6" t="s">
        <v>69</v>
      </c>
      <c r="C581">
        <v>131</v>
      </c>
      <c r="E581">
        <f>MONTH(cukier__2[[#This Row],[Data]])</f>
        <v>12</v>
      </c>
    </row>
    <row r="582" spans="1:5" x14ac:dyDescent="0.25">
      <c r="A582" s="1">
        <v>39427</v>
      </c>
      <c r="B582" s="6" t="s">
        <v>80</v>
      </c>
      <c r="C582">
        <v>43</v>
      </c>
      <c r="E582">
        <f>MONTH(cukier__2[[#This Row],[Data]])</f>
        <v>12</v>
      </c>
    </row>
    <row r="583" spans="1:5" x14ac:dyDescent="0.25">
      <c r="A583" s="1">
        <v>39428</v>
      </c>
      <c r="B583" s="6" t="s">
        <v>30</v>
      </c>
      <c r="C583">
        <v>166</v>
      </c>
      <c r="E583">
        <f>MONTH(cukier__2[[#This Row],[Data]])</f>
        <v>12</v>
      </c>
    </row>
    <row r="584" spans="1:5" x14ac:dyDescent="0.25">
      <c r="A584" s="1">
        <v>39428</v>
      </c>
      <c r="B584" s="6" t="s">
        <v>78</v>
      </c>
      <c r="C584">
        <v>192</v>
      </c>
      <c r="E584">
        <f>MONTH(cukier__2[[#This Row],[Data]])</f>
        <v>12</v>
      </c>
    </row>
    <row r="585" spans="1:5" x14ac:dyDescent="0.25">
      <c r="A585" s="1">
        <v>39430</v>
      </c>
      <c r="B585" s="6" t="s">
        <v>16</v>
      </c>
      <c r="C585">
        <v>7</v>
      </c>
      <c r="E585">
        <f>MONTH(cukier__2[[#This Row],[Data]])</f>
        <v>12</v>
      </c>
    </row>
    <row r="586" spans="1:5" x14ac:dyDescent="0.25">
      <c r="A586" s="1">
        <v>39432</v>
      </c>
      <c r="B586" s="6" t="s">
        <v>53</v>
      </c>
      <c r="C586">
        <v>11</v>
      </c>
      <c r="E586">
        <f>MONTH(cukier__2[[#This Row],[Data]])</f>
        <v>12</v>
      </c>
    </row>
    <row r="587" spans="1:5" x14ac:dyDescent="0.25">
      <c r="A587" s="1">
        <v>39432</v>
      </c>
      <c r="B587" s="6" t="s">
        <v>19</v>
      </c>
      <c r="C587">
        <v>146</v>
      </c>
      <c r="E587">
        <f>MONTH(cukier__2[[#This Row],[Data]])</f>
        <v>12</v>
      </c>
    </row>
    <row r="588" spans="1:5" x14ac:dyDescent="0.25">
      <c r="A588" s="1">
        <v>39433</v>
      </c>
      <c r="B588" s="6" t="s">
        <v>45</v>
      </c>
      <c r="C588">
        <v>138</v>
      </c>
      <c r="E588">
        <f>MONTH(cukier__2[[#This Row],[Data]])</f>
        <v>12</v>
      </c>
    </row>
    <row r="589" spans="1:5" x14ac:dyDescent="0.25">
      <c r="A589" s="1">
        <v>39434</v>
      </c>
      <c r="B589" s="6" t="s">
        <v>23</v>
      </c>
      <c r="C589">
        <v>138</v>
      </c>
      <c r="E589">
        <f>MONTH(cukier__2[[#This Row],[Data]])</f>
        <v>12</v>
      </c>
    </row>
    <row r="590" spans="1:5" x14ac:dyDescent="0.25">
      <c r="A590" s="1">
        <v>39434</v>
      </c>
      <c r="B590" s="6" t="s">
        <v>50</v>
      </c>
      <c r="C590">
        <v>482</v>
      </c>
      <c r="E590">
        <f>MONTH(cukier__2[[#This Row],[Data]])</f>
        <v>12</v>
      </c>
    </row>
    <row r="591" spans="1:5" x14ac:dyDescent="0.25">
      <c r="A591" s="1">
        <v>39436</v>
      </c>
      <c r="B591" s="6" t="s">
        <v>50</v>
      </c>
      <c r="C591">
        <v>481</v>
      </c>
      <c r="E591">
        <f>MONTH(cukier__2[[#This Row],[Data]])</f>
        <v>12</v>
      </c>
    </row>
    <row r="592" spans="1:5" x14ac:dyDescent="0.25">
      <c r="A592" s="1">
        <v>39438</v>
      </c>
      <c r="B592" s="6" t="s">
        <v>45</v>
      </c>
      <c r="C592">
        <v>258</v>
      </c>
      <c r="E592">
        <f>MONTH(cukier__2[[#This Row],[Data]])</f>
        <v>12</v>
      </c>
    </row>
    <row r="593" spans="1:5" x14ac:dyDescent="0.25">
      <c r="A593" s="1">
        <v>39440</v>
      </c>
      <c r="B593" s="6" t="s">
        <v>19</v>
      </c>
      <c r="C593">
        <v>100</v>
      </c>
      <c r="E593">
        <f>MONTH(cukier__2[[#This Row],[Data]])</f>
        <v>12</v>
      </c>
    </row>
    <row r="594" spans="1:5" x14ac:dyDescent="0.25">
      <c r="A594" s="1">
        <v>39440</v>
      </c>
      <c r="B594" s="6" t="s">
        <v>69</v>
      </c>
      <c r="C594">
        <v>86</v>
      </c>
      <c r="E594">
        <f>MONTH(cukier__2[[#This Row],[Data]])</f>
        <v>12</v>
      </c>
    </row>
    <row r="595" spans="1:5" x14ac:dyDescent="0.25">
      <c r="A595" s="1">
        <v>39443</v>
      </c>
      <c r="B595" s="6" t="s">
        <v>28</v>
      </c>
      <c r="C595">
        <v>165</v>
      </c>
      <c r="E595">
        <f>MONTH(cukier__2[[#This Row],[Data]])</f>
        <v>12</v>
      </c>
    </row>
    <row r="596" spans="1:5" x14ac:dyDescent="0.25">
      <c r="A596" s="1">
        <v>39444</v>
      </c>
      <c r="B596" s="6" t="s">
        <v>100</v>
      </c>
      <c r="C596">
        <v>4</v>
      </c>
      <c r="E596">
        <f>MONTH(cukier__2[[#This Row],[Data]])</f>
        <v>12</v>
      </c>
    </row>
    <row r="597" spans="1:5" x14ac:dyDescent="0.25">
      <c r="A597" s="1">
        <v>39445</v>
      </c>
      <c r="B597" s="6" t="s">
        <v>23</v>
      </c>
      <c r="C597">
        <v>156</v>
      </c>
      <c r="E597">
        <f>MONTH(cukier__2[[#This Row],[Data]])</f>
        <v>12</v>
      </c>
    </row>
    <row r="598" spans="1:5" x14ac:dyDescent="0.25">
      <c r="A598" s="1">
        <v>39446</v>
      </c>
      <c r="B598" s="6" t="s">
        <v>45</v>
      </c>
      <c r="C598">
        <v>320</v>
      </c>
      <c r="E598">
        <f>MONTH(cukier__2[[#This Row],[Data]])</f>
        <v>12</v>
      </c>
    </row>
    <row r="599" spans="1:5" x14ac:dyDescent="0.25">
      <c r="A599" s="1">
        <v>39448</v>
      </c>
      <c r="B599" s="6" t="s">
        <v>15</v>
      </c>
      <c r="C599">
        <v>1</v>
      </c>
      <c r="E599">
        <f>MONTH(cukier__2[[#This Row],[Data]])</f>
        <v>1</v>
      </c>
    </row>
    <row r="600" spans="1:5" x14ac:dyDescent="0.25">
      <c r="A600" s="1">
        <v>39448</v>
      </c>
      <c r="B600" s="6" t="s">
        <v>8</v>
      </c>
      <c r="C600">
        <v>81</v>
      </c>
      <c r="E600">
        <f>MONTH(cukier__2[[#This Row],[Data]])</f>
        <v>1</v>
      </c>
    </row>
    <row r="601" spans="1:5" x14ac:dyDescent="0.25">
      <c r="A601" s="1">
        <v>39448</v>
      </c>
      <c r="B601" s="6" t="s">
        <v>50</v>
      </c>
      <c r="C601">
        <v>438</v>
      </c>
      <c r="E601">
        <f>MONTH(cukier__2[[#This Row],[Data]])</f>
        <v>1</v>
      </c>
    </row>
    <row r="602" spans="1:5" x14ac:dyDescent="0.25">
      <c r="A602" s="1">
        <v>39449</v>
      </c>
      <c r="B602" s="6" t="s">
        <v>38</v>
      </c>
      <c r="C602">
        <v>1</v>
      </c>
      <c r="E602">
        <f>MONTH(cukier__2[[#This Row],[Data]])</f>
        <v>1</v>
      </c>
    </row>
    <row r="603" spans="1:5" x14ac:dyDescent="0.25">
      <c r="A603" s="1">
        <v>39453</v>
      </c>
      <c r="B603" s="6" t="s">
        <v>78</v>
      </c>
      <c r="C603">
        <v>173</v>
      </c>
      <c r="E603">
        <f>MONTH(cukier__2[[#This Row],[Data]])</f>
        <v>1</v>
      </c>
    </row>
    <row r="604" spans="1:5" x14ac:dyDescent="0.25">
      <c r="A604" s="1">
        <v>39456</v>
      </c>
      <c r="B604" s="6" t="s">
        <v>24</v>
      </c>
      <c r="C604">
        <v>412</v>
      </c>
      <c r="E604">
        <f>MONTH(cukier__2[[#This Row],[Data]])</f>
        <v>1</v>
      </c>
    </row>
    <row r="605" spans="1:5" x14ac:dyDescent="0.25">
      <c r="A605" s="1">
        <v>39456</v>
      </c>
      <c r="B605" s="6" t="s">
        <v>151</v>
      </c>
      <c r="C605">
        <v>13</v>
      </c>
      <c r="E605">
        <f>MONTH(cukier__2[[#This Row],[Data]])</f>
        <v>1</v>
      </c>
    </row>
    <row r="606" spans="1:5" x14ac:dyDescent="0.25">
      <c r="A606" s="1">
        <v>39457</v>
      </c>
      <c r="B606" s="6" t="s">
        <v>55</v>
      </c>
      <c r="C606">
        <v>130</v>
      </c>
      <c r="E606">
        <f>MONTH(cukier__2[[#This Row],[Data]])</f>
        <v>1</v>
      </c>
    </row>
    <row r="607" spans="1:5" x14ac:dyDescent="0.25">
      <c r="A607" s="1">
        <v>39459</v>
      </c>
      <c r="B607" s="6" t="s">
        <v>152</v>
      </c>
      <c r="C607">
        <v>4</v>
      </c>
      <c r="E607">
        <f>MONTH(cukier__2[[#This Row],[Data]])</f>
        <v>1</v>
      </c>
    </row>
    <row r="608" spans="1:5" x14ac:dyDescent="0.25">
      <c r="A608" s="1">
        <v>39462</v>
      </c>
      <c r="B608" s="6" t="s">
        <v>55</v>
      </c>
      <c r="C608">
        <v>176</v>
      </c>
      <c r="E608">
        <f>MONTH(cukier__2[[#This Row],[Data]])</f>
        <v>1</v>
      </c>
    </row>
    <row r="609" spans="1:5" x14ac:dyDescent="0.25">
      <c r="A609" s="1">
        <v>39464</v>
      </c>
      <c r="B609" s="6" t="s">
        <v>89</v>
      </c>
      <c r="C609">
        <v>14</v>
      </c>
      <c r="E609">
        <f>MONTH(cukier__2[[#This Row],[Data]])</f>
        <v>1</v>
      </c>
    </row>
    <row r="610" spans="1:5" x14ac:dyDescent="0.25">
      <c r="A610" s="1">
        <v>39465</v>
      </c>
      <c r="B610" s="6" t="s">
        <v>55</v>
      </c>
      <c r="C610">
        <v>97</v>
      </c>
      <c r="E610">
        <f>MONTH(cukier__2[[#This Row],[Data]])</f>
        <v>1</v>
      </c>
    </row>
    <row r="611" spans="1:5" x14ac:dyDescent="0.25">
      <c r="A611" s="1">
        <v>39468</v>
      </c>
      <c r="B611" s="6" t="s">
        <v>61</v>
      </c>
      <c r="C611">
        <v>81</v>
      </c>
      <c r="E611">
        <f>MONTH(cukier__2[[#This Row],[Data]])</f>
        <v>1</v>
      </c>
    </row>
    <row r="612" spans="1:5" x14ac:dyDescent="0.25">
      <c r="A612" s="1">
        <v>39469</v>
      </c>
      <c r="B612" s="6" t="s">
        <v>23</v>
      </c>
      <c r="C612">
        <v>179</v>
      </c>
      <c r="E612">
        <f>MONTH(cukier__2[[#This Row],[Data]])</f>
        <v>1</v>
      </c>
    </row>
    <row r="613" spans="1:5" x14ac:dyDescent="0.25">
      <c r="A613" s="1">
        <v>39470</v>
      </c>
      <c r="B613" s="6" t="s">
        <v>37</v>
      </c>
      <c r="C613">
        <v>132</v>
      </c>
      <c r="E613">
        <f>MONTH(cukier__2[[#This Row],[Data]])</f>
        <v>1</v>
      </c>
    </row>
    <row r="614" spans="1:5" x14ac:dyDescent="0.25">
      <c r="A614" s="1">
        <v>39470</v>
      </c>
      <c r="B614" s="6" t="s">
        <v>153</v>
      </c>
      <c r="C614">
        <v>5</v>
      </c>
      <c r="E614">
        <f>MONTH(cukier__2[[#This Row],[Data]])</f>
        <v>1</v>
      </c>
    </row>
    <row r="615" spans="1:5" x14ac:dyDescent="0.25">
      <c r="A615" s="1">
        <v>39470</v>
      </c>
      <c r="B615" s="6" t="s">
        <v>18</v>
      </c>
      <c r="C615">
        <v>100</v>
      </c>
      <c r="E615">
        <f>MONTH(cukier__2[[#This Row],[Data]])</f>
        <v>1</v>
      </c>
    </row>
    <row r="616" spans="1:5" x14ac:dyDescent="0.25">
      <c r="A616" s="1">
        <v>39474</v>
      </c>
      <c r="B616" s="6" t="s">
        <v>154</v>
      </c>
      <c r="C616">
        <v>6</v>
      </c>
      <c r="E616">
        <f>MONTH(cukier__2[[#This Row],[Data]])</f>
        <v>1</v>
      </c>
    </row>
    <row r="617" spans="1:5" x14ac:dyDescent="0.25">
      <c r="A617" s="1">
        <v>39481</v>
      </c>
      <c r="B617" s="6" t="s">
        <v>24</v>
      </c>
      <c r="C617">
        <v>171</v>
      </c>
      <c r="E617">
        <f>MONTH(cukier__2[[#This Row],[Data]])</f>
        <v>2</v>
      </c>
    </row>
    <row r="618" spans="1:5" x14ac:dyDescent="0.25">
      <c r="A618" s="1">
        <v>39483</v>
      </c>
      <c r="B618" s="6" t="s">
        <v>14</v>
      </c>
      <c r="C618">
        <v>333</v>
      </c>
      <c r="E618">
        <f>MONTH(cukier__2[[#This Row],[Data]])</f>
        <v>2</v>
      </c>
    </row>
    <row r="619" spans="1:5" x14ac:dyDescent="0.25">
      <c r="A619" s="1">
        <v>39484</v>
      </c>
      <c r="B619" s="6" t="s">
        <v>24</v>
      </c>
      <c r="C619">
        <v>365</v>
      </c>
      <c r="E619">
        <f>MONTH(cukier__2[[#This Row],[Data]])</f>
        <v>2</v>
      </c>
    </row>
    <row r="620" spans="1:5" x14ac:dyDescent="0.25">
      <c r="A620" s="1">
        <v>39484</v>
      </c>
      <c r="B620" s="6" t="s">
        <v>112</v>
      </c>
      <c r="C620">
        <v>16</v>
      </c>
      <c r="E620">
        <f>MONTH(cukier__2[[#This Row],[Data]])</f>
        <v>2</v>
      </c>
    </row>
    <row r="621" spans="1:5" x14ac:dyDescent="0.25">
      <c r="A621" s="1">
        <v>39485</v>
      </c>
      <c r="B621" s="6" t="s">
        <v>5</v>
      </c>
      <c r="C621">
        <v>211</v>
      </c>
      <c r="E621">
        <f>MONTH(cukier__2[[#This Row],[Data]])</f>
        <v>2</v>
      </c>
    </row>
    <row r="622" spans="1:5" x14ac:dyDescent="0.25">
      <c r="A622" s="1">
        <v>39489</v>
      </c>
      <c r="B622" s="6" t="s">
        <v>45</v>
      </c>
      <c r="C622">
        <v>196</v>
      </c>
      <c r="E622">
        <f>MONTH(cukier__2[[#This Row],[Data]])</f>
        <v>2</v>
      </c>
    </row>
    <row r="623" spans="1:5" x14ac:dyDescent="0.25">
      <c r="A623" s="1">
        <v>39490</v>
      </c>
      <c r="B623" s="6" t="s">
        <v>155</v>
      </c>
      <c r="C623">
        <v>11</v>
      </c>
      <c r="E623">
        <f>MONTH(cukier__2[[#This Row],[Data]])</f>
        <v>2</v>
      </c>
    </row>
    <row r="624" spans="1:5" x14ac:dyDescent="0.25">
      <c r="A624" s="1">
        <v>39491</v>
      </c>
      <c r="B624" s="6" t="s">
        <v>112</v>
      </c>
      <c r="C624">
        <v>17</v>
      </c>
      <c r="E624">
        <f>MONTH(cukier__2[[#This Row],[Data]])</f>
        <v>2</v>
      </c>
    </row>
    <row r="625" spans="1:5" x14ac:dyDescent="0.25">
      <c r="A625" s="1">
        <v>39494</v>
      </c>
      <c r="B625" s="6" t="s">
        <v>66</v>
      </c>
      <c r="C625">
        <v>62</v>
      </c>
      <c r="E625">
        <f>MONTH(cukier__2[[#This Row],[Data]])</f>
        <v>2</v>
      </c>
    </row>
    <row r="626" spans="1:5" x14ac:dyDescent="0.25">
      <c r="A626" s="1">
        <v>39494</v>
      </c>
      <c r="B626" s="6" t="s">
        <v>9</v>
      </c>
      <c r="C626">
        <v>103</v>
      </c>
      <c r="E626">
        <f>MONTH(cukier__2[[#This Row],[Data]])</f>
        <v>2</v>
      </c>
    </row>
    <row r="627" spans="1:5" x14ac:dyDescent="0.25">
      <c r="A627" s="1">
        <v>39494</v>
      </c>
      <c r="B627" s="6" t="s">
        <v>32</v>
      </c>
      <c r="C627">
        <v>9</v>
      </c>
      <c r="E627">
        <f>MONTH(cukier__2[[#This Row],[Data]])</f>
        <v>2</v>
      </c>
    </row>
    <row r="628" spans="1:5" x14ac:dyDescent="0.25">
      <c r="A628" s="1">
        <v>39495</v>
      </c>
      <c r="B628" s="6" t="s">
        <v>156</v>
      </c>
      <c r="C628">
        <v>5</v>
      </c>
      <c r="E628">
        <f>MONTH(cukier__2[[#This Row],[Data]])</f>
        <v>2</v>
      </c>
    </row>
    <row r="629" spans="1:5" x14ac:dyDescent="0.25">
      <c r="A629" s="1">
        <v>39495</v>
      </c>
      <c r="B629" s="6" t="s">
        <v>45</v>
      </c>
      <c r="C629">
        <v>452</v>
      </c>
      <c r="E629">
        <f>MONTH(cukier__2[[#This Row],[Data]])</f>
        <v>2</v>
      </c>
    </row>
    <row r="630" spans="1:5" x14ac:dyDescent="0.25">
      <c r="A630" s="1">
        <v>39496</v>
      </c>
      <c r="B630" s="6" t="s">
        <v>157</v>
      </c>
      <c r="C630">
        <v>2</v>
      </c>
      <c r="E630">
        <f>MONTH(cukier__2[[#This Row],[Data]])</f>
        <v>2</v>
      </c>
    </row>
    <row r="631" spans="1:5" x14ac:dyDescent="0.25">
      <c r="A631" s="1">
        <v>39497</v>
      </c>
      <c r="B631" s="6" t="s">
        <v>50</v>
      </c>
      <c r="C631">
        <v>335</v>
      </c>
      <c r="E631">
        <f>MONTH(cukier__2[[#This Row],[Data]])</f>
        <v>2</v>
      </c>
    </row>
    <row r="632" spans="1:5" x14ac:dyDescent="0.25">
      <c r="A632" s="1">
        <v>39498</v>
      </c>
      <c r="B632" s="6" t="s">
        <v>158</v>
      </c>
      <c r="C632">
        <v>12</v>
      </c>
      <c r="E632">
        <f>MONTH(cukier__2[[#This Row],[Data]])</f>
        <v>2</v>
      </c>
    </row>
    <row r="633" spans="1:5" x14ac:dyDescent="0.25">
      <c r="A633" s="1">
        <v>39499</v>
      </c>
      <c r="B633" s="6" t="s">
        <v>79</v>
      </c>
      <c r="C633">
        <v>12</v>
      </c>
      <c r="E633">
        <f>MONTH(cukier__2[[#This Row],[Data]])</f>
        <v>2</v>
      </c>
    </row>
    <row r="634" spans="1:5" x14ac:dyDescent="0.25">
      <c r="A634" s="1">
        <v>39500</v>
      </c>
      <c r="B634" s="6" t="s">
        <v>159</v>
      </c>
      <c r="C634">
        <v>5</v>
      </c>
      <c r="E634">
        <f>MONTH(cukier__2[[#This Row],[Data]])</f>
        <v>2</v>
      </c>
    </row>
    <row r="635" spans="1:5" x14ac:dyDescent="0.25">
      <c r="A635" s="1">
        <v>39500</v>
      </c>
      <c r="B635" s="6" t="s">
        <v>160</v>
      </c>
      <c r="C635">
        <v>2</v>
      </c>
      <c r="E635">
        <f>MONTH(cukier__2[[#This Row],[Data]])</f>
        <v>2</v>
      </c>
    </row>
    <row r="636" spans="1:5" x14ac:dyDescent="0.25">
      <c r="A636" s="1">
        <v>39501</v>
      </c>
      <c r="B636" s="6" t="s">
        <v>161</v>
      </c>
      <c r="C636">
        <v>10</v>
      </c>
      <c r="E636">
        <f>MONTH(cukier__2[[#This Row],[Data]])</f>
        <v>2</v>
      </c>
    </row>
    <row r="637" spans="1:5" x14ac:dyDescent="0.25">
      <c r="A637" s="1">
        <v>39503</v>
      </c>
      <c r="B637" s="6" t="s">
        <v>45</v>
      </c>
      <c r="C637">
        <v>308</v>
      </c>
      <c r="E637">
        <f>MONTH(cukier__2[[#This Row],[Data]])</f>
        <v>2</v>
      </c>
    </row>
    <row r="638" spans="1:5" x14ac:dyDescent="0.25">
      <c r="A638" s="1">
        <v>39505</v>
      </c>
      <c r="B638" s="6" t="s">
        <v>119</v>
      </c>
      <c r="C638">
        <v>5</v>
      </c>
      <c r="E638">
        <f>MONTH(cukier__2[[#This Row],[Data]])</f>
        <v>2</v>
      </c>
    </row>
    <row r="639" spans="1:5" x14ac:dyDescent="0.25">
      <c r="A639" s="1">
        <v>39505</v>
      </c>
      <c r="B639" s="6" t="s">
        <v>14</v>
      </c>
      <c r="C639">
        <v>446</v>
      </c>
      <c r="E639">
        <f>MONTH(cukier__2[[#This Row],[Data]])</f>
        <v>2</v>
      </c>
    </row>
    <row r="640" spans="1:5" x14ac:dyDescent="0.25">
      <c r="A640" s="1">
        <v>39506</v>
      </c>
      <c r="B640" s="6" t="s">
        <v>7</v>
      </c>
      <c r="C640">
        <v>281</v>
      </c>
      <c r="E640">
        <f>MONTH(cukier__2[[#This Row],[Data]])</f>
        <v>2</v>
      </c>
    </row>
    <row r="641" spans="1:5" x14ac:dyDescent="0.25">
      <c r="A641" s="1">
        <v>39510</v>
      </c>
      <c r="B641" s="6" t="s">
        <v>11</v>
      </c>
      <c r="C641">
        <v>6</v>
      </c>
      <c r="E641">
        <f>MONTH(cukier__2[[#This Row],[Data]])</f>
        <v>3</v>
      </c>
    </row>
    <row r="642" spans="1:5" x14ac:dyDescent="0.25">
      <c r="A642" s="1">
        <v>39511</v>
      </c>
      <c r="B642" s="6" t="s">
        <v>7</v>
      </c>
      <c r="C642">
        <v>409</v>
      </c>
      <c r="E642">
        <f>MONTH(cukier__2[[#This Row],[Data]])</f>
        <v>3</v>
      </c>
    </row>
    <row r="643" spans="1:5" x14ac:dyDescent="0.25">
      <c r="A643" s="1">
        <v>39511</v>
      </c>
      <c r="B643" s="6" t="s">
        <v>66</v>
      </c>
      <c r="C643">
        <v>191</v>
      </c>
      <c r="E643">
        <f>MONTH(cukier__2[[#This Row],[Data]])</f>
        <v>3</v>
      </c>
    </row>
    <row r="644" spans="1:5" x14ac:dyDescent="0.25">
      <c r="A644" s="1">
        <v>39512</v>
      </c>
      <c r="B644" s="6" t="s">
        <v>50</v>
      </c>
      <c r="C644">
        <v>404</v>
      </c>
      <c r="E644">
        <f>MONTH(cukier__2[[#This Row],[Data]])</f>
        <v>3</v>
      </c>
    </row>
    <row r="645" spans="1:5" x14ac:dyDescent="0.25">
      <c r="A645" s="1">
        <v>39512</v>
      </c>
      <c r="B645" s="6" t="s">
        <v>28</v>
      </c>
      <c r="C645">
        <v>135</v>
      </c>
      <c r="E645">
        <f>MONTH(cukier__2[[#This Row],[Data]])</f>
        <v>3</v>
      </c>
    </row>
    <row r="646" spans="1:5" x14ac:dyDescent="0.25">
      <c r="A646" s="1">
        <v>39512</v>
      </c>
      <c r="B646" s="6" t="s">
        <v>27</v>
      </c>
      <c r="C646">
        <v>20</v>
      </c>
      <c r="E646">
        <f>MONTH(cukier__2[[#This Row],[Data]])</f>
        <v>3</v>
      </c>
    </row>
    <row r="647" spans="1:5" x14ac:dyDescent="0.25">
      <c r="A647" s="1">
        <v>39514</v>
      </c>
      <c r="B647" s="6" t="s">
        <v>58</v>
      </c>
      <c r="C647">
        <v>54</v>
      </c>
      <c r="E647">
        <f>MONTH(cukier__2[[#This Row],[Data]])</f>
        <v>3</v>
      </c>
    </row>
    <row r="648" spans="1:5" x14ac:dyDescent="0.25">
      <c r="A648" s="1">
        <v>39514</v>
      </c>
      <c r="B648" s="6" t="s">
        <v>52</v>
      </c>
      <c r="C648">
        <v>129</v>
      </c>
      <c r="E648">
        <f>MONTH(cukier__2[[#This Row],[Data]])</f>
        <v>3</v>
      </c>
    </row>
    <row r="649" spans="1:5" x14ac:dyDescent="0.25">
      <c r="A649" s="1">
        <v>39517</v>
      </c>
      <c r="B649" s="6" t="s">
        <v>162</v>
      </c>
      <c r="C649">
        <v>11</v>
      </c>
      <c r="E649">
        <f>MONTH(cukier__2[[#This Row],[Data]])</f>
        <v>3</v>
      </c>
    </row>
    <row r="650" spans="1:5" x14ac:dyDescent="0.25">
      <c r="A650" s="1">
        <v>39518</v>
      </c>
      <c r="B650" s="6" t="s">
        <v>22</v>
      </c>
      <c r="C650">
        <v>383</v>
      </c>
      <c r="E650">
        <f>MONTH(cukier__2[[#This Row],[Data]])</f>
        <v>3</v>
      </c>
    </row>
    <row r="651" spans="1:5" x14ac:dyDescent="0.25">
      <c r="A651" s="1">
        <v>39519</v>
      </c>
      <c r="B651" s="6" t="s">
        <v>10</v>
      </c>
      <c r="C651">
        <v>46</v>
      </c>
      <c r="E651">
        <f>MONTH(cukier__2[[#This Row],[Data]])</f>
        <v>3</v>
      </c>
    </row>
    <row r="652" spans="1:5" x14ac:dyDescent="0.25">
      <c r="A652" s="1">
        <v>39520</v>
      </c>
      <c r="B652" s="6" t="s">
        <v>131</v>
      </c>
      <c r="C652">
        <v>61</v>
      </c>
      <c r="E652">
        <f>MONTH(cukier__2[[#This Row],[Data]])</f>
        <v>3</v>
      </c>
    </row>
    <row r="653" spans="1:5" x14ac:dyDescent="0.25">
      <c r="A653" s="1">
        <v>39522</v>
      </c>
      <c r="B653" s="6" t="s">
        <v>28</v>
      </c>
      <c r="C653">
        <v>166</v>
      </c>
      <c r="E653">
        <f>MONTH(cukier__2[[#This Row],[Data]])</f>
        <v>3</v>
      </c>
    </row>
    <row r="654" spans="1:5" x14ac:dyDescent="0.25">
      <c r="A654" s="1">
        <v>39523</v>
      </c>
      <c r="B654" s="6" t="s">
        <v>69</v>
      </c>
      <c r="C654">
        <v>91</v>
      </c>
      <c r="E654">
        <f>MONTH(cukier__2[[#This Row],[Data]])</f>
        <v>3</v>
      </c>
    </row>
    <row r="655" spans="1:5" x14ac:dyDescent="0.25">
      <c r="A655" s="1">
        <v>39524</v>
      </c>
      <c r="B655" s="6" t="s">
        <v>163</v>
      </c>
      <c r="C655">
        <v>10</v>
      </c>
      <c r="E655">
        <f>MONTH(cukier__2[[#This Row],[Data]])</f>
        <v>3</v>
      </c>
    </row>
    <row r="656" spans="1:5" x14ac:dyDescent="0.25">
      <c r="A656" s="1">
        <v>39526</v>
      </c>
      <c r="B656" s="6" t="s">
        <v>164</v>
      </c>
      <c r="C656">
        <v>19</v>
      </c>
      <c r="E656">
        <f>MONTH(cukier__2[[#This Row],[Data]])</f>
        <v>3</v>
      </c>
    </row>
    <row r="657" spans="1:5" x14ac:dyDescent="0.25">
      <c r="A657" s="1">
        <v>39526</v>
      </c>
      <c r="B657" s="6" t="s">
        <v>165</v>
      </c>
      <c r="C657">
        <v>2</v>
      </c>
      <c r="E657">
        <f>MONTH(cukier__2[[#This Row],[Data]])</f>
        <v>3</v>
      </c>
    </row>
    <row r="658" spans="1:5" x14ac:dyDescent="0.25">
      <c r="A658" s="1">
        <v>39527</v>
      </c>
      <c r="B658" s="6" t="s">
        <v>35</v>
      </c>
      <c r="C658">
        <v>125</v>
      </c>
      <c r="E658">
        <f>MONTH(cukier__2[[#This Row],[Data]])</f>
        <v>3</v>
      </c>
    </row>
    <row r="659" spans="1:5" x14ac:dyDescent="0.25">
      <c r="A659" s="1">
        <v>39527</v>
      </c>
      <c r="B659" s="6" t="s">
        <v>22</v>
      </c>
      <c r="C659">
        <v>248</v>
      </c>
      <c r="E659">
        <f>MONTH(cukier__2[[#This Row],[Data]])</f>
        <v>3</v>
      </c>
    </row>
    <row r="660" spans="1:5" x14ac:dyDescent="0.25">
      <c r="A660" s="1">
        <v>39527</v>
      </c>
      <c r="B660" s="6" t="s">
        <v>102</v>
      </c>
      <c r="C660">
        <v>298</v>
      </c>
      <c r="E660">
        <f>MONTH(cukier__2[[#This Row],[Data]])</f>
        <v>3</v>
      </c>
    </row>
    <row r="661" spans="1:5" x14ac:dyDescent="0.25">
      <c r="A661" s="1">
        <v>39528</v>
      </c>
      <c r="B661" s="6" t="s">
        <v>22</v>
      </c>
      <c r="C661">
        <v>406</v>
      </c>
      <c r="E661">
        <f>MONTH(cukier__2[[#This Row],[Data]])</f>
        <v>3</v>
      </c>
    </row>
    <row r="662" spans="1:5" x14ac:dyDescent="0.25">
      <c r="A662" s="1">
        <v>39529</v>
      </c>
      <c r="B662" s="6" t="s">
        <v>19</v>
      </c>
      <c r="C662">
        <v>46</v>
      </c>
      <c r="E662">
        <f>MONTH(cukier__2[[#This Row],[Data]])</f>
        <v>3</v>
      </c>
    </row>
    <row r="663" spans="1:5" x14ac:dyDescent="0.25">
      <c r="A663" s="1">
        <v>39530</v>
      </c>
      <c r="B663" s="6" t="s">
        <v>69</v>
      </c>
      <c r="C663">
        <v>106</v>
      </c>
      <c r="E663">
        <f>MONTH(cukier__2[[#This Row],[Data]])</f>
        <v>3</v>
      </c>
    </row>
    <row r="664" spans="1:5" x14ac:dyDescent="0.25">
      <c r="A664" s="1">
        <v>39532</v>
      </c>
      <c r="B664" s="6" t="s">
        <v>9</v>
      </c>
      <c r="C664">
        <v>121</v>
      </c>
      <c r="E664">
        <f>MONTH(cukier__2[[#This Row],[Data]])</f>
        <v>3</v>
      </c>
    </row>
    <row r="665" spans="1:5" x14ac:dyDescent="0.25">
      <c r="A665" s="1">
        <v>39536</v>
      </c>
      <c r="B665" s="6" t="s">
        <v>45</v>
      </c>
      <c r="C665">
        <v>170</v>
      </c>
      <c r="E665">
        <f>MONTH(cukier__2[[#This Row],[Data]])</f>
        <v>3</v>
      </c>
    </row>
    <row r="666" spans="1:5" x14ac:dyDescent="0.25">
      <c r="A666" s="1">
        <v>39536</v>
      </c>
      <c r="B666" s="6" t="s">
        <v>14</v>
      </c>
      <c r="C666">
        <v>431</v>
      </c>
      <c r="E666">
        <f>MONTH(cukier__2[[#This Row],[Data]])</f>
        <v>3</v>
      </c>
    </row>
    <row r="667" spans="1:5" x14ac:dyDescent="0.25">
      <c r="A667" s="1">
        <v>39537</v>
      </c>
      <c r="B667" s="6" t="s">
        <v>50</v>
      </c>
      <c r="C667">
        <v>483</v>
      </c>
      <c r="E667">
        <f>MONTH(cukier__2[[#This Row],[Data]])</f>
        <v>3</v>
      </c>
    </row>
    <row r="668" spans="1:5" x14ac:dyDescent="0.25">
      <c r="A668" s="1">
        <v>39539</v>
      </c>
      <c r="B668" s="6" t="s">
        <v>7</v>
      </c>
      <c r="C668">
        <v>354</v>
      </c>
      <c r="E668">
        <f>MONTH(cukier__2[[#This Row],[Data]])</f>
        <v>4</v>
      </c>
    </row>
    <row r="669" spans="1:5" x14ac:dyDescent="0.25">
      <c r="A669" s="1">
        <v>39541</v>
      </c>
      <c r="B669" s="6" t="s">
        <v>69</v>
      </c>
      <c r="C669">
        <v>65</v>
      </c>
      <c r="E669">
        <f>MONTH(cukier__2[[#This Row],[Data]])</f>
        <v>4</v>
      </c>
    </row>
    <row r="670" spans="1:5" x14ac:dyDescent="0.25">
      <c r="A670" s="1">
        <v>39544</v>
      </c>
      <c r="B670" s="6" t="s">
        <v>24</v>
      </c>
      <c r="C670">
        <v>176</v>
      </c>
      <c r="E670">
        <f>MONTH(cukier__2[[#This Row],[Data]])</f>
        <v>4</v>
      </c>
    </row>
    <row r="671" spans="1:5" x14ac:dyDescent="0.25">
      <c r="A671" s="1">
        <v>39545</v>
      </c>
      <c r="B671" s="6" t="s">
        <v>51</v>
      </c>
      <c r="C671">
        <v>2</v>
      </c>
      <c r="E671">
        <f>MONTH(cukier__2[[#This Row],[Data]])</f>
        <v>4</v>
      </c>
    </row>
    <row r="672" spans="1:5" x14ac:dyDescent="0.25">
      <c r="A672" s="1">
        <v>39546</v>
      </c>
      <c r="B672" s="6" t="s">
        <v>66</v>
      </c>
      <c r="C672">
        <v>46</v>
      </c>
      <c r="E672">
        <f>MONTH(cukier__2[[#This Row],[Data]])</f>
        <v>4</v>
      </c>
    </row>
    <row r="673" spans="1:5" x14ac:dyDescent="0.25">
      <c r="A673" s="1">
        <v>39549</v>
      </c>
      <c r="B673" s="6" t="s">
        <v>102</v>
      </c>
      <c r="C673">
        <v>477</v>
      </c>
      <c r="E673">
        <f>MONTH(cukier__2[[#This Row],[Data]])</f>
        <v>4</v>
      </c>
    </row>
    <row r="674" spans="1:5" x14ac:dyDescent="0.25">
      <c r="A674" s="1">
        <v>39550</v>
      </c>
      <c r="B674" s="6" t="s">
        <v>57</v>
      </c>
      <c r="C674">
        <v>6</v>
      </c>
      <c r="E674">
        <f>MONTH(cukier__2[[#This Row],[Data]])</f>
        <v>4</v>
      </c>
    </row>
    <row r="675" spans="1:5" x14ac:dyDescent="0.25">
      <c r="A675" s="1">
        <v>39552</v>
      </c>
      <c r="B675" s="6" t="s">
        <v>48</v>
      </c>
      <c r="C675">
        <v>11</v>
      </c>
      <c r="E675">
        <f>MONTH(cukier__2[[#This Row],[Data]])</f>
        <v>4</v>
      </c>
    </row>
    <row r="676" spans="1:5" x14ac:dyDescent="0.25">
      <c r="A676" s="1">
        <v>39552</v>
      </c>
      <c r="B676" s="6" t="s">
        <v>66</v>
      </c>
      <c r="C676">
        <v>126</v>
      </c>
      <c r="E676">
        <f>MONTH(cukier__2[[#This Row],[Data]])</f>
        <v>4</v>
      </c>
    </row>
    <row r="677" spans="1:5" x14ac:dyDescent="0.25">
      <c r="A677" s="1">
        <v>39552</v>
      </c>
      <c r="B677" s="6" t="s">
        <v>18</v>
      </c>
      <c r="C677">
        <v>190</v>
      </c>
      <c r="E677">
        <f>MONTH(cukier__2[[#This Row],[Data]])</f>
        <v>4</v>
      </c>
    </row>
    <row r="678" spans="1:5" x14ac:dyDescent="0.25">
      <c r="A678" s="1">
        <v>39553</v>
      </c>
      <c r="B678" s="6" t="s">
        <v>50</v>
      </c>
      <c r="C678">
        <v>358</v>
      </c>
      <c r="E678">
        <f>MONTH(cukier__2[[#This Row],[Data]])</f>
        <v>4</v>
      </c>
    </row>
    <row r="679" spans="1:5" x14ac:dyDescent="0.25">
      <c r="A679" s="1">
        <v>39553</v>
      </c>
      <c r="B679" s="6" t="s">
        <v>39</v>
      </c>
      <c r="C679">
        <v>78</v>
      </c>
      <c r="E679">
        <f>MONTH(cukier__2[[#This Row],[Data]])</f>
        <v>4</v>
      </c>
    </row>
    <row r="680" spans="1:5" x14ac:dyDescent="0.25">
      <c r="A680" s="1">
        <v>39553</v>
      </c>
      <c r="B680" s="6" t="s">
        <v>71</v>
      </c>
      <c r="C680">
        <v>129</v>
      </c>
      <c r="E680">
        <f>MONTH(cukier__2[[#This Row],[Data]])</f>
        <v>4</v>
      </c>
    </row>
    <row r="681" spans="1:5" x14ac:dyDescent="0.25">
      <c r="A681" s="1">
        <v>39554</v>
      </c>
      <c r="B681" s="6" t="s">
        <v>14</v>
      </c>
      <c r="C681">
        <v>433</v>
      </c>
      <c r="E681">
        <f>MONTH(cukier__2[[#This Row],[Data]])</f>
        <v>4</v>
      </c>
    </row>
    <row r="682" spans="1:5" x14ac:dyDescent="0.25">
      <c r="A682" s="1">
        <v>39555</v>
      </c>
      <c r="B682" s="6" t="s">
        <v>90</v>
      </c>
      <c r="C682">
        <v>18</v>
      </c>
      <c r="E682">
        <f>MONTH(cukier__2[[#This Row],[Data]])</f>
        <v>4</v>
      </c>
    </row>
    <row r="683" spans="1:5" x14ac:dyDescent="0.25">
      <c r="A683" s="1">
        <v>39556</v>
      </c>
      <c r="B683" s="6" t="s">
        <v>80</v>
      </c>
      <c r="C683">
        <v>30</v>
      </c>
      <c r="E683">
        <f>MONTH(cukier__2[[#This Row],[Data]])</f>
        <v>4</v>
      </c>
    </row>
    <row r="684" spans="1:5" x14ac:dyDescent="0.25">
      <c r="A684" s="1">
        <v>39557</v>
      </c>
      <c r="B684" s="6" t="s">
        <v>42</v>
      </c>
      <c r="C684">
        <v>18</v>
      </c>
      <c r="E684">
        <f>MONTH(cukier__2[[#This Row],[Data]])</f>
        <v>4</v>
      </c>
    </row>
    <row r="685" spans="1:5" x14ac:dyDescent="0.25">
      <c r="A685" s="1">
        <v>39558</v>
      </c>
      <c r="B685" s="6" t="s">
        <v>66</v>
      </c>
      <c r="C685">
        <v>146</v>
      </c>
      <c r="E685">
        <f>MONTH(cukier__2[[#This Row],[Data]])</f>
        <v>4</v>
      </c>
    </row>
    <row r="686" spans="1:5" x14ac:dyDescent="0.25">
      <c r="A686" s="1">
        <v>39558</v>
      </c>
      <c r="B686" s="6" t="s">
        <v>162</v>
      </c>
      <c r="C686">
        <v>19</v>
      </c>
      <c r="E686">
        <f>MONTH(cukier__2[[#This Row],[Data]])</f>
        <v>4</v>
      </c>
    </row>
    <row r="687" spans="1:5" x14ac:dyDescent="0.25">
      <c r="A687" s="1">
        <v>39559</v>
      </c>
      <c r="B687" s="6" t="s">
        <v>23</v>
      </c>
      <c r="C687">
        <v>170</v>
      </c>
      <c r="E687">
        <f>MONTH(cukier__2[[#This Row],[Data]])</f>
        <v>4</v>
      </c>
    </row>
    <row r="688" spans="1:5" x14ac:dyDescent="0.25">
      <c r="A688" s="1">
        <v>39561</v>
      </c>
      <c r="B688" s="6" t="s">
        <v>5</v>
      </c>
      <c r="C688">
        <v>428</v>
      </c>
      <c r="E688">
        <f>MONTH(cukier__2[[#This Row],[Data]])</f>
        <v>4</v>
      </c>
    </row>
    <row r="689" spans="1:5" x14ac:dyDescent="0.25">
      <c r="A689" s="1">
        <v>39563</v>
      </c>
      <c r="B689" s="6" t="s">
        <v>50</v>
      </c>
      <c r="C689">
        <v>129</v>
      </c>
      <c r="E689">
        <f>MONTH(cukier__2[[#This Row],[Data]])</f>
        <v>4</v>
      </c>
    </row>
    <row r="690" spans="1:5" x14ac:dyDescent="0.25">
      <c r="A690" s="1">
        <v>39564</v>
      </c>
      <c r="B690" s="6" t="s">
        <v>17</v>
      </c>
      <c r="C690">
        <v>304</v>
      </c>
      <c r="E690">
        <f>MONTH(cukier__2[[#This Row],[Data]])</f>
        <v>4</v>
      </c>
    </row>
    <row r="691" spans="1:5" x14ac:dyDescent="0.25">
      <c r="A691" s="1">
        <v>39568</v>
      </c>
      <c r="B691" s="6" t="s">
        <v>151</v>
      </c>
      <c r="C691">
        <v>15</v>
      </c>
      <c r="E691">
        <f>MONTH(cukier__2[[#This Row],[Data]])</f>
        <v>4</v>
      </c>
    </row>
    <row r="692" spans="1:5" x14ac:dyDescent="0.25">
      <c r="A692" s="1">
        <v>39569</v>
      </c>
      <c r="B692" s="6" t="s">
        <v>166</v>
      </c>
      <c r="C692">
        <v>14</v>
      </c>
      <c r="E692">
        <f>MONTH(cukier__2[[#This Row],[Data]])</f>
        <v>5</v>
      </c>
    </row>
    <row r="693" spans="1:5" x14ac:dyDescent="0.25">
      <c r="A693" s="1">
        <v>39571</v>
      </c>
      <c r="B693" s="6" t="s">
        <v>14</v>
      </c>
      <c r="C693">
        <v>320</v>
      </c>
      <c r="E693">
        <f>MONTH(cukier__2[[#This Row],[Data]])</f>
        <v>5</v>
      </c>
    </row>
    <row r="694" spans="1:5" x14ac:dyDescent="0.25">
      <c r="A694" s="1">
        <v>39572</v>
      </c>
      <c r="B694" s="6" t="s">
        <v>55</v>
      </c>
      <c r="C694">
        <v>44</v>
      </c>
      <c r="E694">
        <f>MONTH(cukier__2[[#This Row],[Data]])</f>
        <v>5</v>
      </c>
    </row>
    <row r="695" spans="1:5" x14ac:dyDescent="0.25">
      <c r="A695" s="1">
        <v>39573</v>
      </c>
      <c r="B695" s="6" t="s">
        <v>10</v>
      </c>
      <c r="C695">
        <v>71</v>
      </c>
      <c r="E695">
        <f>MONTH(cukier__2[[#This Row],[Data]])</f>
        <v>5</v>
      </c>
    </row>
    <row r="696" spans="1:5" x14ac:dyDescent="0.25">
      <c r="A696" s="1">
        <v>39573</v>
      </c>
      <c r="B696" s="6" t="s">
        <v>72</v>
      </c>
      <c r="C696">
        <v>8</v>
      </c>
      <c r="E696">
        <f>MONTH(cukier__2[[#This Row],[Data]])</f>
        <v>5</v>
      </c>
    </row>
    <row r="697" spans="1:5" x14ac:dyDescent="0.25">
      <c r="A697" s="1">
        <v>39577</v>
      </c>
      <c r="B697" s="6" t="s">
        <v>9</v>
      </c>
      <c r="C697">
        <v>444</v>
      </c>
      <c r="E697">
        <f>MONTH(cukier__2[[#This Row],[Data]])</f>
        <v>5</v>
      </c>
    </row>
    <row r="698" spans="1:5" x14ac:dyDescent="0.25">
      <c r="A698" s="1">
        <v>39577</v>
      </c>
      <c r="B698" s="6" t="s">
        <v>83</v>
      </c>
      <c r="C698">
        <v>1</v>
      </c>
      <c r="E698">
        <f>MONTH(cukier__2[[#This Row],[Data]])</f>
        <v>5</v>
      </c>
    </row>
    <row r="699" spans="1:5" x14ac:dyDescent="0.25">
      <c r="A699" s="1">
        <v>39579</v>
      </c>
      <c r="B699" s="6" t="s">
        <v>66</v>
      </c>
      <c r="C699">
        <v>102</v>
      </c>
      <c r="E699">
        <f>MONTH(cukier__2[[#This Row],[Data]])</f>
        <v>5</v>
      </c>
    </row>
    <row r="700" spans="1:5" x14ac:dyDescent="0.25">
      <c r="A700" s="1">
        <v>39579</v>
      </c>
      <c r="B700" s="6" t="s">
        <v>26</v>
      </c>
      <c r="C700">
        <v>181</v>
      </c>
      <c r="E700">
        <f>MONTH(cukier__2[[#This Row],[Data]])</f>
        <v>5</v>
      </c>
    </row>
    <row r="701" spans="1:5" x14ac:dyDescent="0.25">
      <c r="A701" s="1">
        <v>39579</v>
      </c>
      <c r="B701" s="6" t="s">
        <v>52</v>
      </c>
      <c r="C701">
        <v>82</v>
      </c>
      <c r="E701">
        <f>MONTH(cukier__2[[#This Row],[Data]])</f>
        <v>5</v>
      </c>
    </row>
    <row r="702" spans="1:5" x14ac:dyDescent="0.25">
      <c r="A702" s="1">
        <v>39582</v>
      </c>
      <c r="B702" s="6" t="s">
        <v>167</v>
      </c>
      <c r="C702">
        <v>19</v>
      </c>
      <c r="E702">
        <f>MONTH(cukier__2[[#This Row],[Data]])</f>
        <v>5</v>
      </c>
    </row>
    <row r="703" spans="1:5" x14ac:dyDescent="0.25">
      <c r="A703" s="1">
        <v>39582</v>
      </c>
      <c r="B703" s="6" t="s">
        <v>17</v>
      </c>
      <c r="C703">
        <v>245</v>
      </c>
      <c r="E703">
        <f>MONTH(cukier__2[[#This Row],[Data]])</f>
        <v>5</v>
      </c>
    </row>
    <row r="704" spans="1:5" x14ac:dyDescent="0.25">
      <c r="A704" s="1">
        <v>39584</v>
      </c>
      <c r="B704" s="6" t="s">
        <v>102</v>
      </c>
      <c r="C704">
        <v>431</v>
      </c>
      <c r="E704">
        <f>MONTH(cukier__2[[#This Row],[Data]])</f>
        <v>5</v>
      </c>
    </row>
    <row r="705" spans="1:5" x14ac:dyDescent="0.25">
      <c r="A705" s="1">
        <v>39584</v>
      </c>
      <c r="B705" s="6" t="s">
        <v>7</v>
      </c>
      <c r="C705">
        <v>252</v>
      </c>
      <c r="E705">
        <f>MONTH(cukier__2[[#This Row],[Data]])</f>
        <v>5</v>
      </c>
    </row>
    <row r="706" spans="1:5" x14ac:dyDescent="0.25">
      <c r="A706" s="1">
        <v>39585</v>
      </c>
      <c r="B706" s="6" t="s">
        <v>62</v>
      </c>
      <c r="C706">
        <v>2</v>
      </c>
      <c r="E706">
        <f>MONTH(cukier__2[[#This Row],[Data]])</f>
        <v>5</v>
      </c>
    </row>
    <row r="707" spans="1:5" x14ac:dyDescent="0.25">
      <c r="A707" s="1">
        <v>39586</v>
      </c>
      <c r="B707" s="6" t="s">
        <v>6</v>
      </c>
      <c r="C707">
        <v>52</v>
      </c>
      <c r="E707">
        <f>MONTH(cukier__2[[#This Row],[Data]])</f>
        <v>5</v>
      </c>
    </row>
    <row r="708" spans="1:5" x14ac:dyDescent="0.25">
      <c r="A708" s="1">
        <v>39587</v>
      </c>
      <c r="B708" s="6" t="s">
        <v>23</v>
      </c>
      <c r="C708">
        <v>54</v>
      </c>
      <c r="E708">
        <f>MONTH(cukier__2[[#This Row],[Data]])</f>
        <v>5</v>
      </c>
    </row>
    <row r="709" spans="1:5" x14ac:dyDescent="0.25">
      <c r="A709" s="1">
        <v>39587</v>
      </c>
      <c r="B709" s="6" t="s">
        <v>59</v>
      </c>
      <c r="C709">
        <v>4</v>
      </c>
      <c r="E709">
        <f>MONTH(cukier__2[[#This Row],[Data]])</f>
        <v>5</v>
      </c>
    </row>
    <row r="710" spans="1:5" x14ac:dyDescent="0.25">
      <c r="A710" s="1">
        <v>39587</v>
      </c>
      <c r="B710" s="6" t="s">
        <v>61</v>
      </c>
      <c r="C710">
        <v>88</v>
      </c>
      <c r="E710">
        <f>MONTH(cukier__2[[#This Row],[Data]])</f>
        <v>5</v>
      </c>
    </row>
    <row r="711" spans="1:5" x14ac:dyDescent="0.25">
      <c r="A711" s="1">
        <v>39590</v>
      </c>
      <c r="B711" s="6" t="s">
        <v>18</v>
      </c>
      <c r="C711">
        <v>152</v>
      </c>
      <c r="E711">
        <f>MONTH(cukier__2[[#This Row],[Data]])</f>
        <v>5</v>
      </c>
    </row>
    <row r="712" spans="1:5" x14ac:dyDescent="0.25">
      <c r="A712" s="1">
        <v>39591</v>
      </c>
      <c r="B712" s="6" t="s">
        <v>55</v>
      </c>
      <c r="C712">
        <v>121</v>
      </c>
      <c r="E712">
        <f>MONTH(cukier__2[[#This Row],[Data]])</f>
        <v>5</v>
      </c>
    </row>
    <row r="713" spans="1:5" x14ac:dyDescent="0.25">
      <c r="A713" s="1">
        <v>39592</v>
      </c>
      <c r="B713" s="6" t="s">
        <v>18</v>
      </c>
      <c r="C713">
        <v>77</v>
      </c>
      <c r="E713">
        <f>MONTH(cukier__2[[#This Row],[Data]])</f>
        <v>5</v>
      </c>
    </row>
    <row r="714" spans="1:5" x14ac:dyDescent="0.25">
      <c r="A714" s="1">
        <v>39595</v>
      </c>
      <c r="B714" s="6" t="s">
        <v>131</v>
      </c>
      <c r="C714">
        <v>21</v>
      </c>
      <c r="E714">
        <f>MONTH(cukier__2[[#This Row],[Data]])</f>
        <v>5</v>
      </c>
    </row>
    <row r="715" spans="1:5" x14ac:dyDescent="0.25">
      <c r="A715" s="1">
        <v>39596</v>
      </c>
      <c r="B715" s="6" t="s">
        <v>61</v>
      </c>
      <c r="C715">
        <v>48</v>
      </c>
      <c r="E715">
        <f>MONTH(cukier__2[[#This Row],[Data]])</f>
        <v>5</v>
      </c>
    </row>
    <row r="716" spans="1:5" x14ac:dyDescent="0.25">
      <c r="A716" s="1">
        <v>39597</v>
      </c>
      <c r="B716" s="6" t="s">
        <v>45</v>
      </c>
      <c r="C716">
        <v>420</v>
      </c>
      <c r="E716">
        <f>MONTH(cukier__2[[#This Row],[Data]])</f>
        <v>5</v>
      </c>
    </row>
    <row r="717" spans="1:5" x14ac:dyDescent="0.25">
      <c r="A717" s="1">
        <v>39598</v>
      </c>
      <c r="B717" s="6" t="s">
        <v>7</v>
      </c>
      <c r="C717">
        <v>443</v>
      </c>
      <c r="E717">
        <f>MONTH(cukier__2[[#This Row],[Data]])</f>
        <v>5</v>
      </c>
    </row>
    <row r="718" spans="1:5" x14ac:dyDescent="0.25">
      <c r="A718" s="1">
        <v>39602</v>
      </c>
      <c r="B718" s="6" t="s">
        <v>55</v>
      </c>
      <c r="C718">
        <v>46</v>
      </c>
      <c r="E718">
        <f>MONTH(cukier__2[[#This Row],[Data]])</f>
        <v>6</v>
      </c>
    </row>
    <row r="719" spans="1:5" x14ac:dyDescent="0.25">
      <c r="A719" s="1">
        <v>39603</v>
      </c>
      <c r="B719" s="6" t="s">
        <v>134</v>
      </c>
      <c r="C719">
        <v>3</v>
      </c>
      <c r="E719">
        <f>MONTH(cukier__2[[#This Row],[Data]])</f>
        <v>6</v>
      </c>
    </row>
    <row r="720" spans="1:5" x14ac:dyDescent="0.25">
      <c r="A720" s="1">
        <v>39605</v>
      </c>
      <c r="B720" s="6" t="s">
        <v>55</v>
      </c>
      <c r="C720">
        <v>98</v>
      </c>
      <c r="E720">
        <f>MONTH(cukier__2[[#This Row],[Data]])</f>
        <v>6</v>
      </c>
    </row>
    <row r="721" spans="1:5" x14ac:dyDescent="0.25">
      <c r="A721" s="1">
        <v>39605</v>
      </c>
      <c r="B721" s="6" t="s">
        <v>168</v>
      </c>
      <c r="C721">
        <v>18</v>
      </c>
      <c r="E721">
        <f>MONTH(cukier__2[[#This Row],[Data]])</f>
        <v>6</v>
      </c>
    </row>
    <row r="722" spans="1:5" x14ac:dyDescent="0.25">
      <c r="A722" s="1">
        <v>39605</v>
      </c>
      <c r="B722" s="6" t="s">
        <v>50</v>
      </c>
      <c r="C722">
        <v>237</v>
      </c>
      <c r="E722">
        <f>MONTH(cukier__2[[#This Row],[Data]])</f>
        <v>6</v>
      </c>
    </row>
    <row r="723" spans="1:5" x14ac:dyDescent="0.25">
      <c r="A723" s="1">
        <v>39605</v>
      </c>
      <c r="B723" s="6" t="s">
        <v>31</v>
      </c>
      <c r="C723">
        <v>64</v>
      </c>
      <c r="E723">
        <f>MONTH(cukier__2[[#This Row],[Data]])</f>
        <v>6</v>
      </c>
    </row>
    <row r="724" spans="1:5" x14ac:dyDescent="0.25">
      <c r="A724" s="1">
        <v>39609</v>
      </c>
      <c r="B724" s="6" t="s">
        <v>37</v>
      </c>
      <c r="C724">
        <v>32</v>
      </c>
      <c r="E724">
        <f>MONTH(cukier__2[[#This Row],[Data]])</f>
        <v>6</v>
      </c>
    </row>
    <row r="725" spans="1:5" x14ac:dyDescent="0.25">
      <c r="A725" s="1">
        <v>39614</v>
      </c>
      <c r="B725" s="6" t="s">
        <v>10</v>
      </c>
      <c r="C725">
        <v>30</v>
      </c>
      <c r="E725">
        <f>MONTH(cukier__2[[#This Row],[Data]])</f>
        <v>6</v>
      </c>
    </row>
    <row r="726" spans="1:5" x14ac:dyDescent="0.25">
      <c r="A726" s="1">
        <v>39614</v>
      </c>
      <c r="B726" s="6" t="s">
        <v>137</v>
      </c>
      <c r="C726">
        <v>12</v>
      </c>
      <c r="E726">
        <f>MONTH(cukier__2[[#This Row],[Data]])</f>
        <v>6</v>
      </c>
    </row>
    <row r="727" spans="1:5" x14ac:dyDescent="0.25">
      <c r="A727" s="1">
        <v>39615</v>
      </c>
      <c r="B727" s="6" t="s">
        <v>71</v>
      </c>
      <c r="C727">
        <v>138</v>
      </c>
      <c r="E727">
        <f>MONTH(cukier__2[[#This Row],[Data]])</f>
        <v>6</v>
      </c>
    </row>
    <row r="728" spans="1:5" x14ac:dyDescent="0.25">
      <c r="A728" s="1">
        <v>39619</v>
      </c>
      <c r="B728" s="6" t="s">
        <v>22</v>
      </c>
      <c r="C728">
        <v>411</v>
      </c>
      <c r="E728">
        <f>MONTH(cukier__2[[#This Row],[Data]])</f>
        <v>6</v>
      </c>
    </row>
    <row r="729" spans="1:5" x14ac:dyDescent="0.25">
      <c r="A729" s="1">
        <v>39622</v>
      </c>
      <c r="B729" s="6" t="s">
        <v>23</v>
      </c>
      <c r="C729">
        <v>152</v>
      </c>
      <c r="E729">
        <f>MONTH(cukier__2[[#This Row],[Data]])</f>
        <v>6</v>
      </c>
    </row>
    <row r="730" spans="1:5" x14ac:dyDescent="0.25">
      <c r="A730" s="1">
        <v>39623</v>
      </c>
      <c r="B730" s="6" t="s">
        <v>169</v>
      </c>
      <c r="C730">
        <v>10</v>
      </c>
      <c r="E730">
        <f>MONTH(cukier__2[[#This Row],[Data]])</f>
        <v>6</v>
      </c>
    </row>
    <row r="731" spans="1:5" x14ac:dyDescent="0.25">
      <c r="A731" s="1">
        <v>39624</v>
      </c>
      <c r="B731" s="6" t="s">
        <v>18</v>
      </c>
      <c r="C731">
        <v>75</v>
      </c>
      <c r="E731">
        <f>MONTH(cukier__2[[#This Row],[Data]])</f>
        <v>6</v>
      </c>
    </row>
    <row r="732" spans="1:5" x14ac:dyDescent="0.25">
      <c r="A732" s="1">
        <v>39624</v>
      </c>
      <c r="B732" s="6" t="s">
        <v>170</v>
      </c>
      <c r="C732">
        <v>4</v>
      </c>
      <c r="E732">
        <f>MONTH(cukier__2[[#This Row],[Data]])</f>
        <v>6</v>
      </c>
    </row>
    <row r="733" spans="1:5" x14ac:dyDescent="0.25">
      <c r="A733" s="1">
        <v>39626</v>
      </c>
      <c r="B733" s="6" t="s">
        <v>171</v>
      </c>
      <c r="C733">
        <v>2</v>
      </c>
      <c r="E733">
        <f>MONTH(cukier__2[[#This Row],[Data]])</f>
        <v>6</v>
      </c>
    </row>
    <row r="734" spans="1:5" x14ac:dyDescent="0.25">
      <c r="A734" s="1">
        <v>39627</v>
      </c>
      <c r="B734" s="6" t="s">
        <v>61</v>
      </c>
      <c r="C734">
        <v>110</v>
      </c>
      <c r="E734">
        <f>MONTH(cukier__2[[#This Row],[Data]])</f>
        <v>6</v>
      </c>
    </row>
    <row r="735" spans="1:5" x14ac:dyDescent="0.25">
      <c r="A735" s="1">
        <v>39628</v>
      </c>
      <c r="B735" s="6" t="s">
        <v>35</v>
      </c>
      <c r="C735">
        <v>161</v>
      </c>
      <c r="E735">
        <f>MONTH(cukier__2[[#This Row],[Data]])</f>
        <v>6</v>
      </c>
    </row>
    <row r="736" spans="1:5" x14ac:dyDescent="0.25">
      <c r="A736" s="1">
        <v>39629</v>
      </c>
      <c r="B736" s="6" t="s">
        <v>30</v>
      </c>
      <c r="C736">
        <v>68</v>
      </c>
      <c r="E736">
        <f>MONTH(cukier__2[[#This Row],[Data]])</f>
        <v>6</v>
      </c>
    </row>
    <row r="737" spans="1:5" x14ac:dyDescent="0.25">
      <c r="A737" s="1">
        <v>39631</v>
      </c>
      <c r="B737" s="6" t="s">
        <v>55</v>
      </c>
      <c r="C737">
        <v>30</v>
      </c>
      <c r="E737">
        <f>MONTH(cukier__2[[#This Row],[Data]])</f>
        <v>7</v>
      </c>
    </row>
    <row r="738" spans="1:5" x14ac:dyDescent="0.25">
      <c r="A738" s="1">
        <v>39632</v>
      </c>
      <c r="B738" s="6" t="s">
        <v>64</v>
      </c>
      <c r="C738">
        <v>3</v>
      </c>
      <c r="E738">
        <f>MONTH(cukier__2[[#This Row],[Data]])</f>
        <v>7</v>
      </c>
    </row>
    <row r="739" spans="1:5" x14ac:dyDescent="0.25">
      <c r="A739" s="1">
        <v>39637</v>
      </c>
      <c r="B739" s="6" t="s">
        <v>50</v>
      </c>
      <c r="C739">
        <v>117</v>
      </c>
      <c r="E739">
        <f>MONTH(cukier__2[[#This Row],[Data]])</f>
        <v>7</v>
      </c>
    </row>
    <row r="740" spans="1:5" x14ac:dyDescent="0.25">
      <c r="A740" s="1">
        <v>39639</v>
      </c>
      <c r="B740" s="6" t="s">
        <v>8</v>
      </c>
      <c r="C740">
        <v>105</v>
      </c>
      <c r="E740">
        <f>MONTH(cukier__2[[#This Row],[Data]])</f>
        <v>7</v>
      </c>
    </row>
    <row r="741" spans="1:5" x14ac:dyDescent="0.25">
      <c r="A741" s="1">
        <v>39639</v>
      </c>
      <c r="B741" s="6" t="s">
        <v>46</v>
      </c>
      <c r="C741">
        <v>6</v>
      </c>
      <c r="E741">
        <f>MONTH(cukier__2[[#This Row],[Data]])</f>
        <v>7</v>
      </c>
    </row>
    <row r="742" spans="1:5" x14ac:dyDescent="0.25">
      <c r="A742" s="1">
        <v>39640</v>
      </c>
      <c r="B742" s="6" t="s">
        <v>17</v>
      </c>
      <c r="C742">
        <v>378</v>
      </c>
      <c r="E742">
        <f>MONTH(cukier__2[[#This Row],[Data]])</f>
        <v>7</v>
      </c>
    </row>
    <row r="743" spans="1:5" x14ac:dyDescent="0.25">
      <c r="A743" s="1">
        <v>39643</v>
      </c>
      <c r="B743" s="6" t="s">
        <v>69</v>
      </c>
      <c r="C743">
        <v>76</v>
      </c>
      <c r="E743">
        <f>MONTH(cukier__2[[#This Row],[Data]])</f>
        <v>7</v>
      </c>
    </row>
    <row r="744" spans="1:5" x14ac:dyDescent="0.25">
      <c r="A744" s="1">
        <v>39644</v>
      </c>
      <c r="B744" s="6" t="s">
        <v>22</v>
      </c>
      <c r="C744">
        <v>386</v>
      </c>
      <c r="E744">
        <f>MONTH(cukier__2[[#This Row],[Data]])</f>
        <v>7</v>
      </c>
    </row>
    <row r="745" spans="1:5" x14ac:dyDescent="0.25">
      <c r="A745" s="1">
        <v>39645</v>
      </c>
      <c r="B745" s="6" t="s">
        <v>50</v>
      </c>
      <c r="C745">
        <v>132</v>
      </c>
      <c r="E745">
        <f>MONTH(cukier__2[[#This Row],[Data]])</f>
        <v>7</v>
      </c>
    </row>
    <row r="746" spans="1:5" x14ac:dyDescent="0.25">
      <c r="A746" s="1">
        <v>39645</v>
      </c>
      <c r="B746" s="6" t="s">
        <v>22</v>
      </c>
      <c r="C746">
        <v>104</v>
      </c>
      <c r="E746">
        <f>MONTH(cukier__2[[#This Row],[Data]])</f>
        <v>7</v>
      </c>
    </row>
    <row r="747" spans="1:5" x14ac:dyDescent="0.25">
      <c r="A747" s="1">
        <v>39646</v>
      </c>
      <c r="B747" s="6" t="s">
        <v>45</v>
      </c>
      <c r="C747">
        <v>380</v>
      </c>
      <c r="E747">
        <f>MONTH(cukier__2[[#This Row],[Data]])</f>
        <v>7</v>
      </c>
    </row>
    <row r="748" spans="1:5" x14ac:dyDescent="0.25">
      <c r="A748" s="1">
        <v>39647</v>
      </c>
      <c r="B748" s="6" t="s">
        <v>78</v>
      </c>
      <c r="C748">
        <v>76</v>
      </c>
      <c r="E748">
        <f>MONTH(cukier__2[[#This Row],[Data]])</f>
        <v>7</v>
      </c>
    </row>
    <row r="749" spans="1:5" x14ac:dyDescent="0.25">
      <c r="A749" s="1">
        <v>39647</v>
      </c>
      <c r="B749" s="6" t="s">
        <v>25</v>
      </c>
      <c r="C749">
        <v>194</v>
      </c>
      <c r="E749">
        <f>MONTH(cukier__2[[#This Row],[Data]])</f>
        <v>7</v>
      </c>
    </row>
    <row r="750" spans="1:5" x14ac:dyDescent="0.25">
      <c r="A750" s="1">
        <v>39653</v>
      </c>
      <c r="B750" s="6" t="s">
        <v>61</v>
      </c>
      <c r="C750">
        <v>147</v>
      </c>
      <c r="E750">
        <f>MONTH(cukier__2[[#This Row],[Data]])</f>
        <v>7</v>
      </c>
    </row>
    <row r="751" spans="1:5" x14ac:dyDescent="0.25">
      <c r="A751" s="1">
        <v>39656</v>
      </c>
      <c r="B751" s="6" t="s">
        <v>22</v>
      </c>
      <c r="C751">
        <v>319</v>
      </c>
      <c r="E751">
        <f>MONTH(cukier__2[[#This Row],[Data]])</f>
        <v>7</v>
      </c>
    </row>
    <row r="752" spans="1:5" x14ac:dyDescent="0.25">
      <c r="A752" s="1">
        <v>39657</v>
      </c>
      <c r="B752" s="6" t="s">
        <v>39</v>
      </c>
      <c r="C752">
        <v>38</v>
      </c>
      <c r="E752">
        <f>MONTH(cukier__2[[#This Row],[Data]])</f>
        <v>7</v>
      </c>
    </row>
    <row r="753" spans="1:5" x14ac:dyDescent="0.25">
      <c r="A753" s="1">
        <v>39662</v>
      </c>
      <c r="B753" s="6" t="s">
        <v>28</v>
      </c>
      <c r="C753">
        <v>31</v>
      </c>
      <c r="E753">
        <f>MONTH(cukier__2[[#This Row],[Data]])</f>
        <v>8</v>
      </c>
    </row>
    <row r="754" spans="1:5" x14ac:dyDescent="0.25">
      <c r="A754" s="1">
        <v>39664</v>
      </c>
      <c r="B754" s="6" t="s">
        <v>6</v>
      </c>
      <c r="C754">
        <v>28</v>
      </c>
      <c r="E754">
        <f>MONTH(cukier__2[[#This Row],[Data]])</f>
        <v>8</v>
      </c>
    </row>
    <row r="755" spans="1:5" x14ac:dyDescent="0.25">
      <c r="A755" s="1">
        <v>39664</v>
      </c>
      <c r="B755" s="6" t="s">
        <v>105</v>
      </c>
      <c r="C755">
        <v>15</v>
      </c>
      <c r="E755">
        <f>MONTH(cukier__2[[#This Row],[Data]])</f>
        <v>8</v>
      </c>
    </row>
    <row r="756" spans="1:5" x14ac:dyDescent="0.25">
      <c r="A756" s="1">
        <v>39667</v>
      </c>
      <c r="B756" s="6" t="s">
        <v>62</v>
      </c>
      <c r="C756">
        <v>2</v>
      </c>
      <c r="E756">
        <f>MONTH(cukier__2[[#This Row],[Data]])</f>
        <v>8</v>
      </c>
    </row>
    <row r="757" spans="1:5" x14ac:dyDescent="0.25">
      <c r="A757" s="1">
        <v>39667</v>
      </c>
      <c r="B757" s="6" t="s">
        <v>101</v>
      </c>
      <c r="C757">
        <v>16</v>
      </c>
      <c r="E757">
        <f>MONTH(cukier__2[[#This Row],[Data]])</f>
        <v>8</v>
      </c>
    </row>
    <row r="758" spans="1:5" x14ac:dyDescent="0.25">
      <c r="A758" s="1">
        <v>39669</v>
      </c>
      <c r="B758" s="6" t="s">
        <v>78</v>
      </c>
      <c r="C758">
        <v>83</v>
      </c>
      <c r="E758">
        <f>MONTH(cukier__2[[#This Row],[Data]])</f>
        <v>8</v>
      </c>
    </row>
    <row r="759" spans="1:5" x14ac:dyDescent="0.25">
      <c r="A759" s="1">
        <v>39670</v>
      </c>
      <c r="B759" s="6" t="s">
        <v>172</v>
      </c>
      <c r="C759">
        <v>16</v>
      </c>
      <c r="E759">
        <f>MONTH(cukier__2[[#This Row],[Data]])</f>
        <v>8</v>
      </c>
    </row>
    <row r="760" spans="1:5" x14ac:dyDescent="0.25">
      <c r="A760" s="1">
        <v>39671</v>
      </c>
      <c r="B760" s="6" t="s">
        <v>9</v>
      </c>
      <c r="C760">
        <v>397</v>
      </c>
      <c r="E760">
        <f>MONTH(cukier__2[[#This Row],[Data]])</f>
        <v>8</v>
      </c>
    </row>
    <row r="761" spans="1:5" x14ac:dyDescent="0.25">
      <c r="A761" s="1">
        <v>39671</v>
      </c>
      <c r="B761" s="6" t="s">
        <v>78</v>
      </c>
      <c r="C761">
        <v>184</v>
      </c>
      <c r="E761">
        <f>MONTH(cukier__2[[#This Row],[Data]])</f>
        <v>8</v>
      </c>
    </row>
    <row r="762" spans="1:5" x14ac:dyDescent="0.25">
      <c r="A762" s="1">
        <v>39673</v>
      </c>
      <c r="B762" s="6" t="s">
        <v>78</v>
      </c>
      <c r="C762">
        <v>55</v>
      </c>
      <c r="E762">
        <f>MONTH(cukier__2[[#This Row],[Data]])</f>
        <v>8</v>
      </c>
    </row>
    <row r="763" spans="1:5" x14ac:dyDescent="0.25">
      <c r="A763" s="1">
        <v>39674</v>
      </c>
      <c r="B763" s="6" t="s">
        <v>69</v>
      </c>
      <c r="C763">
        <v>107</v>
      </c>
      <c r="E763">
        <f>MONTH(cukier__2[[#This Row],[Data]])</f>
        <v>8</v>
      </c>
    </row>
    <row r="764" spans="1:5" x14ac:dyDescent="0.25">
      <c r="A764" s="1">
        <v>39676</v>
      </c>
      <c r="B764" s="6" t="s">
        <v>69</v>
      </c>
      <c r="C764">
        <v>127</v>
      </c>
      <c r="E764">
        <f>MONTH(cukier__2[[#This Row],[Data]])</f>
        <v>8</v>
      </c>
    </row>
    <row r="765" spans="1:5" x14ac:dyDescent="0.25">
      <c r="A765" s="1">
        <v>39679</v>
      </c>
      <c r="B765" s="6" t="s">
        <v>173</v>
      </c>
      <c r="C765">
        <v>122</v>
      </c>
      <c r="E765">
        <f>MONTH(cukier__2[[#This Row],[Data]])</f>
        <v>8</v>
      </c>
    </row>
    <row r="766" spans="1:5" x14ac:dyDescent="0.25">
      <c r="A766" s="1">
        <v>39679</v>
      </c>
      <c r="B766" s="6" t="s">
        <v>18</v>
      </c>
      <c r="C766">
        <v>107</v>
      </c>
      <c r="E766">
        <f>MONTH(cukier__2[[#This Row],[Data]])</f>
        <v>8</v>
      </c>
    </row>
    <row r="767" spans="1:5" x14ac:dyDescent="0.25">
      <c r="A767" s="1">
        <v>39681</v>
      </c>
      <c r="B767" s="6" t="s">
        <v>22</v>
      </c>
      <c r="C767">
        <v>113</v>
      </c>
      <c r="E767">
        <f>MONTH(cukier__2[[#This Row],[Data]])</f>
        <v>8</v>
      </c>
    </row>
    <row r="768" spans="1:5" x14ac:dyDescent="0.25">
      <c r="A768" s="1">
        <v>39681</v>
      </c>
      <c r="B768" s="6" t="s">
        <v>7</v>
      </c>
      <c r="C768">
        <v>297</v>
      </c>
      <c r="E768">
        <f>MONTH(cukier__2[[#This Row],[Data]])</f>
        <v>8</v>
      </c>
    </row>
    <row r="769" spans="1:5" x14ac:dyDescent="0.25">
      <c r="A769" s="1">
        <v>39682</v>
      </c>
      <c r="B769" s="6" t="s">
        <v>44</v>
      </c>
      <c r="C769">
        <v>14</v>
      </c>
      <c r="E769">
        <f>MONTH(cukier__2[[#This Row],[Data]])</f>
        <v>8</v>
      </c>
    </row>
    <row r="770" spans="1:5" x14ac:dyDescent="0.25">
      <c r="A770" s="1">
        <v>39684</v>
      </c>
      <c r="B770" s="6" t="s">
        <v>52</v>
      </c>
      <c r="C770">
        <v>188</v>
      </c>
      <c r="E770">
        <f>MONTH(cukier__2[[#This Row],[Data]])</f>
        <v>8</v>
      </c>
    </row>
    <row r="771" spans="1:5" x14ac:dyDescent="0.25">
      <c r="A771" s="1">
        <v>39686</v>
      </c>
      <c r="B771" s="6" t="s">
        <v>151</v>
      </c>
      <c r="C771">
        <v>11</v>
      </c>
      <c r="E771">
        <f>MONTH(cukier__2[[#This Row],[Data]])</f>
        <v>8</v>
      </c>
    </row>
    <row r="772" spans="1:5" x14ac:dyDescent="0.25">
      <c r="A772" s="1">
        <v>39689</v>
      </c>
      <c r="B772" s="6" t="s">
        <v>28</v>
      </c>
      <c r="C772">
        <v>105</v>
      </c>
      <c r="E772">
        <f>MONTH(cukier__2[[#This Row],[Data]])</f>
        <v>8</v>
      </c>
    </row>
    <row r="773" spans="1:5" x14ac:dyDescent="0.25">
      <c r="A773" s="1">
        <v>39690</v>
      </c>
      <c r="B773" s="6" t="s">
        <v>160</v>
      </c>
      <c r="C773">
        <v>18</v>
      </c>
      <c r="E773">
        <f>MONTH(cukier__2[[#This Row],[Data]])</f>
        <v>8</v>
      </c>
    </row>
    <row r="774" spans="1:5" x14ac:dyDescent="0.25">
      <c r="A774" s="1">
        <v>39690</v>
      </c>
      <c r="B774" s="6" t="s">
        <v>7</v>
      </c>
      <c r="C774">
        <v>418</v>
      </c>
      <c r="E774">
        <f>MONTH(cukier__2[[#This Row],[Data]])</f>
        <v>8</v>
      </c>
    </row>
    <row r="775" spans="1:5" x14ac:dyDescent="0.25">
      <c r="A775" s="1">
        <v>39691</v>
      </c>
      <c r="B775" s="6" t="s">
        <v>174</v>
      </c>
      <c r="C775">
        <v>4</v>
      </c>
      <c r="E775">
        <f>MONTH(cukier__2[[#This Row],[Data]])</f>
        <v>8</v>
      </c>
    </row>
    <row r="776" spans="1:5" x14ac:dyDescent="0.25">
      <c r="A776" s="1">
        <v>39691</v>
      </c>
      <c r="B776" s="6" t="s">
        <v>124</v>
      </c>
      <c r="C776">
        <v>5</v>
      </c>
      <c r="E776">
        <f>MONTH(cukier__2[[#This Row],[Data]])</f>
        <v>8</v>
      </c>
    </row>
    <row r="777" spans="1:5" x14ac:dyDescent="0.25">
      <c r="A777" s="1">
        <v>39692</v>
      </c>
      <c r="B777" s="6" t="s">
        <v>102</v>
      </c>
      <c r="C777">
        <v>346</v>
      </c>
      <c r="E777">
        <f>MONTH(cukier__2[[#This Row],[Data]])</f>
        <v>9</v>
      </c>
    </row>
    <row r="778" spans="1:5" x14ac:dyDescent="0.25">
      <c r="A778" s="1">
        <v>39694</v>
      </c>
      <c r="B778" s="6" t="s">
        <v>9</v>
      </c>
      <c r="C778">
        <v>417</v>
      </c>
      <c r="E778">
        <f>MONTH(cukier__2[[#This Row],[Data]])</f>
        <v>9</v>
      </c>
    </row>
    <row r="779" spans="1:5" x14ac:dyDescent="0.25">
      <c r="A779" s="1">
        <v>39696</v>
      </c>
      <c r="B779" s="6" t="s">
        <v>123</v>
      </c>
      <c r="C779">
        <v>35</v>
      </c>
      <c r="E779">
        <f>MONTH(cukier__2[[#This Row],[Data]])</f>
        <v>9</v>
      </c>
    </row>
    <row r="780" spans="1:5" x14ac:dyDescent="0.25">
      <c r="A780" s="1">
        <v>39696</v>
      </c>
      <c r="B780" s="6" t="s">
        <v>3</v>
      </c>
      <c r="C780">
        <v>6</v>
      </c>
      <c r="E780">
        <f>MONTH(cukier__2[[#This Row],[Data]])</f>
        <v>9</v>
      </c>
    </row>
    <row r="781" spans="1:5" x14ac:dyDescent="0.25">
      <c r="A781" s="1">
        <v>39697</v>
      </c>
      <c r="B781" s="6" t="s">
        <v>50</v>
      </c>
      <c r="C781">
        <v>322</v>
      </c>
      <c r="E781">
        <f>MONTH(cukier__2[[#This Row],[Data]])</f>
        <v>9</v>
      </c>
    </row>
    <row r="782" spans="1:5" x14ac:dyDescent="0.25">
      <c r="A782" s="1">
        <v>39697</v>
      </c>
      <c r="B782" s="6" t="s">
        <v>37</v>
      </c>
      <c r="C782">
        <v>150</v>
      </c>
      <c r="E782">
        <f>MONTH(cukier__2[[#This Row],[Data]])</f>
        <v>9</v>
      </c>
    </row>
    <row r="783" spans="1:5" x14ac:dyDescent="0.25">
      <c r="A783" s="1">
        <v>39698</v>
      </c>
      <c r="B783" s="6" t="s">
        <v>14</v>
      </c>
      <c r="C783">
        <v>492</v>
      </c>
      <c r="E783">
        <f>MONTH(cukier__2[[#This Row],[Data]])</f>
        <v>9</v>
      </c>
    </row>
    <row r="784" spans="1:5" x14ac:dyDescent="0.25">
      <c r="A784" s="1">
        <v>39702</v>
      </c>
      <c r="B784" s="6" t="s">
        <v>18</v>
      </c>
      <c r="C784">
        <v>93</v>
      </c>
      <c r="E784">
        <f>MONTH(cukier__2[[#This Row],[Data]])</f>
        <v>9</v>
      </c>
    </row>
    <row r="785" spans="1:5" x14ac:dyDescent="0.25">
      <c r="A785" s="1">
        <v>39705</v>
      </c>
      <c r="B785" s="6" t="s">
        <v>61</v>
      </c>
      <c r="C785">
        <v>64</v>
      </c>
      <c r="E785">
        <f>MONTH(cukier__2[[#This Row],[Data]])</f>
        <v>9</v>
      </c>
    </row>
    <row r="786" spans="1:5" x14ac:dyDescent="0.25">
      <c r="A786" s="1">
        <v>39705</v>
      </c>
      <c r="B786" s="6" t="s">
        <v>89</v>
      </c>
      <c r="C786">
        <v>7</v>
      </c>
      <c r="E786">
        <f>MONTH(cukier__2[[#This Row],[Data]])</f>
        <v>9</v>
      </c>
    </row>
    <row r="787" spans="1:5" x14ac:dyDescent="0.25">
      <c r="A787" s="1">
        <v>39705</v>
      </c>
      <c r="B787" s="6" t="s">
        <v>18</v>
      </c>
      <c r="C787">
        <v>90</v>
      </c>
      <c r="E787">
        <f>MONTH(cukier__2[[#This Row],[Data]])</f>
        <v>9</v>
      </c>
    </row>
    <row r="788" spans="1:5" x14ac:dyDescent="0.25">
      <c r="A788" s="1">
        <v>39712</v>
      </c>
      <c r="B788" s="6" t="s">
        <v>50</v>
      </c>
      <c r="C788">
        <v>136</v>
      </c>
      <c r="E788">
        <f>MONTH(cukier__2[[#This Row],[Data]])</f>
        <v>9</v>
      </c>
    </row>
    <row r="789" spans="1:5" x14ac:dyDescent="0.25">
      <c r="A789" s="1">
        <v>39713</v>
      </c>
      <c r="B789" s="6" t="s">
        <v>19</v>
      </c>
      <c r="C789">
        <v>104</v>
      </c>
      <c r="E789">
        <f>MONTH(cukier__2[[#This Row],[Data]])</f>
        <v>9</v>
      </c>
    </row>
    <row r="790" spans="1:5" x14ac:dyDescent="0.25">
      <c r="A790" s="1">
        <v>39713</v>
      </c>
      <c r="B790" s="6" t="s">
        <v>150</v>
      </c>
      <c r="C790">
        <v>1</v>
      </c>
      <c r="E790">
        <f>MONTH(cukier__2[[#This Row],[Data]])</f>
        <v>9</v>
      </c>
    </row>
    <row r="791" spans="1:5" x14ac:dyDescent="0.25">
      <c r="A791" s="1">
        <v>39714</v>
      </c>
      <c r="B791" s="6" t="s">
        <v>31</v>
      </c>
      <c r="C791">
        <v>52</v>
      </c>
      <c r="E791">
        <f>MONTH(cukier__2[[#This Row],[Data]])</f>
        <v>9</v>
      </c>
    </row>
    <row r="792" spans="1:5" x14ac:dyDescent="0.25">
      <c r="A792" s="1">
        <v>39714</v>
      </c>
      <c r="B792" s="6" t="s">
        <v>45</v>
      </c>
      <c r="C792">
        <v>203</v>
      </c>
      <c r="E792">
        <f>MONTH(cukier__2[[#This Row],[Data]])</f>
        <v>9</v>
      </c>
    </row>
    <row r="793" spans="1:5" x14ac:dyDescent="0.25">
      <c r="A793" s="1">
        <v>39716</v>
      </c>
      <c r="B793" s="6" t="s">
        <v>30</v>
      </c>
      <c r="C793">
        <v>183</v>
      </c>
      <c r="E793">
        <f>MONTH(cukier__2[[#This Row],[Data]])</f>
        <v>9</v>
      </c>
    </row>
    <row r="794" spans="1:5" x14ac:dyDescent="0.25">
      <c r="A794" s="1">
        <v>39717</v>
      </c>
      <c r="B794" s="6" t="s">
        <v>61</v>
      </c>
      <c r="C794">
        <v>182</v>
      </c>
      <c r="E794">
        <f>MONTH(cukier__2[[#This Row],[Data]])</f>
        <v>9</v>
      </c>
    </row>
    <row r="795" spans="1:5" x14ac:dyDescent="0.25">
      <c r="A795" s="1">
        <v>39719</v>
      </c>
      <c r="B795" s="6" t="s">
        <v>45</v>
      </c>
      <c r="C795">
        <v>383</v>
      </c>
      <c r="E795">
        <f>MONTH(cukier__2[[#This Row],[Data]])</f>
        <v>9</v>
      </c>
    </row>
    <row r="796" spans="1:5" x14ac:dyDescent="0.25">
      <c r="A796" s="1">
        <v>39722</v>
      </c>
      <c r="B796" s="6" t="s">
        <v>22</v>
      </c>
      <c r="C796">
        <v>113</v>
      </c>
      <c r="E796">
        <f>MONTH(cukier__2[[#This Row],[Data]])</f>
        <v>10</v>
      </c>
    </row>
    <row r="797" spans="1:5" x14ac:dyDescent="0.25">
      <c r="A797" s="1">
        <v>39722</v>
      </c>
      <c r="B797" s="6" t="s">
        <v>63</v>
      </c>
      <c r="C797">
        <v>154</v>
      </c>
      <c r="E797">
        <f>MONTH(cukier__2[[#This Row],[Data]])</f>
        <v>10</v>
      </c>
    </row>
    <row r="798" spans="1:5" x14ac:dyDescent="0.25">
      <c r="A798" s="1">
        <v>39722</v>
      </c>
      <c r="B798" s="6" t="s">
        <v>36</v>
      </c>
      <c r="C798">
        <v>8</v>
      </c>
      <c r="E798">
        <f>MONTH(cukier__2[[#This Row],[Data]])</f>
        <v>10</v>
      </c>
    </row>
    <row r="799" spans="1:5" x14ac:dyDescent="0.25">
      <c r="A799" s="1">
        <v>39725</v>
      </c>
      <c r="B799" s="6" t="s">
        <v>116</v>
      </c>
      <c r="C799">
        <v>5</v>
      </c>
      <c r="E799">
        <f>MONTH(cukier__2[[#This Row],[Data]])</f>
        <v>10</v>
      </c>
    </row>
    <row r="800" spans="1:5" x14ac:dyDescent="0.25">
      <c r="A800" s="1">
        <v>39725</v>
      </c>
      <c r="B800" s="6" t="s">
        <v>42</v>
      </c>
      <c r="C800">
        <v>14</v>
      </c>
      <c r="E800">
        <f>MONTH(cukier__2[[#This Row],[Data]])</f>
        <v>10</v>
      </c>
    </row>
    <row r="801" spans="1:5" x14ac:dyDescent="0.25">
      <c r="A801" s="1">
        <v>39727</v>
      </c>
      <c r="B801" s="6" t="s">
        <v>71</v>
      </c>
      <c r="C801">
        <v>27</v>
      </c>
      <c r="E801">
        <f>MONTH(cukier__2[[#This Row],[Data]])</f>
        <v>10</v>
      </c>
    </row>
    <row r="802" spans="1:5" x14ac:dyDescent="0.25">
      <c r="A802" s="1">
        <v>39727</v>
      </c>
      <c r="B802" s="6" t="s">
        <v>8</v>
      </c>
      <c r="C802">
        <v>141</v>
      </c>
      <c r="E802">
        <f>MONTH(cukier__2[[#This Row],[Data]])</f>
        <v>10</v>
      </c>
    </row>
    <row r="803" spans="1:5" x14ac:dyDescent="0.25">
      <c r="A803" s="1">
        <v>39729</v>
      </c>
      <c r="B803" s="6" t="s">
        <v>175</v>
      </c>
      <c r="C803">
        <v>14</v>
      </c>
      <c r="E803">
        <f>MONTH(cukier__2[[#This Row],[Data]])</f>
        <v>10</v>
      </c>
    </row>
    <row r="804" spans="1:5" x14ac:dyDescent="0.25">
      <c r="A804" s="1">
        <v>39729</v>
      </c>
      <c r="B804" s="6" t="s">
        <v>31</v>
      </c>
      <c r="C804">
        <v>136</v>
      </c>
      <c r="E804">
        <f>MONTH(cukier__2[[#This Row],[Data]])</f>
        <v>10</v>
      </c>
    </row>
    <row r="805" spans="1:5" x14ac:dyDescent="0.25">
      <c r="A805" s="1">
        <v>39729</v>
      </c>
      <c r="B805" s="6" t="s">
        <v>5</v>
      </c>
      <c r="C805">
        <v>378</v>
      </c>
      <c r="E805">
        <f>MONTH(cukier__2[[#This Row],[Data]])</f>
        <v>10</v>
      </c>
    </row>
    <row r="806" spans="1:5" x14ac:dyDescent="0.25">
      <c r="A806" s="1">
        <v>39729</v>
      </c>
      <c r="B806" s="6" t="s">
        <v>159</v>
      </c>
      <c r="C806">
        <v>12</v>
      </c>
      <c r="E806">
        <f>MONTH(cukier__2[[#This Row],[Data]])</f>
        <v>10</v>
      </c>
    </row>
    <row r="807" spans="1:5" x14ac:dyDescent="0.25">
      <c r="A807" s="1">
        <v>39732</v>
      </c>
      <c r="B807" s="6" t="s">
        <v>45</v>
      </c>
      <c r="C807">
        <v>284</v>
      </c>
      <c r="E807">
        <f>MONTH(cukier__2[[#This Row],[Data]])</f>
        <v>10</v>
      </c>
    </row>
    <row r="808" spans="1:5" x14ac:dyDescent="0.25">
      <c r="A808" s="1">
        <v>39733</v>
      </c>
      <c r="B808" s="6" t="s">
        <v>19</v>
      </c>
      <c r="C808">
        <v>54</v>
      </c>
      <c r="E808">
        <f>MONTH(cukier__2[[#This Row],[Data]])</f>
        <v>10</v>
      </c>
    </row>
    <row r="809" spans="1:5" x14ac:dyDescent="0.25">
      <c r="A809" s="1">
        <v>39733</v>
      </c>
      <c r="B809" s="6" t="s">
        <v>31</v>
      </c>
      <c r="C809">
        <v>51</v>
      </c>
      <c r="E809">
        <f>MONTH(cukier__2[[#This Row],[Data]])</f>
        <v>10</v>
      </c>
    </row>
    <row r="810" spans="1:5" x14ac:dyDescent="0.25">
      <c r="A810" s="1">
        <v>39733</v>
      </c>
      <c r="B810" s="6" t="s">
        <v>55</v>
      </c>
      <c r="C810">
        <v>159</v>
      </c>
      <c r="E810">
        <f>MONTH(cukier__2[[#This Row],[Data]])</f>
        <v>10</v>
      </c>
    </row>
    <row r="811" spans="1:5" x14ac:dyDescent="0.25">
      <c r="A811" s="1">
        <v>39738</v>
      </c>
      <c r="B811" s="6" t="s">
        <v>9</v>
      </c>
      <c r="C811">
        <v>351</v>
      </c>
      <c r="E811">
        <f>MONTH(cukier__2[[#This Row],[Data]])</f>
        <v>10</v>
      </c>
    </row>
    <row r="812" spans="1:5" x14ac:dyDescent="0.25">
      <c r="A812" s="1">
        <v>39738</v>
      </c>
      <c r="B812" s="6" t="s">
        <v>22</v>
      </c>
      <c r="C812">
        <v>390</v>
      </c>
      <c r="E812">
        <f>MONTH(cukier__2[[#This Row],[Data]])</f>
        <v>10</v>
      </c>
    </row>
    <row r="813" spans="1:5" x14ac:dyDescent="0.25">
      <c r="A813" s="1">
        <v>39738</v>
      </c>
      <c r="B813" s="6" t="s">
        <v>33</v>
      </c>
      <c r="C813">
        <v>4</v>
      </c>
      <c r="E813">
        <f>MONTH(cukier__2[[#This Row],[Data]])</f>
        <v>10</v>
      </c>
    </row>
    <row r="814" spans="1:5" x14ac:dyDescent="0.25">
      <c r="A814" s="1">
        <v>39739</v>
      </c>
      <c r="B814" s="6" t="s">
        <v>35</v>
      </c>
      <c r="C814">
        <v>140</v>
      </c>
      <c r="E814">
        <f>MONTH(cukier__2[[#This Row],[Data]])</f>
        <v>10</v>
      </c>
    </row>
    <row r="815" spans="1:5" x14ac:dyDescent="0.25">
      <c r="A815" s="1">
        <v>39740</v>
      </c>
      <c r="B815" s="6" t="s">
        <v>50</v>
      </c>
      <c r="C815">
        <v>125</v>
      </c>
      <c r="E815">
        <f>MONTH(cukier__2[[#This Row],[Data]])</f>
        <v>10</v>
      </c>
    </row>
    <row r="816" spans="1:5" x14ac:dyDescent="0.25">
      <c r="A816" s="1">
        <v>39740</v>
      </c>
      <c r="B816" s="6" t="s">
        <v>66</v>
      </c>
      <c r="C816">
        <v>97</v>
      </c>
      <c r="E816">
        <f>MONTH(cukier__2[[#This Row],[Data]])</f>
        <v>10</v>
      </c>
    </row>
    <row r="817" spans="1:5" x14ac:dyDescent="0.25">
      <c r="A817" s="1">
        <v>39743</v>
      </c>
      <c r="B817" s="6" t="s">
        <v>66</v>
      </c>
      <c r="C817">
        <v>190</v>
      </c>
      <c r="E817">
        <f>MONTH(cukier__2[[#This Row],[Data]])</f>
        <v>10</v>
      </c>
    </row>
    <row r="818" spans="1:5" x14ac:dyDescent="0.25">
      <c r="A818" s="1">
        <v>39745</v>
      </c>
      <c r="B818" s="6" t="s">
        <v>14</v>
      </c>
      <c r="C818">
        <v>415</v>
      </c>
      <c r="E818">
        <f>MONTH(cukier__2[[#This Row],[Data]])</f>
        <v>10</v>
      </c>
    </row>
    <row r="819" spans="1:5" x14ac:dyDescent="0.25">
      <c r="A819" s="1">
        <v>39747</v>
      </c>
      <c r="B819" s="6" t="s">
        <v>9</v>
      </c>
      <c r="C819">
        <v>269</v>
      </c>
      <c r="E819">
        <f>MONTH(cukier__2[[#This Row],[Data]])</f>
        <v>10</v>
      </c>
    </row>
    <row r="820" spans="1:5" x14ac:dyDescent="0.25">
      <c r="A820" s="1">
        <v>39747</v>
      </c>
      <c r="B820" s="6" t="s">
        <v>140</v>
      </c>
      <c r="C820">
        <v>11</v>
      </c>
      <c r="E820">
        <f>MONTH(cukier__2[[#This Row],[Data]])</f>
        <v>10</v>
      </c>
    </row>
    <row r="821" spans="1:5" x14ac:dyDescent="0.25">
      <c r="A821" s="1">
        <v>39747</v>
      </c>
      <c r="B821" s="6" t="s">
        <v>45</v>
      </c>
      <c r="C821">
        <v>162</v>
      </c>
      <c r="E821">
        <f>MONTH(cukier__2[[#This Row],[Data]])</f>
        <v>10</v>
      </c>
    </row>
    <row r="822" spans="1:5" x14ac:dyDescent="0.25">
      <c r="A822" s="1">
        <v>39757</v>
      </c>
      <c r="B822" s="6" t="s">
        <v>18</v>
      </c>
      <c r="C822">
        <v>75</v>
      </c>
      <c r="E822">
        <f>MONTH(cukier__2[[#This Row],[Data]])</f>
        <v>11</v>
      </c>
    </row>
    <row r="823" spans="1:5" x14ac:dyDescent="0.25">
      <c r="A823" s="1">
        <v>39759</v>
      </c>
      <c r="B823" s="6" t="s">
        <v>22</v>
      </c>
      <c r="C823">
        <v>358</v>
      </c>
      <c r="E823">
        <f>MONTH(cukier__2[[#This Row],[Data]])</f>
        <v>11</v>
      </c>
    </row>
    <row r="824" spans="1:5" x14ac:dyDescent="0.25">
      <c r="A824" s="1">
        <v>39760</v>
      </c>
      <c r="B824" s="6" t="s">
        <v>8</v>
      </c>
      <c r="C824">
        <v>198</v>
      </c>
      <c r="E824">
        <f>MONTH(cukier__2[[#This Row],[Data]])</f>
        <v>11</v>
      </c>
    </row>
    <row r="825" spans="1:5" x14ac:dyDescent="0.25">
      <c r="A825" s="1">
        <v>39763</v>
      </c>
      <c r="B825" s="6" t="s">
        <v>22</v>
      </c>
      <c r="C825">
        <v>189</v>
      </c>
      <c r="E825">
        <f>MONTH(cukier__2[[#This Row],[Data]])</f>
        <v>11</v>
      </c>
    </row>
    <row r="826" spans="1:5" x14ac:dyDescent="0.25">
      <c r="A826" s="1">
        <v>39764</v>
      </c>
      <c r="B826" s="6" t="s">
        <v>24</v>
      </c>
      <c r="C826">
        <v>226</v>
      </c>
      <c r="E826">
        <f>MONTH(cukier__2[[#This Row],[Data]])</f>
        <v>11</v>
      </c>
    </row>
    <row r="827" spans="1:5" x14ac:dyDescent="0.25">
      <c r="A827" s="1">
        <v>39765</v>
      </c>
      <c r="B827" s="6" t="s">
        <v>55</v>
      </c>
      <c r="C827">
        <v>94</v>
      </c>
      <c r="E827">
        <f>MONTH(cukier__2[[#This Row],[Data]])</f>
        <v>11</v>
      </c>
    </row>
    <row r="828" spans="1:5" x14ac:dyDescent="0.25">
      <c r="A828" s="1">
        <v>39770</v>
      </c>
      <c r="B828" s="6" t="s">
        <v>50</v>
      </c>
      <c r="C828">
        <v>401</v>
      </c>
      <c r="E828">
        <f>MONTH(cukier__2[[#This Row],[Data]])</f>
        <v>11</v>
      </c>
    </row>
    <row r="829" spans="1:5" x14ac:dyDescent="0.25">
      <c r="A829" s="1">
        <v>39771</v>
      </c>
      <c r="B829" s="6" t="s">
        <v>69</v>
      </c>
      <c r="C829">
        <v>52</v>
      </c>
      <c r="E829">
        <f>MONTH(cukier__2[[#This Row],[Data]])</f>
        <v>11</v>
      </c>
    </row>
    <row r="830" spans="1:5" x14ac:dyDescent="0.25">
      <c r="A830" s="1">
        <v>39772</v>
      </c>
      <c r="B830" s="6" t="s">
        <v>12</v>
      </c>
      <c r="C830">
        <v>189</v>
      </c>
      <c r="E830">
        <f>MONTH(cukier__2[[#This Row],[Data]])</f>
        <v>11</v>
      </c>
    </row>
    <row r="831" spans="1:5" x14ac:dyDescent="0.25">
      <c r="A831" s="1">
        <v>39774</v>
      </c>
      <c r="B831" s="6" t="s">
        <v>17</v>
      </c>
      <c r="C831">
        <v>201</v>
      </c>
      <c r="E831">
        <f>MONTH(cukier__2[[#This Row],[Data]])</f>
        <v>11</v>
      </c>
    </row>
    <row r="832" spans="1:5" x14ac:dyDescent="0.25">
      <c r="A832" s="1">
        <v>39775</v>
      </c>
      <c r="B832" s="6" t="s">
        <v>22</v>
      </c>
      <c r="C832">
        <v>235</v>
      </c>
      <c r="E832">
        <f>MONTH(cukier__2[[#This Row],[Data]])</f>
        <v>11</v>
      </c>
    </row>
    <row r="833" spans="1:5" x14ac:dyDescent="0.25">
      <c r="A833" s="1">
        <v>39776</v>
      </c>
      <c r="B833" s="6" t="s">
        <v>55</v>
      </c>
      <c r="C833">
        <v>78</v>
      </c>
      <c r="E833">
        <f>MONTH(cukier__2[[#This Row],[Data]])</f>
        <v>11</v>
      </c>
    </row>
    <row r="834" spans="1:5" x14ac:dyDescent="0.25">
      <c r="A834" s="1">
        <v>39776</v>
      </c>
      <c r="B834" s="6" t="s">
        <v>126</v>
      </c>
      <c r="C834">
        <v>13</v>
      </c>
      <c r="E834">
        <f>MONTH(cukier__2[[#This Row],[Data]])</f>
        <v>11</v>
      </c>
    </row>
    <row r="835" spans="1:5" x14ac:dyDescent="0.25">
      <c r="A835" s="1">
        <v>39776</v>
      </c>
      <c r="B835" s="6" t="s">
        <v>20</v>
      </c>
      <c r="C835">
        <v>196</v>
      </c>
      <c r="E835">
        <f>MONTH(cukier__2[[#This Row],[Data]])</f>
        <v>11</v>
      </c>
    </row>
    <row r="836" spans="1:5" x14ac:dyDescent="0.25">
      <c r="A836" s="1">
        <v>39780</v>
      </c>
      <c r="B836" s="6" t="s">
        <v>70</v>
      </c>
      <c r="C836">
        <v>11</v>
      </c>
      <c r="E836">
        <f>MONTH(cukier__2[[#This Row],[Data]])</f>
        <v>11</v>
      </c>
    </row>
    <row r="837" spans="1:5" x14ac:dyDescent="0.25">
      <c r="A837" s="1">
        <v>39780</v>
      </c>
      <c r="B837" s="6" t="s">
        <v>176</v>
      </c>
      <c r="C837">
        <v>17</v>
      </c>
      <c r="E837">
        <f>MONTH(cukier__2[[#This Row],[Data]])</f>
        <v>11</v>
      </c>
    </row>
    <row r="838" spans="1:5" x14ac:dyDescent="0.25">
      <c r="A838" s="1">
        <v>39781</v>
      </c>
      <c r="B838" s="6" t="s">
        <v>47</v>
      </c>
      <c r="C838">
        <v>4</v>
      </c>
      <c r="E838">
        <f>MONTH(cukier__2[[#This Row],[Data]])</f>
        <v>11</v>
      </c>
    </row>
    <row r="839" spans="1:5" x14ac:dyDescent="0.25">
      <c r="A839" s="1">
        <v>39785</v>
      </c>
      <c r="B839" s="6" t="s">
        <v>54</v>
      </c>
      <c r="C839">
        <v>17</v>
      </c>
      <c r="E839">
        <f>MONTH(cukier__2[[#This Row],[Data]])</f>
        <v>12</v>
      </c>
    </row>
    <row r="840" spans="1:5" x14ac:dyDescent="0.25">
      <c r="A840" s="1">
        <v>39785</v>
      </c>
      <c r="B840" s="6" t="s">
        <v>177</v>
      </c>
      <c r="C840">
        <v>1</v>
      </c>
      <c r="E840">
        <f>MONTH(cukier__2[[#This Row],[Data]])</f>
        <v>12</v>
      </c>
    </row>
    <row r="841" spans="1:5" x14ac:dyDescent="0.25">
      <c r="A841" s="1">
        <v>39790</v>
      </c>
      <c r="B841" s="6" t="s">
        <v>13</v>
      </c>
      <c r="C841">
        <v>6</v>
      </c>
      <c r="E841">
        <f>MONTH(cukier__2[[#This Row],[Data]])</f>
        <v>12</v>
      </c>
    </row>
    <row r="842" spans="1:5" x14ac:dyDescent="0.25">
      <c r="A842" s="1">
        <v>39790</v>
      </c>
      <c r="B842" s="6" t="s">
        <v>7</v>
      </c>
      <c r="C842">
        <v>496</v>
      </c>
      <c r="E842">
        <f>MONTH(cukier__2[[#This Row],[Data]])</f>
        <v>12</v>
      </c>
    </row>
    <row r="843" spans="1:5" x14ac:dyDescent="0.25">
      <c r="A843" s="1">
        <v>39794</v>
      </c>
      <c r="B843" s="6" t="s">
        <v>5</v>
      </c>
      <c r="C843">
        <v>363</v>
      </c>
      <c r="E843">
        <f>MONTH(cukier__2[[#This Row],[Data]])</f>
        <v>12</v>
      </c>
    </row>
    <row r="844" spans="1:5" x14ac:dyDescent="0.25">
      <c r="A844" s="1">
        <v>39797</v>
      </c>
      <c r="B844" s="6" t="s">
        <v>5</v>
      </c>
      <c r="C844">
        <v>491</v>
      </c>
      <c r="E844">
        <f>MONTH(cukier__2[[#This Row],[Data]])</f>
        <v>12</v>
      </c>
    </row>
    <row r="845" spans="1:5" x14ac:dyDescent="0.25">
      <c r="A845" s="1">
        <v>39797</v>
      </c>
      <c r="B845" s="6" t="s">
        <v>17</v>
      </c>
      <c r="C845">
        <v>369</v>
      </c>
      <c r="E845">
        <f>MONTH(cukier__2[[#This Row],[Data]])</f>
        <v>12</v>
      </c>
    </row>
    <row r="846" spans="1:5" x14ac:dyDescent="0.25">
      <c r="A846" s="1">
        <v>39799</v>
      </c>
      <c r="B846" s="6" t="s">
        <v>66</v>
      </c>
      <c r="C846">
        <v>60</v>
      </c>
      <c r="E846">
        <f>MONTH(cukier__2[[#This Row],[Data]])</f>
        <v>12</v>
      </c>
    </row>
    <row r="847" spans="1:5" x14ac:dyDescent="0.25">
      <c r="A847" s="1">
        <v>39800</v>
      </c>
      <c r="B847" s="6" t="s">
        <v>20</v>
      </c>
      <c r="C847">
        <v>35</v>
      </c>
      <c r="E847">
        <f>MONTH(cukier__2[[#This Row],[Data]])</f>
        <v>12</v>
      </c>
    </row>
    <row r="848" spans="1:5" x14ac:dyDescent="0.25">
      <c r="A848" s="1">
        <v>39803</v>
      </c>
      <c r="B848" s="6" t="s">
        <v>7</v>
      </c>
      <c r="C848">
        <v>121</v>
      </c>
      <c r="E848">
        <f>MONTH(cukier__2[[#This Row],[Data]])</f>
        <v>12</v>
      </c>
    </row>
    <row r="849" spans="1:5" x14ac:dyDescent="0.25">
      <c r="A849" s="1">
        <v>39803</v>
      </c>
      <c r="B849" s="6" t="s">
        <v>50</v>
      </c>
      <c r="C849">
        <v>442</v>
      </c>
      <c r="E849">
        <f>MONTH(cukier__2[[#This Row],[Data]])</f>
        <v>12</v>
      </c>
    </row>
    <row r="850" spans="1:5" x14ac:dyDescent="0.25">
      <c r="A850" s="1">
        <v>39804</v>
      </c>
      <c r="B850" s="6" t="s">
        <v>7</v>
      </c>
      <c r="C850">
        <v>338</v>
      </c>
      <c r="E850">
        <f>MONTH(cukier__2[[#This Row],[Data]])</f>
        <v>12</v>
      </c>
    </row>
    <row r="851" spans="1:5" x14ac:dyDescent="0.25">
      <c r="A851" s="1">
        <v>39805</v>
      </c>
      <c r="B851" s="6" t="s">
        <v>31</v>
      </c>
      <c r="C851">
        <v>94</v>
      </c>
      <c r="E851">
        <f>MONTH(cukier__2[[#This Row],[Data]])</f>
        <v>12</v>
      </c>
    </row>
    <row r="852" spans="1:5" x14ac:dyDescent="0.25">
      <c r="A852" s="1">
        <v>39808</v>
      </c>
      <c r="B852" s="6" t="s">
        <v>1</v>
      </c>
      <c r="C852">
        <v>14</v>
      </c>
      <c r="E852">
        <f>MONTH(cukier__2[[#This Row],[Data]])</f>
        <v>12</v>
      </c>
    </row>
    <row r="853" spans="1:5" x14ac:dyDescent="0.25">
      <c r="A853" s="1">
        <v>39809</v>
      </c>
      <c r="B853" s="6" t="s">
        <v>94</v>
      </c>
      <c r="C853">
        <v>2</v>
      </c>
      <c r="E853">
        <f>MONTH(cukier__2[[#This Row],[Data]])</f>
        <v>12</v>
      </c>
    </row>
    <row r="854" spans="1:5" x14ac:dyDescent="0.25">
      <c r="A854" s="1">
        <v>39811</v>
      </c>
      <c r="B854" s="6" t="s">
        <v>14</v>
      </c>
      <c r="C854">
        <v>110</v>
      </c>
      <c r="E854">
        <f>MONTH(cukier__2[[#This Row],[Data]])</f>
        <v>12</v>
      </c>
    </row>
    <row r="855" spans="1:5" x14ac:dyDescent="0.25">
      <c r="A855" s="1">
        <v>39812</v>
      </c>
      <c r="B855" s="6" t="s">
        <v>87</v>
      </c>
      <c r="C855">
        <v>18</v>
      </c>
      <c r="E855">
        <f>MONTH(cukier__2[[#This Row],[Data]])</f>
        <v>12</v>
      </c>
    </row>
    <row r="856" spans="1:5" x14ac:dyDescent="0.25">
      <c r="A856" s="1">
        <v>39812</v>
      </c>
      <c r="B856" s="6" t="s">
        <v>147</v>
      </c>
      <c r="C856">
        <v>7</v>
      </c>
      <c r="E856">
        <f>MONTH(cukier__2[[#This Row],[Data]])</f>
        <v>12</v>
      </c>
    </row>
    <row r="857" spans="1:5" x14ac:dyDescent="0.25">
      <c r="A857" s="1">
        <v>39814</v>
      </c>
      <c r="B857" s="6" t="s">
        <v>178</v>
      </c>
      <c r="C857">
        <v>2</v>
      </c>
      <c r="E857">
        <f>MONTH(cukier__2[[#This Row],[Data]])</f>
        <v>1</v>
      </c>
    </row>
    <row r="858" spans="1:5" x14ac:dyDescent="0.25">
      <c r="A858" s="1">
        <v>39815</v>
      </c>
      <c r="B858" s="6" t="s">
        <v>37</v>
      </c>
      <c r="C858">
        <v>188</v>
      </c>
      <c r="E858">
        <f>MONTH(cukier__2[[#This Row],[Data]])</f>
        <v>1</v>
      </c>
    </row>
    <row r="859" spans="1:5" x14ac:dyDescent="0.25">
      <c r="A859" s="1">
        <v>39819</v>
      </c>
      <c r="B859" s="6" t="s">
        <v>92</v>
      </c>
      <c r="C859">
        <v>11</v>
      </c>
      <c r="E859">
        <f>MONTH(cukier__2[[#This Row],[Data]])</f>
        <v>1</v>
      </c>
    </row>
    <row r="860" spans="1:5" x14ac:dyDescent="0.25">
      <c r="A860" s="1">
        <v>39819</v>
      </c>
      <c r="B860" s="6" t="s">
        <v>14</v>
      </c>
      <c r="C860">
        <v>129</v>
      </c>
      <c r="E860">
        <f>MONTH(cukier__2[[#This Row],[Data]])</f>
        <v>1</v>
      </c>
    </row>
    <row r="861" spans="1:5" x14ac:dyDescent="0.25">
      <c r="A861" s="1">
        <v>39819</v>
      </c>
      <c r="B861" s="6" t="s">
        <v>61</v>
      </c>
      <c r="C861">
        <v>117</v>
      </c>
      <c r="E861">
        <f>MONTH(cukier__2[[#This Row],[Data]])</f>
        <v>1</v>
      </c>
    </row>
    <row r="862" spans="1:5" x14ac:dyDescent="0.25">
      <c r="A862" s="1">
        <v>39821</v>
      </c>
      <c r="B862" s="6" t="s">
        <v>82</v>
      </c>
      <c r="C862">
        <v>11</v>
      </c>
      <c r="E862">
        <f>MONTH(cukier__2[[#This Row],[Data]])</f>
        <v>1</v>
      </c>
    </row>
    <row r="863" spans="1:5" x14ac:dyDescent="0.25">
      <c r="A863" s="1">
        <v>39823</v>
      </c>
      <c r="B863" s="6" t="s">
        <v>61</v>
      </c>
      <c r="C863">
        <v>186</v>
      </c>
      <c r="E863">
        <f>MONTH(cukier__2[[#This Row],[Data]])</f>
        <v>1</v>
      </c>
    </row>
    <row r="864" spans="1:5" x14ac:dyDescent="0.25">
      <c r="A864" s="1">
        <v>39824</v>
      </c>
      <c r="B864" s="6" t="s">
        <v>18</v>
      </c>
      <c r="C864">
        <v>40</v>
      </c>
      <c r="E864">
        <f>MONTH(cukier__2[[#This Row],[Data]])</f>
        <v>1</v>
      </c>
    </row>
    <row r="865" spans="1:5" x14ac:dyDescent="0.25">
      <c r="A865" s="1">
        <v>39829</v>
      </c>
      <c r="B865" s="6" t="s">
        <v>47</v>
      </c>
      <c r="C865">
        <v>6</v>
      </c>
      <c r="E865">
        <f>MONTH(cukier__2[[#This Row],[Data]])</f>
        <v>1</v>
      </c>
    </row>
    <row r="866" spans="1:5" x14ac:dyDescent="0.25">
      <c r="A866" s="1">
        <v>39831</v>
      </c>
      <c r="B866" s="6" t="s">
        <v>55</v>
      </c>
      <c r="C866">
        <v>153</v>
      </c>
      <c r="E866">
        <f>MONTH(cukier__2[[#This Row],[Data]])</f>
        <v>1</v>
      </c>
    </row>
    <row r="867" spans="1:5" x14ac:dyDescent="0.25">
      <c r="A867" s="1">
        <v>39832</v>
      </c>
      <c r="B867" s="6" t="s">
        <v>45</v>
      </c>
      <c r="C867">
        <v>163</v>
      </c>
      <c r="E867">
        <f>MONTH(cukier__2[[#This Row],[Data]])</f>
        <v>1</v>
      </c>
    </row>
    <row r="868" spans="1:5" x14ac:dyDescent="0.25">
      <c r="A868" s="1">
        <v>39834</v>
      </c>
      <c r="B868" s="6" t="s">
        <v>179</v>
      </c>
      <c r="C868">
        <v>16</v>
      </c>
      <c r="E868">
        <f>MONTH(cukier__2[[#This Row],[Data]])</f>
        <v>1</v>
      </c>
    </row>
    <row r="869" spans="1:5" x14ac:dyDescent="0.25">
      <c r="A869" s="1">
        <v>39835</v>
      </c>
      <c r="B869" s="6" t="s">
        <v>25</v>
      </c>
      <c r="C869">
        <v>161</v>
      </c>
      <c r="E869">
        <f>MONTH(cukier__2[[#This Row],[Data]])</f>
        <v>1</v>
      </c>
    </row>
    <row r="870" spans="1:5" x14ac:dyDescent="0.25">
      <c r="A870" s="1">
        <v>39836</v>
      </c>
      <c r="B870" s="6" t="s">
        <v>180</v>
      </c>
      <c r="C870">
        <v>5</v>
      </c>
      <c r="E870">
        <f>MONTH(cukier__2[[#This Row],[Data]])</f>
        <v>1</v>
      </c>
    </row>
    <row r="871" spans="1:5" x14ac:dyDescent="0.25">
      <c r="A871" s="1">
        <v>39839</v>
      </c>
      <c r="B871" s="6" t="s">
        <v>30</v>
      </c>
      <c r="C871">
        <v>200</v>
      </c>
      <c r="E871">
        <f>MONTH(cukier__2[[#This Row],[Data]])</f>
        <v>1</v>
      </c>
    </row>
    <row r="872" spans="1:5" x14ac:dyDescent="0.25">
      <c r="A872" s="1">
        <v>39843</v>
      </c>
      <c r="B872" s="6" t="s">
        <v>181</v>
      </c>
      <c r="C872">
        <v>11</v>
      </c>
      <c r="E872">
        <f>MONTH(cukier__2[[#This Row],[Data]])</f>
        <v>1</v>
      </c>
    </row>
    <row r="873" spans="1:5" x14ac:dyDescent="0.25">
      <c r="A873" s="1">
        <v>39847</v>
      </c>
      <c r="B873" s="6" t="s">
        <v>96</v>
      </c>
      <c r="C873">
        <v>14</v>
      </c>
      <c r="E873">
        <f>MONTH(cukier__2[[#This Row],[Data]])</f>
        <v>2</v>
      </c>
    </row>
    <row r="874" spans="1:5" x14ac:dyDescent="0.25">
      <c r="A874" s="1">
        <v>39849</v>
      </c>
      <c r="B874" s="6" t="s">
        <v>7</v>
      </c>
      <c r="C874">
        <v>469</v>
      </c>
      <c r="E874">
        <f>MONTH(cukier__2[[#This Row],[Data]])</f>
        <v>2</v>
      </c>
    </row>
    <row r="875" spans="1:5" x14ac:dyDescent="0.25">
      <c r="A875" s="1">
        <v>39853</v>
      </c>
      <c r="B875" s="6" t="s">
        <v>166</v>
      </c>
      <c r="C875">
        <v>11</v>
      </c>
      <c r="E875">
        <f>MONTH(cukier__2[[#This Row],[Data]])</f>
        <v>2</v>
      </c>
    </row>
    <row r="876" spans="1:5" x14ac:dyDescent="0.25">
      <c r="A876" s="1">
        <v>39853</v>
      </c>
      <c r="B876" s="6" t="s">
        <v>14</v>
      </c>
      <c r="C876">
        <v>423</v>
      </c>
      <c r="E876">
        <f>MONTH(cukier__2[[#This Row],[Data]])</f>
        <v>2</v>
      </c>
    </row>
    <row r="877" spans="1:5" x14ac:dyDescent="0.25">
      <c r="A877" s="1">
        <v>39853</v>
      </c>
      <c r="B877" s="6" t="s">
        <v>172</v>
      </c>
      <c r="C877">
        <v>9</v>
      </c>
      <c r="E877">
        <f>MONTH(cukier__2[[#This Row],[Data]])</f>
        <v>2</v>
      </c>
    </row>
    <row r="878" spans="1:5" x14ac:dyDescent="0.25">
      <c r="A878" s="1">
        <v>39853</v>
      </c>
      <c r="B878" s="6" t="s">
        <v>68</v>
      </c>
      <c r="C878">
        <v>3</v>
      </c>
      <c r="E878">
        <f>MONTH(cukier__2[[#This Row],[Data]])</f>
        <v>2</v>
      </c>
    </row>
    <row r="879" spans="1:5" x14ac:dyDescent="0.25">
      <c r="A879" s="1">
        <v>39854</v>
      </c>
      <c r="B879" s="6" t="s">
        <v>22</v>
      </c>
      <c r="C879">
        <v>186</v>
      </c>
      <c r="E879">
        <f>MONTH(cukier__2[[#This Row],[Data]])</f>
        <v>2</v>
      </c>
    </row>
    <row r="880" spans="1:5" x14ac:dyDescent="0.25">
      <c r="A880" s="1">
        <v>39854</v>
      </c>
      <c r="B880" s="6" t="s">
        <v>7</v>
      </c>
      <c r="C880">
        <v>390</v>
      </c>
      <c r="E880">
        <f>MONTH(cukier__2[[#This Row],[Data]])</f>
        <v>2</v>
      </c>
    </row>
    <row r="881" spans="1:5" x14ac:dyDescent="0.25">
      <c r="A881" s="1">
        <v>39855</v>
      </c>
      <c r="B881" s="6" t="s">
        <v>5</v>
      </c>
      <c r="C881">
        <v>445</v>
      </c>
      <c r="E881">
        <f>MONTH(cukier__2[[#This Row],[Data]])</f>
        <v>2</v>
      </c>
    </row>
    <row r="882" spans="1:5" x14ac:dyDescent="0.25">
      <c r="A882" s="1">
        <v>39856</v>
      </c>
      <c r="B882" s="6" t="s">
        <v>50</v>
      </c>
      <c r="C882">
        <v>241</v>
      </c>
      <c r="E882">
        <f>MONTH(cukier__2[[#This Row],[Data]])</f>
        <v>2</v>
      </c>
    </row>
    <row r="883" spans="1:5" x14ac:dyDescent="0.25">
      <c r="A883" s="1">
        <v>39856</v>
      </c>
      <c r="B883" s="6" t="s">
        <v>29</v>
      </c>
      <c r="C883">
        <v>3</v>
      </c>
      <c r="E883">
        <f>MONTH(cukier__2[[#This Row],[Data]])</f>
        <v>2</v>
      </c>
    </row>
    <row r="884" spans="1:5" x14ac:dyDescent="0.25">
      <c r="A884" s="1">
        <v>39858</v>
      </c>
      <c r="B884" s="6" t="s">
        <v>23</v>
      </c>
      <c r="C884">
        <v>50</v>
      </c>
      <c r="E884">
        <f>MONTH(cukier__2[[#This Row],[Data]])</f>
        <v>2</v>
      </c>
    </row>
    <row r="885" spans="1:5" x14ac:dyDescent="0.25">
      <c r="A885" s="1">
        <v>39859</v>
      </c>
      <c r="B885" s="6" t="s">
        <v>24</v>
      </c>
      <c r="C885">
        <v>284</v>
      </c>
      <c r="E885">
        <f>MONTH(cukier__2[[#This Row],[Data]])</f>
        <v>2</v>
      </c>
    </row>
    <row r="886" spans="1:5" x14ac:dyDescent="0.25">
      <c r="A886" s="1">
        <v>39860</v>
      </c>
      <c r="B886" s="6" t="s">
        <v>9</v>
      </c>
      <c r="C886">
        <v>395</v>
      </c>
      <c r="E886">
        <f>MONTH(cukier__2[[#This Row],[Data]])</f>
        <v>2</v>
      </c>
    </row>
    <row r="887" spans="1:5" x14ac:dyDescent="0.25">
      <c r="A887" s="1">
        <v>39862</v>
      </c>
      <c r="B887" s="6" t="s">
        <v>5</v>
      </c>
      <c r="C887">
        <v>290</v>
      </c>
      <c r="E887">
        <f>MONTH(cukier__2[[#This Row],[Data]])</f>
        <v>2</v>
      </c>
    </row>
    <row r="888" spans="1:5" x14ac:dyDescent="0.25">
      <c r="A888" s="1">
        <v>39863</v>
      </c>
      <c r="B888" s="6" t="s">
        <v>22</v>
      </c>
      <c r="C888">
        <v>361</v>
      </c>
      <c r="E888">
        <f>MONTH(cukier__2[[#This Row],[Data]])</f>
        <v>2</v>
      </c>
    </row>
    <row r="889" spans="1:5" x14ac:dyDescent="0.25">
      <c r="A889" s="1">
        <v>39865</v>
      </c>
      <c r="B889" s="6" t="s">
        <v>17</v>
      </c>
      <c r="C889">
        <v>355</v>
      </c>
      <c r="E889">
        <f>MONTH(cukier__2[[#This Row],[Data]])</f>
        <v>2</v>
      </c>
    </row>
    <row r="890" spans="1:5" x14ac:dyDescent="0.25">
      <c r="A890" s="1">
        <v>39866</v>
      </c>
      <c r="B890" s="6" t="s">
        <v>182</v>
      </c>
      <c r="C890">
        <v>19</v>
      </c>
      <c r="E890">
        <f>MONTH(cukier__2[[#This Row],[Data]])</f>
        <v>2</v>
      </c>
    </row>
    <row r="891" spans="1:5" x14ac:dyDescent="0.25">
      <c r="A891" s="1">
        <v>39868</v>
      </c>
      <c r="B891" s="6" t="s">
        <v>52</v>
      </c>
      <c r="C891">
        <v>32</v>
      </c>
      <c r="E891">
        <f>MONTH(cukier__2[[#This Row],[Data]])</f>
        <v>2</v>
      </c>
    </row>
    <row r="892" spans="1:5" x14ac:dyDescent="0.25">
      <c r="A892" s="1">
        <v>39871</v>
      </c>
      <c r="B892" s="6" t="s">
        <v>146</v>
      </c>
      <c r="C892">
        <v>13</v>
      </c>
      <c r="E892">
        <f>MONTH(cukier__2[[#This Row],[Data]])</f>
        <v>2</v>
      </c>
    </row>
    <row r="893" spans="1:5" x14ac:dyDescent="0.25">
      <c r="A893" s="1">
        <v>39871</v>
      </c>
      <c r="B893" s="6" t="s">
        <v>45</v>
      </c>
      <c r="C893">
        <v>156</v>
      </c>
      <c r="E893">
        <f>MONTH(cukier__2[[#This Row],[Data]])</f>
        <v>2</v>
      </c>
    </row>
    <row r="894" spans="1:5" x14ac:dyDescent="0.25">
      <c r="A894" s="1">
        <v>39873</v>
      </c>
      <c r="B894" s="6" t="s">
        <v>183</v>
      </c>
      <c r="C894">
        <v>20</v>
      </c>
      <c r="E894">
        <f>MONTH(cukier__2[[#This Row],[Data]])</f>
        <v>3</v>
      </c>
    </row>
    <row r="895" spans="1:5" x14ac:dyDescent="0.25">
      <c r="A895" s="1">
        <v>39874</v>
      </c>
      <c r="B895" s="6" t="s">
        <v>12</v>
      </c>
      <c r="C895">
        <v>112</v>
      </c>
      <c r="E895">
        <f>MONTH(cukier__2[[#This Row],[Data]])</f>
        <v>3</v>
      </c>
    </row>
    <row r="896" spans="1:5" x14ac:dyDescent="0.25">
      <c r="A896" s="1">
        <v>39877</v>
      </c>
      <c r="B896" s="6" t="s">
        <v>7</v>
      </c>
      <c r="C896">
        <v>110</v>
      </c>
      <c r="E896">
        <f>MONTH(cukier__2[[#This Row],[Data]])</f>
        <v>3</v>
      </c>
    </row>
    <row r="897" spans="1:5" x14ac:dyDescent="0.25">
      <c r="A897" s="1">
        <v>39878</v>
      </c>
      <c r="B897" s="6" t="s">
        <v>184</v>
      </c>
      <c r="C897">
        <v>4</v>
      </c>
      <c r="E897">
        <f>MONTH(cukier__2[[#This Row],[Data]])</f>
        <v>3</v>
      </c>
    </row>
    <row r="898" spans="1:5" x14ac:dyDescent="0.25">
      <c r="A898" s="1">
        <v>39885</v>
      </c>
      <c r="B898" s="6" t="s">
        <v>133</v>
      </c>
      <c r="C898">
        <v>18</v>
      </c>
      <c r="E898">
        <f>MONTH(cukier__2[[#This Row],[Data]])</f>
        <v>3</v>
      </c>
    </row>
    <row r="899" spans="1:5" x14ac:dyDescent="0.25">
      <c r="A899" s="1">
        <v>39889</v>
      </c>
      <c r="B899" s="6" t="s">
        <v>20</v>
      </c>
      <c r="C899">
        <v>60</v>
      </c>
      <c r="E899">
        <f>MONTH(cukier__2[[#This Row],[Data]])</f>
        <v>3</v>
      </c>
    </row>
    <row r="900" spans="1:5" x14ac:dyDescent="0.25">
      <c r="A900" s="1">
        <v>39889</v>
      </c>
      <c r="B900" s="6" t="s">
        <v>88</v>
      </c>
      <c r="C900">
        <v>14</v>
      </c>
      <c r="E900">
        <f>MONTH(cukier__2[[#This Row],[Data]])</f>
        <v>3</v>
      </c>
    </row>
    <row r="901" spans="1:5" x14ac:dyDescent="0.25">
      <c r="A901" s="1">
        <v>39889</v>
      </c>
      <c r="B901" s="6" t="s">
        <v>28</v>
      </c>
      <c r="C901">
        <v>24</v>
      </c>
      <c r="E901">
        <f>MONTH(cukier__2[[#This Row],[Data]])</f>
        <v>3</v>
      </c>
    </row>
    <row r="902" spans="1:5" x14ac:dyDescent="0.25">
      <c r="A902" s="1">
        <v>39891</v>
      </c>
      <c r="B902" s="6" t="s">
        <v>22</v>
      </c>
      <c r="C902">
        <v>145</v>
      </c>
      <c r="E902">
        <f>MONTH(cukier__2[[#This Row],[Data]])</f>
        <v>3</v>
      </c>
    </row>
    <row r="903" spans="1:5" x14ac:dyDescent="0.25">
      <c r="A903" s="1">
        <v>39891</v>
      </c>
      <c r="B903" s="6" t="s">
        <v>50</v>
      </c>
      <c r="C903">
        <v>393</v>
      </c>
      <c r="E903">
        <f>MONTH(cukier__2[[#This Row],[Data]])</f>
        <v>3</v>
      </c>
    </row>
    <row r="904" spans="1:5" x14ac:dyDescent="0.25">
      <c r="A904" s="1">
        <v>39893</v>
      </c>
      <c r="B904" s="6" t="s">
        <v>28</v>
      </c>
      <c r="C904">
        <v>73</v>
      </c>
      <c r="E904">
        <f>MONTH(cukier__2[[#This Row],[Data]])</f>
        <v>3</v>
      </c>
    </row>
    <row r="905" spans="1:5" x14ac:dyDescent="0.25">
      <c r="A905" s="1">
        <v>39893</v>
      </c>
      <c r="B905" s="6" t="s">
        <v>8</v>
      </c>
      <c r="C905">
        <v>136</v>
      </c>
      <c r="E905">
        <f>MONTH(cukier__2[[#This Row],[Data]])</f>
        <v>3</v>
      </c>
    </row>
    <row r="906" spans="1:5" x14ac:dyDescent="0.25">
      <c r="A906" s="1">
        <v>39894</v>
      </c>
      <c r="B906" s="6" t="s">
        <v>45</v>
      </c>
      <c r="C906">
        <v>422</v>
      </c>
      <c r="E906">
        <f>MONTH(cukier__2[[#This Row],[Data]])</f>
        <v>3</v>
      </c>
    </row>
    <row r="907" spans="1:5" x14ac:dyDescent="0.25">
      <c r="A907" s="1">
        <v>39895</v>
      </c>
      <c r="B907" s="6" t="s">
        <v>9</v>
      </c>
      <c r="C907">
        <v>187</v>
      </c>
      <c r="E907">
        <f>MONTH(cukier__2[[#This Row],[Data]])</f>
        <v>3</v>
      </c>
    </row>
    <row r="908" spans="1:5" x14ac:dyDescent="0.25">
      <c r="A908" s="1">
        <v>39897</v>
      </c>
      <c r="B908" s="6" t="s">
        <v>18</v>
      </c>
      <c r="C908">
        <v>58</v>
      </c>
      <c r="E908">
        <f>MONTH(cukier__2[[#This Row],[Data]])</f>
        <v>3</v>
      </c>
    </row>
    <row r="909" spans="1:5" x14ac:dyDescent="0.25">
      <c r="A909" s="1">
        <v>39898</v>
      </c>
      <c r="B909" s="6" t="s">
        <v>45</v>
      </c>
      <c r="C909">
        <v>436</v>
      </c>
      <c r="E909">
        <f>MONTH(cukier__2[[#This Row],[Data]])</f>
        <v>3</v>
      </c>
    </row>
    <row r="910" spans="1:5" x14ac:dyDescent="0.25">
      <c r="A910" s="1">
        <v>39902</v>
      </c>
      <c r="B910" s="6" t="s">
        <v>14</v>
      </c>
      <c r="C910">
        <v>406</v>
      </c>
      <c r="E910">
        <f>MONTH(cukier__2[[#This Row],[Data]])</f>
        <v>3</v>
      </c>
    </row>
    <row r="911" spans="1:5" x14ac:dyDescent="0.25">
      <c r="A911" s="1">
        <v>39904</v>
      </c>
      <c r="B911" s="6" t="s">
        <v>14</v>
      </c>
      <c r="C911">
        <v>108</v>
      </c>
      <c r="E911">
        <f>MONTH(cukier__2[[#This Row],[Data]])</f>
        <v>4</v>
      </c>
    </row>
    <row r="912" spans="1:5" x14ac:dyDescent="0.25">
      <c r="A912" s="1">
        <v>39905</v>
      </c>
      <c r="B912" s="6" t="s">
        <v>142</v>
      </c>
      <c r="C912">
        <v>10</v>
      </c>
      <c r="E912">
        <f>MONTH(cukier__2[[#This Row],[Data]])</f>
        <v>4</v>
      </c>
    </row>
    <row r="913" spans="1:5" x14ac:dyDescent="0.25">
      <c r="A913" s="1">
        <v>39906</v>
      </c>
      <c r="B913" s="6" t="s">
        <v>37</v>
      </c>
      <c r="C913">
        <v>153</v>
      </c>
      <c r="E913">
        <f>MONTH(cukier__2[[#This Row],[Data]])</f>
        <v>4</v>
      </c>
    </row>
    <row r="914" spans="1:5" x14ac:dyDescent="0.25">
      <c r="A914" s="1">
        <v>39908</v>
      </c>
      <c r="B914" s="6" t="s">
        <v>185</v>
      </c>
      <c r="C914">
        <v>3</v>
      </c>
      <c r="E914">
        <f>MONTH(cukier__2[[#This Row],[Data]])</f>
        <v>4</v>
      </c>
    </row>
    <row r="915" spans="1:5" x14ac:dyDescent="0.25">
      <c r="A915" s="1">
        <v>39909</v>
      </c>
      <c r="B915" s="6" t="s">
        <v>31</v>
      </c>
      <c r="C915">
        <v>109</v>
      </c>
      <c r="E915">
        <f>MONTH(cukier__2[[#This Row],[Data]])</f>
        <v>4</v>
      </c>
    </row>
    <row r="916" spans="1:5" x14ac:dyDescent="0.25">
      <c r="A916" s="1">
        <v>39911</v>
      </c>
      <c r="B916" s="6" t="s">
        <v>86</v>
      </c>
      <c r="C916">
        <v>9</v>
      </c>
      <c r="E916">
        <f>MONTH(cukier__2[[#This Row],[Data]])</f>
        <v>4</v>
      </c>
    </row>
    <row r="917" spans="1:5" x14ac:dyDescent="0.25">
      <c r="A917" s="1">
        <v>39911</v>
      </c>
      <c r="B917" s="6" t="s">
        <v>52</v>
      </c>
      <c r="C917">
        <v>112</v>
      </c>
      <c r="E917">
        <f>MONTH(cukier__2[[#This Row],[Data]])</f>
        <v>4</v>
      </c>
    </row>
    <row r="918" spans="1:5" x14ac:dyDescent="0.25">
      <c r="A918" s="1">
        <v>39916</v>
      </c>
      <c r="B918" s="6" t="s">
        <v>19</v>
      </c>
      <c r="C918">
        <v>29</v>
      </c>
      <c r="E918">
        <f>MONTH(cukier__2[[#This Row],[Data]])</f>
        <v>4</v>
      </c>
    </row>
    <row r="919" spans="1:5" x14ac:dyDescent="0.25">
      <c r="A919" s="1">
        <v>39916</v>
      </c>
      <c r="B919" s="6" t="s">
        <v>50</v>
      </c>
      <c r="C919">
        <v>310</v>
      </c>
      <c r="E919">
        <f>MONTH(cukier__2[[#This Row],[Data]])</f>
        <v>4</v>
      </c>
    </row>
    <row r="920" spans="1:5" x14ac:dyDescent="0.25">
      <c r="A920" s="1">
        <v>39918</v>
      </c>
      <c r="B920" s="6" t="s">
        <v>55</v>
      </c>
      <c r="C920">
        <v>107</v>
      </c>
      <c r="E920">
        <f>MONTH(cukier__2[[#This Row],[Data]])</f>
        <v>4</v>
      </c>
    </row>
    <row r="921" spans="1:5" x14ac:dyDescent="0.25">
      <c r="A921" s="1">
        <v>39921</v>
      </c>
      <c r="B921" s="6" t="s">
        <v>8</v>
      </c>
      <c r="C921">
        <v>26</v>
      </c>
      <c r="E921">
        <f>MONTH(cukier__2[[#This Row],[Data]])</f>
        <v>4</v>
      </c>
    </row>
    <row r="922" spans="1:5" x14ac:dyDescent="0.25">
      <c r="A922" s="1">
        <v>39923</v>
      </c>
      <c r="B922" s="6" t="s">
        <v>31</v>
      </c>
      <c r="C922">
        <v>114</v>
      </c>
      <c r="E922">
        <f>MONTH(cukier__2[[#This Row],[Data]])</f>
        <v>4</v>
      </c>
    </row>
    <row r="923" spans="1:5" x14ac:dyDescent="0.25">
      <c r="A923" s="1">
        <v>39924</v>
      </c>
      <c r="B923" s="6" t="s">
        <v>169</v>
      </c>
      <c r="C923">
        <v>4</v>
      </c>
      <c r="E923">
        <f>MONTH(cukier__2[[#This Row],[Data]])</f>
        <v>4</v>
      </c>
    </row>
    <row r="924" spans="1:5" x14ac:dyDescent="0.25">
      <c r="A924" s="1">
        <v>39925</v>
      </c>
      <c r="B924" s="6" t="s">
        <v>186</v>
      </c>
      <c r="C924">
        <v>15</v>
      </c>
      <c r="E924">
        <f>MONTH(cukier__2[[#This Row],[Data]])</f>
        <v>4</v>
      </c>
    </row>
    <row r="925" spans="1:5" x14ac:dyDescent="0.25">
      <c r="A925" s="1">
        <v>39929</v>
      </c>
      <c r="B925" s="6" t="s">
        <v>66</v>
      </c>
      <c r="C925">
        <v>144</v>
      </c>
      <c r="E925">
        <f>MONTH(cukier__2[[#This Row],[Data]])</f>
        <v>4</v>
      </c>
    </row>
    <row r="926" spans="1:5" x14ac:dyDescent="0.25">
      <c r="A926" s="1">
        <v>39933</v>
      </c>
      <c r="B926" s="6" t="s">
        <v>5</v>
      </c>
      <c r="C926">
        <v>110</v>
      </c>
      <c r="E926">
        <f>MONTH(cukier__2[[#This Row],[Data]])</f>
        <v>4</v>
      </c>
    </row>
    <row r="927" spans="1:5" x14ac:dyDescent="0.25">
      <c r="A927" s="1">
        <v>39933</v>
      </c>
      <c r="B927" s="6" t="s">
        <v>37</v>
      </c>
      <c r="C927">
        <v>105</v>
      </c>
      <c r="E927">
        <f>MONTH(cukier__2[[#This Row],[Data]])</f>
        <v>4</v>
      </c>
    </row>
    <row r="928" spans="1:5" x14ac:dyDescent="0.25">
      <c r="A928" s="1">
        <v>39935</v>
      </c>
      <c r="B928" s="6" t="s">
        <v>52</v>
      </c>
      <c r="C928">
        <v>51</v>
      </c>
      <c r="E928">
        <f>MONTH(cukier__2[[#This Row],[Data]])</f>
        <v>5</v>
      </c>
    </row>
    <row r="929" spans="1:5" x14ac:dyDescent="0.25">
      <c r="A929" s="1">
        <v>39937</v>
      </c>
      <c r="B929" s="6" t="s">
        <v>145</v>
      </c>
      <c r="C929">
        <v>1</v>
      </c>
      <c r="E929">
        <f>MONTH(cukier__2[[#This Row],[Data]])</f>
        <v>5</v>
      </c>
    </row>
    <row r="930" spans="1:5" x14ac:dyDescent="0.25">
      <c r="A930" s="1">
        <v>39937</v>
      </c>
      <c r="B930" s="6" t="s">
        <v>152</v>
      </c>
      <c r="C930">
        <v>8</v>
      </c>
      <c r="E930">
        <f>MONTH(cukier__2[[#This Row],[Data]])</f>
        <v>5</v>
      </c>
    </row>
    <row r="931" spans="1:5" x14ac:dyDescent="0.25">
      <c r="A931" s="1">
        <v>39939</v>
      </c>
      <c r="B931" s="6" t="s">
        <v>9</v>
      </c>
      <c r="C931">
        <v>128</v>
      </c>
      <c r="E931">
        <f>MONTH(cukier__2[[#This Row],[Data]])</f>
        <v>5</v>
      </c>
    </row>
    <row r="932" spans="1:5" x14ac:dyDescent="0.25">
      <c r="A932" s="1">
        <v>39942</v>
      </c>
      <c r="B932" s="6" t="s">
        <v>87</v>
      </c>
      <c r="C932">
        <v>9</v>
      </c>
      <c r="E932">
        <f>MONTH(cukier__2[[#This Row],[Data]])</f>
        <v>5</v>
      </c>
    </row>
    <row r="933" spans="1:5" x14ac:dyDescent="0.25">
      <c r="A933" s="1">
        <v>39948</v>
      </c>
      <c r="B933" s="6" t="s">
        <v>9</v>
      </c>
      <c r="C933">
        <v>291</v>
      </c>
      <c r="E933">
        <f>MONTH(cukier__2[[#This Row],[Data]])</f>
        <v>5</v>
      </c>
    </row>
    <row r="934" spans="1:5" x14ac:dyDescent="0.25">
      <c r="A934" s="1">
        <v>39949</v>
      </c>
      <c r="B934" s="6" t="s">
        <v>14</v>
      </c>
      <c r="C934">
        <v>261</v>
      </c>
      <c r="E934">
        <f>MONTH(cukier__2[[#This Row],[Data]])</f>
        <v>5</v>
      </c>
    </row>
    <row r="935" spans="1:5" x14ac:dyDescent="0.25">
      <c r="A935" s="1">
        <v>39951</v>
      </c>
      <c r="B935" s="6" t="s">
        <v>52</v>
      </c>
      <c r="C935">
        <v>192</v>
      </c>
      <c r="E935">
        <f>MONTH(cukier__2[[#This Row],[Data]])</f>
        <v>5</v>
      </c>
    </row>
    <row r="936" spans="1:5" x14ac:dyDescent="0.25">
      <c r="A936" s="1">
        <v>39951</v>
      </c>
      <c r="B936" s="6" t="s">
        <v>7</v>
      </c>
      <c r="C936">
        <v>319</v>
      </c>
      <c r="E936">
        <f>MONTH(cukier__2[[#This Row],[Data]])</f>
        <v>5</v>
      </c>
    </row>
    <row r="937" spans="1:5" x14ac:dyDescent="0.25">
      <c r="A937" s="1">
        <v>39953</v>
      </c>
      <c r="B937" s="6" t="s">
        <v>45</v>
      </c>
      <c r="C937">
        <v>393</v>
      </c>
      <c r="E937">
        <f>MONTH(cukier__2[[#This Row],[Data]])</f>
        <v>5</v>
      </c>
    </row>
    <row r="938" spans="1:5" x14ac:dyDescent="0.25">
      <c r="A938" s="1">
        <v>39957</v>
      </c>
      <c r="B938" s="6" t="s">
        <v>187</v>
      </c>
      <c r="C938">
        <v>13</v>
      </c>
      <c r="E938">
        <f>MONTH(cukier__2[[#This Row],[Data]])</f>
        <v>5</v>
      </c>
    </row>
    <row r="939" spans="1:5" x14ac:dyDescent="0.25">
      <c r="A939" s="1">
        <v>39958</v>
      </c>
      <c r="B939" s="6" t="s">
        <v>50</v>
      </c>
      <c r="C939">
        <v>380</v>
      </c>
      <c r="E939">
        <f>MONTH(cukier__2[[#This Row],[Data]])</f>
        <v>5</v>
      </c>
    </row>
    <row r="940" spans="1:5" x14ac:dyDescent="0.25">
      <c r="A940" s="1">
        <v>39959</v>
      </c>
      <c r="B940" s="6" t="s">
        <v>37</v>
      </c>
      <c r="C940">
        <v>36</v>
      </c>
      <c r="E940">
        <f>MONTH(cukier__2[[#This Row],[Data]])</f>
        <v>5</v>
      </c>
    </row>
    <row r="941" spans="1:5" x14ac:dyDescent="0.25">
      <c r="A941" s="1">
        <v>39962</v>
      </c>
      <c r="B941" s="6" t="s">
        <v>173</v>
      </c>
      <c r="C941">
        <v>179</v>
      </c>
      <c r="E941">
        <f>MONTH(cukier__2[[#This Row],[Data]])</f>
        <v>5</v>
      </c>
    </row>
    <row r="942" spans="1:5" x14ac:dyDescent="0.25">
      <c r="A942" s="1">
        <v>39964</v>
      </c>
      <c r="B942" s="6" t="s">
        <v>28</v>
      </c>
      <c r="C942">
        <v>111</v>
      </c>
      <c r="E942">
        <f>MONTH(cukier__2[[#This Row],[Data]])</f>
        <v>5</v>
      </c>
    </row>
    <row r="943" spans="1:5" x14ac:dyDescent="0.25">
      <c r="A943" s="1">
        <v>39965</v>
      </c>
      <c r="B943" s="6" t="s">
        <v>8</v>
      </c>
      <c r="C943">
        <v>36</v>
      </c>
      <c r="E943">
        <f>MONTH(cukier__2[[#This Row],[Data]])</f>
        <v>6</v>
      </c>
    </row>
    <row r="944" spans="1:5" x14ac:dyDescent="0.25">
      <c r="A944" s="1">
        <v>39965</v>
      </c>
      <c r="B944" s="6" t="s">
        <v>10</v>
      </c>
      <c r="C944">
        <v>120</v>
      </c>
      <c r="E944">
        <f>MONTH(cukier__2[[#This Row],[Data]])</f>
        <v>6</v>
      </c>
    </row>
    <row r="945" spans="1:5" x14ac:dyDescent="0.25">
      <c r="A945" s="1">
        <v>39969</v>
      </c>
      <c r="B945" s="6" t="s">
        <v>188</v>
      </c>
      <c r="C945">
        <v>11</v>
      </c>
      <c r="E945">
        <f>MONTH(cukier__2[[#This Row],[Data]])</f>
        <v>6</v>
      </c>
    </row>
    <row r="946" spans="1:5" x14ac:dyDescent="0.25">
      <c r="A946" s="1">
        <v>39971</v>
      </c>
      <c r="B946" s="6" t="s">
        <v>126</v>
      </c>
      <c r="C946">
        <v>15</v>
      </c>
      <c r="E946">
        <f>MONTH(cukier__2[[#This Row],[Data]])</f>
        <v>6</v>
      </c>
    </row>
    <row r="947" spans="1:5" x14ac:dyDescent="0.25">
      <c r="A947" s="1">
        <v>39971</v>
      </c>
      <c r="B947" s="6" t="s">
        <v>43</v>
      </c>
      <c r="C947">
        <v>4</v>
      </c>
      <c r="E947">
        <f>MONTH(cukier__2[[#This Row],[Data]])</f>
        <v>6</v>
      </c>
    </row>
    <row r="948" spans="1:5" x14ac:dyDescent="0.25">
      <c r="A948" s="1">
        <v>39974</v>
      </c>
      <c r="B948" s="6" t="s">
        <v>115</v>
      </c>
      <c r="C948">
        <v>11</v>
      </c>
      <c r="E948">
        <f>MONTH(cukier__2[[#This Row],[Data]])</f>
        <v>6</v>
      </c>
    </row>
    <row r="949" spans="1:5" x14ac:dyDescent="0.25">
      <c r="A949" s="1">
        <v>39977</v>
      </c>
      <c r="B949" s="6" t="s">
        <v>189</v>
      </c>
      <c r="C949">
        <v>9</v>
      </c>
      <c r="E949">
        <f>MONTH(cukier__2[[#This Row],[Data]])</f>
        <v>6</v>
      </c>
    </row>
    <row r="950" spans="1:5" x14ac:dyDescent="0.25">
      <c r="A950" s="1">
        <v>39978</v>
      </c>
      <c r="B950" s="6" t="s">
        <v>50</v>
      </c>
      <c r="C950">
        <v>498</v>
      </c>
      <c r="E950">
        <f>MONTH(cukier__2[[#This Row],[Data]])</f>
        <v>6</v>
      </c>
    </row>
    <row r="951" spans="1:5" x14ac:dyDescent="0.25">
      <c r="A951" s="1">
        <v>39980</v>
      </c>
      <c r="B951" s="6" t="s">
        <v>45</v>
      </c>
      <c r="C951">
        <v>350</v>
      </c>
      <c r="E951">
        <f>MONTH(cukier__2[[#This Row],[Data]])</f>
        <v>6</v>
      </c>
    </row>
    <row r="952" spans="1:5" x14ac:dyDescent="0.25">
      <c r="A952" s="1">
        <v>39980</v>
      </c>
      <c r="B952" s="6" t="s">
        <v>8</v>
      </c>
      <c r="C952">
        <v>191</v>
      </c>
      <c r="E952">
        <f>MONTH(cukier__2[[#This Row],[Data]])</f>
        <v>6</v>
      </c>
    </row>
    <row r="953" spans="1:5" x14ac:dyDescent="0.25">
      <c r="A953" s="1">
        <v>39980</v>
      </c>
      <c r="B953" s="6" t="s">
        <v>9</v>
      </c>
      <c r="C953">
        <v>402</v>
      </c>
      <c r="E953">
        <f>MONTH(cukier__2[[#This Row],[Data]])</f>
        <v>6</v>
      </c>
    </row>
    <row r="954" spans="1:5" x14ac:dyDescent="0.25">
      <c r="A954" s="1">
        <v>39984</v>
      </c>
      <c r="B954" s="6" t="s">
        <v>69</v>
      </c>
      <c r="C954">
        <v>140</v>
      </c>
      <c r="E954">
        <f>MONTH(cukier__2[[#This Row],[Data]])</f>
        <v>6</v>
      </c>
    </row>
    <row r="955" spans="1:5" x14ac:dyDescent="0.25">
      <c r="A955" s="1">
        <v>39985</v>
      </c>
      <c r="B955" s="6" t="s">
        <v>190</v>
      </c>
      <c r="C955">
        <v>3</v>
      </c>
      <c r="E955">
        <f>MONTH(cukier__2[[#This Row],[Data]])</f>
        <v>6</v>
      </c>
    </row>
    <row r="956" spans="1:5" x14ac:dyDescent="0.25">
      <c r="A956" s="1">
        <v>39987</v>
      </c>
      <c r="B956" s="6" t="s">
        <v>52</v>
      </c>
      <c r="C956">
        <v>25</v>
      </c>
      <c r="E956">
        <f>MONTH(cukier__2[[#This Row],[Data]])</f>
        <v>6</v>
      </c>
    </row>
    <row r="957" spans="1:5" x14ac:dyDescent="0.25">
      <c r="A957" s="1">
        <v>39992</v>
      </c>
      <c r="B957" s="6" t="s">
        <v>191</v>
      </c>
      <c r="C957">
        <v>7</v>
      </c>
      <c r="E957">
        <f>MONTH(cukier__2[[#This Row],[Data]])</f>
        <v>6</v>
      </c>
    </row>
    <row r="958" spans="1:5" x14ac:dyDescent="0.25">
      <c r="A958" s="1">
        <v>39994</v>
      </c>
      <c r="B958" s="6" t="s">
        <v>192</v>
      </c>
      <c r="C958">
        <v>17</v>
      </c>
      <c r="E958">
        <f>MONTH(cukier__2[[#This Row],[Data]])</f>
        <v>6</v>
      </c>
    </row>
    <row r="959" spans="1:5" x14ac:dyDescent="0.25">
      <c r="A959" s="1">
        <v>39994</v>
      </c>
      <c r="B959" s="6" t="s">
        <v>9</v>
      </c>
      <c r="C959">
        <v>479</v>
      </c>
      <c r="E959">
        <f>MONTH(cukier__2[[#This Row],[Data]])</f>
        <v>6</v>
      </c>
    </row>
    <row r="960" spans="1:5" x14ac:dyDescent="0.25">
      <c r="A960" s="1">
        <v>39994</v>
      </c>
      <c r="B960" s="6" t="s">
        <v>193</v>
      </c>
      <c r="C960">
        <v>6</v>
      </c>
      <c r="E960">
        <f>MONTH(cukier__2[[#This Row],[Data]])</f>
        <v>6</v>
      </c>
    </row>
    <row r="961" spans="1:5" x14ac:dyDescent="0.25">
      <c r="A961" s="1">
        <v>39994</v>
      </c>
      <c r="B961" s="6" t="s">
        <v>16</v>
      </c>
      <c r="C961">
        <v>10</v>
      </c>
      <c r="E961">
        <f>MONTH(cukier__2[[#This Row],[Data]])</f>
        <v>6</v>
      </c>
    </row>
    <row r="962" spans="1:5" x14ac:dyDescent="0.25">
      <c r="A962" s="1">
        <v>39995</v>
      </c>
      <c r="B962" s="6" t="s">
        <v>29</v>
      </c>
      <c r="C962">
        <v>2</v>
      </c>
      <c r="E962">
        <f>MONTH(cukier__2[[#This Row],[Data]])</f>
        <v>7</v>
      </c>
    </row>
    <row r="963" spans="1:5" x14ac:dyDescent="0.25">
      <c r="A963" s="1">
        <v>39997</v>
      </c>
      <c r="B963" s="6" t="s">
        <v>194</v>
      </c>
      <c r="C963">
        <v>13</v>
      </c>
      <c r="E963">
        <f>MONTH(cukier__2[[#This Row],[Data]])</f>
        <v>7</v>
      </c>
    </row>
    <row r="964" spans="1:5" x14ac:dyDescent="0.25">
      <c r="A964" s="1">
        <v>40000</v>
      </c>
      <c r="B964" s="6" t="s">
        <v>183</v>
      </c>
      <c r="C964">
        <v>12</v>
      </c>
      <c r="E964">
        <f>MONTH(cukier__2[[#This Row],[Data]])</f>
        <v>7</v>
      </c>
    </row>
    <row r="965" spans="1:5" x14ac:dyDescent="0.25">
      <c r="A965" s="1">
        <v>40000</v>
      </c>
      <c r="B965" s="6" t="s">
        <v>5</v>
      </c>
      <c r="C965">
        <v>191</v>
      </c>
      <c r="E965">
        <f>MONTH(cukier__2[[#This Row],[Data]])</f>
        <v>7</v>
      </c>
    </row>
    <row r="966" spans="1:5" x14ac:dyDescent="0.25">
      <c r="A966" s="1">
        <v>40000</v>
      </c>
      <c r="B966" s="6" t="s">
        <v>10</v>
      </c>
      <c r="C966">
        <v>123</v>
      </c>
      <c r="E966">
        <f>MONTH(cukier__2[[#This Row],[Data]])</f>
        <v>7</v>
      </c>
    </row>
    <row r="967" spans="1:5" x14ac:dyDescent="0.25">
      <c r="A967" s="1">
        <v>40001</v>
      </c>
      <c r="B967" s="6" t="s">
        <v>18</v>
      </c>
      <c r="C967">
        <v>66</v>
      </c>
      <c r="E967">
        <f>MONTH(cukier__2[[#This Row],[Data]])</f>
        <v>7</v>
      </c>
    </row>
    <row r="968" spans="1:5" x14ac:dyDescent="0.25">
      <c r="A968" s="1">
        <v>40002</v>
      </c>
      <c r="B968" s="6" t="s">
        <v>61</v>
      </c>
      <c r="C968">
        <v>132</v>
      </c>
      <c r="E968">
        <f>MONTH(cukier__2[[#This Row],[Data]])</f>
        <v>7</v>
      </c>
    </row>
    <row r="969" spans="1:5" x14ac:dyDescent="0.25">
      <c r="A969" s="1">
        <v>40006</v>
      </c>
      <c r="B969" s="6" t="s">
        <v>195</v>
      </c>
      <c r="C969">
        <v>9</v>
      </c>
      <c r="E969">
        <f>MONTH(cukier__2[[#This Row],[Data]])</f>
        <v>7</v>
      </c>
    </row>
    <row r="970" spans="1:5" x14ac:dyDescent="0.25">
      <c r="A970" s="1">
        <v>40006</v>
      </c>
      <c r="B970" s="6" t="s">
        <v>78</v>
      </c>
      <c r="C970">
        <v>111</v>
      </c>
      <c r="E970">
        <f>MONTH(cukier__2[[#This Row],[Data]])</f>
        <v>7</v>
      </c>
    </row>
    <row r="971" spans="1:5" x14ac:dyDescent="0.25">
      <c r="A971" s="1">
        <v>40007</v>
      </c>
      <c r="B971" s="6" t="s">
        <v>19</v>
      </c>
      <c r="C971">
        <v>163</v>
      </c>
      <c r="E971">
        <f>MONTH(cukier__2[[#This Row],[Data]])</f>
        <v>7</v>
      </c>
    </row>
    <row r="972" spans="1:5" x14ac:dyDescent="0.25">
      <c r="A972" s="1">
        <v>40007</v>
      </c>
      <c r="B972" s="6" t="s">
        <v>155</v>
      </c>
      <c r="C972">
        <v>4</v>
      </c>
      <c r="E972">
        <f>MONTH(cukier__2[[#This Row],[Data]])</f>
        <v>7</v>
      </c>
    </row>
    <row r="973" spans="1:5" x14ac:dyDescent="0.25">
      <c r="A973" s="1">
        <v>40009</v>
      </c>
      <c r="B973" s="6" t="s">
        <v>145</v>
      </c>
      <c r="C973">
        <v>10</v>
      </c>
      <c r="E973">
        <f>MONTH(cukier__2[[#This Row],[Data]])</f>
        <v>7</v>
      </c>
    </row>
    <row r="974" spans="1:5" x14ac:dyDescent="0.25">
      <c r="A974" s="1">
        <v>40010</v>
      </c>
      <c r="B974" s="6" t="s">
        <v>9</v>
      </c>
      <c r="C974">
        <v>457</v>
      </c>
      <c r="E974">
        <f>MONTH(cukier__2[[#This Row],[Data]])</f>
        <v>7</v>
      </c>
    </row>
    <row r="975" spans="1:5" x14ac:dyDescent="0.25">
      <c r="A975" s="1">
        <v>40012</v>
      </c>
      <c r="B975" s="6" t="s">
        <v>50</v>
      </c>
      <c r="C975">
        <v>260</v>
      </c>
      <c r="E975">
        <f>MONTH(cukier__2[[#This Row],[Data]])</f>
        <v>7</v>
      </c>
    </row>
    <row r="976" spans="1:5" x14ac:dyDescent="0.25">
      <c r="A976" s="1">
        <v>40013</v>
      </c>
      <c r="B976" s="6" t="s">
        <v>120</v>
      </c>
      <c r="C976">
        <v>181</v>
      </c>
      <c r="E976">
        <f>MONTH(cukier__2[[#This Row],[Data]])</f>
        <v>7</v>
      </c>
    </row>
    <row r="977" spans="1:5" x14ac:dyDescent="0.25">
      <c r="A977" s="1">
        <v>40014</v>
      </c>
      <c r="B977" s="6" t="s">
        <v>50</v>
      </c>
      <c r="C977">
        <v>144</v>
      </c>
      <c r="E977">
        <f>MONTH(cukier__2[[#This Row],[Data]])</f>
        <v>7</v>
      </c>
    </row>
    <row r="978" spans="1:5" x14ac:dyDescent="0.25">
      <c r="A978" s="1">
        <v>40015</v>
      </c>
      <c r="B978" s="6" t="s">
        <v>22</v>
      </c>
      <c r="C978">
        <v>246</v>
      </c>
      <c r="E978">
        <f>MONTH(cukier__2[[#This Row],[Data]])</f>
        <v>7</v>
      </c>
    </row>
    <row r="979" spans="1:5" x14ac:dyDescent="0.25">
      <c r="A979" s="1">
        <v>40017</v>
      </c>
      <c r="B979" s="6" t="s">
        <v>196</v>
      </c>
      <c r="C979">
        <v>10</v>
      </c>
      <c r="E979">
        <f>MONTH(cukier__2[[#This Row],[Data]])</f>
        <v>7</v>
      </c>
    </row>
    <row r="980" spans="1:5" x14ac:dyDescent="0.25">
      <c r="A980" s="1">
        <v>40019</v>
      </c>
      <c r="B980" s="6" t="s">
        <v>26</v>
      </c>
      <c r="C980">
        <v>148</v>
      </c>
      <c r="E980">
        <f>MONTH(cukier__2[[#This Row],[Data]])</f>
        <v>7</v>
      </c>
    </row>
    <row r="981" spans="1:5" x14ac:dyDescent="0.25">
      <c r="A981" s="1">
        <v>40021</v>
      </c>
      <c r="B981" s="6" t="s">
        <v>35</v>
      </c>
      <c r="C981">
        <v>24</v>
      </c>
      <c r="E981">
        <f>MONTH(cukier__2[[#This Row],[Data]])</f>
        <v>7</v>
      </c>
    </row>
    <row r="982" spans="1:5" x14ac:dyDescent="0.25">
      <c r="A982" s="1">
        <v>40024</v>
      </c>
      <c r="B982" s="6" t="s">
        <v>25</v>
      </c>
      <c r="C982">
        <v>66</v>
      </c>
      <c r="E982">
        <f>MONTH(cukier__2[[#This Row],[Data]])</f>
        <v>7</v>
      </c>
    </row>
    <row r="983" spans="1:5" x14ac:dyDescent="0.25">
      <c r="A983" s="1">
        <v>40027</v>
      </c>
      <c r="B983" s="6" t="s">
        <v>45</v>
      </c>
      <c r="C983">
        <v>333</v>
      </c>
      <c r="E983">
        <f>MONTH(cukier__2[[#This Row],[Data]])</f>
        <v>8</v>
      </c>
    </row>
    <row r="984" spans="1:5" x14ac:dyDescent="0.25">
      <c r="A984" s="1">
        <v>40027</v>
      </c>
      <c r="B984" s="6" t="s">
        <v>37</v>
      </c>
      <c r="C984">
        <v>194</v>
      </c>
      <c r="E984">
        <f>MONTH(cukier__2[[#This Row],[Data]])</f>
        <v>8</v>
      </c>
    </row>
    <row r="985" spans="1:5" x14ac:dyDescent="0.25">
      <c r="A985" s="1">
        <v>40031</v>
      </c>
      <c r="B985" s="6" t="s">
        <v>18</v>
      </c>
      <c r="C985">
        <v>154</v>
      </c>
      <c r="E985">
        <f>MONTH(cukier__2[[#This Row],[Data]])</f>
        <v>8</v>
      </c>
    </row>
    <row r="986" spans="1:5" x14ac:dyDescent="0.25">
      <c r="A986" s="1">
        <v>40031</v>
      </c>
      <c r="B986" s="6" t="s">
        <v>55</v>
      </c>
      <c r="C986">
        <v>100</v>
      </c>
      <c r="E986">
        <f>MONTH(cukier__2[[#This Row],[Data]])</f>
        <v>8</v>
      </c>
    </row>
    <row r="987" spans="1:5" x14ac:dyDescent="0.25">
      <c r="A987" s="1">
        <v>40031</v>
      </c>
      <c r="B987" s="6" t="s">
        <v>1</v>
      </c>
      <c r="C987">
        <v>18</v>
      </c>
      <c r="E987">
        <f>MONTH(cukier__2[[#This Row],[Data]])</f>
        <v>8</v>
      </c>
    </row>
    <row r="988" spans="1:5" x14ac:dyDescent="0.25">
      <c r="A988" s="1">
        <v>40031</v>
      </c>
      <c r="B988" s="6" t="s">
        <v>170</v>
      </c>
      <c r="C988">
        <v>20</v>
      </c>
      <c r="E988">
        <f>MONTH(cukier__2[[#This Row],[Data]])</f>
        <v>8</v>
      </c>
    </row>
    <row r="989" spans="1:5" x14ac:dyDescent="0.25">
      <c r="A989" s="1">
        <v>40033</v>
      </c>
      <c r="B989" s="6" t="s">
        <v>55</v>
      </c>
      <c r="C989">
        <v>200</v>
      </c>
      <c r="E989">
        <f>MONTH(cukier__2[[#This Row],[Data]])</f>
        <v>8</v>
      </c>
    </row>
    <row r="990" spans="1:5" x14ac:dyDescent="0.25">
      <c r="A990" s="1">
        <v>40034</v>
      </c>
      <c r="B990" s="6" t="s">
        <v>18</v>
      </c>
      <c r="C990">
        <v>48</v>
      </c>
      <c r="E990">
        <f>MONTH(cukier__2[[#This Row],[Data]])</f>
        <v>8</v>
      </c>
    </row>
    <row r="991" spans="1:5" x14ac:dyDescent="0.25">
      <c r="A991" s="1">
        <v>40034</v>
      </c>
      <c r="B991" s="6" t="s">
        <v>61</v>
      </c>
      <c r="C991">
        <v>68</v>
      </c>
      <c r="E991">
        <f>MONTH(cukier__2[[#This Row],[Data]])</f>
        <v>8</v>
      </c>
    </row>
    <row r="992" spans="1:5" x14ac:dyDescent="0.25">
      <c r="A992" s="1">
        <v>40035</v>
      </c>
      <c r="B992" s="6" t="s">
        <v>174</v>
      </c>
      <c r="C992">
        <v>9</v>
      </c>
      <c r="E992">
        <f>MONTH(cukier__2[[#This Row],[Data]])</f>
        <v>8</v>
      </c>
    </row>
    <row r="993" spans="1:5" x14ac:dyDescent="0.25">
      <c r="A993" s="1">
        <v>40039</v>
      </c>
      <c r="B993" s="6" t="s">
        <v>50</v>
      </c>
      <c r="C993">
        <v>493</v>
      </c>
      <c r="E993">
        <f>MONTH(cukier__2[[#This Row],[Data]])</f>
        <v>8</v>
      </c>
    </row>
    <row r="994" spans="1:5" x14ac:dyDescent="0.25">
      <c r="A994" s="1">
        <v>40039</v>
      </c>
      <c r="B994" s="6" t="s">
        <v>14</v>
      </c>
      <c r="C994">
        <v>340</v>
      </c>
      <c r="E994">
        <f>MONTH(cukier__2[[#This Row],[Data]])</f>
        <v>8</v>
      </c>
    </row>
    <row r="995" spans="1:5" x14ac:dyDescent="0.25">
      <c r="A995" s="1">
        <v>40041</v>
      </c>
      <c r="B995" s="6" t="s">
        <v>174</v>
      </c>
      <c r="C995">
        <v>2</v>
      </c>
      <c r="E995">
        <f>MONTH(cukier__2[[#This Row],[Data]])</f>
        <v>8</v>
      </c>
    </row>
    <row r="996" spans="1:5" x14ac:dyDescent="0.25">
      <c r="A996" s="1">
        <v>40044</v>
      </c>
      <c r="B996" s="6" t="s">
        <v>28</v>
      </c>
      <c r="C996">
        <v>62</v>
      </c>
      <c r="E996">
        <f>MONTH(cukier__2[[#This Row],[Data]])</f>
        <v>8</v>
      </c>
    </row>
    <row r="997" spans="1:5" x14ac:dyDescent="0.25">
      <c r="A997" s="1">
        <v>40044</v>
      </c>
      <c r="B997" s="6" t="s">
        <v>22</v>
      </c>
      <c r="C997">
        <v>164</v>
      </c>
      <c r="E997">
        <f>MONTH(cukier__2[[#This Row],[Data]])</f>
        <v>8</v>
      </c>
    </row>
    <row r="998" spans="1:5" x14ac:dyDescent="0.25">
      <c r="A998" s="1">
        <v>40045</v>
      </c>
      <c r="B998" s="6" t="s">
        <v>28</v>
      </c>
      <c r="C998">
        <v>170</v>
      </c>
      <c r="E998">
        <f>MONTH(cukier__2[[#This Row],[Data]])</f>
        <v>8</v>
      </c>
    </row>
    <row r="999" spans="1:5" x14ac:dyDescent="0.25">
      <c r="A999" s="1">
        <v>40047</v>
      </c>
      <c r="B999" s="6" t="s">
        <v>71</v>
      </c>
      <c r="C999">
        <v>164</v>
      </c>
      <c r="E999">
        <f>MONTH(cukier__2[[#This Row],[Data]])</f>
        <v>8</v>
      </c>
    </row>
    <row r="1000" spans="1:5" x14ac:dyDescent="0.25">
      <c r="A1000" s="1">
        <v>40049</v>
      </c>
      <c r="B1000" s="6" t="s">
        <v>6</v>
      </c>
      <c r="C1000">
        <v>70</v>
      </c>
      <c r="E1000">
        <f>MONTH(cukier__2[[#This Row],[Data]])</f>
        <v>8</v>
      </c>
    </row>
    <row r="1001" spans="1:5" x14ac:dyDescent="0.25">
      <c r="A1001" s="1">
        <v>40056</v>
      </c>
      <c r="B1001" s="6" t="s">
        <v>50</v>
      </c>
      <c r="C1001">
        <v>133</v>
      </c>
      <c r="E1001">
        <f>MONTH(cukier__2[[#This Row],[Data]])</f>
        <v>8</v>
      </c>
    </row>
    <row r="1002" spans="1:5" x14ac:dyDescent="0.25">
      <c r="A1002" s="1">
        <v>40057</v>
      </c>
      <c r="B1002" s="6" t="s">
        <v>197</v>
      </c>
      <c r="C1002">
        <v>20</v>
      </c>
      <c r="E1002">
        <f>MONTH(cukier__2[[#This Row],[Data]])</f>
        <v>9</v>
      </c>
    </row>
    <row r="1003" spans="1:5" x14ac:dyDescent="0.25">
      <c r="A1003" s="1">
        <v>40059</v>
      </c>
      <c r="B1003" s="6" t="s">
        <v>198</v>
      </c>
      <c r="C1003">
        <v>15</v>
      </c>
      <c r="E1003">
        <f>MONTH(cukier__2[[#This Row],[Data]])</f>
        <v>9</v>
      </c>
    </row>
    <row r="1004" spans="1:5" x14ac:dyDescent="0.25">
      <c r="A1004" s="1">
        <v>40060</v>
      </c>
      <c r="B1004" s="6" t="s">
        <v>199</v>
      </c>
      <c r="C1004">
        <v>15</v>
      </c>
      <c r="E1004">
        <f>MONTH(cukier__2[[#This Row],[Data]])</f>
        <v>9</v>
      </c>
    </row>
    <row r="1005" spans="1:5" x14ac:dyDescent="0.25">
      <c r="A1005" s="1">
        <v>40061</v>
      </c>
      <c r="B1005" s="6" t="s">
        <v>58</v>
      </c>
      <c r="C1005">
        <v>105</v>
      </c>
      <c r="E1005">
        <f>MONTH(cukier__2[[#This Row],[Data]])</f>
        <v>9</v>
      </c>
    </row>
    <row r="1006" spans="1:5" x14ac:dyDescent="0.25">
      <c r="A1006" s="1">
        <v>40065</v>
      </c>
      <c r="B1006" s="6" t="s">
        <v>31</v>
      </c>
      <c r="C1006">
        <v>192</v>
      </c>
      <c r="E1006">
        <f>MONTH(cukier__2[[#This Row],[Data]])</f>
        <v>9</v>
      </c>
    </row>
    <row r="1007" spans="1:5" x14ac:dyDescent="0.25">
      <c r="A1007" s="1">
        <v>40065</v>
      </c>
      <c r="B1007" s="6" t="s">
        <v>80</v>
      </c>
      <c r="C1007">
        <v>142</v>
      </c>
      <c r="E1007">
        <f>MONTH(cukier__2[[#This Row],[Data]])</f>
        <v>9</v>
      </c>
    </row>
    <row r="1008" spans="1:5" x14ac:dyDescent="0.25">
      <c r="A1008" s="1">
        <v>40066</v>
      </c>
      <c r="B1008" s="6" t="s">
        <v>106</v>
      </c>
      <c r="C1008">
        <v>3</v>
      </c>
      <c r="E1008">
        <f>MONTH(cukier__2[[#This Row],[Data]])</f>
        <v>9</v>
      </c>
    </row>
    <row r="1009" spans="1:5" x14ac:dyDescent="0.25">
      <c r="A1009" s="1">
        <v>40066</v>
      </c>
      <c r="B1009" s="6" t="s">
        <v>17</v>
      </c>
      <c r="C1009">
        <v>219</v>
      </c>
      <c r="E1009">
        <f>MONTH(cukier__2[[#This Row],[Data]])</f>
        <v>9</v>
      </c>
    </row>
    <row r="1010" spans="1:5" x14ac:dyDescent="0.25">
      <c r="A1010" s="1">
        <v>40070</v>
      </c>
      <c r="B1010" s="6" t="s">
        <v>30</v>
      </c>
      <c r="C1010">
        <v>137</v>
      </c>
      <c r="E1010">
        <f>MONTH(cukier__2[[#This Row],[Data]])</f>
        <v>9</v>
      </c>
    </row>
    <row r="1011" spans="1:5" x14ac:dyDescent="0.25">
      <c r="A1011" s="1">
        <v>40071</v>
      </c>
      <c r="B1011" s="6" t="s">
        <v>20</v>
      </c>
      <c r="C1011">
        <v>108</v>
      </c>
      <c r="E1011">
        <f>MONTH(cukier__2[[#This Row],[Data]])</f>
        <v>9</v>
      </c>
    </row>
    <row r="1012" spans="1:5" x14ac:dyDescent="0.25">
      <c r="A1012" s="1">
        <v>40072</v>
      </c>
      <c r="B1012" s="6" t="s">
        <v>102</v>
      </c>
      <c r="C1012">
        <v>395</v>
      </c>
      <c r="E1012">
        <f>MONTH(cukier__2[[#This Row],[Data]])</f>
        <v>9</v>
      </c>
    </row>
    <row r="1013" spans="1:5" x14ac:dyDescent="0.25">
      <c r="A1013" s="1">
        <v>40073</v>
      </c>
      <c r="B1013" s="6" t="s">
        <v>200</v>
      </c>
      <c r="C1013">
        <v>3</v>
      </c>
      <c r="E1013">
        <f>MONTH(cukier__2[[#This Row],[Data]])</f>
        <v>9</v>
      </c>
    </row>
    <row r="1014" spans="1:5" x14ac:dyDescent="0.25">
      <c r="A1014" s="1">
        <v>40075</v>
      </c>
      <c r="B1014" s="6" t="s">
        <v>6</v>
      </c>
      <c r="C1014">
        <v>73</v>
      </c>
      <c r="E1014">
        <f>MONTH(cukier__2[[#This Row],[Data]])</f>
        <v>9</v>
      </c>
    </row>
    <row r="1015" spans="1:5" x14ac:dyDescent="0.25">
      <c r="A1015" s="1">
        <v>40075</v>
      </c>
      <c r="B1015" s="6" t="s">
        <v>45</v>
      </c>
      <c r="C1015">
        <v>209</v>
      </c>
      <c r="E1015">
        <f>MONTH(cukier__2[[#This Row],[Data]])</f>
        <v>9</v>
      </c>
    </row>
    <row r="1016" spans="1:5" x14ac:dyDescent="0.25">
      <c r="A1016" s="1">
        <v>40077</v>
      </c>
      <c r="B1016" s="6" t="s">
        <v>37</v>
      </c>
      <c r="C1016">
        <v>41</v>
      </c>
      <c r="E1016">
        <f>MONTH(cukier__2[[#This Row],[Data]])</f>
        <v>9</v>
      </c>
    </row>
    <row r="1017" spans="1:5" x14ac:dyDescent="0.25">
      <c r="A1017" s="1">
        <v>40083</v>
      </c>
      <c r="B1017" s="6" t="s">
        <v>17</v>
      </c>
      <c r="C1017">
        <v>488</v>
      </c>
      <c r="E1017">
        <f>MONTH(cukier__2[[#This Row],[Data]])</f>
        <v>9</v>
      </c>
    </row>
    <row r="1018" spans="1:5" x14ac:dyDescent="0.25">
      <c r="A1018" s="1">
        <v>40084</v>
      </c>
      <c r="B1018" s="6" t="s">
        <v>97</v>
      </c>
      <c r="C1018">
        <v>5</v>
      </c>
      <c r="E1018">
        <f>MONTH(cukier__2[[#This Row],[Data]])</f>
        <v>9</v>
      </c>
    </row>
    <row r="1019" spans="1:5" x14ac:dyDescent="0.25">
      <c r="A1019" s="1">
        <v>40084</v>
      </c>
      <c r="B1019" s="6" t="s">
        <v>69</v>
      </c>
      <c r="C1019">
        <v>97</v>
      </c>
      <c r="E1019">
        <f>MONTH(cukier__2[[#This Row],[Data]])</f>
        <v>9</v>
      </c>
    </row>
    <row r="1020" spans="1:5" x14ac:dyDescent="0.25">
      <c r="A1020" s="1">
        <v>40085</v>
      </c>
      <c r="B1020" s="6" t="s">
        <v>8</v>
      </c>
      <c r="C1020">
        <v>58</v>
      </c>
      <c r="E1020">
        <f>MONTH(cukier__2[[#This Row],[Data]])</f>
        <v>9</v>
      </c>
    </row>
    <row r="1021" spans="1:5" x14ac:dyDescent="0.25">
      <c r="A1021" s="1">
        <v>40085</v>
      </c>
      <c r="B1021" s="6" t="s">
        <v>55</v>
      </c>
      <c r="C1021">
        <v>179</v>
      </c>
      <c r="E1021">
        <f>MONTH(cukier__2[[#This Row],[Data]])</f>
        <v>9</v>
      </c>
    </row>
    <row r="1022" spans="1:5" x14ac:dyDescent="0.25">
      <c r="A1022" s="1">
        <v>40087</v>
      </c>
      <c r="B1022" s="6" t="s">
        <v>38</v>
      </c>
      <c r="C1022">
        <v>18</v>
      </c>
      <c r="E1022">
        <f>MONTH(cukier__2[[#This Row],[Data]])</f>
        <v>10</v>
      </c>
    </row>
    <row r="1023" spans="1:5" x14ac:dyDescent="0.25">
      <c r="A1023" s="1">
        <v>40088</v>
      </c>
      <c r="B1023" s="6" t="s">
        <v>51</v>
      </c>
      <c r="C1023">
        <v>4</v>
      </c>
      <c r="E1023">
        <f>MONTH(cukier__2[[#This Row],[Data]])</f>
        <v>10</v>
      </c>
    </row>
    <row r="1024" spans="1:5" x14ac:dyDescent="0.25">
      <c r="A1024" s="1">
        <v>40088</v>
      </c>
      <c r="B1024" s="6" t="s">
        <v>33</v>
      </c>
      <c r="C1024">
        <v>1</v>
      </c>
      <c r="E1024">
        <f>MONTH(cukier__2[[#This Row],[Data]])</f>
        <v>10</v>
      </c>
    </row>
    <row r="1025" spans="1:5" x14ac:dyDescent="0.25">
      <c r="A1025" s="1">
        <v>40089</v>
      </c>
      <c r="B1025" s="6" t="s">
        <v>31</v>
      </c>
      <c r="C1025">
        <v>86</v>
      </c>
      <c r="E1025">
        <f>MONTH(cukier__2[[#This Row],[Data]])</f>
        <v>10</v>
      </c>
    </row>
    <row r="1026" spans="1:5" x14ac:dyDescent="0.25">
      <c r="A1026" s="1">
        <v>40090</v>
      </c>
      <c r="B1026" s="6" t="s">
        <v>14</v>
      </c>
      <c r="C1026">
        <v>290</v>
      </c>
      <c r="E1026">
        <f>MONTH(cukier__2[[#This Row],[Data]])</f>
        <v>10</v>
      </c>
    </row>
    <row r="1027" spans="1:5" x14ac:dyDescent="0.25">
      <c r="A1027" s="1">
        <v>40092</v>
      </c>
      <c r="B1027" s="6" t="s">
        <v>184</v>
      </c>
      <c r="C1027">
        <v>14</v>
      </c>
      <c r="E1027">
        <f>MONTH(cukier__2[[#This Row],[Data]])</f>
        <v>10</v>
      </c>
    </row>
    <row r="1028" spans="1:5" x14ac:dyDescent="0.25">
      <c r="A1028" s="1">
        <v>40094</v>
      </c>
      <c r="B1028" s="6" t="s">
        <v>39</v>
      </c>
      <c r="C1028">
        <v>120</v>
      </c>
      <c r="E1028">
        <f>MONTH(cukier__2[[#This Row],[Data]])</f>
        <v>10</v>
      </c>
    </row>
    <row r="1029" spans="1:5" x14ac:dyDescent="0.25">
      <c r="A1029" s="1">
        <v>40094</v>
      </c>
      <c r="B1029" s="6" t="s">
        <v>123</v>
      </c>
      <c r="C1029">
        <v>28</v>
      </c>
      <c r="E1029">
        <f>MONTH(cukier__2[[#This Row],[Data]])</f>
        <v>10</v>
      </c>
    </row>
    <row r="1030" spans="1:5" x14ac:dyDescent="0.25">
      <c r="A1030" s="1">
        <v>40095</v>
      </c>
      <c r="B1030" s="6" t="s">
        <v>9</v>
      </c>
      <c r="C1030">
        <v>213</v>
      </c>
      <c r="E1030">
        <f>MONTH(cukier__2[[#This Row],[Data]])</f>
        <v>10</v>
      </c>
    </row>
    <row r="1031" spans="1:5" x14ac:dyDescent="0.25">
      <c r="A1031" s="1">
        <v>40101</v>
      </c>
      <c r="B1031" s="6" t="s">
        <v>108</v>
      </c>
      <c r="C1031">
        <v>10</v>
      </c>
      <c r="E1031">
        <f>MONTH(cukier__2[[#This Row],[Data]])</f>
        <v>10</v>
      </c>
    </row>
    <row r="1032" spans="1:5" x14ac:dyDescent="0.25">
      <c r="A1032" s="1">
        <v>40102</v>
      </c>
      <c r="B1032" s="6" t="s">
        <v>69</v>
      </c>
      <c r="C1032">
        <v>53</v>
      </c>
      <c r="E1032">
        <f>MONTH(cukier__2[[#This Row],[Data]])</f>
        <v>10</v>
      </c>
    </row>
    <row r="1033" spans="1:5" x14ac:dyDescent="0.25">
      <c r="A1033" s="1">
        <v>40103</v>
      </c>
      <c r="B1033" s="6" t="s">
        <v>30</v>
      </c>
      <c r="C1033">
        <v>178</v>
      </c>
      <c r="E1033">
        <f>MONTH(cukier__2[[#This Row],[Data]])</f>
        <v>10</v>
      </c>
    </row>
    <row r="1034" spans="1:5" x14ac:dyDescent="0.25">
      <c r="A1034" s="1">
        <v>40103</v>
      </c>
      <c r="B1034" s="6" t="s">
        <v>74</v>
      </c>
      <c r="C1034">
        <v>6</v>
      </c>
      <c r="E1034">
        <f>MONTH(cukier__2[[#This Row],[Data]])</f>
        <v>10</v>
      </c>
    </row>
    <row r="1035" spans="1:5" x14ac:dyDescent="0.25">
      <c r="A1035" s="1">
        <v>40107</v>
      </c>
      <c r="B1035" s="6" t="s">
        <v>9</v>
      </c>
      <c r="C1035">
        <v>118</v>
      </c>
      <c r="E1035">
        <f>MONTH(cukier__2[[#This Row],[Data]])</f>
        <v>10</v>
      </c>
    </row>
    <row r="1036" spans="1:5" x14ac:dyDescent="0.25">
      <c r="A1036" s="1">
        <v>40107</v>
      </c>
      <c r="B1036" s="6" t="s">
        <v>70</v>
      </c>
      <c r="C1036">
        <v>5</v>
      </c>
      <c r="E1036">
        <f>MONTH(cukier__2[[#This Row],[Data]])</f>
        <v>10</v>
      </c>
    </row>
    <row r="1037" spans="1:5" x14ac:dyDescent="0.25">
      <c r="A1037" s="1">
        <v>40108</v>
      </c>
      <c r="B1037" s="6" t="s">
        <v>18</v>
      </c>
      <c r="C1037">
        <v>89</v>
      </c>
      <c r="E1037">
        <f>MONTH(cukier__2[[#This Row],[Data]])</f>
        <v>10</v>
      </c>
    </row>
    <row r="1038" spans="1:5" x14ac:dyDescent="0.25">
      <c r="A1038" s="1">
        <v>40113</v>
      </c>
      <c r="B1038" s="6" t="s">
        <v>35</v>
      </c>
      <c r="C1038">
        <v>22</v>
      </c>
      <c r="E1038">
        <f>MONTH(cukier__2[[#This Row],[Data]])</f>
        <v>10</v>
      </c>
    </row>
    <row r="1039" spans="1:5" x14ac:dyDescent="0.25">
      <c r="A1039" s="1">
        <v>40114</v>
      </c>
      <c r="B1039" s="6" t="s">
        <v>18</v>
      </c>
      <c r="C1039">
        <v>199</v>
      </c>
      <c r="E1039">
        <f>MONTH(cukier__2[[#This Row],[Data]])</f>
        <v>10</v>
      </c>
    </row>
    <row r="1040" spans="1:5" x14ac:dyDescent="0.25">
      <c r="A1040" s="1">
        <v>40120</v>
      </c>
      <c r="B1040" s="6" t="s">
        <v>109</v>
      </c>
      <c r="C1040">
        <v>8</v>
      </c>
      <c r="E1040">
        <f>MONTH(cukier__2[[#This Row],[Data]])</f>
        <v>11</v>
      </c>
    </row>
    <row r="1041" spans="1:5" x14ac:dyDescent="0.25">
      <c r="A1041" s="1">
        <v>40120</v>
      </c>
      <c r="B1041" s="6" t="s">
        <v>18</v>
      </c>
      <c r="C1041">
        <v>198</v>
      </c>
      <c r="E1041">
        <f>MONTH(cukier__2[[#This Row],[Data]])</f>
        <v>11</v>
      </c>
    </row>
    <row r="1042" spans="1:5" x14ac:dyDescent="0.25">
      <c r="A1042" s="1">
        <v>40121</v>
      </c>
      <c r="B1042" s="6" t="s">
        <v>95</v>
      </c>
      <c r="C1042">
        <v>6</v>
      </c>
      <c r="E1042">
        <f>MONTH(cukier__2[[#This Row],[Data]])</f>
        <v>11</v>
      </c>
    </row>
    <row r="1043" spans="1:5" x14ac:dyDescent="0.25">
      <c r="A1043" s="1">
        <v>40121</v>
      </c>
      <c r="B1043" s="6" t="s">
        <v>23</v>
      </c>
      <c r="C1043">
        <v>68</v>
      </c>
      <c r="E1043">
        <f>MONTH(cukier__2[[#This Row],[Data]])</f>
        <v>11</v>
      </c>
    </row>
    <row r="1044" spans="1:5" x14ac:dyDescent="0.25">
      <c r="A1044" s="1">
        <v>40121</v>
      </c>
      <c r="B1044" s="6" t="s">
        <v>102</v>
      </c>
      <c r="C1044">
        <v>200</v>
      </c>
      <c r="E1044">
        <f>MONTH(cukier__2[[#This Row],[Data]])</f>
        <v>11</v>
      </c>
    </row>
    <row r="1045" spans="1:5" x14ac:dyDescent="0.25">
      <c r="A1045" s="1">
        <v>40122</v>
      </c>
      <c r="B1045" s="6" t="s">
        <v>5</v>
      </c>
      <c r="C1045">
        <v>426</v>
      </c>
      <c r="E1045">
        <f>MONTH(cukier__2[[#This Row],[Data]])</f>
        <v>11</v>
      </c>
    </row>
    <row r="1046" spans="1:5" x14ac:dyDescent="0.25">
      <c r="A1046" s="1">
        <v>40122</v>
      </c>
      <c r="B1046" s="6" t="s">
        <v>78</v>
      </c>
      <c r="C1046">
        <v>142</v>
      </c>
      <c r="E1046">
        <f>MONTH(cukier__2[[#This Row],[Data]])</f>
        <v>11</v>
      </c>
    </row>
    <row r="1047" spans="1:5" x14ac:dyDescent="0.25">
      <c r="A1047" s="1">
        <v>40122</v>
      </c>
      <c r="B1047" s="6" t="s">
        <v>7</v>
      </c>
      <c r="C1047">
        <v>298</v>
      </c>
      <c r="E1047">
        <f>MONTH(cukier__2[[#This Row],[Data]])</f>
        <v>11</v>
      </c>
    </row>
    <row r="1048" spans="1:5" x14ac:dyDescent="0.25">
      <c r="A1048" s="1">
        <v>40124</v>
      </c>
      <c r="B1048" s="6" t="s">
        <v>17</v>
      </c>
      <c r="C1048">
        <v>224</v>
      </c>
      <c r="E1048">
        <f>MONTH(cukier__2[[#This Row],[Data]])</f>
        <v>11</v>
      </c>
    </row>
    <row r="1049" spans="1:5" x14ac:dyDescent="0.25">
      <c r="A1049" s="1">
        <v>40126</v>
      </c>
      <c r="B1049" s="6" t="s">
        <v>5</v>
      </c>
      <c r="C1049">
        <v>133</v>
      </c>
      <c r="E1049">
        <f>MONTH(cukier__2[[#This Row],[Data]])</f>
        <v>11</v>
      </c>
    </row>
    <row r="1050" spans="1:5" x14ac:dyDescent="0.25">
      <c r="A1050" s="1">
        <v>40128</v>
      </c>
      <c r="B1050" s="6" t="s">
        <v>45</v>
      </c>
      <c r="C1050">
        <v>326</v>
      </c>
      <c r="E1050">
        <f>MONTH(cukier__2[[#This Row],[Data]])</f>
        <v>11</v>
      </c>
    </row>
    <row r="1051" spans="1:5" x14ac:dyDescent="0.25">
      <c r="A1051" s="1">
        <v>40128</v>
      </c>
      <c r="B1051" s="6" t="s">
        <v>120</v>
      </c>
      <c r="C1051">
        <v>102</v>
      </c>
      <c r="E1051">
        <f>MONTH(cukier__2[[#This Row],[Data]])</f>
        <v>11</v>
      </c>
    </row>
    <row r="1052" spans="1:5" x14ac:dyDescent="0.25">
      <c r="A1052" s="1">
        <v>40129</v>
      </c>
      <c r="B1052" s="6" t="s">
        <v>7</v>
      </c>
      <c r="C1052">
        <v>332</v>
      </c>
      <c r="E1052">
        <f>MONTH(cukier__2[[#This Row],[Data]])</f>
        <v>11</v>
      </c>
    </row>
    <row r="1053" spans="1:5" x14ac:dyDescent="0.25">
      <c r="A1053" s="1">
        <v>40130</v>
      </c>
      <c r="B1053" s="6" t="s">
        <v>19</v>
      </c>
      <c r="C1053">
        <v>95</v>
      </c>
      <c r="E1053">
        <f>MONTH(cukier__2[[#This Row],[Data]])</f>
        <v>11</v>
      </c>
    </row>
    <row r="1054" spans="1:5" x14ac:dyDescent="0.25">
      <c r="A1054" s="1">
        <v>40134</v>
      </c>
      <c r="B1054" s="6" t="s">
        <v>136</v>
      </c>
      <c r="C1054">
        <v>7</v>
      </c>
      <c r="E1054">
        <f>MONTH(cukier__2[[#This Row],[Data]])</f>
        <v>11</v>
      </c>
    </row>
    <row r="1055" spans="1:5" x14ac:dyDescent="0.25">
      <c r="A1055" s="1">
        <v>40134</v>
      </c>
      <c r="B1055" s="6" t="s">
        <v>14</v>
      </c>
      <c r="C1055">
        <v>276</v>
      </c>
      <c r="E1055">
        <f>MONTH(cukier__2[[#This Row],[Data]])</f>
        <v>11</v>
      </c>
    </row>
    <row r="1056" spans="1:5" x14ac:dyDescent="0.25">
      <c r="A1056" s="1">
        <v>40134</v>
      </c>
      <c r="B1056" s="6" t="s">
        <v>139</v>
      </c>
      <c r="C1056">
        <v>6</v>
      </c>
      <c r="E1056">
        <f>MONTH(cukier__2[[#This Row],[Data]])</f>
        <v>11</v>
      </c>
    </row>
    <row r="1057" spans="1:5" x14ac:dyDescent="0.25">
      <c r="A1057" s="1">
        <v>40136</v>
      </c>
      <c r="B1057" s="6" t="s">
        <v>45</v>
      </c>
      <c r="C1057">
        <v>232</v>
      </c>
      <c r="E1057">
        <f>MONTH(cukier__2[[#This Row],[Data]])</f>
        <v>11</v>
      </c>
    </row>
    <row r="1058" spans="1:5" x14ac:dyDescent="0.25">
      <c r="A1058" s="1">
        <v>40136</v>
      </c>
      <c r="B1058" s="6" t="s">
        <v>66</v>
      </c>
      <c r="C1058">
        <v>162</v>
      </c>
      <c r="E1058">
        <f>MONTH(cukier__2[[#This Row],[Data]])</f>
        <v>11</v>
      </c>
    </row>
    <row r="1059" spans="1:5" x14ac:dyDescent="0.25">
      <c r="A1059" s="1">
        <v>40139</v>
      </c>
      <c r="B1059" s="6" t="s">
        <v>10</v>
      </c>
      <c r="C1059">
        <v>66</v>
      </c>
      <c r="E1059">
        <f>MONTH(cukier__2[[#This Row],[Data]])</f>
        <v>11</v>
      </c>
    </row>
    <row r="1060" spans="1:5" x14ac:dyDescent="0.25">
      <c r="A1060" s="1">
        <v>40139</v>
      </c>
      <c r="B1060" s="6" t="s">
        <v>157</v>
      </c>
      <c r="C1060">
        <v>2</v>
      </c>
      <c r="E1060">
        <f>MONTH(cukier__2[[#This Row],[Data]])</f>
        <v>11</v>
      </c>
    </row>
    <row r="1061" spans="1:5" x14ac:dyDescent="0.25">
      <c r="A1061" s="1">
        <v>40139</v>
      </c>
      <c r="B1061" s="6" t="s">
        <v>12</v>
      </c>
      <c r="C1061">
        <v>152</v>
      </c>
      <c r="E1061">
        <f>MONTH(cukier__2[[#This Row],[Data]])</f>
        <v>11</v>
      </c>
    </row>
    <row r="1062" spans="1:5" x14ac:dyDescent="0.25">
      <c r="A1062" s="1">
        <v>40139</v>
      </c>
      <c r="B1062" s="6" t="s">
        <v>201</v>
      </c>
      <c r="C1062">
        <v>2</v>
      </c>
      <c r="E1062">
        <f>MONTH(cukier__2[[#This Row],[Data]])</f>
        <v>11</v>
      </c>
    </row>
    <row r="1063" spans="1:5" x14ac:dyDescent="0.25">
      <c r="A1063" s="1">
        <v>40142</v>
      </c>
      <c r="B1063" s="6" t="s">
        <v>20</v>
      </c>
      <c r="C1063">
        <v>115</v>
      </c>
      <c r="E1063">
        <f>MONTH(cukier__2[[#This Row],[Data]])</f>
        <v>11</v>
      </c>
    </row>
    <row r="1064" spans="1:5" x14ac:dyDescent="0.25">
      <c r="A1064" s="1">
        <v>40142</v>
      </c>
      <c r="B1064" s="6" t="s">
        <v>37</v>
      </c>
      <c r="C1064">
        <v>29</v>
      </c>
      <c r="E1064">
        <f>MONTH(cukier__2[[#This Row],[Data]])</f>
        <v>11</v>
      </c>
    </row>
    <row r="1065" spans="1:5" x14ac:dyDescent="0.25">
      <c r="A1065" s="1">
        <v>40142</v>
      </c>
      <c r="B1065" s="6" t="s">
        <v>35</v>
      </c>
      <c r="C1065">
        <v>91</v>
      </c>
      <c r="E1065">
        <f>MONTH(cukier__2[[#This Row],[Data]])</f>
        <v>11</v>
      </c>
    </row>
    <row r="1066" spans="1:5" x14ac:dyDescent="0.25">
      <c r="A1066" s="1">
        <v>40144</v>
      </c>
      <c r="B1066" s="6" t="s">
        <v>19</v>
      </c>
      <c r="C1066">
        <v>125</v>
      </c>
      <c r="E1066">
        <f>MONTH(cukier__2[[#This Row],[Data]])</f>
        <v>11</v>
      </c>
    </row>
    <row r="1067" spans="1:5" x14ac:dyDescent="0.25">
      <c r="A1067" s="1">
        <v>40146</v>
      </c>
      <c r="B1067" s="6" t="s">
        <v>61</v>
      </c>
      <c r="C1067">
        <v>40</v>
      </c>
      <c r="E1067">
        <f>MONTH(cukier__2[[#This Row],[Data]])</f>
        <v>11</v>
      </c>
    </row>
    <row r="1068" spans="1:5" x14ac:dyDescent="0.25">
      <c r="A1068" s="1">
        <v>40146</v>
      </c>
      <c r="B1068" s="6" t="s">
        <v>9</v>
      </c>
      <c r="C1068">
        <v>279</v>
      </c>
      <c r="E1068">
        <f>MONTH(cukier__2[[#This Row],[Data]])</f>
        <v>11</v>
      </c>
    </row>
    <row r="1069" spans="1:5" x14ac:dyDescent="0.25">
      <c r="A1069" s="1">
        <v>40147</v>
      </c>
      <c r="B1069" s="6" t="s">
        <v>11</v>
      </c>
      <c r="C1069">
        <v>8</v>
      </c>
      <c r="E1069">
        <f>MONTH(cukier__2[[#This Row],[Data]])</f>
        <v>11</v>
      </c>
    </row>
    <row r="1070" spans="1:5" x14ac:dyDescent="0.25">
      <c r="A1070" s="1">
        <v>40151</v>
      </c>
      <c r="B1070" s="6" t="s">
        <v>71</v>
      </c>
      <c r="C1070">
        <v>194</v>
      </c>
      <c r="E1070">
        <f>MONTH(cukier__2[[#This Row],[Data]])</f>
        <v>12</v>
      </c>
    </row>
    <row r="1071" spans="1:5" x14ac:dyDescent="0.25">
      <c r="A1071" s="1">
        <v>40152</v>
      </c>
      <c r="B1071" s="6" t="s">
        <v>6</v>
      </c>
      <c r="C1071">
        <v>168</v>
      </c>
      <c r="E1071">
        <f>MONTH(cukier__2[[#This Row],[Data]])</f>
        <v>12</v>
      </c>
    </row>
    <row r="1072" spans="1:5" x14ac:dyDescent="0.25">
      <c r="A1072" s="1">
        <v>40153</v>
      </c>
      <c r="B1072" s="6" t="s">
        <v>14</v>
      </c>
      <c r="C1072">
        <v>211</v>
      </c>
      <c r="E1072">
        <f>MONTH(cukier__2[[#This Row],[Data]])</f>
        <v>12</v>
      </c>
    </row>
    <row r="1073" spans="1:5" x14ac:dyDescent="0.25">
      <c r="A1073" s="1">
        <v>40153</v>
      </c>
      <c r="B1073" s="6" t="s">
        <v>155</v>
      </c>
      <c r="C1073">
        <v>19</v>
      </c>
      <c r="E1073">
        <f>MONTH(cukier__2[[#This Row],[Data]])</f>
        <v>12</v>
      </c>
    </row>
    <row r="1074" spans="1:5" x14ac:dyDescent="0.25">
      <c r="A1074" s="1">
        <v>40155</v>
      </c>
      <c r="B1074" s="6" t="s">
        <v>153</v>
      </c>
      <c r="C1074">
        <v>16</v>
      </c>
      <c r="E1074">
        <f>MONTH(cukier__2[[#This Row],[Data]])</f>
        <v>12</v>
      </c>
    </row>
    <row r="1075" spans="1:5" x14ac:dyDescent="0.25">
      <c r="A1075" s="1">
        <v>40158</v>
      </c>
      <c r="B1075" s="6" t="s">
        <v>27</v>
      </c>
      <c r="C1075">
        <v>18</v>
      </c>
      <c r="E1075">
        <f>MONTH(cukier__2[[#This Row],[Data]])</f>
        <v>12</v>
      </c>
    </row>
    <row r="1076" spans="1:5" x14ac:dyDescent="0.25">
      <c r="A1076" s="1">
        <v>40158</v>
      </c>
      <c r="B1076" s="6" t="s">
        <v>7</v>
      </c>
      <c r="C1076">
        <v>399</v>
      </c>
      <c r="E1076">
        <f>MONTH(cukier__2[[#This Row],[Data]])</f>
        <v>12</v>
      </c>
    </row>
    <row r="1077" spans="1:5" x14ac:dyDescent="0.25">
      <c r="A1077" s="1">
        <v>40160</v>
      </c>
      <c r="B1077" s="6" t="s">
        <v>202</v>
      </c>
      <c r="C1077">
        <v>11</v>
      </c>
      <c r="E1077">
        <f>MONTH(cukier__2[[#This Row],[Data]])</f>
        <v>12</v>
      </c>
    </row>
    <row r="1078" spans="1:5" x14ac:dyDescent="0.25">
      <c r="A1078" s="1">
        <v>40164</v>
      </c>
      <c r="B1078" s="6" t="s">
        <v>23</v>
      </c>
      <c r="C1078">
        <v>131</v>
      </c>
      <c r="E1078">
        <f>MONTH(cukier__2[[#This Row],[Data]])</f>
        <v>12</v>
      </c>
    </row>
    <row r="1079" spans="1:5" x14ac:dyDescent="0.25">
      <c r="A1079" s="1">
        <v>40165</v>
      </c>
      <c r="B1079" s="6" t="s">
        <v>39</v>
      </c>
      <c r="C1079">
        <v>67</v>
      </c>
      <c r="E1079">
        <f>MONTH(cukier__2[[#This Row],[Data]])</f>
        <v>12</v>
      </c>
    </row>
    <row r="1080" spans="1:5" x14ac:dyDescent="0.25">
      <c r="A1080" s="1">
        <v>40166</v>
      </c>
      <c r="B1080" s="6" t="s">
        <v>10</v>
      </c>
      <c r="C1080">
        <v>151</v>
      </c>
      <c r="E1080">
        <f>MONTH(cukier__2[[#This Row],[Data]])</f>
        <v>12</v>
      </c>
    </row>
    <row r="1081" spans="1:5" x14ac:dyDescent="0.25">
      <c r="A1081" s="1">
        <v>40171</v>
      </c>
      <c r="B1081" s="6" t="s">
        <v>23</v>
      </c>
      <c r="C1081">
        <v>105</v>
      </c>
      <c r="E1081">
        <f>MONTH(cukier__2[[#This Row],[Data]])</f>
        <v>12</v>
      </c>
    </row>
    <row r="1082" spans="1:5" x14ac:dyDescent="0.25">
      <c r="A1082" s="1">
        <v>40172</v>
      </c>
      <c r="B1082" s="6" t="s">
        <v>71</v>
      </c>
      <c r="C1082">
        <v>132</v>
      </c>
      <c r="E1082">
        <f>MONTH(cukier__2[[#This Row],[Data]])</f>
        <v>12</v>
      </c>
    </row>
    <row r="1083" spans="1:5" x14ac:dyDescent="0.25">
      <c r="A1083" s="1">
        <v>40172</v>
      </c>
      <c r="B1083" s="6" t="s">
        <v>17</v>
      </c>
      <c r="C1083">
        <v>142</v>
      </c>
      <c r="E1083">
        <f>MONTH(cukier__2[[#This Row],[Data]])</f>
        <v>12</v>
      </c>
    </row>
    <row r="1084" spans="1:5" x14ac:dyDescent="0.25">
      <c r="A1084" s="1">
        <v>40172</v>
      </c>
      <c r="B1084" s="6" t="s">
        <v>203</v>
      </c>
      <c r="C1084">
        <v>17</v>
      </c>
      <c r="E1084">
        <f>MONTH(cukier__2[[#This Row],[Data]])</f>
        <v>12</v>
      </c>
    </row>
    <row r="1085" spans="1:5" x14ac:dyDescent="0.25">
      <c r="A1085" s="1">
        <v>40173</v>
      </c>
      <c r="B1085" s="6" t="s">
        <v>7</v>
      </c>
      <c r="C1085">
        <v>444</v>
      </c>
      <c r="E1085">
        <f>MONTH(cukier__2[[#This Row],[Data]])</f>
        <v>12</v>
      </c>
    </row>
    <row r="1086" spans="1:5" x14ac:dyDescent="0.25">
      <c r="A1086" s="1">
        <v>40173</v>
      </c>
      <c r="B1086" s="6" t="s">
        <v>50</v>
      </c>
      <c r="C1086">
        <v>294</v>
      </c>
      <c r="E1086">
        <f>MONTH(cukier__2[[#This Row],[Data]])</f>
        <v>12</v>
      </c>
    </row>
    <row r="1087" spans="1:5" x14ac:dyDescent="0.25">
      <c r="A1087" s="1">
        <v>40174</v>
      </c>
      <c r="B1087" s="6" t="s">
        <v>7</v>
      </c>
      <c r="C1087">
        <v>274</v>
      </c>
      <c r="E1087">
        <f>MONTH(cukier__2[[#This Row],[Data]])</f>
        <v>12</v>
      </c>
    </row>
    <row r="1088" spans="1:5" x14ac:dyDescent="0.25">
      <c r="A1088" s="1">
        <v>40176</v>
      </c>
      <c r="B1088" s="6" t="s">
        <v>35</v>
      </c>
      <c r="C1088">
        <v>168</v>
      </c>
      <c r="E1088">
        <f>MONTH(cukier__2[[#This Row],[Data]])</f>
        <v>12</v>
      </c>
    </row>
    <row r="1089" spans="1:5" x14ac:dyDescent="0.25">
      <c r="A1089" s="1">
        <v>40177</v>
      </c>
      <c r="B1089" s="6" t="s">
        <v>8</v>
      </c>
      <c r="C1089">
        <v>115</v>
      </c>
      <c r="E1089">
        <f>MONTH(cukier__2[[#This Row],[Data]])</f>
        <v>12</v>
      </c>
    </row>
    <row r="1090" spans="1:5" x14ac:dyDescent="0.25">
      <c r="A1090" s="1">
        <v>40177</v>
      </c>
      <c r="B1090" s="6" t="s">
        <v>30</v>
      </c>
      <c r="C1090">
        <v>126</v>
      </c>
      <c r="E1090">
        <f>MONTH(cukier__2[[#This Row],[Data]])</f>
        <v>12</v>
      </c>
    </row>
    <row r="1091" spans="1:5" x14ac:dyDescent="0.25">
      <c r="A1091" s="1">
        <v>40180</v>
      </c>
      <c r="B1091" s="6" t="s">
        <v>28</v>
      </c>
      <c r="C1091">
        <v>73</v>
      </c>
      <c r="E1091">
        <f>MONTH(cukier__2[[#This Row],[Data]])</f>
        <v>1</v>
      </c>
    </row>
    <row r="1092" spans="1:5" x14ac:dyDescent="0.25">
      <c r="A1092" s="1">
        <v>40180</v>
      </c>
      <c r="B1092" s="6" t="s">
        <v>22</v>
      </c>
      <c r="C1092">
        <v>413</v>
      </c>
      <c r="E1092">
        <f>MONTH(cukier__2[[#This Row],[Data]])</f>
        <v>1</v>
      </c>
    </row>
    <row r="1093" spans="1:5" x14ac:dyDescent="0.25">
      <c r="A1093" s="1">
        <v>40181</v>
      </c>
      <c r="B1093" s="6" t="s">
        <v>7</v>
      </c>
      <c r="C1093">
        <v>393</v>
      </c>
      <c r="E1093">
        <f>MONTH(cukier__2[[#This Row],[Data]])</f>
        <v>1</v>
      </c>
    </row>
    <row r="1094" spans="1:5" x14ac:dyDescent="0.25">
      <c r="A1094" s="1">
        <v>40184</v>
      </c>
      <c r="B1094" s="6" t="s">
        <v>143</v>
      </c>
      <c r="C1094">
        <v>13</v>
      </c>
      <c r="E1094">
        <f>MONTH(cukier__2[[#This Row],[Data]])</f>
        <v>1</v>
      </c>
    </row>
    <row r="1095" spans="1:5" x14ac:dyDescent="0.25">
      <c r="A1095" s="1">
        <v>40185</v>
      </c>
      <c r="B1095" s="6" t="s">
        <v>22</v>
      </c>
      <c r="C1095">
        <v>211</v>
      </c>
      <c r="E1095">
        <f>MONTH(cukier__2[[#This Row],[Data]])</f>
        <v>1</v>
      </c>
    </row>
    <row r="1096" spans="1:5" x14ac:dyDescent="0.25">
      <c r="A1096" s="1">
        <v>40189</v>
      </c>
      <c r="B1096" s="6" t="s">
        <v>61</v>
      </c>
      <c r="C1096">
        <v>116</v>
      </c>
      <c r="E1096">
        <f>MONTH(cukier__2[[#This Row],[Data]])</f>
        <v>1</v>
      </c>
    </row>
    <row r="1097" spans="1:5" x14ac:dyDescent="0.25">
      <c r="A1097" s="1">
        <v>40189</v>
      </c>
      <c r="B1097" s="6" t="s">
        <v>0</v>
      </c>
      <c r="C1097">
        <v>9</v>
      </c>
      <c r="E1097">
        <f>MONTH(cukier__2[[#This Row],[Data]])</f>
        <v>1</v>
      </c>
    </row>
    <row r="1098" spans="1:5" x14ac:dyDescent="0.25">
      <c r="A1098" s="1">
        <v>40193</v>
      </c>
      <c r="B1098" s="6" t="s">
        <v>45</v>
      </c>
      <c r="C1098">
        <v>117</v>
      </c>
      <c r="E1098">
        <f>MONTH(cukier__2[[#This Row],[Data]])</f>
        <v>1</v>
      </c>
    </row>
    <row r="1099" spans="1:5" x14ac:dyDescent="0.25">
      <c r="A1099" s="1">
        <v>40194</v>
      </c>
      <c r="B1099" s="6" t="s">
        <v>50</v>
      </c>
      <c r="C1099">
        <v>221</v>
      </c>
      <c r="E1099">
        <f>MONTH(cukier__2[[#This Row],[Data]])</f>
        <v>1</v>
      </c>
    </row>
    <row r="1100" spans="1:5" x14ac:dyDescent="0.25">
      <c r="A1100" s="1">
        <v>40198</v>
      </c>
      <c r="B1100" s="6" t="s">
        <v>152</v>
      </c>
      <c r="C1100">
        <v>9</v>
      </c>
      <c r="E1100">
        <f>MONTH(cukier__2[[#This Row],[Data]])</f>
        <v>1</v>
      </c>
    </row>
    <row r="1101" spans="1:5" x14ac:dyDescent="0.25">
      <c r="A1101" s="1">
        <v>40199</v>
      </c>
      <c r="B1101" s="6" t="s">
        <v>17</v>
      </c>
      <c r="C1101">
        <v>214</v>
      </c>
      <c r="E1101">
        <f>MONTH(cukier__2[[#This Row],[Data]])</f>
        <v>1</v>
      </c>
    </row>
    <row r="1102" spans="1:5" x14ac:dyDescent="0.25">
      <c r="A1102" s="1">
        <v>40200</v>
      </c>
      <c r="B1102" s="6" t="s">
        <v>37</v>
      </c>
      <c r="C1102">
        <v>138</v>
      </c>
      <c r="E1102">
        <f>MONTH(cukier__2[[#This Row],[Data]])</f>
        <v>1</v>
      </c>
    </row>
    <row r="1103" spans="1:5" x14ac:dyDescent="0.25">
      <c r="A1103" s="1">
        <v>40201</v>
      </c>
      <c r="B1103" s="6" t="s">
        <v>81</v>
      </c>
      <c r="C1103">
        <v>11</v>
      </c>
      <c r="E1103">
        <f>MONTH(cukier__2[[#This Row],[Data]])</f>
        <v>1</v>
      </c>
    </row>
    <row r="1104" spans="1:5" x14ac:dyDescent="0.25">
      <c r="A1104" s="1">
        <v>40201</v>
      </c>
      <c r="B1104" s="6" t="s">
        <v>52</v>
      </c>
      <c r="C1104">
        <v>128</v>
      </c>
      <c r="E1104">
        <f>MONTH(cukier__2[[#This Row],[Data]])</f>
        <v>1</v>
      </c>
    </row>
    <row r="1105" spans="1:5" x14ac:dyDescent="0.25">
      <c r="A1105" s="1">
        <v>40202</v>
      </c>
      <c r="B1105" s="6" t="s">
        <v>17</v>
      </c>
      <c r="C1105">
        <v>376</v>
      </c>
      <c r="E1105">
        <f>MONTH(cukier__2[[#This Row],[Data]])</f>
        <v>1</v>
      </c>
    </row>
    <row r="1106" spans="1:5" x14ac:dyDescent="0.25">
      <c r="A1106" s="1">
        <v>40203</v>
      </c>
      <c r="B1106" s="6" t="s">
        <v>17</v>
      </c>
      <c r="C1106">
        <v>121</v>
      </c>
      <c r="E1106">
        <f>MONTH(cukier__2[[#This Row],[Data]])</f>
        <v>1</v>
      </c>
    </row>
    <row r="1107" spans="1:5" x14ac:dyDescent="0.25">
      <c r="A1107" s="1">
        <v>40203</v>
      </c>
      <c r="B1107" s="6" t="s">
        <v>14</v>
      </c>
      <c r="C1107">
        <v>200</v>
      </c>
      <c r="E1107">
        <f>MONTH(cukier__2[[#This Row],[Data]])</f>
        <v>1</v>
      </c>
    </row>
    <row r="1108" spans="1:5" x14ac:dyDescent="0.25">
      <c r="A1108" s="1">
        <v>40204</v>
      </c>
      <c r="B1108" s="6" t="s">
        <v>17</v>
      </c>
      <c r="C1108">
        <v>500</v>
      </c>
      <c r="E1108">
        <f>MONTH(cukier__2[[#This Row],[Data]])</f>
        <v>1</v>
      </c>
    </row>
    <row r="1109" spans="1:5" x14ac:dyDescent="0.25">
      <c r="A1109" s="1">
        <v>40206</v>
      </c>
      <c r="B1109" s="6" t="s">
        <v>71</v>
      </c>
      <c r="C1109">
        <v>108</v>
      </c>
      <c r="E1109">
        <f>MONTH(cukier__2[[#This Row],[Data]])</f>
        <v>1</v>
      </c>
    </row>
    <row r="1110" spans="1:5" x14ac:dyDescent="0.25">
      <c r="A1110" s="1">
        <v>40207</v>
      </c>
      <c r="B1110" s="6" t="s">
        <v>25</v>
      </c>
      <c r="C1110">
        <v>59</v>
      </c>
      <c r="E1110">
        <f>MONTH(cukier__2[[#This Row],[Data]])</f>
        <v>1</v>
      </c>
    </row>
    <row r="1111" spans="1:5" x14ac:dyDescent="0.25">
      <c r="A1111" s="1">
        <v>40208</v>
      </c>
      <c r="B1111" s="6" t="s">
        <v>10</v>
      </c>
      <c r="C1111">
        <v>191</v>
      </c>
      <c r="E1111">
        <f>MONTH(cukier__2[[#This Row],[Data]])</f>
        <v>1</v>
      </c>
    </row>
    <row r="1112" spans="1:5" x14ac:dyDescent="0.25">
      <c r="A1112" s="1">
        <v>40209</v>
      </c>
      <c r="B1112" s="6" t="s">
        <v>19</v>
      </c>
      <c r="C1112">
        <v>189</v>
      </c>
      <c r="E1112">
        <f>MONTH(cukier__2[[#This Row],[Data]])</f>
        <v>1</v>
      </c>
    </row>
    <row r="1113" spans="1:5" x14ac:dyDescent="0.25">
      <c r="A1113" s="1">
        <v>40211</v>
      </c>
      <c r="B1113" s="6" t="s">
        <v>45</v>
      </c>
      <c r="C1113">
        <v>247</v>
      </c>
      <c r="E1113">
        <f>MONTH(cukier__2[[#This Row],[Data]])</f>
        <v>2</v>
      </c>
    </row>
    <row r="1114" spans="1:5" x14ac:dyDescent="0.25">
      <c r="A1114" s="1">
        <v>40211</v>
      </c>
      <c r="B1114" s="6" t="s">
        <v>35</v>
      </c>
      <c r="C1114">
        <v>195</v>
      </c>
      <c r="E1114">
        <f>MONTH(cukier__2[[#This Row],[Data]])</f>
        <v>2</v>
      </c>
    </row>
    <row r="1115" spans="1:5" x14ac:dyDescent="0.25">
      <c r="A1115" s="1">
        <v>40212</v>
      </c>
      <c r="B1115" s="6" t="s">
        <v>204</v>
      </c>
      <c r="C1115">
        <v>6</v>
      </c>
      <c r="E1115">
        <f>MONTH(cukier__2[[#This Row],[Data]])</f>
        <v>2</v>
      </c>
    </row>
    <row r="1116" spans="1:5" x14ac:dyDescent="0.25">
      <c r="A1116" s="1">
        <v>40213</v>
      </c>
      <c r="B1116" s="6" t="s">
        <v>205</v>
      </c>
      <c r="C1116">
        <v>1</v>
      </c>
      <c r="E1116">
        <f>MONTH(cukier__2[[#This Row],[Data]])</f>
        <v>2</v>
      </c>
    </row>
    <row r="1117" spans="1:5" x14ac:dyDescent="0.25">
      <c r="A1117" s="1">
        <v>40214</v>
      </c>
      <c r="B1117" s="6" t="s">
        <v>50</v>
      </c>
      <c r="C1117">
        <v>347</v>
      </c>
      <c r="E1117">
        <f>MONTH(cukier__2[[#This Row],[Data]])</f>
        <v>2</v>
      </c>
    </row>
    <row r="1118" spans="1:5" x14ac:dyDescent="0.25">
      <c r="A1118" s="1">
        <v>40217</v>
      </c>
      <c r="B1118" s="6" t="s">
        <v>14</v>
      </c>
      <c r="C1118">
        <v>317</v>
      </c>
      <c r="E1118">
        <f>MONTH(cukier__2[[#This Row],[Data]])</f>
        <v>2</v>
      </c>
    </row>
    <row r="1119" spans="1:5" x14ac:dyDescent="0.25">
      <c r="A1119" s="1">
        <v>40218</v>
      </c>
      <c r="B1119" s="6" t="s">
        <v>45</v>
      </c>
      <c r="C1119">
        <v>271</v>
      </c>
      <c r="E1119">
        <f>MONTH(cukier__2[[#This Row],[Data]])</f>
        <v>2</v>
      </c>
    </row>
    <row r="1120" spans="1:5" x14ac:dyDescent="0.25">
      <c r="A1120" s="1">
        <v>40218</v>
      </c>
      <c r="B1120" s="6" t="s">
        <v>85</v>
      </c>
      <c r="C1120">
        <v>4</v>
      </c>
      <c r="E1120">
        <f>MONTH(cukier__2[[#This Row],[Data]])</f>
        <v>2</v>
      </c>
    </row>
    <row r="1121" spans="1:5" x14ac:dyDescent="0.25">
      <c r="A1121" s="1">
        <v>40220</v>
      </c>
      <c r="B1121" s="6" t="s">
        <v>28</v>
      </c>
      <c r="C1121">
        <v>121</v>
      </c>
      <c r="E1121">
        <f>MONTH(cukier__2[[#This Row],[Data]])</f>
        <v>2</v>
      </c>
    </row>
    <row r="1122" spans="1:5" x14ac:dyDescent="0.25">
      <c r="A1122" s="1">
        <v>40221</v>
      </c>
      <c r="B1122" s="6" t="s">
        <v>6</v>
      </c>
      <c r="C1122">
        <v>81</v>
      </c>
      <c r="E1122">
        <f>MONTH(cukier__2[[#This Row],[Data]])</f>
        <v>2</v>
      </c>
    </row>
    <row r="1123" spans="1:5" x14ac:dyDescent="0.25">
      <c r="A1123" s="1">
        <v>40221</v>
      </c>
      <c r="B1123" s="6" t="s">
        <v>84</v>
      </c>
      <c r="C1123">
        <v>1</v>
      </c>
      <c r="E1123">
        <f>MONTH(cukier__2[[#This Row],[Data]])</f>
        <v>2</v>
      </c>
    </row>
    <row r="1124" spans="1:5" x14ac:dyDescent="0.25">
      <c r="A1124" s="1">
        <v>40223</v>
      </c>
      <c r="B1124" s="6" t="s">
        <v>30</v>
      </c>
      <c r="C1124">
        <v>142</v>
      </c>
      <c r="E1124">
        <f>MONTH(cukier__2[[#This Row],[Data]])</f>
        <v>2</v>
      </c>
    </row>
    <row r="1125" spans="1:5" x14ac:dyDescent="0.25">
      <c r="A1125" s="1">
        <v>40224</v>
      </c>
      <c r="B1125" s="6" t="s">
        <v>22</v>
      </c>
      <c r="C1125">
        <v>265</v>
      </c>
      <c r="E1125">
        <f>MONTH(cukier__2[[#This Row],[Data]])</f>
        <v>2</v>
      </c>
    </row>
    <row r="1126" spans="1:5" x14ac:dyDescent="0.25">
      <c r="A1126" s="1">
        <v>40225</v>
      </c>
      <c r="B1126" s="6" t="s">
        <v>6</v>
      </c>
      <c r="C1126">
        <v>194</v>
      </c>
      <c r="E1126">
        <f>MONTH(cukier__2[[#This Row],[Data]])</f>
        <v>2</v>
      </c>
    </row>
    <row r="1127" spans="1:5" x14ac:dyDescent="0.25">
      <c r="A1127" s="1">
        <v>40225</v>
      </c>
      <c r="B1127" s="6" t="s">
        <v>161</v>
      </c>
      <c r="C1127">
        <v>15</v>
      </c>
      <c r="E1127">
        <f>MONTH(cukier__2[[#This Row],[Data]])</f>
        <v>2</v>
      </c>
    </row>
    <row r="1128" spans="1:5" x14ac:dyDescent="0.25">
      <c r="A1128" s="1">
        <v>40227</v>
      </c>
      <c r="B1128" s="6" t="s">
        <v>10</v>
      </c>
      <c r="C1128">
        <v>23</v>
      </c>
      <c r="E1128">
        <f>MONTH(cukier__2[[#This Row],[Data]])</f>
        <v>2</v>
      </c>
    </row>
    <row r="1129" spans="1:5" x14ac:dyDescent="0.25">
      <c r="A1129" s="1">
        <v>40227</v>
      </c>
      <c r="B1129" s="6" t="s">
        <v>22</v>
      </c>
      <c r="C1129">
        <v>279</v>
      </c>
      <c r="E1129">
        <f>MONTH(cukier__2[[#This Row],[Data]])</f>
        <v>2</v>
      </c>
    </row>
    <row r="1130" spans="1:5" x14ac:dyDescent="0.25">
      <c r="A1130" s="1">
        <v>40229</v>
      </c>
      <c r="B1130" s="6" t="s">
        <v>206</v>
      </c>
      <c r="C1130">
        <v>1</v>
      </c>
      <c r="E1130">
        <f>MONTH(cukier__2[[#This Row],[Data]])</f>
        <v>2</v>
      </c>
    </row>
    <row r="1131" spans="1:5" x14ac:dyDescent="0.25">
      <c r="A1131" s="1">
        <v>40234</v>
      </c>
      <c r="B1131" s="6" t="s">
        <v>22</v>
      </c>
      <c r="C1131">
        <v>487</v>
      </c>
      <c r="E1131">
        <f>MONTH(cukier__2[[#This Row],[Data]])</f>
        <v>2</v>
      </c>
    </row>
    <row r="1132" spans="1:5" x14ac:dyDescent="0.25">
      <c r="A1132" s="1">
        <v>40234</v>
      </c>
      <c r="B1132" s="6" t="s">
        <v>7</v>
      </c>
      <c r="C1132">
        <v>395</v>
      </c>
      <c r="E1132">
        <f>MONTH(cukier__2[[#This Row],[Data]])</f>
        <v>2</v>
      </c>
    </row>
    <row r="1133" spans="1:5" x14ac:dyDescent="0.25">
      <c r="A1133" s="1">
        <v>40236</v>
      </c>
      <c r="B1133" s="6" t="s">
        <v>71</v>
      </c>
      <c r="C1133">
        <v>91</v>
      </c>
      <c r="E1133">
        <f>MONTH(cukier__2[[#This Row],[Data]])</f>
        <v>2</v>
      </c>
    </row>
    <row r="1134" spans="1:5" x14ac:dyDescent="0.25">
      <c r="A1134" s="1">
        <v>40236</v>
      </c>
      <c r="B1134" s="6" t="s">
        <v>25</v>
      </c>
      <c r="C1134">
        <v>39</v>
      </c>
      <c r="E1134">
        <f>MONTH(cukier__2[[#This Row],[Data]])</f>
        <v>2</v>
      </c>
    </row>
    <row r="1135" spans="1:5" x14ac:dyDescent="0.25">
      <c r="A1135" s="1">
        <v>40236</v>
      </c>
      <c r="B1135" s="6" t="s">
        <v>22</v>
      </c>
      <c r="C1135">
        <v>312</v>
      </c>
      <c r="E1135">
        <f>MONTH(cukier__2[[#This Row],[Data]])</f>
        <v>2</v>
      </c>
    </row>
    <row r="1136" spans="1:5" x14ac:dyDescent="0.25">
      <c r="A1136" s="1">
        <v>40237</v>
      </c>
      <c r="B1136" s="6" t="s">
        <v>207</v>
      </c>
      <c r="C1136">
        <v>20</v>
      </c>
      <c r="E1136">
        <f>MONTH(cukier__2[[#This Row],[Data]])</f>
        <v>2</v>
      </c>
    </row>
    <row r="1137" spans="1:5" x14ac:dyDescent="0.25">
      <c r="A1137" s="1">
        <v>40240</v>
      </c>
      <c r="B1137" s="6" t="s">
        <v>28</v>
      </c>
      <c r="C1137">
        <v>35</v>
      </c>
      <c r="E1137">
        <f>MONTH(cukier__2[[#This Row],[Data]])</f>
        <v>3</v>
      </c>
    </row>
    <row r="1138" spans="1:5" x14ac:dyDescent="0.25">
      <c r="A1138" s="1">
        <v>40242</v>
      </c>
      <c r="B1138" s="6" t="s">
        <v>203</v>
      </c>
      <c r="C1138">
        <v>20</v>
      </c>
      <c r="E1138">
        <f>MONTH(cukier__2[[#This Row],[Data]])</f>
        <v>3</v>
      </c>
    </row>
    <row r="1139" spans="1:5" x14ac:dyDescent="0.25">
      <c r="A1139" s="1">
        <v>40245</v>
      </c>
      <c r="B1139" s="6" t="s">
        <v>30</v>
      </c>
      <c r="C1139">
        <v>125</v>
      </c>
      <c r="E1139">
        <f>MONTH(cukier__2[[#This Row],[Data]])</f>
        <v>3</v>
      </c>
    </row>
    <row r="1140" spans="1:5" x14ac:dyDescent="0.25">
      <c r="A1140" s="1">
        <v>40245</v>
      </c>
      <c r="B1140" s="6" t="s">
        <v>45</v>
      </c>
      <c r="C1140">
        <v>396</v>
      </c>
      <c r="E1140">
        <f>MONTH(cukier__2[[#This Row],[Data]])</f>
        <v>3</v>
      </c>
    </row>
    <row r="1141" spans="1:5" x14ac:dyDescent="0.25">
      <c r="A1141" s="1">
        <v>40246</v>
      </c>
      <c r="B1141" s="6" t="s">
        <v>208</v>
      </c>
      <c r="C1141">
        <v>7</v>
      </c>
      <c r="E1141">
        <f>MONTH(cukier__2[[#This Row],[Data]])</f>
        <v>3</v>
      </c>
    </row>
    <row r="1142" spans="1:5" x14ac:dyDescent="0.25">
      <c r="A1142" s="1">
        <v>40247</v>
      </c>
      <c r="B1142" s="6" t="s">
        <v>78</v>
      </c>
      <c r="C1142">
        <v>59</v>
      </c>
      <c r="E1142">
        <f>MONTH(cukier__2[[#This Row],[Data]])</f>
        <v>3</v>
      </c>
    </row>
    <row r="1143" spans="1:5" x14ac:dyDescent="0.25">
      <c r="A1143" s="1">
        <v>40250</v>
      </c>
      <c r="B1143" s="6" t="s">
        <v>14</v>
      </c>
      <c r="C1143">
        <v>417</v>
      </c>
      <c r="E1143">
        <f>MONTH(cukier__2[[#This Row],[Data]])</f>
        <v>3</v>
      </c>
    </row>
    <row r="1144" spans="1:5" x14ac:dyDescent="0.25">
      <c r="A1144" s="1">
        <v>40250</v>
      </c>
      <c r="B1144" s="6" t="s">
        <v>45</v>
      </c>
      <c r="C1144">
        <v>115</v>
      </c>
      <c r="E1144">
        <f>MONTH(cukier__2[[#This Row],[Data]])</f>
        <v>3</v>
      </c>
    </row>
    <row r="1145" spans="1:5" x14ac:dyDescent="0.25">
      <c r="A1145" s="1">
        <v>40253</v>
      </c>
      <c r="B1145" s="6" t="s">
        <v>54</v>
      </c>
      <c r="C1145">
        <v>6</v>
      </c>
      <c r="E1145">
        <f>MONTH(cukier__2[[#This Row],[Data]])</f>
        <v>3</v>
      </c>
    </row>
    <row r="1146" spans="1:5" x14ac:dyDescent="0.25">
      <c r="A1146" s="1">
        <v>40254</v>
      </c>
      <c r="B1146" s="6" t="s">
        <v>19</v>
      </c>
      <c r="C1146">
        <v>69</v>
      </c>
      <c r="E1146">
        <f>MONTH(cukier__2[[#This Row],[Data]])</f>
        <v>3</v>
      </c>
    </row>
    <row r="1147" spans="1:5" x14ac:dyDescent="0.25">
      <c r="A1147" s="1">
        <v>40256</v>
      </c>
      <c r="B1147" s="6" t="s">
        <v>12</v>
      </c>
      <c r="C1147">
        <v>58</v>
      </c>
      <c r="E1147">
        <f>MONTH(cukier__2[[#This Row],[Data]])</f>
        <v>3</v>
      </c>
    </row>
    <row r="1148" spans="1:5" x14ac:dyDescent="0.25">
      <c r="A1148" s="1">
        <v>40256</v>
      </c>
      <c r="B1148" s="6" t="s">
        <v>25</v>
      </c>
      <c r="C1148">
        <v>159</v>
      </c>
      <c r="E1148">
        <f>MONTH(cukier__2[[#This Row],[Data]])</f>
        <v>3</v>
      </c>
    </row>
    <row r="1149" spans="1:5" x14ac:dyDescent="0.25">
      <c r="A1149" s="1">
        <v>40258</v>
      </c>
      <c r="B1149" s="6" t="s">
        <v>209</v>
      </c>
      <c r="C1149">
        <v>6</v>
      </c>
      <c r="E1149">
        <f>MONTH(cukier__2[[#This Row],[Data]])</f>
        <v>3</v>
      </c>
    </row>
    <row r="1150" spans="1:5" x14ac:dyDescent="0.25">
      <c r="A1150" s="1">
        <v>40259</v>
      </c>
      <c r="B1150" s="6" t="s">
        <v>12</v>
      </c>
      <c r="C1150">
        <v>103</v>
      </c>
      <c r="E1150">
        <f>MONTH(cukier__2[[#This Row],[Data]])</f>
        <v>3</v>
      </c>
    </row>
    <row r="1151" spans="1:5" x14ac:dyDescent="0.25">
      <c r="A1151" s="1">
        <v>40263</v>
      </c>
      <c r="B1151" s="6" t="s">
        <v>7</v>
      </c>
      <c r="C1151">
        <v>155</v>
      </c>
      <c r="E1151">
        <f>MONTH(cukier__2[[#This Row],[Data]])</f>
        <v>3</v>
      </c>
    </row>
    <row r="1152" spans="1:5" x14ac:dyDescent="0.25">
      <c r="A1152" s="1">
        <v>40263</v>
      </c>
      <c r="B1152" s="6" t="s">
        <v>81</v>
      </c>
      <c r="C1152">
        <v>10</v>
      </c>
      <c r="E1152">
        <f>MONTH(cukier__2[[#This Row],[Data]])</f>
        <v>3</v>
      </c>
    </row>
    <row r="1153" spans="1:5" x14ac:dyDescent="0.25">
      <c r="A1153" s="1">
        <v>40265</v>
      </c>
      <c r="B1153" s="6" t="s">
        <v>28</v>
      </c>
      <c r="C1153">
        <v>158</v>
      </c>
      <c r="E1153">
        <f>MONTH(cukier__2[[#This Row],[Data]])</f>
        <v>3</v>
      </c>
    </row>
    <row r="1154" spans="1:5" x14ac:dyDescent="0.25">
      <c r="A1154" s="1">
        <v>40267</v>
      </c>
      <c r="B1154" s="6" t="s">
        <v>55</v>
      </c>
      <c r="C1154">
        <v>146</v>
      </c>
      <c r="E1154">
        <f>MONTH(cukier__2[[#This Row],[Data]])</f>
        <v>3</v>
      </c>
    </row>
    <row r="1155" spans="1:5" x14ac:dyDescent="0.25">
      <c r="A1155" s="1">
        <v>40268</v>
      </c>
      <c r="B1155" s="6" t="s">
        <v>22</v>
      </c>
      <c r="C1155">
        <v>230</v>
      </c>
      <c r="E1155">
        <f>MONTH(cukier__2[[#This Row],[Data]])</f>
        <v>3</v>
      </c>
    </row>
    <row r="1156" spans="1:5" x14ac:dyDescent="0.25">
      <c r="A1156" s="1">
        <v>40270</v>
      </c>
      <c r="B1156" s="6" t="s">
        <v>39</v>
      </c>
      <c r="C1156">
        <v>143</v>
      </c>
      <c r="E1156">
        <f>MONTH(cukier__2[[#This Row],[Data]])</f>
        <v>4</v>
      </c>
    </row>
    <row r="1157" spans="1:5" x14ac:dyDescent="0.25">
      <c r="A1157" s="1">
        <v>40270</v>
      </c>
      <c r="B1157" s="6" t="s">
        <v>61</v>
      </c>
      <c r="C1157">
        <v>167</v>
      </c>
      <c r="E1157">
        <f>MONTH(cukier__2[[#This Row],[Data]])</f>
        <v>4</v>
      </c>
    </row>
    <row r="1158" spans="1:5" x14ac:dyDescent="0.25">
      <c r="A1158" s="1">
        <v>40270</v>
      </c>
      <c r="B1158" s="6" t="s">
        <v>52</v>
      </c>
      <c r="C1158">
        <v>119</v>
      </c>
      <c r="E1158">
        <f>MONTH(cukier__2[[#This Row],[Data]])</f>
        <v>4</v>
      </c>
    </row>
    <row r="1159" spans="1:5" x14ac:dyDescent="0.25">
      <c r="A1159" s="1">
        <v>40272</v>
      </c>
      <c r="B1159" s="6" t="s">
        <v>14</v>
      </c>
      <c r="C1159">
        <v>400</v>
      </c>
      <c r="E1159">
        <f>MONTH(cukier__2[[#This Row],[Data]])</f>
        <v>4</v>
      </c>
    </row>
    <row r="1160" spans="1:5" x14ac:dyDescent="0.25">
      <c r="A1160" s="1">
        <v>40274</v>
      </c>
      <c r="B1160" s="6" t="s">
        <v>37</v>
      </c>
      <c r="C1160">
        <v>172</v>
      </c>
      <c r="E1160">
        <f>MONTH(cukier__2[[#This Row],[Data]])</f>
        <v>4</v>
      </c>
    </row>
    <row r="1161" spans="1:5" x14ac:dyDescent="0.25">
      <c r="A1161" s="1">
        <v>40275</v>
      </c>
      <c r="B1161" s="6" t="s">
        <v>98</v>
      </c>
      <c r="C1161">
        <v>19</v>
      </c>
      <c r="E1161">
        <f>MONTH(cukier__2[[#This Row],[Data]])</f>
        <v>4</v>
      </c>
    </row>
    <row r="1162" spans="1:5" x14ac:dyDescent="0.25">
      <c r="A1162" s="1">
        <v>40277</v>
      </c>
      <c r="B1162" s="6" t="s">
        <v>7</v>
      </c>
      <c r="C1162">
        <v>116</v>
      </c>
      <c r="E1162">
        <f>MONTH(cukier__2[[#This Row],[Data]])</f>
        <v>4</v>
      </c>
    </row>
    <row r="1163" spans="1:5" x14ac:dyDescent="0.25">
      <c r="A1163" s="1">
        <v>40279</v>
      </c>
      <c r="B1163" s="6" t="s">
        <v>22</v>
      </c>
      <c r="C1163">
        <v>143</v>
      </c>
      <c r="E1163">
        <f>MONTH(cukier__2[[#This Row],[Data]])</f>
        <v>4</v>
      </c>
    </row>
    <row r="1164" spans="1:5" x14ac:dyDescent="0.25">
      <c r="A1164" s="1">
        <v>40280</v>
      </c>
      <c r="B1164" s="6" t="s">
        <v>9</v>
      </c>
      <c r="C1164">
        <v>222</v>
      </c>
      <c r="E1164">
        <f>MONTH(cukier__2[[#This Row],[Data]])</f>
        <v>4</v>
      </c>
    </row>
    <row r="1165" spans="1:5" x14ac:dyDescent="0.25">
      <c r="A1165" s="1">
        <v>40282</v>
      </c>
      <c r="B1165" s="6" t="s">
        <v>9</v>
      </c>
      <c r="C1165">
        <v>352</v>
      </c>
      <c r="E1165">
        <f>MONTH(cukier__2[[#This Row],[Data]])</f>
        <v>4</v>
      </c>
    </row>
    <row r="1166" spans="1:5" x14ac:dyDescent="0.25">
      <c r="A1166" s="1">
        <v>40282</v>
      </c>
      <c r="B1166" s="6" t="s">
        <v>52</v>
      </c>
      <c r="C1166">
        <v>69</v>
      </c>
      <c r="E1166">
        <f>MONTH(cukier__2[[#This Row],[Data]])</f>
        <v>4</v>
      </c>
    </row>
    <row r="1167" spans="1:5" x14ac:dyDescent="0.25">
      <c r="A1167" s="1">
        <v>40283</v>
      </c>
      <c r="B1167" s="6" t="s">
        <v>45</v>
      </c>
      <c r="C1167">
        <v>182</v>
      </c>
      <c r="E1167">
        <f>MONTH(cukier__2[[#This Row],[Data]])</f>
        <v>4</v>
      </c>
    </row>
    <row r="1168" spans="1:5" x14ac:dyDescent="0.25">
      <c r="A1168" s="1">
        <v>40285</v>
      </c>
      <c r="B1168" s="6" t="s">
        <v>9</v>
      </c>
      <c r="C1168">
        <v>182</v>
      </c>
      <c r="E1168">
        <f>MONTH(cukier__2[[#This Row],[Data]])</f>
        <v>4</v>
      </c>
    </row>
    <row r="1169" spans="1:5" x14ac:dyDescent="0.25">
      <c r="A1169" s="1">
        <v>40285</v>
      </c>
      <c r="B1169" s="6" t="s">
        <v>52</v>
      </c>
      <c r="C1169">
        <v>165</v>
      </c>
      <c r="E1169">
        <f>MONTH(cukier__2[[#This Row],[Data]])</f>
        <v>4</v>
      </c>
    </row>
    <row r="1170" spans="1:5" x14ac:dyDescent="0.25">
      <c r="A1170" s="1">
        <v>40286</v>
      </c>
      <c r="B1170" s="6" t="s">
        <v>40</v>
      </c>
      <c r="C1170">
        <v>18</v>
      </c>
      <c r="E1170">
        <f>MONTH(cukier__2[[#This Row],[Data]])</f>
        <v>4</v>
      </c>
    </row>
    <row r="1171" spans="1:5" x14ac:dyDescent="0.25">
      <c r="A1171" s="1">
        <v>40286</v>
      </c>
      <c r="B1171" s="6" t="s">
        <v>210</v>
      </c>
      <c r="C1171">
        <v>2</v>
      </c>
      <c r="E1171">
        <f>MONTH(cukier__2[[#This Row],[Data]])</f>
        <v>4</v>
      </c>
    </row>
    <row r="1172" spans="1:5" x14ac:dyDescent="0.25">
      <c r="A1172" s="1">
        <v>40287</v>
      </c>
      <c r="B1172" s="6" t="s">
        <v>184</v>
      </c>
      <c r="C1172">
        <v>15</v>
      </c>
      <c r="E1172">
        <f>MONTH(cukier__2[[#This Row],[Data]])</f>
        <v>4</v>
      </c>
    </row>
    <row r="1173" spans="1:5" x14ac:dyDescent="0.25">
      <c r="A1173" s="1">
        <v>40288</v>
      </c>
      <c r="B1173" s="6" t="s">
        <v>211</v>
      </c>
      <c r="C1173">
        <v>19</v>
      </c>
      <c r="E1173">
        <f>MONTH(cukier__2[[#This Row],[Data]])</f>
        <v>4</v>
      </c>
    </row>
    <row r="1174" spans="1:5" x14ac:dyDescent="0.25">
      <c r="A1174" s="1">
        <v>40289</v>
      </c>
      <c r="B1174" s="6" t="s">
        <v>37</v>
      </c>
      <c r="C1174">
        <v>66</v>
      </c>
      <c r="E1174">
        <f>MONTH(cukier__2[[#This Row],[Data]])</f>
        <v>4</v>
      </c>
    </row>
    <row r="1175" spans="1:5" x14ac:dyDescent="0.25">
      <c r="A1175" s="1">
        <v>40289</v>
      </c>
      <c r="B1175" s="6" t="s">
        <v>170</v>
      </c>
      <c r="C1175">
        <v>12</v>
      </c>
      <c r="E1175">
        <f>MONTH(cukier__2[[#This Row],[Data]])</f>
        <v>4</v>
      </c>
    </row>
    <row r="1176" spans="1:5" x14ac:dyDescent="0.25">
      <c r="A1176" s="1">
        <v>40290</v>
      </c>
      <c r="B1176" s="6" t="s">
        <v>118</v>
      </c>
      <c r="C1176">
        <v>19</v>
      </c>
      <c r="E1176">
        <f>MONTH(cukier__2[[#This Row],[Data]])</f>
        <v>4</v>
      </c>
    </row>
    <row r="1177" spans="1:5" x14ac:dyDescent="0.25">
      <c r="A1177" s="1">
        <v>40290</v>
      </c>
      <c r="B1177" s="6" t="s">
        <v>23</v>
      </c>
      <c r="C1177">
        <v>96</v>
      </c>
      <c r="E1177">
        <f>MONTH(cukier__2[[#This Row],[Data]])</f>
        <v>4</v>
      </c>
    </row>
    <row r="1178" spans="1:5" x14ac:dyDescent="0.25">
      <c r="A1178" s="1">
        <v>40293</v>
      </c>
      <c r="B1178" s="6" t="s">
        <v>9</v>
      </c>
      <c r="C1178">
        <v>240</v>
      </c>
      <c r="E1178">
        <f>MONTH(cukier__2[[#This Row],[Data]])</f>
        <v>4</v>
      </c>
    </row>
    <row r="1179" spans="1:5" x14ac:dyDescent="0.25">
      <c r="A1179" s="1">
        <v>40295</v>
      </c>
      <c r="B1179" s="6" t="s">
        <v>28</v>
      </c>
      <c r="C1179">
        <v>57</v>
      </c>
      <c r="E1179">
        <f>MONTH(cukier__2[[#This Row],[Data]])</f>
        <v>4</v>
      </c>
    </row>
    <row r="1180" spans="1:5" x14ac:dyDescent="0.25">
      <c r="A1180" s="1">
        <v>40299</v>
      </c>
      <c r="B1180" s="6" t="s">
        <v>14</v>
      </c>
      <c r="C1180">
        <v>475</v>
      </c>
      <c r="E1180">
        <f>MONTH(cukier__2[[#This Row],[Data]])</f>
        <v>5</v>
      </c>
    </row>
    <row r="1181" spans="1:5" x14ac:dyDescent="0.25">
      <c r="A1181" s="1">
        <v>40300</v>
      </c>
      <c r="B1181" s="6" t="s">
        <v>7</v>
      </c>
      <c r="C1181">
        <v>162</v>
      </c>
      <c r="E1181">
        <f>MONTH(cukier__2[[#This Row],[Data]])</f>
        <v>5</v>
      </c>
    </row>
    <row r="1182" spans="1:5" x14ac:dyDescent="0.25">
      <c r="A1182" s="1">
        <v>40302</v>
      </c>
      <c r="B1182" s="6" t="s">
        <v>7</v>
      </c>
      <c r="C1182">
        <v>150</v>
      </c>
      <c r="E1182">
        <f>MONTH(cukier__2[[#This Row],[Data]])</f>
        <v>5</v>
      </c>
    </row>
    <row r="1183" spans="1:5" x14ac:dyDescent="0.25">
      <c r="A1183" s="1">
        <v>40303</v>
      </c>
      <c r="B1183" s="6" t="s">
        <v>50</v>
      </c>
      <c r="C1183">
        <v>139</v>
      </c>
      <c r="E1183">
        <f>MONTH(cukier__2[[#This Row],[Data]])</f>
        <v>5</v>
      </c>
    </row>
    <row r="1184" spans="1:5" x14ac:dyDescent="0.25">
      <c r="A1184" s="1">
        <v>40305</v>
      </c>
      <c r="B1184" s="6" t="s">
        <v>19</v>
      </c>
      <c r="C1184">
        <v>183</v>
      </c>
      <c r="E1184">
        <f>MONTH(cukier__2[[#This Row],[Data]])</f>
        <v>5</v>
      </c>
    </row>
    <row r="1185" spans="1:5" x14ac:dyDescent="0.25">
      <c r="A1185" s="1">
        <v>40315</v>
      </c>
      <c r="B1185" s="6" t="s">
        <v>7</v>
      </c>
      <c r="C1185">
        <v>214</v>
      </c>
      <c r="E1185">
        <f>MONTH(cukier__2[[#This Row],[Data]])</f>
        <v>5</v>
      </c>
    </row>
    <row r="1186" spans="1:5" x14ac:dyDescent="0.25">
      <c r="A1186" s="1">
        <v>40318</v>
      </c>
      <c r="B1186" s="6" t="s">
        <v>175</v>
      </c>
      <c r="C1186">
        <v>14</v>
      </c>
      <c r="E1186">
        <f>MONTH(cukier__2[[#This Row],[Data]])</f>
        <v>5</v>
      </c>
    </row>
    <row r="1187" spans="1:5" x14ac:dyDescent="0.25">
      <c r="A1187" s="1">
        <v>40319</v>
      </c>
      <c r="B1187" s="6" t="s">
        <v>195</v>
      </c>
      <c r="C1187">
        <v>2</v>
      </c>
      <c r="E1187">
        <f>MONTH(cukier__2[[#This Row],[Data]])</f>
        <v>5</v>
      </c>
    </row>
    <row r="1188" spans="1:5" x14ac:dyDescent="0.25">
      <c r="A1188" s="1">
        <v>40320</v>
      </c>
      <c r="B1188" s="6" t="s">
        <v>22</v>
      </c>
      <c r="C1188">
        <v>383</v>
      </c>
      <c r="E1188">
        <f>MONTH(cukier__2[[#This Row],[Data]])</f>
        <v>5</v>
      </c>
    </row>
    <row r="1189" spans="1:5" x14ac:dyDescent="0.25">
      <c r="A1189" s="1">
        <v>40321</v>
      </c>
      <c r="B1189" s="6" t="s">
        <v>0</v>
      </c>
      <c r="C1189">
        <v>14</v>
      </c>
      <c r="E1189">
        <f>MONTH(cukier__2[[#This Row],[Data]])</f>
        <v>5</v>
      </c>
    </row>
    <row r="1190" spans="1:5" x14ac:dyDescent="0.25">
      <c r="A1190" s="1">
        <v>40321</v>
      </c>
      <c r="B1190" s="6" t="s">
        <v>52</v>
      </c>
      <c r="C1190">
        <v>127</v>
      </c>
      <c r="E1190">
        <f>MONTH(cukier__2[[#This Row],[Data]])</f>
        <v>5</v>
      </c>
    </row>
    <row r="1191" spans="1:5" x14ac:dyDescent="0.25">
      <c r="A1191" s="1">
        <v>40322</v>
      </c>
      <c r="B1191" s="6" t="s">
        <v>30</v>
      </c>
      <c r="C1191">
        <v>179</v>
      </c>
      <c r="E1191">
        <f>MONTH(cukier__2[[#This Row],[Data]])</f>
        <v>5</v>
      </c>
    </row>
    <row r="1192" spans="1:5" x14ac:dyDescent="0.25">
      <c r="A1192" s="1">
        <v>40323</v>
      </c>
      <c r="B1192" s="6" t="s">
        <v>23</v>
      </c>
      <c r="C1192">
        <v>74</v>
      </c>
      <c r="E1192">
        <f>MONTH(cukier__2[[#This Row],[Data]])</f>
        <v>5</v>
      </c>
    </row>
    <row r="1193" spans="1:5" x14ac:dyDescent="0.25">
      <c r="A1193" s="1">
        <v>40323</v>
      </c>
      <c r="B1193" s="6" t="s">
        <v>50</v>
      </c>
      <c r="C1193">
        <v>311</v>
      </c>
      <c r="E1193">
        <f>MONTH(cukier__2[[#This Row],[Data]])</f>
        <v>5</v>
      </c>
    </row>
    <row r="1194" spans="1:5" x14ac:dyDescent="0.25">
      <c r="A1194" s="1">
        <v>40327</v>
      </c>
      <c r="B1194" s="6" t="s">
        <v>66</v>
      </c>
      <c r="C1194">
        <v>190</v>
      </c>
      <c r="E1194">
        <f>MONTH(cukier__2[[#This Row],[Data]])</f>
        <v>5</v>
      </c>
    </row>
    <row r="1195" spans="1:5" x14ac:dyDescent="0.25">
      <c r="A1195" s="1">
        <v>40329</v>
      </c>
      <c r="B1195" s="6" t="s">
        <v>31</v>
      </c>
      <c r="C1195">
        <v>67</v>
      </c>
      <c r="E1195">
        <f>MONTH(cukier__2[[#This Row],[Data]])</f>
        <v>5</v>
      </c>
    </row>
    <row r="1196" spans="1:5" x14ac:dyDescent="0.25">
      <c r="A1196" s="1">
        <v>40331</v>
      </c>
      <c r="B1196" s="6" t="s">
        <v>7</v>
      </c>
      <c r="C1196">
        <v>331</v>
      </c>
      <c r="E1196">
        <f>MONTH(cukier__2[[#This Row],[Data]])</f>
        <v>6</v>
      </c>
    </row>
    <row r="1197" spans="1:5" x14ac:dyDescent="0.25">
      <c r="A1197" s="1">
        <v>40331</v>
      </c>
      <c r="B1197" s="6" t="s">
        <v>39</v>
      </c>
      <c r="C1197">
        <v>114</v>
      </c>
      <c r="E1197">
        <f>MONTH(cukier__2[[#This Row],[Data]])</f>
        <v>6</v>
      </c>
    </row>
    <row r="1198" spans="1:5" x14ac:dyDescent="0.25">
      <c r="A1198" s="1">
        <v>40332</v>
      </c>
      <c r="B1198" s="6" t="s">
        <v>52</v>
      </c>
      <c r="C1198">
        <v>79</v>
      </c>
      <c r="E1198">
        <f>MONTH(cukier__2[[#This Row],[Data]])</f>
        <v>6</v>
      </c>
    </row>
    <row r="1199" spans="1:5" x14ac:dyDescent="0.25">
      <c r="A1199" s="1">
        <v>40333</v>
      </c>
      <c r="B1199" s="6" t="s">
        <v>71</v>
      </c>
      <c r="C1199">
        <v>22</v>
      </c>
      <c r="E1199">
        <f>MONTH(cukier__2[[#This Row],[Data]])</f>
        <v>6</v>
      </c>
    </row>
    <row r="1200" spans="1:5" x14ac:dyDescent="0.25">
      <c r="A1200" s="1">
        <v>40333</v>
      </c>
      <c r="B1200" s="6" t="s">
        <v>92</v>
      </c>
      <c r="C1200">
        <v>5</v>
      </c>
      <c r="E1200">
        <f>MONTH(cukier__2[[#This Row],[Data]])</f>
        <v>6</v>
      </c>
    </row>
    <row r="1201" spans="1:5" x14ac:dyDescent="0.25">
      <c r="A1201" s="1">
        <v>40336</v>
      </c>
      <c r="B1201" s="6" t="s">
        <v>72</v>
      </c>
      <c r="C1201">
        <v>17</v>
      </c>
      <c r="E1201">
        <f>MONTH(cukier__2[[#This Row],[Data]])</f>
        <v>6</v>
      </c>
    </row>
    <row r="1202" spans="1:5" x14ac:dyDescent="0.25">
      <c r="A1202" s="1">
        <v>40337</v>
      </c>
      <c r="B1202" s="6" t="s">
        <v>45</v>
      </c>
      <c r="C1202">
        <v>344</v>
      </c>
      <c r="E1202">
        <f>MONTH(cukier__2[[#This Row],[Data]])</f>
        <v>6</v>
      </c>
    </row>
    <row r="1203" spans="1:5" x14ac:dyDescent="0.25">
      <c r="A1203" s="1">
        <v>40337</v>
      </c>
      <c r="B1203" s="6" t="s">
        <v>14</v>
      </c>
      <c r="C1203">
        <v>329</v>
      </c>
      <c r="E1203">
        <f>MONTH(cukier__2[[#This Row],[Data]])</f>
        <v>6</v>
      </c>
    </row>
    <row r="1204" spans="1:5" x14ac:dyDescent="0.25">
      <c r="A1204" s="1">
        <v>40337</v>
      </c>
      <c r="B1204" s="6" t="s">
        <v>112</v>
      </c>
      <c r="C1204">
        <v>10</v>
      </c>
      <c r="E1204">
        <f>MONTH(cukier__2[[#This Row],[Data]])</f>
        <v>6</v>
      </c>
    </row>
    <row r="1205" spans="1:5" x14ac:dyDescent="0.25">
      <c r="A1205" s="1">
        <v>40341</v>
      </c>
      <c r="B1205" s="6" t="s">
        <v>30</v>
      </c>
      <c r="C1205">
        <v>105</v>
      </c>
      <c r="E1205">
        <f>MONTH(cukier__2[[#This Row],[Data]])</f>
        <v>6</v>
      </c>
    </row>
    <row r="1206" spans="1:5" x14ac:dyDescent="0.25">
      <c r="A1206" s="1">
        <v>40342</v>
      </c>
      <c r="B1206" s="6" t="s">
        <v>69</v>
      </c>
      <c r="C1206">
        <v>26</v>
      </c>
      <c r="E1206">
        <f>MONTH(cukier__2[[#This Row],[Data]])</f>
        <v>6</v>
      </c>
    </row>
    <row r="1207" spans="1:5" x14ac:dyDescent="0.25">
      <c r="A1207" s="1">
        <v>40343</v>
      </c>
      <c r="B1207" s="6" t="s">
        <v>39</v>
      </c>
      <c r="C1207">
        <v>121</v>
      </c>
      <c r="E1207">
        <f>MONTH(cukier__2[[#This Row],[Data]])</f>
        <v>6</v>
      </c>
    </row>
    <row r="1208" spans="1:5" x14ac:dyDescent="0.25">
      <c r="A1208" s="1">
        <v>40345</v>
      </c>
      <c r="B1208" s="6" t="s">
        <v>8</v>
      </c>
      <c r="C1208">
        <v>174</v>
      </c>
      <c r="E1208">
        <f>MONTH(cukier__2[[#This Row],[Data]])</f>
        <v>6</v>
      </c>
    </row>
    <row r="1209" spans="1:5" x14ac:dyDescent="0.25">
      <c r="A1209" s="1">
        <v>40346</v>
      </c>
      <c r="B1209" s="6" t="s">
        <v>14</v>
      </c>
      <c r="C1209">
        <v>233</v>
      </c>
      <c r="E1209">
        <f>MONTH(cukier__2[[#This Row],[Data]])</f>
        <v>6</v>
      </c>
    </row>
    <row r="1210" spans="1:5" x14ac:dyDescent="0.25">
      <c r="A1210" s="1">
        <v>40347</v>
      </c>
      <c r="B1210" s="6" t="s">
        <v>10</v>
      </c>
      <c r="C1210">
        <v>117</v>
      </c>
      <c r="E1210">
        <f>MONTH(cukier__2[[#This Row],[Data]])</f>
        <v>6</v>
      </c>
    </row>
    <row r="1211" spans="1:5" x14ac:dyDescent="0.25">
      <c r="A1211" s="1">
        <v>40348</v>
      </c>
      <c r="B1211" s="6" t="s">
        <v>72</v>
      </c>
      <c r="C1211">
        <v>11</v>
      </c>
      <c r="E1211">
        <f>MONTH(cukier__2[[#This Row],[Data]])</f>
        <v>6</v>
      </c>
    </row>
    <row r="1212" spans="1:5" x14ac:dyDescent="0.25">
      <c r="A1212" s="1">
        <v>40348</v>
      </c>
      <c r="B1212" s="6" t="s">
        <v>212</v>
      </c>
      <c r="C1212">
        <v>18</v>
      </c>
      <c r="E1212">
        <f>MONTH(cukier__2[[#This Row],[Data]])</f>
        <v>6</v>
      </c>
    </row>
    <row r="1213" spans="1:5" x14ac:dyDescent="0.25">
      <c r="A1213" s="1">
        <v>40348</v>
      </c>
      <c r="B1213" s="6" t="s">
        <v>45</v>
      </c>
      <c r="C1213">
        <v>332</v>
      </c>
      <c r="E1213">
        <f>MONTH(cukier__2[[#This Row],[Data]])</f>
        <v>6</v>
      </c>
    </row>
    <row r="1214" spans="1:5" x14ac:dyDescent="0.25">
      <c r="A1214" s="1">
        <v>40349</v>
      </c>
      <c r="B1214" s="6" t="s">
        <v>156</v>
      </c>
      <c r="C1214">
        <v>6</v>
      </c>
      <c r="E1214">
        <f>MONTH(cukier__2[[#This Row],[Data]])</f>
        <v>6</v>
      </c>
    </row>
    <row r="1215" spans="1:5" x14ac:dyDescent="0.25">
      <c r="A1215" s="1">
        <v>40350</v>
      </c>
      <c r="B1215" s="6" t="s">
        <v>102</v>
      </c>
      <c r="C1215">
        <v>260</v>
      </c>
      <c r="E1215">
        <f>MONTH(cukier__2[[#This Row],[Data]])</f>
        <v>6</v>
      </c>
    </row>
    <row r="1216" spans="1:5" x14ac:dyDescent="0.25">
      <c r="A1216" s="1">
        <v>40350</v>
      </c>
      <c r="B1216" s="6" t="s">
        <v>80</v>
      </c>
      <c r="C1216">
        <v>22</v>
      </c>
      <c r="E1216">
        <f>MONTH(cukier__2[[#This Row],[Data]])</f>
        <v>6</v>
      </c>
    </row>
    <row r="1217" spans="1:5" x14ac:dyDescent="0.25">
      <c r="A1217" s="1">
        <v>40352</v>
      </c>
      <c r="B1217" s="6" t="s">
        <v>129</v>
      </c>
      <c r="C1217">
        <v>9</v>
      </c>
      <c r="E1217">
        <f>MONTH(cukier__2[[#This Row],[Data]])</f>
        <v>6</v>
      </c>
    </row>
    <row r="1218" spans="1:5" x14ac:dyDescent="0.25">
      <c r="A1218" s="1">
        <v>40353</v>
      </c>
      <c r="B1218" s="6" t="s">
        <v>66</v>
      </c>
      <c r="C1218">
        <v>79</v>
      </c>
      <c r="E1218">
        <f>MONTH(cukier__2[[#This Row],[Data]])</f>
        <v>6</v>
      </c>
    </row>
    <row r="1219" spans="1:5" x14ac:dyDescent="0.25">
      <c r="A1219" s="1">
        <v>40355</v>
      </c>
      <c r="B1219" s="6" t="s">
        <v>45</v>
      </c>
      <c r="C1219">
        <v>480</v>
      </c>
      <c r="E1219">
        <f>MONTH(cukier__2[[#This Row],[Data]])</f>
        <v>6</v>
      </c>
    </row>
    <row r="1220" spans="1:5" x14ac:dyDescent="0.25">
      <c r="A1220" s="1">
        <v>40360</v>
      </c>
      <c r="B1220" s="6" t="s">
        <v>9</v>
      </c>
      <c r="C1220">
        <v>154</v>
      </c>
      <c r="E1220">
        <f>MONTH(cukier__2[[#This Row],[Data]])</f>
        <v>7</v>
      </c>
    </row>
    <row r="1221" spans="1:5" x14ac:dyDescent="0.25">
      <c r="A1221" s="1">
        <v>40360</v>
      </c>
      <c r="B1221" s="6" t="s">
        <v>35</v>
      </c>
      <c r="C1221">
        <v>170</v>
      </c>
      <c r="E1221">
        <f>MONTH(cukier__2[[#This Row],[Data]])</f>
        <v>7</v>
      </c>
    </row>
    <row r="1222" spans="1:5" x14ac:dyDescent="0.25">
      <c r="A1222" s="1">
        <v>40361</v>
      </c>
      <c r="B1222" s="6" t="s">
        <v>213</v>
      </c>
      <c r="C1222">
        <v>13</v>
      </c>
      <c r="E1222">
        <f>MONTH(cukier__2[[#This Row],[Data]])</f>
        <v>7</v>
      </c>
    </row>
    <row r="1223" spans="1:5" x14ac:dyDescent="0.25">
      <c r="A1223" s="1">
        <v>40364</v>
      </c>
      <c r="B1223" s="6" t="s">
        <v>18</v>
      </c>
      <c r="C1223">
        <v>29</v>
      </c>
      <c r="E1223">
        <f>MONTH(cukier__2[[#This Row],[Data]])</f>
        <v>7</v>
      </c>
    </row>
    <row r="1224" spans="1:5" x14ac:dyDescent="0.25">
      <c r="A1224" s="1">
        <v>40366</v>
      </c>
      <c r="B1224" s="6" t="s">
        <v>19</v>
      </c>
      <c r="C1224">
        <v>80</v>
      </c>
      <c r="E1224">
        <f>MONTH(cukier__2[[#This Row],[Data]])</f>
        <v>7</v>
      </c>
    </row>
    <row r="1225" spans="1:5" x14ac:dyDescent="0.25">
      <c r="A1225" s="1">
        <v>40370</v>
      </c>
      <c r="B1225" s="6" t="s">
        <v>176</v>
      </c>
      <c r="C1225">
        <v>20</v>
      </c>
      <c r="E1225">
        <f>MONTH(cukier__2[[#This Row],[Data]])</f>
        <v>7</v>
      </c>
    </row>
    <row r="1226" spans="1:5" x14ac:dyDescent="0.25">
      <c r="A1226" s="1">
        <v>40370</v>
      </c>
      <c r="B1226" s="6" t="s">
        <v>9</v>
      </c>
      <c r="C1226">
        <v>401</v>
      </c>
      <c r="E1226">
        <f>MONTH(cukier__2[[#This Row],[Data]])</f>
        <v>7</v>
      </c>
    </row>
    <row r="1227" spans="1:5" x14ac:dyDescent="0.25">
      <c r="A1227" s="1">
        <v>40372</v>
      </c>
      <c r="B1227" s="6" t="s">
        <v>39</v>
      </c>
      <c r="C1227">
        <v>134</v>
      </c>
      <c r="E1227">
        <f>MONTH(cukier__2[[#This Row],[Data]])</f>
        <v>7</v>
      </c>
    </row>
    <row r="1228" spans="1:5" x14ac:dyDescent="0.25">
      <c r="A1228" s="1">
        <v>40374</v>
      </c>
      <c r="B1228" s="6" t="s">
        <v>37</v>
      </c>
      <c r="C1228">
        <v>107</v>
      </c>
      <c r="E1228">
        <f>MONTH(cukier__2[[#This Row],[Data]])</f>
        <v>7</v>
      </c>
    </row>
    <row r="1229" spans="1:5" x14ac:dyDescent="0.25">
      <c r="A1229" s="1">
        <v>40379</v>
      </c>
      <c r="B1229" s="6" t="s">
        <v>10</v>
      </c>
      <c r="C1229">
        <v>30</v>
      </c>
      <c r="E1229">
        <f>MONTH(cukier__2[[#This Row],[Data]])</f>
        <v>7</v>
      </c>
    </row>
    <row r="1230" spans="1:5" x14ac:dyDescent="0.25">
      <c r="A1230" s="1">
        <v>40381</v>
      </c>
      <c r="B1230" s="6" t="s">
        <v>24</v>
      </c>
      <c r="C1230">
        <v>138</v>
      </c>
      <c r="E1230">
        <f>MONTH(cukier__2[[#This Row],[Data]])</f>
        <v>7</v>
      </c>
    </row>
    <row r="1231" spans="1:5" x14ac:dyDescent="0.25">
      <c r="A1231" s="1">
        <v>40382</v>
      </c>
      <c r="B1231" s="6" t="s">
        <v>22</v>
      </c>
      <c r="C1231">
        <v>404</v>
      </c>
      <c r="E1231">
        <f>MONTH(cukier__2[[#This Row],[Data]])</f>
        <v>7</v>
      </c>
    </row>
    <row r="1232" spans="1:5" x14ac:dyDescent="0.25">
      <c r="A1232" s="1">
        <v>40386</v>
      </c>
      <c r="B1232" s="6" t="s">
        <v>37</v>
      </c>
      <c r="C1232">
        <v>117</v>
      </c>
      <c r="E1232">
        <f>MONTH(cukier__2[[#This Row],[Data]])</f>
        <v>7</v>
      </c>
    </row>
    <row r="1233" spans="1:5" x14ac:dyDescent="0.25">
      <c r="A1233" s="1">
        <v>40389</v>
      </c>
      <c r="B1233" s="6" t="s">
        <v>9</v>
      </c>
      <c r="C1233">
        <v>124</v>
      </c>
      <c r="E1233">
        <f>MONTH(cukier__2[[#This Row],[Data]])</f>
        <v>7</v>
      </c>
    </row>
    <row r="1234" spans="1:5" x14ac:dyDescent="0.25">
      <c r="A1234" s="1">
        <v>40390</v>
      </c>
      <c r="B1234" s="6" t="s">
        <v>52</v>
      </c>
      <c r="C1234">
        <v>155</v>
      </c>
      <c r="E1234">
        <f>MONTH(cukier__2[[#This Row],[Data]])</f>
        <v>7</v>
      </c>
    </row>
    <row r="1235" spans="1:5" x14ac:dyDescent="0.25">
      <c r="A1235" s="1">
        <v>40391</v>
      </c>
      <c r="B1235" s="6" t="s">
        <v>28</v>
      </c>
      <c r="C1235">
        <v>161</v>
      </c>
      <c r="E1235">
        <f>MONTH(cukier__2[[#This Row],[Data]])</f>
        <v>8</v>
      </c>
    </row>
    <row r="1236" spans="1:5" x14ac:dyDescent="0.25">
      <c r="A1236" s="1">
        <v>40395</v>
      </c>
      <c r="B1236" s="6" t="s">
        <v>12</v>
      </c>
      <c r="C1236">
        <v>80</v>
      </c>
      <c r="E1236">
        <f>MONTH(cukier__2[[#This Row],[Data]])</f>
        <v>8</v>
      </c>
    </row>
    <row r="1237" spans="1:5" x14ac:dyDescent="0.25">
      <c r="A1237" s="1">
        <v>40395</v>
      </c>
      <c r="B1237" s="6" t="s">
        <v>172</v>
      </c>
      <c r="C1237">
        <v>9</v>
      </c>
      <c r="E1237">
        <f>MONTH(cukier__2[[#This Row],[Data]])</f>
        <v>8</v>
      </c>
    </row>
    <row r="1238" spans="1:5" x14ac:dyDescent="0.25">
      <c r="A1238" s="1">
        <v>40396</v>
      </c>
      <c r="B1238" s="6" t="s">
        <v>12</v>
      </c>
      <c r="C1238">
        <v>160</v>
      </c>
      <c r="E1238">
        <f>MONTH(cukier__2[[#This Row],[Data]])</f>
        <v>8</v>
      </c>
    </row>
    <row r="1239" spans="1:5" x14ac:dyDescent="0.25">
      <c r="A1239" s="1">
        <v>40399</v>
      </c>
      <c r="B1239" s="6" t="s">
        <v>113</v>
      </c>
      <c r="C1239">
        <v>18</v>
      </c>
      <c r="E1239">
        <f>MONTH(cukier__2[[#This Row],[Data]])</f>
        <v>8</v>
      </c>
    </row>
    <row r="1240" spans="1:5" x14ac:dyDescent="0.25">
      <c r="A1240" s="1">
        <v>40401</v>
      </c>
      <c r="B1240" s="6" t="s">
        <v>10</v>
      </c>
      <c r="C1240">
        <v>150</v>
      </c>
      <c r="E1240">
        <f>MONTH(cukier__2[[#This Row],[Data]])</f>
        <v>8</v>
      </c>
    </row>
    <row r="1241" spans="1:5" x14ac:dyDescent="0.25">
      <c r="A1241" s="1">
        <v>40405</v>
      </c>
      <c r="B1241" s="6" t="s">
        <v>214</v>
      </c>
      <c r="C1241">
        <v>16</v>
      </c>
      <c r="E1241">
        <f>MONTH(cukier__2[[#This Row],[Data]])</f>
        <v>8</v>
      </c>
    </row>
    <row r="1242" spans="1:5" x14ac:dyDescent="0.25">
      <c r="A1242" s="1">
        <v>40412</v>
      </c>
      <c r="B1242" s="6" t="s">
        <v>69</v>
      </c>
      <c r="C1242">
        <v>158</v>
      </c>
      <c r="E1242">
        <f>MONTH(cukier__2[[#This Row],[Data]])</f>
        <v>8</v>
      </c>
    </row>
    <row r="1243" spans="1:5" x14ac:dyDescent="0.25">
      <c r="A1243" s="1">
        <v>40414</v>
      </c>
      <c r="B1243" s="6" t="s">
        <v>61</v>
      </c>
      <c r="C1243">
        <v>29</v>
      </c>
      <c r="E1243">
        <f>MONTH(cukier__2[[#This Row],[Data]])</f>
        <v>8</v>
      </c>
    </row>
    <row r="1244" spans="1:5" x14ac:dyDescent="0.25">
      <c r="A1244" s="1">
        <v>40423</v>
      </c>
      <c r="B1244" s="6" t="s">
        <v>106</v>
      </c>
      <c r="C1244">
        <v>6</v>
      </c>
      <c r="E1244">
        <f>MONTH(cukier__2[[#This Row],[Data]])</f>
        <v>9</v>
      </c>
    </row>
    <row r="1245" spans="1:5" x14ac:dyDescent="0.25">
      <c r="A1245" s="1">
        <v>40423</v>
      </c>
      <c r="B1245" s="6" t="s">
        <v>9</v>
      </c>
      <c r="C1245">
        <v>489</v>
      </c>
      <c r="E1245">
        <f>MONTH(cukier__2[[#This Row],[Data]])</f>
        <v>9</v>
      </c>
    </row>
    <row r="1246" spans="1:5" x14ac:dyDescent="0.25">
      <c r="A1246" s="1">
        <v>40425</v>
      </c>
      <c r="B1246" s="6" t="s">
        <v>35</v>
      </c>
      <c r="C1246">
        <v>200</v>
      </c>
      <c r="E1246">
        <f>MONTH(cukier__2[[#This Row],[Data]])</f>
        <v>9</v>
      </c>
    </row>
    <row r="1247" spans="1:5" x14ac:dyDescent="0.25">
      <c r="A1247" s="1">
        <v>40427</v>
      </c>
      <c r="B1247" s="6" t="s">
        <v>10</v>
      </c>
      <c r="C1247">
        <v>28</v>
      </c>
      <c r="E1247">
        <f>MONTH(cukier__2[[#This Row],[Data]])</f>
        <v>9</v>
      </c>
    </row>
    <row r="1248" spans="1:5" x14ac:dyDescent="0.25">
      <c r="A1248" s="1">
        <v>40431</v>
      </c>
      <c r="B1248" s="6" t="s">
        <v>10</v>
      </c>
      <c r="C1248">
        <v>28</v>
      </c>
      <c r="E1248">
        <f>MONTH(cukier__2[[#This Row],[Data]])</f>
        <v>9</v>
      </c>
    </row>
    <row r="1249" spans="1:5" x14ac:dyDescent="0.25">
      <c r="A1249" s="1">
        <v>40432</v>
      </c>
      <c r="B1249" s="6" t="s">
        <v>9</v>
      </c>
      <c r="C1249">
        <v>297</v>
      </c>
      <c r="E1249">
        <f>MONTH(cukier__2[[#This Row],[Data]])</f>
        <v>9</v>
      </c>
    </row>
    <row r="1250" spans="1:5" x14ac:dyDescent="0.25">
      <c r="A1250" s="1">
        <v>40434</v>
      </c>
      <c r="B1250" s="6" t="s">
        <v>17</v>
      </c>
      <c r="C1250">
        <v>227</v>
      </c>
      <c r="E1250">
        <f>MONTH(cukier__2[[#This Row],[Data]])</f>
        <v>9</v>
      </c>
    </row>
    <row r="1251" spans="1:5" x14ac:dyDescent="0.25">
      <c r="A1251" s="1">
        <v>40434</v>
      </c>
      <c r="B1251" s="6" t="s">
        <v>140</v>
      </c>
      <c r="C1251">
        <v>14</v>
      </c>
      <c r="E1251">
        <f>MONTH(cukier__2[[#This Row],[Data]])</f>
        <v>9</v>
      </c>
    </row>
    <row r="1252" spans="1:5" x14ac:dyDescent="0.25">
      <c r="A1252" s="1">
        <v>40437</v>
      </c>
      <c r="B1252" s="6" t="s">
        <v>98</v>
      </c>
      <c r="C1252">
        <v>20</v>
      </c>
      <c r="E1252">
        <f>MONTH(cukier__2[[#This Row],[Data]])</f>
        <v>9</v>
      </c>
    </row>
    <row r="1253" spans="1:5" x14ac:dyDescent="0.25">
      <c r="A1253" s="1">
        <v>40439</v>
      </c>
      <c r="B1253" s="6" t="s">
        <v>63</v>
      </c>
      <c r="C1253">
        <v>194</v>
      </c>
      <c r="E1253">
        <f>MONTH(cukier__2[[#This Row],[Data]])</f>
        <v>9</v>
      </c>
    </row>
    <row r="1254" spans="1:5" x14ac:dyDescent="0.25">
      <c r="A1254" s="1">
        <v>40439</v>
      </c>
      <c r="B1254" s="6" t="s">
        <v>35</v>
      </c>
      <c r="C1254">
        <v>58</v>
      </c>
      <c r="E1254">
        <f>MONTH(cukier__2[[#This Row],[Data]])</f>
        <v>9</v>
      </c>
    </row>
    <row r="1255" spans="1:5" x14ac:dyDescent="0.25">
      <c r="A1255" s="1">
        <v>40440</v>
      </c>
      <c r="B1255" s="6" t="s">
        <v>66</v>
      </c>
      <c r="C1255">
        <v>30</v>
      </c>
      <c r="E1255">
        <f>MONTH(cukier__2[[#This Row],[Data]])</f>
        <v>9</v>
      </c>
    </row>
    <row r="1256" spans="1:5" x14ac:dyDescent="0.25">
      <c r="A1256" s="1">
        <v>40440</v>
      </c>
      <c r="B1256" s="6" t="s">
        <v>17</v>
      </c>
      <c r="C1256">
        <v>159</v>
      </c>
      <c r="E1256">
        <f>MONTH(cukier__2[[#This Row],[Data]])</f>
        <v>9</v>
      </c>
    </row>
    <row r="1257" spans="1:5" x14ac:dyDescent="0.25">
      <c r="A1257" s="1">
        <v>40443</v>
      </c>
      <c r="B1257" s="6" t="s">
        <v>22</v>
      </c>
      <c r="C1257">
        <v>279</v>
      </c>
      <c r="E1257">
        <f>MONTH(cukier__2[[#This Row],[Data]])</f>
        <v>9</v>
      </c>
    </row>
    <row r="1258" spans="1:5" x14ac:dyDescent="0.25">
      <c r="A1258" s="1">
        <v>40444</v>
      </c>
      <c r="B1258" s="6" t="s">
        <v>26</v>
      </c>
      <c r="C1258">
        <v>38</v>
      </c>
      <c r="E1258">
        <f>MONTH(cukier__2[[#This Row],[Data]])</f>
        <v>9</v>
      </c>
    </row>
    <row r="1259" spans="1:5" x14ac:dyDescent="0.25">
      <c r="A1259" s="1">
        <v>40446</v>
      </c>
      <c r="B1259" s="6" t="s">
        <v>36</v>
      </c>
      <c r="C1259">
        <v>7</v>
      </c>
      <c r="E1259">
        <f>MONTH(cukier__2[[#This Row],[Data]])</f>
        <v>9</v>
      </c>
    </row>
    <row r="1260" spans="1:5" x14ac:dyDescent="0.25">
      <c r="A1260" s="1">
        <v>40447</v>
      </c>
      <c r="B1260" s="6" t="s">
        <v>22</v>
      </c>
      <c r="C1260">
        <v>154</v>
      </c>
      <c r="E1260">
        <f>MONTH(cukier__2[[#This Row],[Data]])</f>
        <v>9</v>
      </c>
    </row>
    <row r="1261" spans="1:5" x14ac:dyDescent="0.25">
      <c r="A1261" s="1">
        <v>40447</v>
      </c>
      <c r="B1261" s="6" t="s">
        <v>50</v>
      </c>
      <c r="C1261">
        <v>274</v>
      </c>
      <c r="E1261">
        <f>MONTH(cukier__2[[#This Row],[Data]])</f>
        <v>9</v>
      </c>
    </row>
    <row r="1262" spans="1:5" x14ac:dyDescent="0.25">
      <c r="A1262" s="1">
        <v>40448</v>
      </c>
      <c r="B1262" s="6" t="s">
        <v>14</v>
      </c>
      <c r="C1262">
        <v>219</v>
      </c>
      <c r="E1262">
        <f>MONTH(cukier__2[[#This Row],[Data]])</f>
        <v>9</v>
      </c>
    </row>
    <row r="1263" spans="1:5" x14ac:dyDescent="0.25">
      <c r="A1263" s="1">
        <v>40449</v>
      </c>
      <c r="B1263" s="6" t="s">
        <v>30</v>
      </c>
      <c r="C1263">
        <v>57</v>
      </c>
      <c r="E1263">
        <f>MONTH(cukier__2[[#This Row],[Data]])</f>
        <v>9</v>
      </c>
    </row>
    <row r="1264" spans="1:5" x14ac:dyDescent="0.25">
      <c r="A1264" s="1">
        <v>40449</v>
      </c>
      <c r="B1264" s="6" t="s">
        <v>12</v>
      </c>
      <c r="C1264">
        <v>152</v>
      </c>
      <c r="E1264">
        <f>MONTH(cukier__2[[#This Row],[Data]])</f>
        <v>9</v>
      </c>
    </row>
    <row r="1265" spans="1:5" x14ac:dyDescent="0.25">
      <c r="A1265" s="1">
        <v>40454</v>
      </c>
      <c r="B1265" s="6" t="s">
        <v>45</v>
      </c>
      <c r="C1265">
        <v>263</v>
      </c>
      <c r="E1265">
        <f>MONTH(cukier__2[[#This Row],[Data]])</f>
        <v>10</v>
      </c>
    </row>
    <row r="1266" spans="1:5" x14ac:dyDescent="0.25">
      <c r="A1266" s="1">
        <v>40456</v>
      </c>
      <c r="B1266" s="6" t="s">
        <v>28</v>
      </c>
      <c r="C1266">
        <v>61</v>
      </c>
      <c r="E1266">
        <f>MONTH(cukier__2[[#This Row],[Data]])</f>
        <v>10</v>
      </c>
    </row>
    <row r="1267" spans="1:5" x14ac:dyDescent="0.25">
      <c r="A1267" s="1">
        <v>40456</v>
      </c>
      <c r="B1267" s="6" t="s">
        <v>50</v>
      </c>
      <c r="C1267">
        <v>217</v>
      </c>
      <c r="E1267">
        <f>MONTH(cukier__2[[#This Row],[Data]])</f>
        <v>10</v>
      </c>
    </row>
    <row r="1268" spans="1:5" x14ac:dyDescent="0.25">
      <c r="A1268" s="1">
        <v>40457</v>
      </c>
      <c r="B1268" s="6" t="s">
        <v>61</v>
      </c>
      <c r="C1268">
        <v>28</v>
      </c>
      <c r="E1268">
        <f>MONTH(cukier__2[[#This Row],[Data]])</f>
        <v>10</v>
      </c>
    </row>
    <row r="1269" spans="1:5" x14ac:dyDescent="0.25">
      <c r="A1269" s="1">
        <v>40457</v>
      </c>
      <c r="B1269" s="6" t="s">
        <v>45</v>
      </c>
      <c r="C1269">
        <v>299</v>
      </c>
      <c r="E1269">
        <f>MONTH(cukier__2[[#This Row],[Data]])</f>
        <v>10</v>
      </c>
    </row>
    <row r="1270" spans="1:5" x14ac:dyDescent="0.25">
      <c r="A1270" s="1">
        <v>40460</v>
      </c>
      <c r="B1270" s="6" t="s">
        <v>14</v>
      </c>
      <c r="C1270">
        <v>429</v>
      </c>
      <c r="E1270">
        <f>MONTH(cukier__2[[#This Row],[Data]])</f>
        <v>10</v>
      </c>
    </row>
    <row r="1271" spans="1:5" x14ac:dyDescent="0.25">
      <c r="A1271" s="1">
        <v>40463</v>
      </c>
      <c r="B1271" s="6" t="s">
        <v>14</v>
      </c>
      <c r="C1271">
        <v>427</v>
      </c>
      <c r="E1271">
        <f>MONTH(cukier__2[[#This Row],[Data]])</f>
        <v>10</v>
      </c>
    </row>
    <row r="1272" spans="1:5" x14ac:dyDescent="0.25">
      <c r="A1272" s="1">
        <v>40463</v>
      </c>
      <c r="B1272" s="6" t="s">
        <v>12</v>
      </c>
      <c r="C1272">
        <v>87</v>
      </c>
      <c r="E1272">
        <f>MONTH(cukier__2[[#This Row],[Data]])</f>
        <v>10</v>
      </c>
    </row>
    <row r="1273" spans="1:5" x14ac:dyDescent="0.25">
      <c r="A1273" s="1">
        <v>40463</v>
      </c>
      <c r="B1273" s="6" t="s">
        <v>141</v>
      </c>
      <c r="C1273">
        <v>17</v>
      </c>
      <c r="E1273">
        <f>MONTH(cukier__2[[#This Row],[Data]])</f>
        <v>10</v>
      </c>
    </row>
    <row r="1274" spans="1:5" x14ac:dyDescent="0.25">
      <c r="A1274" s="1">
        <v>40465</v>
      </c>
      <c r="B1274" s="6" t="s">
        <v>35</v>
      </c>
      <c r="C1274">
        <v>124</v>
      </c>
      <c r="E1274">
        <f>MONTH(cukier__2[[#This Row],[Data]])</f>
        <v>10</v>
      </c>
    </row>
    <row r="1275" spans="1:5" x14ac:dyDescent="0.25">
      <c r="A1275" s="1">
        <v>40467</v>
      </c>
      <c r="B1275" s="6" t="s">
        <v>7</v>
      </c>
      <c r="C1275">
        <v>406</v>
      </c>
      <c r="E1275">
        <f>MONTH(cukier__2[[#This Row],[Data]])</f>
        <v>10</v>
      </c>
    </row>
    <row r="1276" spans="1:5" x14ac:dyDescent="0.25">
      <c r="A1276" s="1">
        <v>40467</v>
      </c>
      <c r="B1276" s="6" t="s">
        <v>52</v>
      </c>
      <c r="C1276">
        <v>136</v>
      </c>
      <c r="E1276">
        <f>MONTH(cukier__2[[#This Row],[Data]])</f>
        <v>10</v>
      </c>
    </row>
    <row r="1277" spans="1:5" x14ac:dyDescent="0.25">
      <c r="A1277" s="1">
        <v>40468</v>
      </c>
      <c r="B1277" s="6" t="s">
        <v>25</v>
      </c>
      <c r="C1277">
        <v>44</v>
      </c>
      <c r="E1277">
        <f>MONTH(cukier__2[[#This Row],[Data]])</f>
        <v>10</v>
      </c>
    </row>
    <row r="1278" spans="1:5" x14ac:dyDescent="0.25">
      <c r="A1278" s="1">
        <v>40470</v>
      </c>
      <c r="B1278" s="6" t="s">
        <v>39</v>
      </c>
      <c r="C1278">
        <v>76</v>
      </c>
      <c r="E1278">
        <f>MONTH(cukier__2[[#This Row],[Data]])</f>
        <v>10</v>
      </c>
    </row>
    <row r="1279" spans="1:5" x14ac:dyDescent="0.25">
      <c r="A1279" s="1">
        <v>40473</v>
      </c>
      <c r="B1279" s="6" t="s">
        <v>19</v>
      </c>
      <c r="C1279">
        <v>104</v>
      </c>
      <c r="E1279">
        <f>MONTH(cukier__2[[#This Row],[Data]])</f>
        <v>10</v>
      </c>
    </row>
    <row r="1280" spans="1:5" x14ac:dyDescent="0.25">
      <c r="A1280" s="1">
        <v>40474</v>
      </c>
      <c r="B1280" s="6" t="s">
        <v>12</v>
      </c>
      <c r="C1280">
        <v>107</v>
      </c>
      <c r="E1280">
        <f>MONTH(cukier__2[[#This Row],[Data]])</f>
        <v>10</v>
      </c>
    </row>
    <row r="1281" spans="1:5" x14ac:dyDescent="0.25">
      <c r="A1281" s="1">
        <v>40477</v>
      </c>
      <c r="B1281" s="6" t="s">
        <v>22</v>
      </c>
      <c r="C1281">
        <v>339</v>
      </c>
      <c r="E1281">
        <f>MONTH(cukier__2[[#This Row],[Data]])</f>
        <v>10</v>
      </c>
    </row>
    <row r="1282" spans="1:5" x14ac:dyDescent="0.25">
      <c r="A1282" s="1">
        <v>40480</v>
      </c>
      <c r="B1282" s="6" t="s">
        <v>45</v>
      </c>
      <c r="C1282">
        <v>313</v>
      </c>
      <c r="E1282">
        <f>MONTH(cukier__2[[#This Row],[Data]])</f>
        <v>10</v>
      </c>
    </row>
    <row r="1283" spans="1:5" x14ac:dyDescent="0.25">
      <c r="A1283" s="1">
        <v>40481</v>
      </c>
      <c r="B1283" s="6" t="s">
        <v>45</v>
      </c>
      <c r="C1283">
        <v>251</v>
      </c>
      <c r="E1283">
        <f>MONTH(cukier__2[[#This Row],[Data]])</f>
        <v>10</v>
      </c>
    </row>
    <row r="1284" spans="1:5" x14ac:dyDescent="0.25">
      <c r="A1284" s="1">
        <v>40481</v>
      </c>
      <c r="B1284" s="6" t="s">
        <v>14</v>
      </c>
      <c r="C1284">
        <v>126</v>
      </c>
      <c r="E1284">
        <f>MONTH(cukier__2[[#This Row],[Data]])</f>
        <v>10</v>
      </c>
    </row>
    <row r="1285" spans="1:5" x14ac:dyDescent="0.25">
      <c r="A1285" s="1">
        <v>40483</v>
      </c>
      <c r="B1285" s="6" t="s">
        <v>25</v>
      </c>
      <c r="C1285">
        <v>20</v>
      </c>
      <c r="E1285">
        <f>MONTH(cukier__2[[#This Row],[Data]])</f>
        <v>11</v>
      </c>
    </row>
    <row r="1286" spans="1:5" x14ac:dyDescent="0.25">
      <c r="A1286" s="1">
        <v>40484</v>
      </c>
      <c r="B1286" s="6" t="s">
        <v>69</v>
      </c>
      <c r="C1286">
        <v>80</v>
      </c>
      <c r="E1286">
        <f>MONTH(cukier__2[[#This Row],[Data]])</f>
        <v>11</v>
      </c>
    </row>
    <row r="1287" spans="1:5" x14ac:dyDescent="0.25">
      <c r="A1287" s="1">
        <v>40485</v>
      </c>
      <c r="B1287" s="6" t="s">
        <v>136</v>
      </c>
      <c r="C1287">
        <v>9</v>
      </c>
      <c r="E1287">
        <f>MONTH(cukier__2[[#This Row],[Data]])</f>
        <v>11</v>
      </c>
    </row>
    <row r="1288" spans="1:5" x14ac:dyDescent="0.25">
      <c r="A1288" s="1">
        <v>40487</v>
      </c>
      <c r="B1288" s="6" t="s">
        <v>19</v>
      </c>
      <c r="C1288">
        <v>50</v>
      </c>
      <c r="E1288">
        <f>MONTH(cukier__2[[#This Row],[Data]])</f>
        <v>11</v>
      </c>
    </row>
    <row r="1289" spans="1:5" x14ac:dyDescent="0.25">
      <c r="A1289" s="1">
        <v>40488</v>
      </c>
      <c r="B1289" s="6" t="s">
        <v>23</v>
      </c>
      <c r="C1289">
        <v>100</v>
      </c>
      <c r="E1289">
        <f>MONTH(cukier__2[[#This Row],[Data]])</f>
        <v>11</v>
      </c>
    </row>
    <row r="1290" spans="1:5" x14ac:dyDescent="0.25">
      <c r="A1290" s="1">
        <v>40489</v>
      </c>
      <c r="B1290" s="6" t="s">
        <v>142</v>
      </c>
      <c r="C1290">
        <v>2</v>
      </c>
      <c r="E1290">
        <f>MONTH(cukier__2[[#This Row],[Data]])</f>
        <v>11</v>
      </c>
    </row>
    <row r="1291" spans="1:5" x14ac:dyDescent="0.25">
      <c r="A1291" s="1">
        <v>40490</v>
      </c>
      <c r="B1291" s="6" t="s">
        <v>17</v>
      </c>
      <c r="C1291">
        <v>214</v>
      </c>
      <c r="E1291">
        <f>MONTH(cukier__2[[#This Row],[Data]])</f>
        <v>11</v>
      </c>
    </row>
    <row r="1292" spans="1:5" x14ac:dyDescent="0.25">
      <c r="A1292" s="1">
        <v>40491</v>
      </c>
      <c r="B1292" s="6" t="s">
        <v>70</v>
      </c>
      <c r="C1292">
        <v>17</v>
      </c>
      <c r="E1292">
        <f>MONTH(cukier__2[[#This Row],[Data]])</f>
        <v>11</v>
      </c>
    </row>
    <row r="1293" spans="1:5" x14ac:dyDescent="0.25">
      <c r="A1293" s="1">
        <v>40492</v>
      </c>
      <c r="B1293" s="6" t="s">
        <v>45</v>
      </c>
      <c r="C1293">
        <v>269</v>
      </c>
      <c r="E1293">
        <f>MONTH(cukier__2[[#This Row],[Data]])</f>
        <v>11</v>
      </c>
    </row>
    <row r="1294" spans="1:5" x14ac:dyDescent="0.25">
      <c r="A1294" s="1">
        <v>40496</v>
      </c>
      <c r="B1294" s="6" t="s">
        <v>172</v>
      </c>
      <c r="C1294">
        <v>2</v>
      </c>
      <c r="E1294">
        <f>MONTH(cukier__2[[#This Row],[Data]])</f>
        <v>11</v>
      </c>
    </row>
    <row r="1295" spans="1:5" x14ac:dyDescent="0.25">
      <c r="A1295" s="1">
        <v>40503</v>
      </c>
      <c r="B1295" s="6" t="s">
        <v>12</v>
      </c>
      <c r="C1295">
        <v>159</v>
      </c>
      <c r="E1295">
        <f>MONTH(cukier__2[[#This Row],[Data]])</f>
        <v>11</v>
      </c>
    </row>
    <row r="1296" spans="1:5" x14ac:dyDescent="0.25">
      <c r="A1296" s="1">
        <v>40504</v>
      </c>
      <c r="B1296" s="6" t="s">
        <v>28</v>
      </c>
      <c r="C1296">
        <v>167</v>
      </c>
      <c r="E1296">
        <f>MONTH(cukier__2[[#This Row],[Data]])</f>
        <v>11</v>
      </c>
    </row>
    <row r="1297" spans="1:5" x14ac:dyDescent="0.25">
      <c r="A1297" s="1">
        <v>40505</v>
      </c>
      <c r="B1297" s="6" t="s">
        <v>37</v>
      </c>
      <c r="C1297">
        <v>123</v>
      </c>
      <c r="E1297">
        <f>MONTH(cukier__2[[#This Row],[Data]])</f>
        <v>11</v>
      </c>
    </row>
    <row r="1298" spans="1:5" x14ac:dyDescent="0.25">
      <c r="A1298" s="1">
        <v>40505</v>
      </c>
      <c r="B1298" s="6" t="s">
        <v>28</v>
      </c>
      <c r="C1298">
        <v>32</v>
      </c>
      <c r="E1298">
        <f>MONTH(cukier__2[[#This Row],[Data]])</f>
        <v>11</v>
      </c>
    </row>
    <row r="1299" spans="1:5" x14ac:dyDescent="0.25">
      <c r="A1299" s="1">
        <v>40505</v>
      </c>
      <c r="B1299" s="6" t="s">
        <v>7</v>
      </c>
      <c r="C1299">
        <v>276</v>
      </c>
      <c r="E1299">
        <f>MONTH(cukier__2[[#This Row],[Data]])</f>
        <v>11</v>
      </c>
    </row>
    <row r="1300" spans="1:5" x14ac:dyDescent="0.25">
      <c r="A1300" s="1">
        <v>40508</v>
      </c>
      <c r="B1300" s="6" t="s">
        <v>14</v>
      </c>
      <c r="C1300">
        <v>191</v>
      </c>
      <c r="E1300">
        <f>MONTH(cukier__2[[#This Row],[Data]])</f>
        <v>11</v>
      </c>
    </row>
    <row r="1301" spans="1:5" x14ac:dyDescent="0.25">
      <c r="A1301" s="1">
        <v>40510</v>
      </c>
      <c r="B1301" s="6" t="s">
        <v>215</v>
      </c>
      <c r="C1301">
        <v>9</v>
      </c>
      <c r="E1301">
        <f>MONTH(cukier__2[[#This Row],[Data]])</f>
        <v>11</v>
      </c>
    </row>
    <row r="1302" spans="1:5" x14ac:dyDescent="0.25">
      <c r="A1302" s="1">
        <v>40511</v>
      </c>
      <c r="B1302" s="6" t="s">
        <v>30</v>
      </c>
      <c r="C1302">
        <v>174</v>
      </c>
      <c r="E1302">
        <f>MONTH(cukier__2[[#This Row],[Data]])</f>
        <v>11</v>
      </c>
    </row>
    <row r="1303" spans="1:5" x14ac:dyDescent="0.25">
      <c r="A1303" s="1">
        <v>40512</v>
      </c>
      <c r="B1303" s="6" t="s">
        <v>69</v>
      </c>
      <c r="C1303">
        <v>39</v>
      </c>
      <c r="E1303">
        <f>MONTH(cukier__2[[#This Row],[Data]])</f>
        <v>11</v>
      </c>
    </row>
    <row r="1304" spans="1:5" x14ac:dyDescent="0.25">
      <c r="A1304" s="1">
        <v>40513</v>
      </c>
      <c r="B1304" s="6" t="s">
        <v>7</v>
      </c>
      <c r="C1304">
        <v>330</v>
      </c>
      <c r="E1304">
        <f>MONTH(cukier__2[[#This Row],[Data]])</f>
        <v>12</v>
      </c>
    </row>
    <row r="1305" spans="1:5" x14ac:dyDescent="0.25">
      <c r="A1305" s="1">
        <v>40513</v>
      </c>
      <c r="B1305" s="6" t="s">
        <v>146</v>
      </c>
      <c r="C1305">
        <v>5</v>
      </c>
      <c r="E1305">
        <f>MONTH(cukier__2[[#This Row],[Data]])</f>
        <v>12</v>
      </c>
    </row>
    <row r="1306" spans="1:5" x14ac:dyDescent="0.25">
      <c r="A1306" s="1">
        <v>40516</v>
      </c>
      <c r="B1306" s="6" t="s">
        <v>14</v>
      </c>
      <c r="C1306">
        <v>175</v>
      </c>
      <c r="E1306">
        <f>MONTH(cukier__2[[#This Row],[Data]])</f>
        <v>12</v>
      </c>
    </row>
    <row r="1307" spans="1:5" x14ac:dyDescent="0.25">
      <c r="A1307" s="1">
        <v>40520</v>
      </c>
      <c r="B1307" s="6" t="s">
        <v>131</v>
      </c>
      <c r="C1307">
        <v>183</v>
      </c>
      <c r="E1307">
        <f>MONTH(cukier__2[[#This Row],[Data]])</f>
        <v>12</v>
      </c>
    </row>
    <row r="1308" spans="1:5" x14ac:dyDescent="0.25">
      <c r="A1308" s="1">
        <v>40520</v>
      </c>
      <c r="B1308" s="6" t="s">
        <v>45</v>
      </c>
      <c r="C1308">
        <v>423</v>
      </c>
      <c r="E1308">
        <f>MONTH(cukier__2[[#This Row],[Data]])</f>
        <v>12</v>
      </c>
    </row>
    <row r="1309" spans="1:5" x14ac:dyDescent="0.25">
      <c r="A1309" s="1">
        <v>40520</v>
      </c>
      <c r="B1309" s="6" t="s">
        <v>52</v>
      </c>
      <c r="C1309">
        <v>88</v>
      </c>
      <c r="E1309">
        <f>MONTH(cukier__2[[#This Row],[Data]])</f>
        <v>12</v>
      </c>
    </row>
    <row r="1310" spans="1:5" x14ac:dyDescent="0.25">
      <c r="A1310" s="1">
        <v>40521</v>
      </c>
      <c r="B1310" s="6" t="s">
        <v>17</v>
      </c>
      <c r="C1310">
        <v>241</v>
      </c>
      <c r="E1310">
        <f>MONTH(cukier__2[[#This Row],[Data]])</f>
        <v>12</v>
      </c>
    </row>
    <row r="1311" spans="1:5" x14ac:dyDescent="0.25">
      <c r="A1311" s="1">
        <v>40522</v>
      </c>
      <c r="B1311" s="6" t="s">
        <v>12</v>
      </c>
      <c r="C1311">
        <v>37</v>
      </c>
      <c r="E1311">
        <f>MONTH(cukier__2[[#This Row],[Data]])</f>
        <v>12</v>
      </c>
    </row>
    <row r="1312" spans="1:5" x14ac:dyDescent="0.25">
      <c r="A1312" s="1">
        <v>40528</v>
      </c>
      <c r="B1312" s="6" t="s">
        <v>78</v>
      </c>
      <c r="C1312">
        <v>164</v>
      </c>
      <c r="E1312">
        <f>MONTH(cukier__2[[#This Row],[Data]])</f>
        <v>12</v>
      </c>
    </row>
    <row r="1313" spans="1:5" x14ac:dyDescent="0.25">
      <c r="A1313" s="1">
        <v>40529</v>
      </c>
      <c r="B1313" s="6" t="s">
        <v>94</v>
      </c>
      <c r="C1313">
        <v>20</v>
      </c>
      <c r="E1313">
        <f>MONTH(cukier__2[[#This Row],[Data]])</f>
        <v>12</v>
      </c>
    </row>
    <row r="1314" spans="1:5" x14ac:dyDescent="0.25">
      <c r="A1314" s="1">
        <v>40533</v>
      </c>
      <c r="B1314" s="6" t="s">
        <v>182</v>
      </c>
      <c r="C1314">
        <v>8</v>
      </c>
      <c r="E1314">
        <f>MONTH(cukier__2[[#This Row],[Data]])</f>
        <v>12</v>
      </c>
    </row>
    <row r="1315" spans="1:5" x14ac:dyDescent="0.25">
      <c r="A1315" s="1">
        <v>40533</v>
      </c>
      <c r="B1315" s="6" t="s">
        <v>156</v>
      </c>
      <c r="C1315">
        <v>4</v>
      </c>
      <c r="E1315">
        <f>MONTH(cukier__2[[#This Row],[Data]])</f>
        <v>12</v>
      </c>
    </row>
    <row r="1316" spans="1:5" x14ac:dyDescent="0.25">
      <c r="A1316" s="1">
        <v>40538</v>
      </c>
      <c r="B1316" s="6" t="s">
        <v>22</v>
      </c>
      <c r="C1316">
        <v>408</v>
      </c>
      <c r="E1316">
        <f>MONTH(cukier__2[[#This Row],[Data]])</f>
        <v>12</v>
      </c>
    </row>
    <row r="1317" spans="1:5" x14ac:dyDescent="0.25">
      <c r="A1317" s="1">
        <v>40544</v>
      </c>
      <c r="B1317" s="6" t="s">
        <v>142</v>
      </c>
      <c r="C1317">
        <v>20</v>
      </c>
      <c r="E1317">
        <f>MONTH(cukier__2[[#This Row],[Data]])</f>
        <v>1</v>
      </c>
    </row>
    <row r="1318" spans="1:5" x14ac:dyDescent="0.25">
      <c r="A1318" s="1">
        <v>40545</v>
      </c>
      <c r="B1318" s="6" t="s">
        <v>31</v>
      </c>
      <c r="C1318">
        <v>102</v>
      </c>
      <c r="E1318">
        <f>MONTH(cukier__2[[#This Row],[Data]])</f>
        <v>1</v>
      </c>
    </row>
    <row r="1319" spans="1:5" x14ac:dyDescent="0.25">
      <c r="A1319" s="1">
        <v>40546</v>
      </c>
      <c r="B1319" s="6" t="s">
        <v>9</v>
      </c>
      <c r="C1319">
        <v>240</v>
      </c>
      <c r="E1319">
        <f>MONTH(cukier__2[[#This Row],[Data]])</f>
        <v>1</v>
      </c>
    </row>
    <row r="1320" spans="1:5" x14ac:dyDescent="0.25">
      <c r="A1320" s="1">
        <v>40548</v>
      </c>
      <c r="B1320" s="6" t="s">
        <v>10</v>
      </c>
      <c r="C1320">
        <v>124</v>
      </c>
      <c r="E1320">
        <f>MONTH(cukier__2[[#This Row],[Data]])</f>
        <v>1</v>
      </c>
    </row>
    <row r="1321" spans="1:5" x14ac:dyDescent="0.25">
      <c r="A1321" s="1">
        <v>40550</v>
      </c>
      <c r="B1321" s="6" t="s">
        <v>45</v>
      </c>
      <c r="C1321">
        <v>330</v>
      </c>
      <c r="E1321">
        <f>MONTH(cukier__2[[#This Row],[Data]])</f>
        <v>1</v>
      </c>
    </row>
    <row r="1322" spans="1:5" x14ac:dyDescent="0.25">
      <c r="A1322" s="1">
        <v>40554</v>
      </c>
      <c r="B1322" s="6" t="s">
        <v>26</v>
      </c>
      <c r="C1322">
        <v>187</v>
      </c>
      <c r="E1322">
        <f>MONTH(cukier__2[[#This Row],[Data]])</f>
        <v>1</v>
      </c>
    </row>
    <row r="1323" spans="1:5" x14ac:dyDescent="0.25">
      <c r="A1323" s="1">
        <v>40561</v>
      </c>
      <c r="B1323" s="6" t="s">
        <v>52</v>
      </c>
      <c r="C1323">
        <v>165</v>
      </c>
      <c r="E1323">
        <f>MONTH(cukier__2[[#This Row],[Data]])</f>
        <v>1</v>
      </c>
    </row>
    <row r="1324" spans="1:5" x14ac:dyDescent="0.25">
      <c r="A1324" s="1">
        <v>40562</v>
      </c>
      <c r="B1324" s="6" t="s">
        <v>5</v>
      </c>
      <c r="C1324">
        <v>371</v>
      </c>
      <c r="E1324">
        <f>MONTH(cukier__2[[#This Row],[Data]])</f>
        <v>1</v>
      </c>
    </row>
    <row r="1325" spans="1:5" x14ac:dyDescent="0.25">
      <c r="A1325" s="1">
        <v>40564</v>
      </c>
      <c r="B1325" s="6" t="s">
        <v>39</v>
      </c>
      <c r="C1325">
        <v>185</v>
      </c>
      <c r="E1325">
        <f>MONTH(cukier__2[[#This Row],[Data]])</f>
        <v>1</v>
      </c>
    </row>
    <row r="1326" spans="1:5" x14ac:dyDescent="0.25">
      <c r="A1326" s="1">
        <v>40566</v>
      </c>
      <c r="B1326" s="6" t="s">
        <v>9</v>
      </c>
      <c r="C1326">
        <v>401</v>
      </c>
      <c r="E1326">
        <f>MONTH(cukier__2[[#This Row],[Data]])</f>
        <v>1</v>
      </c>
    </row>
    <row r="1327" spans="1:5" x14ac:dyDescent="0.25">
      <c r="A1327" s="1">
        <v>40568</v>
      </c>
      <c r="B1327" s="6" t="s">
        <v>55</v>
      </c>
      <c r="C1327">
        <v>25</v>
      </c>
      <c r="E1327">
        <f>MONTH(cukier__2[[#This Row],[Data]])</f>
        <v>1</v>
      </c>
    </row>
    <row r="1328" spans="1:5" x14ac:dyDescent="0.25">
      <c r="A1328" s="1">
        <v>40568</v>
      </c>
      <c r="B1328" s="6" t="s">
        <v>93</v>
      </c>
      <c r="C1328">
        <v>3</v>
      </c>
      <c r="E1328">
        <f>MONTH(cukier__2[[#This Row],[Data]])</f>
        <v>1</v>
      </c>
    </row>
    <row r="1329" spans="1:5" x14ac:dyDescent="0.25">
      <c r="A1329" s="1">
        <v>40568</v>
      </c>
      <c r="B1329" s="6" t="s">
        <v>170</v>
      </c>
      <c r="C1329">
        <v>11</v>
      </c>
      <c r="E1329">
        <f>MONTH(cukier__2[[#This Row],[Data]])</f>
        <v>1</v>
      </c>
    </row>
    <row r="1330" spans="1:5" x14ac:dyDescent="0.25">
      <c r="A1330" s="1">
        <v>40573</v>
      </c>
      <c r="B1330" s="6" t="s">
        <v>216</v>
      </c>
      <c r="C1330">
        <v>18</v>
      </c>
      <c r="E1330">
        <f>MONTH(cukier__2[[#This Row],[Data]])</f>
        <v>1</v>
      </c>
    </row>
    <row r="1331" spans="1:5" x14ac:dyDescent="0.25">
      <c r="A1331" s="1">
        <v>40573</v>
      </c>
      <c r="B1331" s="6" t="s">
        <v>45</v>
      </c>
      <c r="C1331">
        <v>154</v>
      </c>
      <c r="E1331">
        <f>MONTH(cukier__2[[#This Row],[Data]])</f>
        <v>1</v>
      </c>
    </row>
    <row r="1332" spans="1:5" x14ac:dyDescent="0.25">
      <c r="A1332" s="1">
        <v>40574</v>
      </c>
      <c r="B1332" s="6" t="s">
        <v>50</v>
      </c>
      <c r="C1332">
        <v>423</v>
      </c>
      <c r="E1332">
        <f>MONTH(cukier__2[[#This Row],[Data]])</f>
        <v>1</v>
      </c>
    </row>
    <row r="1333" spans="1:5" x14ac:dyDescent="0.25">
      <c r="A1333" s="1">
        <v>40576</v>
      </c>
      <c r="B1333" s="6" t="s">
        <v>127</v>
      </c>
      <c r="C1333">
        <v>6</v>
      </c>
      <c r="E1333">
        <f>MONTH(cukier__2[[#This Row],[Data]])</f>
        <v>2</v>
      </c>
    </row>
    <row r="1334" spans="1:5" x14ac:dyDescent="0.25">
      <c r="A1334" s="1">
        <v>40580</v>
      </c>
      <c r="B1334" s="6" t="s">
        <v>28</v>
      </c>
      <c r="C1334">
        <v>62</v>
      </c>
      <c r="E1334">
        <f>MONTH(cukier__2[[#This Row],[Data]])</f>
        <v>2</v>
      </c>
    </row>
    <row r="1335" spans="1:5" x14ac:dyDescent="0.25">
      <c r="A1335" s="1">
        <v>40581</v>
      </c>
      <c r="B1335" s="6" t="s">
        <v>136</v>
      </c>
      <c r="C1335">
        <v>15</v>
      </c>
      <c r="E1335">
        <f>MONTH(cukier__2[[#This Row],[Data]])</f>
        <v>2</v>
      </c>
    </row>
    <row r="1336" spans="1:5" x14ac:dyDescent="0.25">
      <c r="A1336" s="1">
        <v>40583</v>
      </c>
      <c r="B1336" s="6" t="s">
        <v>9</v>
      </c>
      <c r="C1336">
        <v>311</v>
      </c>
      <c r="E1336">
        <f>MONTH(cukier__2[[#This Row],[Data]])</f>
        <v>2</v>
      </c>
    </row>
    <row r="1337" spans="1:5" x14ac:dyDescent="0.25">
      <c r="A1337" s="1">
        <v>40584</v>
      </c>
      <c r="B1337" s="6" t="s">
        <v>19</v>
      </c>
      <c r="C1337">
        <v>127</v>
      </c>
      <c r="E1337">
        <f>MONTH(cukier__2[[#This Row],[Data]])</f>
        <v>2</v>
      </c>
    </row>
    <row r="1338" spans="1:5" x14ac:dyDescent="0.25">
      <c r="A1338" s="1">
        <v>40585</v>
      </c>
      <c r="B1338" s="6" t="s">
        <v>22</v>
      </c>
      <c r="C1338">
        <v>483</v>
      </c>
      <c r="E1338">
        <f>MONTH(cukier__2[[#This Row],[Data]])</f>
        <v>2</v>
      </c>
    </row>
    <row r="1339" spans="1:5" x14ac:dyDescent="0.25">
      <c r="A1339" s="1">
        <v>40588</v>
      </c>
      <c r="B1339" s="6" t="s">
        <v>217</v>
      </c>
      <c r="C1339">
        <v>9</v>
      </c>
      <c r="E1339">
        <f>MONTH(cukier__2[[#This Row],[Data]])</f>
        <v>2</v>
      </c>
    </row>
    <row r="1340" spans="1:5" x14ac:dyDescent="0.25">
      <c r="A1340" s="1">
        <v>40593</v>
      </c>
      <c r="B1340" s="6" t="s">
        <v>20</v>
      </c>
      <c r="C1340">
        <v>75</v>
      </c>
      <c r="E1340">
        <f>MONTH(cukier__2[[#This Row],[Data]])</f>
        <v>2</v>
      </c>
    </row>
    <row r="1341" spans="1:5" x14ac:dyDescent="0.25">
      <c r="A1341" s="1">
        <v>40598</v>
      </c>
      <c r="B1341" s="6" t="s">
        <v>218</v>
      </c>
      <c r="C1341">
        <v>7</v>
      </c>
      <c r="E1341">
        <f>MONTH(cukier__2[[#This Row],[Data]])</f>
        <v>2</v>
      </c>
    </row>
    <row r="1342" spans="1:5" x14ac:dyDescent="0.25">
      <c r="A1342" s="1">
        <v>40602</v>
      </c>
      <c r="B1342" s="6" t="s">
        <v>35</v>
      </c>
      <c r="C1342">
        <v>114</v>
      </c>
      <c r="E1342">
        <f>MONTH(cukier__2[[#This Row],[Data]])</f>
        <v>2</v>
      </c>
    </row>
    <row r="1343" spans="1:5" x14ac:dyDescent="0.25">
      <c r="A1343" s="1">
        <v>40605</v>
      </c>
      <c r="B1343" s="6" t="s">
        <v>123</v>
      </c>
      <c r="C1343">
        <v>151</v>
      </c>
      <c r="E1343">
        <f>MONTH(cukier__2[[#This Row],[Data]])</f>
        <v>3</v>
      </c>
    </row>
    <row r="1344" spans="1:5" x14ac:dyDescent="0.25">
      <c r="A1344" s="1">
        <v>40608</v>
      </c>
      <c r="B1344" s="6" t="s">
        <v>10</v>
      </c>
      <c r="C1344">
        <v>116</v>
      </c>
      <c r="E1344">
        <f>MONTH(cukier__2[[#This Row],[Data]])</f>
        <v>3</v>
      </c>
    </row>
    <row r="1345" spans="1:5" x14ac:dyDescent="0.25">
      <c r="A1345" s="1">
        <v>40609</v>
      </c>
      <c r="B1345" s="6" t="s">
        <v>12</v>
      </c>
      <c r="C1345">
        <v>76</v>
      </c>
      <c r="E1345">
        <f>MONTH(cukier__2[[#This Row],[Data]])</f>
        <v>3</v>
      </c>
    </row>
    <row r="1346" spans="1:5" x14ac:dyDescent="0.25">
      <c r="A1346" s="1">
        <v>40610</v>
      </c>
      <c r="B1346" s="6" t="s">
        <v>6</v>
      </c>
      <c r="C1346">
        <v>25</v>
      </c>
      <c r="E1346">
        <f>MONTH(cukier__2[[#This Row],[Data]])</f>
        <v>3</v>
      </c>
    </row>
    <row r="1347" spans="1:5" x14ac:dyDescent="0.25">
      <c r="A1347" s="1">
        <v>40614</v>
      </c>
      <c r="B1347" s="6" t="s">
        <v>31</v>
      </c>
      <c r="C1347">
        <v>37</v>
      </c>
      <c r="E1347">
        <f>MONTH(cukier__2[[#This Row],[Data]])</f>
        <v>3</v>
      </c>
    </row>
    <row r="1348" spans="1:5" x14ac:dyDescent="0.25">
      <c r="A1348" s="1">
        <v>40616</v>
      </c>
      <c r="B1348" s="6" t="s">
        <v>80</v>
      </c>
      <c r="C1348">
        <v>108</v>
      </c>
      <c r="E1348">
        <f>MONTH(cukier__2[[#This Row],[Data]])</f>
        <v>3</v>
      </c>
    </row>
    <row r="1349" spans="1:5" x14ac:dyDescent="0.25">
      <c r="A1349" s="1">
        <v>40617</v>
      </c>
      <c r="B1349" s="6" t="s">
        <v>7</v>
      </c>
      <c r="C1349">
        <v>199</v>
      </c>
      <c r="E1349">
        <f>MONTH(cukier__2[[#This Row],[Data]])</f>
        <v>3</v>
      </c>
    </row>
    <row r="1350" spans="1:5" x14ac:dyDescent="0.25">
      <c r="A1350" s="1">
        <v>40617</v>
      </c>
      <c r="B1350" s="6" t="s">
        <v>45</v>
      </c>
      <c r="C1350">
        <v>128</v>
      </c>
      <c r="E1350">
        <f>MONTH(cukier__2[[#This Row],[Data]])</f>
        <v>3</v>
      </c>
    </row>
    <row r="1351" spans="1:5" x14ac:dyDescent="0.25">
      <c r="A1351" s="1">
        <v>40618</v>
      </c>
      <c r="B1351" s="6" t="s">
        <v>58</v>
      </c>
      <c r="C1351">
        <v>32</v>
      </c>
      <c r="E1351">
        <f>MONTH(cukier__2[[#This Row],[Data]])</f>
        <v>3</v>
      </c>
    </row>
    <row r="1352" spans="1:5" x14ac:dyDescent="0.25">
      <c r="A1352" s="1">
        <v>40625</v>
      </c>
      <c r="B1352" s="6" t="s">
        <v>30</v>
      </c>
      <c r="C1352">
        <v>151</v>
      </c>
      <c r="E1352">
        <f>MONTH(cukier__2[[#This Row],[Data]])</f>
        <v>3</v>
      </c>
    </row>
    <row r="1353" spans="1:5" x14ac:dyDescent="0.25">
      <c r="A1353" s="1">
        <v>40626</v>
      </c>
      <c r="B1353" s="6" t="s">
        <v>153</v>
      </c>
      <c r="C1353">
        <v>8</v>
      </c>
      <c r="E1353">
        <f>MONTH(cukier__2[[#This Row],[Data]])</f>
        <v>3</v>
      </c>
    </row>
    <row r="1354" spans="1:5" x14ac:dyDescent="0.25">
      <c r="A1354" s="1">
        <v>40627</v>
      </c>
      <c r="B1354" s="6" t="s">
        <v>14</v>
      </c>
      <c r="C1354">
        <v>411</v>
      </c>
      <c r="E1354">
        <f>MONTH(cukier__2[[#This Row],[Data]])</f>
        <v>3</v>
      </c>
    </row>
    <row r="1355" spans="1:5" x14ac:dyDescent="0.25">
      <c r="A1355" s="1">
        <v>40628</v>
      </c>
      <c r="B1355" s="6" t="s">
        <v>52</v>
      </c>
      <c r="C1355">
        <v>119</v>
      </c>
      <c r="E1355">
        <f>MONTH(cukier__2[[#This Row],[Data]])</f>
        <v>3</v>
      </c>
    </row>
    <row r="1356" spans="1:5" x14ac:dyDescent="0.25">
      <c r="A1356" s="1">
        <v>40630</v>
      </c>
      <c r="B1356" s="6" t="s">
        <v>17</v>
      </c>
      <c r="C1356">
        <v>366</v>
      </c>
      <c r="E1356">
        <f>MONTH(cukier__2[[#This Row],[Data]])</f>
        <v>3</v>
      </c>
    </row>
    <row r="1357" spans="1:5" x14ac:dyDescent="0.25">
      <c r="A1357" s="1">
        <v>40633</v>
      </c>
      <c r="B1357" s="6" t="s">
        <v>69</v>
      </c>
      <c r="C1357">
        <v>20</v>
      </c>
      <c r="E1357">
        <f>MONTH(cukier__2[[#This Row],[Data]])</f>
        <v>3</v>
      </c>
    </row>
    <row r="1358" spans="1:5" x14ac:dyDescent="0.25">
      <c r="A1358" s="1">
        <v>40635</v>
      </c>
      <c r="B1358" s="6" t="s">
        <v>123</v>
      </c>
      <c r="C1358">
        <v>124</v>
      </c>
      <c r="E1358">
        <f>MONTH(cukier__2[[#This Row],[Data]])</f>
        <v>4</v>
      </c>
    </row>
    <row r="1359" spans="1:5" x14ac:dyDescent="0.25">
      <c r="A1359" s="1">
        <v>40635</v>
      </c>
      <c r="B1359" s="6" t="s">
        <v>10</v>
      </c>
      <c r="C1359">
        <v>30</v>
      </c>
      <c r="E1359">
        <f>MONTH(cukier__2[[#This Row],[Data]])</f>
        <v>4</v>
      </c>
    </row>
    <row r="1360" spans="1:5" x14ac:dyDescent="0.25">
      <c r="A1360" s="1">
        <v>40636</v>
      </c>
      <c r="B1360" s="6" t="s">
        <v>14</v>
      </c>
      <c r="C1360">
        <v>237</v>
      </c>
      <c r="E1360">
        <f>MONTH(cukier__2[[#This Row],[Data]])</f>
        <v>4</v>
      </c>
    </row>
    <row r="1361" spans="1:5" x14ac:dyDescent="0.25">
      <c r="A1361" s="1">
        <v>40638</v>
      </c>
      <c r="B1361" s="6" t="s">
        <v>22</v>
      </c>
      <c r="C1361">
        <v>355</v>
      </c>
      <c r="E1361">
        <f>MONTH(cukier__2[[#This Row],[Data]])</f>
        <v>4</v>
      </c>
    </row>
    <row r="1362" spans="1:5" x14ac:dyDescent="0.25">
      <c r="A1362" s="1">
        <v>40642</v>
      </c>
      <c r="B1362" s="6" t="s">
        <v>45</v>
      </c>
      <c r="C1362">
        <v>162</v>
      </c>
      <c r="E1362">
        <f>MONTH(cukier__2[[#This Row],[Data]])</f>
        <v>4</v>
      </c>
    </row>
    <row r="1363" spans="1:5" x14ac:dyDescent="0.25">
      <c r="A1363" s="1">
        <v>40647</v>
      </c>
      <c r="B1363" s="6" t="s">
        <v>35</v>
      </c>
      <c r="C1363">
        <v>46</v>
      </c>
      <c r="E1363">
        <f>MONTH(cukier__2[[#This Row],[Data]])</f>
        <v>4</v>
      </c>
    </row>
    <row r="1364" spans="1:5" x14ac:dyDescent="0.25">
      <c r="A1364" s="1">
        <v>40647</v>
      </c>
      <c r="B1364" s="6" t="s">
        <v>219</v>
      </c>
      <c r="C1364">
        <v>13</v>
      </c>
      <c r="E1364">
        <f>MONTH(cukier__2[[#This Row],[Data]])</f>
        <v>4</v>
      </c>
    </row>
    <row r="1365" spans="1:5" x14ac:dyDescent="0.25">
      <c r="A1365" s="1">
        <v>40647</v>
      </c>
      <c r="B1365" s="6" t="s">
        <v>118</v>
      </c>
      <c r="C1365">
        <v>14</v>
      </c>
      <c r="E1365">
        <f>MONTH(cukier__2[[#This Row],[Data]])</f>
        <v>4</v>
      </c>
    </row>
    <row r="1366" spans="1:5" x14ac:dyDescent="0.25">
      <c r="A1366" s="1">
        <v>40647</v>
      </c>
      <c r="B1366" s="6" t="s">
        <v>220</v>
      </c>
      <c r="C1366">
        <v>4</v>
      </c>
      <c r="E1366">
        <f>MONTH(cukier__2[[#This Row],[Data]])</f>
        <v>4</v>
      </c>
    </row>
    <row r="1367" spans="1:5" x14ac:dyDescent="0.25">
      <c r="A1367" s="1">
        <v>40651</v>
      </c>
      <c r="B1367" s="6" t="s">
        <v>9</v>
      </c>
      <c r="C1367">
        <v>470</v>
      </c>
      <c r="E1367">
        <f>MONTH(cukier__2[[#This Row],[Data]])</f>
        <v>4</v>
      </c>
    </row>
    <row r="1368" spans="1:5" x14ac:dyDescent="0.25">
      <c r="A1368" s="1">
        <v>40651</v>
      </c>
      <c r="B1368" s="6" t="s">
        <v>221</v>
      </c>
      <c r="C1368">
        <v>9</v>
      </c>
      <c r="E1368">
        <f>MONTH(cukier__2[[#This Row],[Data]])</f>
        <v>4</v>
      </c>
    </row>
    <row r="1369" spans="1:5" x14ac:dyDescent="0.25">
      <c r="A1369" s="1">
        <v>40651</v>
      </c>
      <c r="B1369" s="6" t="s">
        <v>58</v>
      </c>
      <c r="C1369">
        <v>37</v>
      </c>
      <c r="E1369">
        <f>MONTH(cukier__2[[#This Row],[Data]])</f>
        <v>4</v>
      </c>
    </row>
    <row r="1370" spans="1:5" x14ac:dyDescent="0.25">
      <c r="A1370" s="1">
        <v>40652</v>
      </c>
      <c r="B1370" s="6" t="s">
        <v>28</v>
      </c>
      <c r="C1370">
        <v>55</v>
      </c>
      <c r="E1370">
        <f>MONTH(cukier__2[[#This Row],[Data]])</f>
        <v>4</v>
      </c>
    </row>
    <row r="1371" spans="1:5" x14ac:dyDescent="0.25">
      <c r="A1371" s="1">
        <v>40654</v>
      </c>
      <c r="B1371" s="6" t="s">
        <v>55</v>
      </c>
      <c r="C1371">
        <v>140</v>
      </c>
      <c r="E1371">
        <f>MONTH(cukier__2[[#This Row],[Data]])</f>
        <v>4</v>
      </c>
    </row>
    <row r="1372" spans="1:5" x14ac:dyDescent="0.25">
      <c r="A1372" s="1">
        <v>40656</v>
      </c>
      <c r="B1372" s="6" t="s">
        <v>222</v>
      </c>
      <c r="C1372">
        <v>12</v>
      </c>
      <c r="E1372">
        <f>MONTH(cukier__2[[#This Row],[Data]])</f>
        <v>4</v>
      </c>
    </row>
    <row r="1373" spans="1:5" x14ac:dyDescent="0.25">
      <c r="A1373" s="1">
        <v>40658</v>
      </c>
      <c r="B1373" s="6" t="s">
        <v>12</v>
      </c>
      <c r="C1373">
        <v>20</v>
      </c>
      <c r="E1373">
        <f>MONTH(cukier__2[[#This Row],[Data]])</f>
        <v>4</v>
      </c>
    </row>
    <row r="1374" spans="1:5" x14ac:dyDescent="0.25">
      <c r="A1374" s="1">
        <v>40662</v>
      </c>
      <c r="B1374" s="6" t="s">
        <v>50</v>
      </c>
      <c r="C1374">
        <v>478</v>
      </c>
      <c r="E1374">
        <f>MONTH(cukier__2[[#This Row],[Data]])</f>
        <v>4</v>
      </c>
    </row>
    <row r="1375" spans="1:5" x14ac:dyDescent="0.25">
      <c r="A1375" s="1">
        <v>40664</v>
      </c>
      <c r="B1375" s="6" t="s">
        <v>22</v>
      </c>
      <c r="C1375">
        <v>289</v>
      </c>
      <c r="E1375">
        <f>MONTH(cukier__2[[#This Row],[Data]])</f>
        <v>5</v>
      </c>
    </row>
    <row r="1376" spans="1:5" x14ac:dyDescent="0.25">
      <c r="A1376" s="1">
        <v>40665</v>
      </c>
      <c r="B1376" s="6" t="s">
        <v>57</v>
      </c>
      <c r="C1376">
        <v>1</v>
      </c>
      <c r="E1376">
        <f>MONTH(cukier__2[[#This Row],[Data]])</f>
        <v>5</v>
      </c>
    </row>
    <row r="1377" spans="1:5" x14ac:dyDescent="0.25">
      <c r="A1377" s="1">
        <v>40665</v>
      </c>
      <c r="B1377" s="6" t="s">
        <v>149</v>
      </c>
      <c r="C1377">
        <v>15</v>
      </c>
      <c r="E1377">
        <f>MONTH(cukier__2[[#This Row],[Data]])</f>
        <v>5</v>
      </c>
    </row>
    <row r="1378" spans="1:5" x14ac:dyDescent="0.25">
      <c r="A1378" s="1">
        <v>40668</v>
      </c>
      <c r="B1378" s="6" t="s">
        <v>7</v>
      </c>
      <c r="C1378">
        <v>400</v>
      </c>
      <c r="E1378">
        <f>MONTH(cukier__2[[#This Row],[Data]])</f>
        <v>5</v>
      </c>
    </row>
    <row r="1379" spans="1:5" x14ac:dyDescent="0.25">
      <c r="A1379" s="1">
        <v>40669</v>
      </c>
      <c r="B1379" s="6" t="s">
        <v>108</v>
      </c>
      <c r="C1379">
        <v>1</v>
      </c>
      <c r="E1379">
        <f>MONTH(cukier__2[[#This Row],[Data]])</f>
        <v>5</v>
      </c>
    </row>
    <row r="1380" spans="1:5" x14ac:dyDescent="0.25">
      <c r="A1380" s="1">
        <v>40670</v>
      </c>
      <c r="B1380" s="6" t="s">
        <v>8</v>
      </c>
      <c r="C1380">
        <v>184</v>
      </c>
      <c r="E1380">
        <f>MONTH(cukier__2[[#This Row],[Data]])</f>
        <v>5</v>
      </c>
    </row>
    <row r="1381" spans="1:5" x14ac:dyDescent="0.25">
      <c r="A1381" s="1">
        <v>40670</v>
      </c>
      <c r="B1381" s="6" t="s">
        <v>6</v>
      </c>
      <c r="C1381">
        <v>99</v>
      </c>
      <c r="E1381">
        <f>MONTH(cukier__2[[#This Row],[Data]])</f>
        <v>5</v>
      </c>
    </row>
    <row r="1382" spans="1:5" x14ac:dyDescent="0.25">
      <c r="A1382" s="1">
        <v>40671</v>
      </c>
      <c r="B1382" s="6" t="s">
        <v>10</v>
      </c>
      <c r="C1382">
        <v>143</v>
      </c>
      <c r="E1382">
        <f>MONTH(cukier__2[[#This Row],[Data]])</f>
        <v>5</v>
      </c>
    </row>
    <row r="1383" spans="1:5" x14ac:dyDescent="0.25">
      <c r="A1383" s="1">
        <v>40672</v>
      </c>
      <c r="B1383" s="6" t="s">
        <v>30</v>
      </c>
      <c r="C1383">
        <v>184</v>
      </c>
      <c r="E1383">
        <f>MONTH(cukier__2[[#This Row],[Data]])</f>
        <v>5</v>
      </c>
    </row>
    <row r="1384" spans="1:5" x14ac:dyDescent="0.25">
      <c r="A1384" s="1">
        <v>40676</v>
      </c>
      <c r="B1384" s="6" t="s">
        <v>163</v>
      </c>
      <c r="C1384">
        <v>3</v>
      </c>
      <c r="E1384">
        <f>MONTH(cukier__2[[#This Row],[Data]])</f>
        <v>5</v>
      </c>
    </row>
    <row r="1385" spans="1:5" x14ac:dyDescent="0.25">
      <c r="A1385" s="1">
        <v>40676</v>
      </c>
      <c r="B1385" s="6" t="s">
        <v>18</v>
      </c>
      <c r="C1385">
        <v>197</v>
      </c>
      <c r="E1385">
        <f>MONTH(cukier__2[[#This Row],[Data]])</f>
        <v>5</v>
      </c>
    </row>
    <row r="1386" spans="1:5" x14ac:dyDescent="0.25">
      <c r="A1386" s="1">
        <v>40680</v>
      </c>
      <c r="B1386" s="6" t="s">
        <v>4</v>
      </c>
      <c r="C1386">
        <v>18</v>
      </c>
      <c r="E1386">
        <f>MONTH(cukier__2[[#This Row],[Data]])</f>
        <v>5</v>
      </c>
    </row>
    <row r="1387" spans="1:5" x14ac:dyDescent="0.25">
      <c r="A1387" s="1">
        <v>40685</v>
      </c>
      <c r="B1387" s="6" t="s">
        <v>0</v>
      </c>
      <c r="C1387">
        <v>7</v>
      </c>
      <c r="E1387">
        <f>MONTH(cukier__2[[#This Row],[Data]])</f>
        <v>5</v>
      </c>
    </row>
    <row r="1388" spans="1:5" x14ac:dyDescent="0.25">
      <c r="A1388" s="1">
        <v>40686</v>
      </c>
      <c r="B1388" s="6" t="s">
        <v>9</v>
      </c>
      <c r="C1388">
        <v>381</v>
      </c>
      <c r="E1388">
        <f>MONTH(cukier__2[[#This Row],[Data]])</f>
        <v>5</v>
      </c>
    </row>
    <row r="1389" spans="1:5" x14ac:dyDescent="0.25">
      <c r="A1389" s="1">
        <v>40689</v>
      </c>
      <c r="B1389" s="6" t="s">
        <v>61</v>
      </c>
      <c r="C1389">
        <v>45</v>
      </c>
      <c r="E1389">
        <f>MONTH(cukier__2[[#This Row],[Data]])</f>
        <v>5</v>
      </c>
    </row>
    <row r="1390" spans="1:5" x14ac:dyDescent="0.25">
      <c r="A1390" s="1">
        <v>40691</v>
      </c>
      <c r="B1390" s="6" t="s">
        <v>17</v>
      </c>
      <c r="C1390">
        <v>499</v>
      </c>
      <c r="E1390">
        <f>MONTH(cukier__2[[#This Row],[Data]])</f>
        <v>5</v>
      </c>
    </row>
    <row r="1391" spans="1:5" x14ac:dyDescent="0.25">
      <c r="A1391" s="1">
        <v>40695</v>
      </c>
      <c r="B1391" s="6" t="s">
        <v>17</v>
      </c>
      <c r="C1391">
        <v>134</v>
      </c>
      <c r="E1391">
        <f>MONTH(cukier__2[[#This Row],[Data]])</f>
        <v>6</v>
      </c>
    </row>
    <row r="1392" spans="1:5" x14ac:dyDescent="0.25">
      <c r="A1392" s="1">
        <v>40695</v>
      </c>
      <c r="B1392" s="6" t="s">
        <v>52</v>
      </c>
      <c r="C1392">
        <v>132</v>
      </c>
      <c r="E1392">
        <f>MONTH(cukier__2[[#This Row],[Data]])</f>
        <v>6</v>
      </c>
    </row>
    <row r="1393" spans="1:5" x14ac:dyDescent="0.25">
      <c r="A1393" s="1">
        <v>40696</v>
      </c>
      <c r="B1393" s="6" t="s">
        <v>19</v>
      </c>
      <c r="C1393">
        <v>180</v>
      </c>
      <c r="E1393">
        <f>MONTH(cukier__2[[#This Row],[Data]])</f>
        <v>6</v>
      </c>
    </row>
    <row r="1394" spans="1:5" x14ac:dyDescent="0.25">
      <c r="A1394" s="1">
        <v>40699</v>
      </c>
      <c r="B1394" s="6" t="s">
        <v>221</v>
      </c>
      <c r="C1394">
        <v>5</v>
      </c>
      <c r="E1394">
        <f>MONTH(cukier__2[[#This Row],[Data]])</f>
        <v>6</v>
      </c>
    </row>
    <row r="1395" spans="1:5" x14ac:dyDescent="0.25">
      <c r="A1395" s="1">
        <v>40701</v>
      </c>
      <c r="B1395" s="6" t="s">
        <v>24</v>
      </c>
      <c r="C1395">
        <v>110</v>
      </c>
      <c r="E1395">
        <f>MONTH(cukier__2[[#This Row],[Data]])</f>
        <v>6</v>
      </c>
    </row>
    <row r="1396" spans="1:5" x14ac:dyDescent="0.25">
      <c r="A1396" s="1">
        <v>40702</v>
      </c>
      <c r="B1396" s="6" t="s">
        <v>52</v>
      </c>
      <c r="C1396">
        <v>54</v>
      </c>
      <c r="E1396">
        <f>MONTH(cukier__2[[#This Row],[Data]])</f>
        <v>6</v>
      </c>
    </row>
    <row r="1397" spans="1:5" x14ac:dyDescent="0.25">
      <c r="A1397" s="1">
        <v>40703</v>
      </c>
      <c r="B1397" s="6" t="s">
        <v>209</v>
      </c>
      <c r="C1397">
        <v>6</v>
      </c>
      <c r="E1397">
        <f>MONTH(cukier__2[[#This Row],[Data]])</f>
        <v>6</v>
      </c>
    </row>
    <row r="1398" spans="1:5" x14ac:dyDescent="0.25">
      <c r="A1398" s="1">
        <v>40704</v>
      </c>
      <c r="B1398" s="6" t="s">
        <v>50</v>
      </c>
      <c r="C1398">
        <v>476</v>
      </c>
      <c r="E1398">
        <f>MONTH(cukier__2[[#This Row],[Data]])</f>
        <v>6</v>
      </c>
    </row>
    <row r="1399" spans="1:5" x14ac:dyDescent="0.25">
      <c r="A1399" s="1">
        <v>40704</v>
      </c>
      <c r="B1399" s="6" t="s">
        <v>19</v>
      </c>
      <c r="C1399">
        <v>104</v>
      </c>
      <c r="E1399">
        <f>MONTH(cukier__2[[#This Row],[Data]])</f>
        <v>6</v>
      </c>
    </row>
    <row r="1400" spans="1:5" x14ac:dyDescent="0.25">
      <c r="A1400" s="1">
        <v>40704</v>
      </c>
      <c r="B1400" s="6" t="s">
        <v>31</v>
      </c>
      <c r="C1400">
        <v>104</v>
      </c>
      <c r="E1400">
        <f>MONTH(cukier__2[[#This Row],[Data]])</f>
        <v>6</v>
      </c>
    </row>
    <row r="1401" spans="1:5" x14ac:dyDescent="0.25">
      <c r="A1401" s="1">
        <v>40706</v>
      </c>
      <c r="B1401" s="6" t="s">
        <v>18</v>
      </c>
      <c r="C1401">
        <v>47</v>
      </c>
      <c r="E1401">
        <f>MONTH(cukier__2[[#This Row],[Data]])</f>
        <v>6</v>
      </c>
    </row>
    <row r="1402" spans="1:5" x14ac:dyDescent="0.25">
      <c r="A1402" s="1">
        <v>40706</v>
      </c>
      <c r="B1402" s="6" t="s">
        <v>35</v>
      </c>
      <c r="C1402">
        <v>127</v>
      </c>
      <c r="E1402">
        <f>MONTH(cukier__2[[#This Row],[Data]])</f>
        <v>6</v>
      </c>
    </row>
    <row r="1403" spans="1:5" x14ac:dyDescent="0.25">
      <c r="A1403" s="1">
        <v>40708</v>
      </c>
      <c r="B1403" s="6" t="s">
        <v>25</v>
      </c>
      <c r="C1403">
        <v>143</v>
      </c>
      <c r="E1403">
        <f>MONTH(cukier__2[[#This Row],[Data]])</f>
        <v>6</v>
      </c>
    </row>
    <row r="1404" spans="1:5" x14ac:dyDescent="0.25">
      <c r="A1404" s="1">
        <v>40711</v>
      </c>
      <c r="B1404" s="6" t="s">
        <v>58</v>
      </c>
      <c r="C1404">
        <v>181</v>
      </c>
      <c r="E1404">
        <f>MONTH(cukier__2[[#This Row],[Data]])</f>
        <v>6</v>
      </c>
    </row>
    <row r="1405" spans="1:5" x14ac:dyDescent="0.25">
      <c r="A1405" s="1">
        <v>40714</v>
      </c>
      <c r="B1405" s="6" t="s">
        <v>19</v>
      </c>
      <c r="C1405">
        <v>139</v>
      </c>
      <c r="E1405">
        <f>MONTH(cukier__2[[#This Row],[Data]])</f>
        <v>6</v>
      </c>
    </row>
    <row r="1406" spans="1:5" x14ac:dyDescent="0.25">
      <c r="A1406" s="1">
        <v>40717</v>
      </c>
      <c r="B1406" s="6" t="s">
        <v>52</v>
      </c>
      <c r="C1406">
        <v>187</v>
      </c>
      <c r="E1406">
        <f>MONTH(cukier__2[[#This Row],[Data]])</f>
        <v>6</v>
      </c>
    </row>
    <row r="1407" spans="1:5" x14ac:dyDescent="0.25">
      <c r="A1407" s="1">
        <v>40717</v>
      </c>
      <c r="B1407" s="6" t="s">
        <v>201</v>
      </c>
      <c r="C1407">
        <v>11</v>
      </c>
      <c r="E1407">
        <f>MONTH(cukier__2[[#This Row],[Data]])</f>
        <v>6</v>
      </c>
    </row>
    <row r="1408" spans="1:5" x14ac:dyDescent="0.25">
      <c r="A1408" s="1">
        <v>40718</v>
      </c>
      <c r="B1408" s="6" t="s">
        <v>55</v>
      </c>
      <c r="C1408">
        <v>170</v>
      </c>
      <c r="E1408">
        <f>MONTH(cukier__2[[#This Row],[Data]])</f>
        <v>6</v>
      </c>
    </row>
    <row r="1409" spans="1:5" x14ac:dyDescent="0.25">
      <c r="A1409" s="1">
        <v>40723</v>
      </c>
      <c r="B1409" s="6" t="s">
        <v>116</v>
      </c>
      <c r="C1409">
        <v>7</v>
      </c>
      <c r="E1409">
        <f>MONTH(cukier__2[[#This Row],[Data]])</f>
        <v>6</v>
      </c>
    </row>
    <row r="1410" spans="1:5" x14ac:dyDescent="0.25">
      <c r="A1410" s="1">
        <v>40727</v>
      </c>
      <c r="B1410" s="6" t="s">
        <v>12</v>
      </c>
      <c r="C1410">
        <v>168</v>
      </c>
      <c r="E1410">
        <f>MONTH(cukier__2[[#This Row],[Data]])</f>
        <v>7</v>
      </c>
    </row>
    <row r="1411" spans="1:5" x14ac:dyDescent="0.25">
      <c r="A1411" s="1">
        <v>40727</v>
      </c>
      <c r="B1411" s="6" t="s">
        <v>205</v>
      </c>
      <c r="C1411">
        <v>4</v>
      </c>
      <c r="E1411">
        <f>MONTH(cukier__2[[#This Row],[Data]])</f>
        <v>7</v>
      </c>
    </row>
    <row r="1412" spans="1:5" x14ac:dyDescent="0.25">
      <c r="A1412" s="1">
        <v>40727</v>
      </c>
      <c r="B1412" s="6" t="s">
        <v>9</v>
      </c>
      <c r="C1412">
        <v>145</v>
      </c>
      <c r="E1412">
        <f>MONTH(cukier__2[[#This Row],[Data]])</f>
        <v>7</v>
      </c>
    </row>
    <row r="1413" spans="1:5" x14ac:dyDescent="0.25">
      <c r="A1413" s="1">
        <v>40730</v>
      </c>
      <c r="B1413" s="6" t="s">
        <v>19</v>
      </c>
      <c r="C1413">
        <v>103</v>
      </c>
      <c r="E1413">
        <f>MONTH(cukier__2[[#This Row],[Data]])</f>
        <v>7</v>
      </c>
    </row>
    <row r="1414" spans="1:5" x14ac:dyDescent="0.25">
      <c r="A1414" s="1">
        <v>40732</v>
      </c>
      <c r="B1414" s="6" t="s">
        <v>17</v>
      </c>
      <c r="C1414">
        <v>101</v>
      </c>
      <c r="E1414">
        <f>MONTH(cukier__2[[#This Row],[Data]])</f>
        <v>7</v>
      </c>
    </row>
    <row r="1415" spans="1:5" x14ac:dyDescent="0.25">
      <c r="A1415" s="1">
        <v>40733</v>
      </c>
      <c r="B1415" s="6" t="s">
        <v>35</v>
      </c>
      <c r="C1415">
        <v>141</v>
      </c>
      <c r="E1415">
        <f>MONTH(cukier__2[[#This Row],[Data]])</f>
        <v>7</v>
      </c>
    </row>
    <row r="1416" spans="1:5" x14ac:dyDescent="0.25">
      <c r="A1416" s="1">
        <v>40733</v>
      </c>
      <c r="B1416" s="6" t="s">
        <v>194</v>
      </c>
      <c r="C1416">
        <v>6</v>
      </c>
      <c r="E1416">
        <f>MONTH(cukier__2[[#This Row],[Data]])</f>
        <v>7</v>
      </c>
    </row>
    <row r="1417" spans="1:5" x14ac:dyDescent="0.25">
      <c r="A1417" s="1">
        <v>40733</v>
      </c>
      <c r="B1417" s="6" t="s">
        <v>178</v>
      </c>
      <c r="C1417">
        <v>16</v>
      </c>
      <c r="E1417">
        <f>MONTH(cukier__2[[#This Row],[Data]])</f>
        <v>7</v>
      </c>
    </row>
    <row r="1418" spans="1:5" x14ac:dyDescent="0.25">
      <c r="A1418" s="1">
        <v>40735</v>
      </c>
      <c r="B1418" s="6" t="s">
        <v>17</v>
      </c>
      <c r="C1418">
        <v>276</v>
      </c>
      <c r="E1418">
        <f>MONTH(cukier__2[[#This Row],[Data]])</f>
        <v>7</v>
      </c>
    </row>
    <row r="1419" spans="1:5" x14ac:dyDescent="0.25">
      <c r="A1419" s="1">
        <v>40736</v>
      </c>
      <c r="B1419" s="6" t="s">
        <v>102</v>
      </c>
      <c r="C1419">
        <v>329</v>
      </c>
      <c r="E1419">
        <f>MONTH(cukier__2[[#This Row],[Data]])</f>
        <v>7</v>
      </c>
    </row>
    <row r="1420" spans="1:5" x14ac:dyDescent="0.25">
      <c r="A1420" s="1">
        <v>40737</v>
      </c>
      <c r="B1420" s="6" t="s">
        <v>52</v>
      </c>
      <c r="C1420">
        <v>200</v>
      </c>
      <c r="E1420">
        <f>MONTH(cukier__2[[#This Row],[Data]])</f>
        <v>7</v>
      </c>
    </row>
    <row r="1421" spans="1:5" x14ac:dyDescent="0.25">
      <c r="A1421" s="1">
        <v>40740</v>
      </c>
      <c r="B1421" s="6" t="s">
        <v>10</v>
      </c>
      <c r="C1421">
        <v>82</v>
      </c>
      <c r="E1421">
        <f>MONTH(cukier__2[[#This Row],[Data]])</f>
        <v>7</v>
      </c>
    </row>
    <row r="1422" spans="1:5" x14ac:dyDescent="0.25">
      <c r="A1422" s="1">
        <v>40740</v>
      </c>
      <c r="B1422" s="6" t="s">
        <v>37</v>
      </c>
      <c r="C1422">
        <v>66</v>
      </c>
      <c r="E1422">
        <f>MONTH(cukier__2[[#This Row],[Data]])</f>
        <v>7</v>
      </c>
    </row>
    <row r="1423" spans="1:5" x14ac:dyDescent="0.25">
      <c r="A1423" s="1">
        <v>40745</v>
      </c>
      <c r="B1423" s="6" t="s">
        <v>22</v>
      </c>
      <c r="C1423">
        <v>150</v>
      </c>
      <c r="E1423">
        <f>MONTH(cukier__2[[#This Row],[Data]])</f>
        <v>7</v>
      </c>
    </row>
    <row r="1424" spans="1:5" x14ac:dyDescent="0.25">
      <c r="A1424" s="1">
        <v>40745</v>
      </c>
      <c r="B1424" s="6" t="s">
        <v>69</v>
      </c>
      <c r="C1424">
        <v>63</v>
      </c>
      <c r="E1424">
        <f>MONTH(cukier__2[[#This Row],[Data]])</f>
        <v>7</v>
      </c>
    </row>
    <row r="1425" spans="1:5" x14ac:dyDescent="0.25">
      <c r="A1425" s="1">
        <v>40746</v>
      </c>
      <c r="B1425" s="6" t="s">
        <v>66</v>
      </c>
      <c r="C1425">
        <v>120</v>
      </c>
      <c r="E1425">
        <f>MONTH(cukier__2[[#This Row],[Data]])</f>
        <v>7</v>
      </c>
    </row>
    <row r="1426" spans="1:5" x14ac:dyDescent="0.25">
      <c r="A1426" s="1">
        <v>40747</v>
      </c>
      <c r="B1426" s="6" t="s">
        <v>7</v>
      </c>
      <c r="C1426">
        <v>155</v>
      </c>
      <c r="E1426">
        <f>MONTH(cukier__2[[#This Row],[Data]])</f>
        <v>7</v>
      </c>
    </row>
    <row r="1427" spans="1:5" x14ac:dyDescent="0.25">
      <c r="A1427" s="1">
        <v>40748</v>
      </c>
      <c r="B1427" s="6" t="s">
        <v>19</v>
      </c>
      <c r="C1427">
        <v>30</v>
      </c>
      <c r="E1427">
        <f>MONTH(cukier__2[[#This Row],[Data]])</f>
        <v>7</v>
      </c>
    </row>
    <row r="1428" spans="1:5" x14ac:dyDescent="0.25">
      <c r="A1428" s="1">
        <v>40748</v>
      </c>
      <c r="B1428" s="6" t="s">
        <v>71</v>
      </c>
      <c r="C1428">
        <v>34</v>
      </c>
      <c r="E1428">
        <f>MONTH(cukier__2[[#This Row],[Data]])</f>
        <v>7</v>
      </c>
    </row>
    <row r="1429" spans="1:5" x14ac:dyDescent="0.25">
      <c r="A1429" s="1">
        <v>40753</v>
      </c>
      <c r="B1429" s="6" t="s">
        <v>12</v>
      </c>
      <c r="C1429">
        <v>30</v>
      </c>
      <c r="E1429">
        <f>MONTH(cukier__2[[#This Row],[Data]])</f>
        <v>7</v>
      </c>
    </row>
    <row r="1430" spans="1:5" x14ac:dyDescent="0.25">
      <c r="A1430" s="1">
        <v>40753</v>
      </c>
      <c r="B1430" s="6" t="s">
        <v>6</v>
      </c>
      <c r="C1430">
        <v>162</v>
      </c>
      <c r="E1430">
        <f>MONTH(cukier__2[[#This Row],[Data]])</f>
        <v>7</v>
      </c>
    </row>
    <row r="1431" spans="1:5" x14ac:dyDescent="0.25">
      <c r="A1431" s="1">
        <v>40754</v>
      </c>
      <c r="B1431" s="6" t="s">
        <v>63</v>
      </c>
      <c r="C1431">
        <v>71</v>
      </c>
      <c r="E1431">
        <f>MONTH(cukier__2[[#This Row],[Data]])</f>
        <v>7</v>
      </c>
    </row>
    <row r="1432" spans="1:5" x14ac:dyDescent="0.25">
      <c r="A1432" s="1">
        <v>40755</v>
      </c>
      <c r="B1432" s="6" t="s">
        <v>155</v>
      </c>
      <c r="C1432">
        <v>16</v>
      </c>
      <c r="E1432">
        <f>MONTH(cukier__2[[#This Row],[Data]])</f>
        <v>7</v>
      </c>
    </row>
    <row r="1433" spans="1:5" x14ac:dyDescent="0.25">
      <c r="A1433" s="1">
        <v>40759</v>
      </c>
      <c r="B1433" s="6" t="s">
        <v>35</v>
      </c>
      <c r="C1433">
        <v>165</v>
      </c>
      <c r="E1433">
        <f>MONTH(cukier__2[[#This Row],[Data]])</f>
        <v>8</v>
      </c>
    </row>
    <row r="1434" spans="1:5" x14ac:dyDescent="0.25">
      <c r="A1434" s="1">
        <v>40760</v>
      </c>
      <c r="B1434" s="6" t="s">
        <v>35</v>
      </c>
      <c r="C1434">
        <v>180</v>
      </c>
      <c r="E1434">
        <f>MONTH(cukier__2[[#This Row],[Data]])</f>
        <v>8</v>
      </c>
    </row>
    <row r="1435" spans="1:5" x14ac:dyDescent="0.25">
      <c r="A1435" s="1">
        <v>40761</v>
      </c>
      <c r="B1435" s="6" t="s">
        <v>84</v>
      </c>
      <c r="C1435">
        <v>2</v>
      </c>
      <c r="E1435">
        <f>MONTH(cukier__2[[#This Row],[Data]])</f>
        <v>8</v>
      </c>
    </row>
    <row r="1436" spans="1:5" x14ac:dyDescent="0.25">
      <c r="A1436" s="1">
        <v>40766</v>
      </c>
      <c r="B1436" s="6" t="s">
        <v>37</v>
      </c>
      <c r="C1436">
        <v>111</v>
      </c>
      <c r="E1436">
        <f>MONTH(cukier__2[[#This Row],[Data]])</f>
        <v>8</v>
      </c>
    </row>
    <row r="1437" spans="1:5" x14ac:dyDescent="0.25">
      <c r="A1437" s="1">
        <v>40767</v>
      </c>
      <c r="B1437" s="6" t="s">
        <v>35</v>
      </c>
      <c r="C1437">
        <v>128</v>
      </c>
      <c r="E1437">
        <f>MONTH(cukier__2[[#This Row],[Data]])</f>
        <v>8</v>
      </c>
    </row>
    <row r="1438" spans="1:5" x14ac:dyDescent="0.25">
      <c r="A1438" s="1">
        <v>40768</v>
      </c>
      <c r="B1438" s="6" t="s">
        <v>110</v>
      </c>
      <c r="C1438">
        <v>7</v>
      </c>
      <c r="E1438">
        <f>MONTH(cukier__2[[#This Row],[Data]])</f>
        <v>8</v>
      </c>
    </row>
    <row r="1439" spans="1:5" x14ac:dyDescent="0.25">
      <c r="A1439" s="1">
        <v>40768</v>
      </c>
      <c r="B1439" s="6" t="s">
        <v>9</v>
      </c>
      <c r="C1439">
        <v>211</v>
      </c>
      <c r="E1439">
        <f>MONTH(cukier__2[[#This Row],[Data]])</f>
        <v>8</v>
      </c>
    </row>
    <row r="1440" spans="1:5" x14ac:dyDescent="0.25">
      <c r="A1440" s="1">
        <v>40768</v>
      </c>
      <c r="B1440" s="6" t="s">
        <v>6</v>
      </c>
      <c r="C1440">
        <v>184</v>
      </c>
      <c r="E1440">
        <f>MONTH(cukier__2[[#This Row],[Data]])</f>
        <v>8</v>
      </c>
    </row>
    <row r="1441" spans="1:5" x14ac:dyDescent="0.25">
      <c r="A1441" s="1">
        <v>40771</v>
      </c>
      <c r="B1441" s="6" t="s">
        <v>14</v>
      </c>
      <c r="C1441">
        <v>450</v>
      </c>
      <c r="E1441">
        <f>MONTH(cukier__2[[#This Row],[Data]])</f>
        <v>8</v>
      </c>
    </row>
    <row r="1442" spans="1:5" x14ac:dyDescent="0.25">
      <c r="A1442" s="1">
        <v>40771</v>
      </c>
      <c r="B1442" s="6" t="s">
        <v>120</v>
      </c>
      <c r="C1442">
        <v>140</v>
      </c>
      <c r="E1442">
        <f>MONTH(cukier__2[[#This Row],[Data]])</f>
        <v>8</v>
      </c>
    </row>
    <row r="1443" spans="1:5" x14ac:dyDescent="0.25">
      <c r="A1443" s="1">
        <v>40775</v>
      </c>
      <c r="B1443" s="6" t="s">
        <v>8</v>
      </c>
      <c r="C1443">
        <v>52</v>
      </c>
      <c r="E1443">
        <f>MONTH(cukier__2[[#This Row],[Data]])</f>
        <v>8</v>
      </c>
    </row>
    <row r="1444" spans="1:5" x14ac:dyDescent="0.25">
      <c r="A1444" s="1">
        <v>40777</v>
      </c>
      <c r="B1444" s="6" t="s">
        <v>181</v>
      </c>
      <c r="C1444">
        <v>2</v>
      </c>
      <c r="E1444">
        <f>MONTH(cukier__2[[#This Row],[Data]])</f>
        <v>8</v>
      </c>
    </row>
    <row r="1445" spans="1:5" x14ac:dyDescent="0.25">
      <c r="A1445" s="1">
        <v>40777</v>
      </c>
      <c r="B1445" s="6" t="s">
        <v>96</v>
      </c>
      <c r="C1445">
        <v>13</v>
      </c>
      <c r="E1445">
        <f>MONTH(cukier__2[[#This Row],[Data]])</f>
        <v>8</v>
      </c>
    </row>
    <row r="1446" spans="1:5" x14ac:dyDescent="0.25">
      <c r="A1446" s="1">
        <v>40777</v>
      </c>
      <c r="B1446" s="6" t="s">
        <v>37</v>
      </c>
      <c r="C1446">
        <v>73</v>
      </c>
      <c r="E1446">
        <f>MONTH(cukier__2[[#This Row],[Data]])</f>
        <v>8</v>
      </c>
    </row>
    <row r="1447" spans="1:5" x14ac:dyDescent="0.25">
      <c r="A1447" s="1">
        <v>40781</v>
      </c>
      <c r="B1447" s="6" t="s">
        <v>18</v>
      </c>
      <c r="C1447">
        <v>123</v>
      </c>
      <c r="E1447">
        <f>MONTH(cukier__2[[#This Row],[Data]])</f>
        <v>8</v>
      </c>
    </row>
    <row r="1448" spans="1:5" x14ac:dyDescent="0.25">
      <c r="A1448" s="1">
        <v>40783</v>
      </c>
      <c r="B1448" s="6" t="s">
        <v>68</v>
      </c>
      <c r="C1448">
        <v>3</v>
      </c>
      <c r="E1448">
        <f>MONTH(cukier__2[[#This Row],[Data]])</f>
        <v>8</v>
      </c>
    </row>
    <row r="1449" spans="1:5" x14ac:dyDescent="0.25">
      <c r="A1449" s="1">
        <v>40784</v>
      </c>
      <c r="B1449" s="6" t="s">
        <v>12</v>
      </c>
      <c r="C1449">
        <v>93</v>
      </c>
      <c r="E1449">
        <f>MONTH(cukier__2[[#This Row],[Data]])</f>
        <v>8</v>
      </c>
    </row>
    <row r="1450" spans="1:5" x14ac:dyDescent="0.25">
      <c r="A1450" s="1">
        <v>40789</v>
      </c>
      <c r="B1450" s="6" t="s">
        <v>24</v>
      </c>
      <c r="C1450">
        <v>310</v>
      </c>
      <c r="E1450">
        <f>MONTH(cukier__2[[#This Row],[Data]])</f>
        <v>9</v>
      </c>
    </row>
    <row r="1451" spans="1:5" x14ac:dyDescent="0.25">
      <c r="A1451" s="1">
        <v>40789</v>
      </c>
      <c r="B1451" s="6" t="s">
        <v>6</v>
      </c>
      <c r="C1451">
        <v>77</v>
      </c>
      <c r="E1451">
        <f>MONTH(cukier__2[[#This Row],[Data]])</f>
        <v>9</v>
      </c>
    </row>
    <row r="1452" spans="1:5" x14ac:dyDescent="0.25">
      <c r="A1452" s="1">
        <v>40793</v>
      </c>
      <c r="B1452" s="6" t="s">
        <v>10</v>
      </c>
      <c r="C1452">
        <v>21</v>
      </c>
      <c r="E1452">
        <f>MONTH(cukier__2[[#This Row],[Data]])</f>
        <v>9</v>
      </c>
    </row>
    <row r="1453" spans="1:5" x14ac:dyDescent="0.25">
      <c r="A1453" s="1">
        <v>40797</v>
      </c>
      <c r="B1453" s="6" t="s">
        <v>21</v>
      </c>
      <c r="C1453">
        <v>3</v>
      </c>
      <c r="E1453">
        <f>MONTH(cukier__2[[#This Row],[Data]])</f>
        <v>9</v>
      </c>
    </row>
    <row r="1454" spans="1:5" x14ac:dyDescent="0.25">
      <c r="A1454" s="1">
        <v>40799</v>
      </c>
      <c r="B1454" s="6" t="s">
        <v>28</v>
      </c>
      <c r="C1454">
        <v>176</v>
      </c>
      <c r="E1454">
        <f>MONTH(cukier__2[[#This Row],[Data]])</f>
        <v>9</v>
      </c>
    </row>
    <row r="1455" spans="1:5" x14ac:dyDescent="0.25">
      <c r="A1455" s="1">
        <v>40799</v>
      </c>
      <c r="B1455" s="6" t="s">
        <v>13</v>
      </c>
      <c r="C1455">
        <v>20</v>
      </c>
      <c r="E1455">
        <f>MONTH(cukier__2[[#This Row],[Data]])</f>
        <v>9</v>
      </c>
    </row>
    <row r="1456" spans="1:5" x14ac:dyDescent="0.25">
      <c r="A1456" s="1">
        <v>40800</v>
      </c>
      <c r="B1456" s="6" t="s">
        <v>24</v>
      </c>
      <c r="C1456">
        <v>230</v>
      </c>
      <c r="E1456">
        <f>MONTH(cukier__2[[#This Row],[Data]])</f>
        <v>9</v>
      </c>
    </row>
    <row r="1457" spans="1:5" x14ac:dyDescent="0.25">
      <c r="A1457" s="1">
        <v>40800</v>
      </c>
      <c r="B1457" s="6" t="s">
        <v>155</v>
      </c>
      <c r="C1457">
        <v>10</v>
      </c>
      <c r="E1457">
        <f>MONTH(cukier__2[[#This Row],[Data]])</f>
        <v>9</v>
      </c>
    </row>
    <row r="1458" spans="1:5" x14ac:dyDescent="0.25">
      <c r="A1458" s="1">
        <v>40802</v>
      </c>
      <c r="B1458" s="6" t="s">
        <v>163</v>
      </c>
      <c r="C1458">
        <v>12</v>
      </c>
      <c r="E1458">
        <f>MONTH(cukier__2[[#This Row],[Data]])</f>
        <v>9</v>
      </c>
    </row>
    <row r="1459" spans="1:5" x14ac:dyDescent="0.25">
      <c r="A1459" s="1">
        <v>40802</v>
      </c>
      <c r="B1459" s="6" t="s">
        <v>152</v>
      </c>
      <c r="C1459">
        <v>11</v>
      </c>
      <c r="E1459">
        <f>MONTH(cukier__2[[#This Row],[Data]])</f>
        <v>9</v>
      </c>
    </row>
    <row r="1460" spans="1:5" x14ac:dyDescent="0.25">
      <c r="A1460" s="1">
        <v>40803</v>
      </c>
      <c r="B1460" s="6" t="s">
        <v>9</v>
      </c>
      <c r="C1460">
        <v>383</v>
      </c>
      <c r="E1460">
        <f>MONTH(cukier__2[[#This Row],[Data]])</f>
        <v>9</v>
      </c>
    </row>
    <row r="1461" spans="1:5" x14ac:dyDescent="0.25">
      <c r="A1461" s="1">
        <v>40807</v>
      </c>
      <c r="B1461" s="6" t="s">
        <v>102</v>
      </c>
      <c r="C1461">
        <v>249</v>
      </c>
      <c r="E1461">
        <f>MONTH(cukier__2[[#This Row],[Data]])</f>
        <v>9</v>
      </c>
    </row>
    <row r="1462" spans="1:5" x14ac:dyDescent="0.25">
      <c r="A1462" s="1">
        <v>40810</v>
      </c>
      <c r="B1462" s="6" t="s">
        <v>164</v>
      </c>
      <c r="C1462">
        <v>8</v>
      </c>
      <c r="E1462">
        <f>MONTH(cukier__2[[#This Row],[Data]])</f>
        <v>9</v>
      </c>
    </row>
    <row r="1463" spans="1:5" x14ac:dyDescent="0.25">
      <c r="A1463" s="1">
        <v>40812</v>
      </c>
      <c r="B1463" s="6" t="s">
        <v>30</v>
      </c>
      <c r="C1463">
        <v>42</v>
      </c>
      <c r="E1463">
        <f>MONTH(cukier__2[[#This Row],[Data]])</f>
        <v>9</v>
      </c>
    </row>
    <row r="1464" spans="1:5" x14ac:dyDescent="0.25">
      <c r="A1464" s="1">
        <v>40815</v>
      </c>
      <c r="B1464" s="6" t="s">
        <v>223</v>
      </c>
      <c r="C1464">
        <v>1</v>
      </c>
      <c r="E1464">
        <f>MONTH(cukier__2[[#This Row],[Data]])</f>
        <v>9</v>
      </c>
    </row>
    <row r="1465" spans="1:5" x14ac:dyDescent="0.25">
      <c r="A1465" s="1">
        <v>40815</v>
      </c>
      <c r="B1465" s="6" t="s">
        <v>22</v>
      </c>
      <c r="C1465">
        <v>340</v>
      </c>
      <c r="E1465">
        <f>MONTH(cukier__2[[#This Row],[Data]])</f>
        <v>9</v>
      </c>
    </row>
    <row r="1466" spans="1:5" x14ac:dyDescent="0.25">
      <c r="A1466" s="1">
        <v>40817</v>
      </c>
      <c r="B1466" s="6" t="s">
        <v>17</v>
      </c>
      <c r="C1466">
        <v>394</v>
      </c>
      <c r="E1466">
        <f>MONTH(cukier__2[[#This Row],[Data]])</f>
        <v>10</v>
      </c>
    </row>
    <row r="1467" spans="1:5" x14ac:dyDescent="0.25">
      <c r="A1467" s="1">
        <v>40817</v>
      </c>
      <c r="B1467" s="6" t="s">
        <v>5</v>
      </c>
      <c r="C1467">
        <v>176</v>
      </c>
      <c r="E1467">
        <f>MONTH(cukier__2[[#This Row],[Data]])</f>
        <v>10</v>
      </c>
    </row>
    <row r="1468" spans="1:5" x14ac:dyDescent="0.25">
      <c r="A1468" s="1">
        <v>40818</v>
      </c>
      <c r="B1468" s="6" t="s">
        <v>28</v>
      </c>
      <c r="C1468">
        <v>181</v>
      </c>
      <c r="E1468">
        <f>MONTH(cukier__2[[#This Row],[Data]])</f>
        <v>10</v>
      </c>
    </row>
    <row r="1469" spans="1:5" x14ac:dyDescent="0.25">
      <c r="A1469" s="1">
        <v>40822</v>
      </c>
      <c r="B1469" s="6" t="s">
        <v>55</v>
      </c>
      <c r="C1469">
        <v>26</v>
      </c>
      <c r="E1469">
        <f>MONTH(cukier__2[[#This Row],[Data]])</f>
        <v>10</v>
      </c>
    </row>
    <row r="1470" spans="1:5" x14ac:dyDescent="0.25">
      <c r="A1470" s="1">
        <v>40826</v>
      </c>
      <c r="B1470" s="6" t="s">
        <v>25</v>
      </c>
      <c r="C1470">
        <v>73</v>
      </c>
      <c r="E1470">
        <f>MONTH(cukier__2[[#This Row],[Data]])</f>
        <v>10</v>
      </c>
    </row>
    <row r="1471" spans="1:5" x14ac:dyDescent="0.25">
      <c r="A1471" s="1">
        <v>40830</v>
      </c>
      <c r="B1471" s="6" t="s">
        <v>50</v>
      </c>
      <c r="C1471">
        <v>274</v>
      </c>
      <c r="E1471">
        <f>MONTH(cukier__2[[#This Row],[Data]])</f>
        <v>10</v>
      </c>
    </row>
    <row r="1472" spans="1:5" x14ac:dyDescent="0.25">
      <c r="A1472" s="1">
        <v>40833</v>
      </c>
      <c r="B1472" s="6" t="s">
        <v>212</v>
      </c>
      <c r="C1472">
        <v>8</v>
      </c>
      <c r="E1472">
        <f>MONTH(cukier__2[[#This Row],[Data]])</f>
        <v>10</v>
      </c>
    </row>
    <row r="1473" spans="1:5" x14ac:dyDescent="0.25">
      <c r="A1473" s="1">
        <v>40833</v>
      </c>
      <c r="B1473" s="6" t="s">
        <v>21</v>
      </c>
      <c r="C1473">
        <v>12</v>
      </c>
      <c r="E1473">
        <f>MONTH(cukier__2[[#This Row],[Data]])</f>
        <v>10</v>
      </c>
    </row>
    <row r="1474" spans="1:5" x14ac:dyDescent="0.25">
      <c r="A1474" s="1">
        <v>40837</v>
      </c>
      <c r="B1474" s="6" t="s">
        <v>50</v>
      </c>
      <c r="C1474">
        <v>496</v>
      </c>
      <c r="E1474">
        <f>MONTH(cukier__2[[#This Row],[Data]])</f>
        <v>10</v>
      </c>
    </row>
    <row r="1475" spans="1:5" x14ac:dyDescent="0.25">
      <c r="A1475" s="1">
        <v>40838</v>
      </c>
      <c r="B1475" s="6" t="s">
        <v>184</v>
      </c>
      <c r="C1475">
        <v>5</v>
      </c>
      <c r="E1475">
        <f>MONTH(cukier__2[[#This Row],[Data]])</f>
        <v>10</v>
      </c>
    </row>
    <row r="1476" spans="1:5" x14ac:dyDescent="0.25">
      <c r="A1476" s="1">
        <v>40839</v>
      </c>
      <c r="B1476" s="6" t="s">
        <v>75</v>
      </c>
      <c r="C1476">
        <v>2</v>
      </c>
      <c r="E1476">
        <f>MONTH(cukier__2[[#This Row],[Data]])</f>
        <v>10</v>
      </c>
    </row>
    <row r="1477" spans="1:5" x14ac:dyDescent="0.25">
      <c r="A1477" s="1">
        <v>40839</v>
      </c>
      <c r="B1477" s="6" t="s">
        <v>66</v>
      </c>
      <c r="C1477">
        <v>77</v>
      </c>
      <c r="E1477">
        <f>MONTH(cukier__2[[#This Row],[Data]])</f>
        <v>10</v>
      </c>
    </row>
    <row r="1478" spans="1:5" x14ac:dyDescent="0.25">
      <c r="A1478" s="1">
        <v>40847</v>
      </c>
      <c r="B1478" s="6" t="s">
        <v>25</v>
      </c>
      <c r="C1478">
        <v>134</v>
      </c>
      <c r="E1478">
        <f>MONTH(cukier__2[[#This Row],[Data]])</f>
        <v>10</v>
      </c>
    </row>
    <row r="1479" spans="1:5" x14ac:dyDescent="0.25">
      <c r="A1479" s="1">
        <v>40848</v>
      </c>
      <c r="B1479" s="6" t="s">
        <v>197</v>
      </c>
      <c r="C1479">
        <v>4</v>
      </c>
      <c r="E1479">
        <f>MONTH(cukier__2[[#This Row],[Data]])</f>
        <v>11</v>
      </c>
    </row>
    <row r="1480" spans="1:5" x14ac:dyDescent="0.25">
      <c r="A1480" s="1">
        <v>40850</v>
      </c>
      <c r="B1480" s="6" t="s">
        <v>55</v>
      </c>
      <c r="C1480">
        <v>46</v>
      </c>
      <c r="E1480">
        <f>MONTH(cukier__2[[#This Row],[Data]])</f>
        <v>11</v>
      </c>
    </row>
    <row r="1481" spans="1:5" x14ac:dyDescent="0.25">
      <c r="A1481" s="1">
        <v>40852</v>
      </c>
      <c r="B1481" s="6" t="s">
        <v>123</v>
      </c>
      <c r="C1481">
        <v>43</v>
      </c>
      <c r="E1481">
        <f>MONTH(cukier__2[[#This Row],[Data]])</f>
        <v>11</v>
      </c>
    </row>
    <row r="1482" spans="1:5" x14ac:dyDescent="0.25">
      <c r="A1482" s="1">
        <v>40855</v>
      </c>
      <c r="B1482" s="6" t="s">
        <v>21</v>
      </c>
      <c r="C1482">
        <v>2</v>
      </c>
      <c r="E1482">
        <f>MONTH(cukier__2[[#This Row],[Data]])</f>
        <v>11</v>
      </c>
    </row>
    <row r="1483" spans="1:5" x14ac:dyDescent="0.25">
      <c r="A1483" s="1">
        <v>40857</v>
      </c>
      <c r="B1483" s="6" t="s">
        <v>19</v>
      </c>
      <c r="C1483">
        <v>100</v>
      </c>
      <c r="E1483">
        <f>MONTH(cukier__2[[#This Row],[Data]])</f>
        <v>11</v>
      </c>
    </row>
    <row r="1484" spans="1:5" x14ac:dyDescent="0.25">
      <c r="A1484" s="1">
        <v>40857</v>
      </c>
      <c r="B1484" s="6" t="s">
        <v>22</v>
      </c>
      <c r="C1484">
        <v>438</v>
      </c>
      <c r="E1484">
        <f>MONTH(cukier__2[[#This Row],[Data]])</f>
        <v>11</v>
      </c>
    </row>
    <row r="1485" spans="1:5" x14ac:dyDescent="0.25">
      <c r="A1485" s="1">
        <v>40859</v>
      </c>
      <c r="B1485" s="6" t="s">
        <v>26</v>
      </c>
      <c r="C1485">
        <v>69</v>
      </c>
      <c r="E1485">
        <f>MONTH(cukier__2[[#This Row],[Data]])</f>
        <v>11</v>
      </c>
    </row>
    <row r="1486" spans="1:5" x14ac:dyDescent="0.25">
      <c r="A1486" s="1">
        <v>40864</v>
      </c>
      <c r="B1486" s="6" t="s">
        <v>8</v>
      </c>
      <c r="C1486">
        <v>22</v>
      </c>
      <c r="E1486">
        <f>MONTH(cukier__2[[#This Row],[Data]])</f>
        <v>11</v>
      </c>
    </row>
    <row r="1487" spans="1:5" x14ac:dyDescent="0.25">
      <c r="A1487" s="1">
        <v>40865</v>
      </c>
      <c r="B1487" s="6" t="s">
        <v>55</v>
      </c>
      <c r="C1487">
        <v>130</v>
      </c>
      <c r="E1487">
        <f>MONTH(cukier__2[[#This Row],[Data]])</f>
        <v>11</v>
      </c>
    </row>
    <row r="1488" spans="1:5" x14ac:dyDescent="0.25">
      <c r="A1488" s="1">
        <v>40869</v>
      </c>
      <c r="B1488" s="6" t="s">
        <v>177</v>
      </c>
      <c r="C1488">
        <v>5</v>
      </c>
      <c r="E1488">
        <f>MONTH(cukier__2[[#This Row],[Data]])</f>
        <v>11</v>
      </c>
    </row>
    <row r="1489" spans="1:5" x14ac:dyDescent="0.25">
      <c r="A1489" s="1">
        <v>40872</v>
      </c>
      <c r="B1489" s="6" t="s">
        <v>58</v>
      </c>
      <c r="C1489">
        <v>62</v>
      </c>
      <c r="E1489">
        <f>MONTH(cukier__2[[#This Row],[Data]])</f>
        <v>11</v>
      </c>
    </row>
    <row r="1490" spans="1:5" x14ac:dyDescent="0.25">
      <c r="A1490" s="1">
        <v>40874</v>
      </c>
      <c r="B1490" s="6" t="s">
        <v>220</v>
      </c>
      <c r="C1490">
        <v>8</v>
      </c>
      <c r="E1490">
        <f>MONTH(cukier__2[[#This Row],[Data]])</f>
        <v>11</v>
      </c>
    </row>
    <row r="1491" spans="1:5" x14ac:dyDescent="0.25">
      <c r="A1491" s="1">
        <v>40876</v>
      </c>
      <c r="B1491" s="6" t="s">
        <v>56</v>
      </c>
      <c r="C1491">
        <v>18</v>
      </c>
      <c r="E1491">
        <f>MONTH(cukier__2[[#This Row],[Data]])</f>
        <v>11</v>
      </c>
    </row>
    <row r="1492" spans="1:5" x14ac:dyDescent="0.25">
      <c r="A1492" s="1">
        <v>40881</v>
      </c>
      <c r="B1492" s="6" t="s">
        <v>25</v>
      </c>
      <c r="C1492">
        <v>146</v>
      </c>
      <c r="E1492">
        <f>MONTH(cukier__2[[#This Row],[Data]])</f>
        <v>12</v>
      </c>
    </row>
    <row r="1493" spans="1:5" x14ac:dyDescent="0.25">
      <c r="A1493" s="1">
        <v>40881</v>
      </c>
      <c r="B1493" s="6" t="s">
        <v>118</v>
      </c>
      <c r="C1493">
        <v>5</v>
      </c>
      <c r="E1493">
        <f>MONTH(cukier__2[[#This Row],[Data]])</f>
        <v>12</v>
      </c>
    </row>
    <row r="1494" spans="1:5" x14ac:dyDescent="0.25">
      <c r="A1494" s="1">
        <v>40889</v>
      </c>
      <c r="B1494" s="6" t="s">
        <v>19</v>
      </c>
      <c r="C1494">
        <v>20</v>
      </c>
      <c r="E1494">
        <f>MONTH(cukier__2[[#This Row],[Data]])</f>
        <v>12</v>
      </c>
    </row>
    <row r="1495" spans="1:5" x14ac:dyDescent="0.25">
      <c r="A1495" s="1">
        <v>40889</v>
      </c>
      <c r="B1495" s="6" t="s">
        <v>22</v>
      </c>
      <c r="C1495">
        <v>153</v>
      </c>
      <c r="E1495">
        <f>MONTH(cukier__2[[#This Row],[Data]])</f>
        <v>12</v>
      </c>
    </row>
    <row r="1496" spans="1:5" x14ac:dyDescent="0.25">
      <c r="A1496" s="1">
        <v>40890</v>
      </c>
      <c r="B1496" s="6" t="s">
        <v>45</v>
      </c>
      <c r="C1496">
        <v>227</v>
      </c>
      <c r="E1496">
        <f>MONTH(cukier__2[[#This Row],[Data]])</f>
        <v>12</v>
      </c>
    </row>
    <row r="1497" spans="1:5" x14ac:dyDescent="0.25">
      <c r="A1497" s="1">
        <v>40891</v>
      </c>
      <c r="B1497" s="6" t="s">
        <v>12</v>
      </c>
      <c r="C1497">
        <v>52</v>
      </c>
      <c r="E1497">
        <f>MONTH(cukier__2[[#This Row],[Data]])</f>
        <v>12</v>
      </c>
    </row>
    <row r="1498" spans="1:5" x14ac:dyDescent="0.25">
      <c r="A1498" s="1">
        <v>40892</v>
      </c>
      <c r="B1498" s="6" t="s">
        <v>6</v>
      </c>
      <c r="C1498">
        <v>108</v>
      </c>
      <c r="E1498">
        <f>MONTH(cukier__2[[#This Row],[Data]])</f>
        <v>12</v>
      </c>
    </row>
    <row r="1499" spans="1:5" x14ac:dyDescent="0.25">
      <c r="A1499" s="1">
        <v>40895</v>
      </c>
      <c r="B1499" s="6" t="s">
        <v>24</v>
      </c>
      <c r="C1499">
        <v>236</v>
      </c>
      <c r="E1499">
        <f>MONTH(cukier__2[[#This Row],[Data]])</f>
        <v>12</v>
      </c>
    </row>
    <row r="1500" spans="1:5" x14ac:dyDescent="0.25">
      <c r="A1500" s="1">
        <v>40897</v>
      </c>
      <c r="B1500" s="6" t="s">
        <v>30</v>
      </c>
      <c r="C1500">
        <v>125</v>
      </c>
      <c r="E1500">
        <f>MONTH(cukier__2[[#This Row],[Data]])</f>
        <v>12</v>
      </c>
    </row>
    <row r="1501" spans="1:5" x14ac:dyDescent="0.25">
      <c r="A1501" s="1">
        <v>40898</v>
      </c>
      <c r="B1501" s="6" t="s">
        <v>10</v>
      </c>
      <c r="C1501">
        <v>183</v>
      </c>
      <c r="E1501">
        <f>MONTH(cukier__2[[#This Row],[Data]])</f>
        <v>12</v>
      </c>
    </row>
    <row r="1502" spans="1:5" x14ac:dyDescent="0.25">
      <c r="A1502" s="1">
        <v>40899</v>
      </c>
      <c r="B1502" s="6" t="s">
        <v>8</v>
      </c>
      <c r="C1502">
        <v>130</v>
      </c>
      <c r="E1502">
        <f>MONTH(cukier__2[[#This Row],[Data]])</f>
        <v>12</v>
      </c>
    </row>
    <row r="1503" spans="1:5" x14ac:dyDescent="0.25">
      <c r="A1503" s="1">
        <v>40899</v>
      </c>
      <c r="B1503" s="6" t="s">
        <v>224</v>
      </c>
      <c r="C1503">
        <v>4</v>
      </c>
      <c r="E1503">
        <f>MONTH(cukier__2[[#This Row],[Data]])</f>
        <v>12</v>
      </c>
    </row>
    <row r="1504" spans="1:5" x14ac:dyDescent="0.25">
      <c r="A1504" s="1">
        <v>40900</v>
      </c>
      <c r="B1504" s="6" t="s">
        <v>225</v>
      </c>
      <c r="C1504">
        <v>3</v>
      </c>
      <c r="E1504">
        <f>MONTH(cukier__2[[#This Row],[Data]])</f>
        <v>12</v>
      </c>
    </row>
    <row r="1505" spans="1:5" x14ac:dyDescent="0.25">
      <c r="A1505" s="1">
        <v>40901</v>
      </c>
      <c r="B1505" s="6" t="s">
        <v>226</v>
      </c>
      <c r="C1505">
        <v>16</v>
      </c>
      <c r="E1505">
        <f>MONTH(cukier__2[[#This Row],[Data]])</f>
        <v>12</v>
      </c>
    </row>
    <row r="1506" spans="1:5" x14ac:dyDescent="0.25">
      <c r="A1506" s="1">
        <v>40903</v>
      </c>
      <c r="B1506" s="6" t="s">
        <v>6</v>
      </c>
      <c r="C1506">
        <v>197</v>
      </c>
      <c r="E1506">
        <f>MONTH(cukier__2[[#This Row],[Data]])</f>
        <v>12</v>
      </c>
    </row>
    <row r="1507" spans="1:5" x14ac:dyDescent="0.25">
      <c r="A1507" s="1">
        <v>40903</v>
      </c>
      <c r="B1507" s="6" t="s">
        <v>152</v>
      </c>
      <c r="C1507">
        <v>4</v>
      </c>
      <c r="E1507">
        <f>MONTH(cukier__2[[#This Row],[Data]])</f>
        <v>12</v>
      </c>
    </row>
    <row r="1508" spans="1:5" x14ac:dyDescent="0.25">
      <c r="A1508" s="1">
        <v>40904</v>
      </c>
      <c r="B1508" s="6" t="s">
        <v>52</v>
      </c>
      <c r="C1508">
        <v>57</v>
      </c>
      <c r="E1508">
        <f>MONTH(cukier__2[[#This Row],[Data]])</f>
        <v>12</v>
      </c>
    </row>
    <row r="1509" spans="1:5" x14ac:dyDescent="0.25">
      <c r="A1509" s="1">
        <v>40906</v>
      </c>
      <c r="B1509" s="6" t="s">
        <v>92</v>
      </c>
      <c r="C1509">
        <v>16</v>
      </c>
      <c r="E1509">
        <f>MONTH(cukier__2[[#This Row],[Data]])</f>
        <v>12</v>
      </c>
    </row>
    <row r="1510" spans="1:5" x14ac:dyDescent="0.25">
      <c r="A1510" s="1">
        <v>40907</v>
      </c>
      <c r="B1510" s="6" t="s">
        <v>63</v>
      </c>
      <c r="C1510">
        <v>89</v>
      </c>
      <c r="E1510">
        <f>MONTH(cukier__2[[#This Row],[Data]])</f>
        <v>12</v>
      </c>
    </row>
    <row r="1511" spans="1:5" x14ac:dyDescent="0.25">
      <c r="A1511" s="1">
        <v>40912</v>
      </c>
      <c r="B1511" s="6" t="s">
        <v>66</v>
      </c>
      <c r="C1511">
        <v>74</v>
      </c>
      <c r="E1511">
        <f>MONTH(cukier__2[[#This Row],[Data]])</f>
        <v>1</v>
      </c>
    </row>
    <row r="1512" spans="1:5" x14ac:dyDescent="0.25">
      <c r="A1512" s="1">
        <v>40913</v>
      </c>
      <c r="B1512" s="6" t="s">
        <v>9</v>
      </c>
      <c r="C1512">
        <v>243</v>
      </c>
      <c r="E1512">
        <f>MONTH(cukier__2[[#This Row],[Data]])</f>
        <v>1</v>
      </c>
    </row>
    <row r="1513" spans="1:5" x14ac:dyDescent="0.25">
      <c r="A1513" s="1">
        <v>40915</v>
      </c>
      <c r="B1513" s="6" t="s">
        <v>22</v>
      </c>
      <c r="C1513">
        <v>460</v>
      </c>
      <c r="E1513">
        <f>MONTH(cukier__2[[#This Row],[Data]])</f>
        <v>1</v>
      </c>
    </row>
    <row r="1514" spans="1:5" x14ac:dyDescent="0.25">
      <c r="A1514" s="1">
        <v>40915</v>
      </c>
      <c r="B1514" s="6" t="s">
        <v>227</v>
      </c>
      <c r="C1514">
        <v>20</v>
      </c>
      <c r="E1514">
        <f>MONTH(cukier__2[[#This Row],[Data]])</f>
        <v>1</v>
      </c>
    </row>
    <row r="1515" spans="1:5" x14ac:dyDescent="0.25">
      <c r="A1515" s="1">
        <v>40917</v>
      </c>
      <c r="B1515" s="6" t="s">
        <v>22</v>
      </c>
      <c r="C1515">
        <v>250</v>
      </c>
      <c r="E1515">
        <f>MONTH(cukier__2[[#This Row],[Data]])</f>
        <v>1</v>
      </c>
    </row>
    <row r="1516" spans="1:5" x14ac:dyDescent="0.25">
      <c r="A1516" s="1">
        <v>40923</v>
      </c>
      <c r="B1516" s="6" t="s">
        <v>10</v>
      </c>
      <c r="C1516">
        <v>78</v>
      </c>
      <c r="E1516">
        <f>MONTH(cukier__2[[#This Row],[Data]])</f>
        <v>1</v>
      </c>
    </row>
    <row r="1517" spans="1:5" x14ac:dyDescent="0.25">
      <c r="A1517" s="1">
        <v>40925</v>
      </c>
      <c r="B1517" s="6" t="s">
        <v>8</v>
      </c>
      <c r="C1517">
        <v>170</v>
      </c>
      <c r="E1517">
        <f>MONTH(cukier__2[[#This Row],[Data]])</f>
        <v>1</v>
      </c>
    </row>
    <row r="1518" spans="1:5" x14ac:dyDescent="0.25">
      <c r="A1518" s="1">
        <v>40927</v>
      </c>
      <c r="B1518" s="6" t="s">
        <v>52</v>
      </c>
      <c r="C1518">
        <v>128</v>
      </c>
      <c r="E1518">
        <f>MONTH(cukier__2[[#This Row],[Data]])</f>
        <v>1</v>
      </c>
    </row>
    <row r="1519" spans="1:5" x14ac:dyDescent="0.25">
      <c r="A1519" s="1">
        <v>40927</v>
      </c>
      <c r="B1519" s="6" t="s">
        <v>61</v>
      </c>
      <c r="C1519">
        <v>53</v>
      </c>
      <c r="E1519">
        <f>MONTH(cukier__2[[#This Row],[Data]])</f>
        <v>1</v>
      </c>
    </row>
    <row r="1520" spans="1:5" x14ac:dyDescent="0.25">
      <c r="A1520" s="1">
        <v>40928</v>
      </c>
      <c r="B1520" s="6" t="s">
        <v>14</v>
      </c>
      <c r="C1520">
        <v>223</v>
      </c>
      <c r="E1520">
        <f>MONTH(cukier__2[[#This Row],[Data]])</f>
        <v>1</v>
      </c>
    </row>
    <row r="1521" spans="1:5" x14ac:dyDescent="0.25">
      <c r="A1521" s="1">
        <v>40933</v>
      </c>
      <c r="B1521" s="6" t="s">
        <v>52</v>
      </c>
      <c r="C1521">
        <v>47</v>
      </c>
      <c r="E1521">
        <f>MONTH(cukier__2[[#This Row],[Data]])</f>
        <v>1</v>
      </c>
    </row>
    <row r="1522" spans="1:5" x14ac:dyDescent="0.25">
      <c r="A1522" s="1">
        <v>40933</v>
      </c>
      <c r="B1522" s="6" t="s">
        <v>37</v>
      </c>
      <c r="C1522">
        <v>112</v>
      </c>
      <c r="E1522">
        <f>MONTH(cukier__2[[#This Row],[Data]])</f>
        <v>1</v>
      </c>
    </row>
    <row r="1523" spans="1:5" x14ac:dyDescent="0.25">
      <c r="A1523" s="1">
        <v>40935</v>
      </c>
      <c r="B1523" s="6" t="s">
        <v>50</v>
      </c>
      <c r="C1523">
        <v>201</v>
      </c>
      <c r="E1523">
        <f>MONTH(cukier__2[[#This Row],[Data]])</f>
        <v>1</v>
      </c>
    </row>
    <row r="1524" spans="1:5" x14ac:dyDescent="0.25">
      <c r="A1524" s="1">
        <v>40936</v>
      </c>
      <c r="B1524" s="6" t="s">
        <v>25</v>
      </c>
      <c r="C1524">
        <v>121</v>
      </c>
      <c r="E1524">
        <f>MONTH(cukier__2[[#This Row],[Data]])</f>
        <v>1</v>
      </c>
    </row>
    <row r="1525" spans="1:5" x14ac:dyDescent="0.25">
      <c r="A1525" s="1">
        <v>40939</v>
      </c>
      <c r="B1525" s="6" t="s">
        <v>7</v>
      </c>
      <c r="C1525">
        <v>462</v>
      </c>
      <c r="E1525">
        <f>MONTH(cukier__2[[#This Row],[Data]])</f>
        <v>1</v>
      </c>
    </row>
    <row r="1526" spans="1:5" x14ac:dyDescent="0.25">
      <c r="A1526" s="1">
        <v>40941</v>
      </c>
      <c r="B1526" s="6" t="s">
        <v>22</v>
      </c>
      <c r="C1526">
        <v>333</v>
      </c>
      <c r="E1526">
        <f>MONTH(cukier__2[[#This Row],[Data]])</f>
        <v>2</v>
      </c>
    </row>
    <row r="1527" spans="1:5" x14ac:dyDescent="0.25">
      <c r="A1527" s="1">
        <v>40943</v>
      </c>
      <c r="B1527" s="6" t="s">
        <v>108</v>
      </c>
      <c r="C1527">
        <v>9</v>
      </c>
      <c r="E1527">
        <f>MONTH(cukier__2[[#This Row],[Data]])</f>
        <v>2</v>
      </c>
    </row>
    <row r="1528" spans="1:5" x14ac:dyDescent="0.25">
      <c r="A1528" s="1">
        <v>40945</v>
      </c>
      <c r="B1528" s="6" t="s">
        <v>25</v>
      </c>
      <c r="C1528">
        <v>104</v>
      </c>
      <c r="E1528">
        <f>MONTH(cukier__2[[#This Row],[Data]])</f>
        <v>2</v>
      </c>
    </row>
    <row r="1529" spans="1:5" x14ac:dyDescent="0.25">
      <c r="A1529" s="1">
        <v>40945</v>
      </c>
      <c r="B1529" s="6" t="s">
        <v>173</v>
      </c>
      <c r="C1529">
        <v>104</v>
      </c>
      <c r="E1529">
        <f>MONTH(cukier__2[[#This Row],[Data]])</f>
        <v>2</v>
      </c>
    </row>
    <row r="1530" spans="1:5" x14ac:dyDescent="0.25">
      <c r="A1530" s="1">
        <v>40947</v>
      </c>
      <c r="B1530" s="6" t="s">
        <v>18</v>
      </c>
      <c r="C1530">
        <v>78</v>
      </c>
      <c r="E1530">
        <f>MONTH(cukier__2[[#This Row],[Data]])</f>
        <v>2</v>
      </c>
    </row>
    <row r="1531" spans="1:5" x14ac:dyDescent="0.25">
      <c r="A1531" s="1">
        <v>40950</v>
      </c>
      <c r="B1531" s="6" t="s">
        <v>30</v>
      </c>
      <c r="C1531">
        <v>53</v>
      </c>
      <c r="E1531">
        <f>MONTH(cukier__2[[#This Row],[Data]])</f>
        <v>2</v>
      </c>
    </row>
    <row r="1532" spans="1:5" x14ac:dyDescent="0.25">
      <c r="A1532" s="1">
        <v>40951</v>
      </c>
      <c r="B1532" s="6" t="s">
        <v>45</v>
      </c>
      <c r="C1532">
        <v>305</v>
      </c>
      <c r="E1532">
        <f>MONTH(cukier__2[[#This Row],[Data]])</f>
        <v>2</v>
      </c>
    </row>
    <row r="1533" spans="1:5" x14ac:dyDescent="0.25">
      <c r="A1533" s="1">
        <v>40953</v>
      </c>
      <c r="B1533" s="6" t="s">
        <v>9</v>
      </c>
      <c r="C1533">
        <v>363</v>
      </c>
      <c r="E1533">
        <f>MONTH(cukier__2[[#This Row],[Data]])</f>
        <v>2</v>
      </c>
    </row>
    <row r="1534" spans="1:5" x14ac:dyDescent="0.25">
      <c r="A1534" s="1">
        <v>40955</v>
      </c>
      <c r="B1534" s="6" t="s">
        <v>228</v>
      </c>
      <c r="C1534">
        <v>19</v>
      </c>
      <c r="E1534">
        <f>MONTH(cukier__2[[#This Row],[Data]])</f>
        <v>2</v>
      </c>
    </row>
    <row r="1535" spans="1:5" x14ac:dyDescent="0.25">
      <c r="A1535" s="1">
        <v>40955</v>
      </c>
      <c r="B1535" s="6" t="s">
        <v>102</v>
      </c>
      <c r="C1535">
        <v>248</v>
      </c>
      <c r="E1535">
        <f>MONTH(cukier__2[[#This Row],[Data]])</f>
        <v>2</v>
      </c>
    </row>
    <row r="1536" spans="1:5" x14ac:dyDescent="0.25">
      <c r="A1536" s="1">
        <v>40955</v>
      </c>
      <c r="B1536" s="6" t="s">
        <v>19</v>
      </c>
      <c r="C1536">
        <v>64</v>
      </c>
      <c r="E1536">
        <f>MONTH(cukier__2[[#This Row],[Data]])</f>
        <v>2</v>
      </c>
    </row>
    <row r="1537" spans="1:5" x14ac:dyDescent="0.25">
      <c r="A1537" s="1">
        <v>40956</v>
      </c>
      <c r="B1537" s="6" t="s">
        <v>50</v>
      </c>
      <c r="C1537">
        <v>288</v>
      </c>
      <c r="E1537">
        <f>MONTH(cukier__2[[#This Row],[Data]])</f>
        <v>2</v>
      </c>
    </row>
    <row r="1538" spans="1:5" x14ac:dyDescent="0.25">
      <c r="A1538" s="1">
        <v>40957</v>
      </c>
      <c r="B1538" s="6" t="s">
        <v>144</v>
      </c>
      <c r="C1538">
        <v>18</v>
      </c>
      <c r="E1538">
        <f>MONTH(cukier__2[[#This Row],[Data]])</f>
        <v>2</v>
      </c>
    </row>
    <row r="1539" spans="1:5" x14ac:dyDescent="0.25">
      <c r="A1539" s="1">
        <v>40959</v>
      </c>
      <c r="B1539" s="6" t="s">
        <v>31</v>
      </c>
      <c r="C1539">
        <v>54</v>
      </c>
      <c r="E1539">
        <f>MONTH(cukier__2[[#This Row],[Data]])</f>
        <v>2</v>
      </c>
    </row>
    <row r="1540" spans="1:5" x14ac:dyDescent="0.25">
      <c r="A1540" s="1">
        <v>40959</v>
      </c>
      <c r="B1540" s="6" t="s">
        <v>201</v>
      </c>
      <c r="C1540">
        <v>3</v>
      </c>
      <c r="E1540">
        <f>MONTH(cukier__2[[#This Row],[Data]])</f>
        <v>2</v>
      </c>
    </row>
    <row r="1541" spans="1:5" x14ac:dyDescent="0.25">
      <c r="A1541" s="1">
        <v>40960</v>
      </c>
      <c r="B1541" s="6" t="s">
        <v>65</v>
      </c>
      <c r="C1541">
        <v>9</v>
      </c>
      <c r="E1541">
        <f>MONTH(cukier__2[[#This Row],[Data]])</f>
        <v>2</v>
      </c>
    </row>
    <row r="1542" spans="1:5" x14ac:dyDescent="0.25">
      <c r="A1542" s="1">
        <v>40961</v>
      </c>
      <c r="B1542" s="6" t="s">
        <v>149</v>
      </c>
      <c r="C1542">
        <v>19</v>
      </c>
      <c r="E1542">
        <f>MONTH(cukier__2[[#This Row],[Data]])</f>
        <v>2</v>
      </c>
    </row>
    <row r="1543" spans="1:5" x14ac:dyDescent="0.25">
      <c r="A1543" s="1">
        <v>40961</v>
      </c>
      <c r="B1543" s="6" t="s">
        <v>26</v>
      </c>
      <c r="C1543">
        <v>198</v>
      </c>
      <c r="E1543">
        <f>MONTH(cukier__2[[#This Row],[Data]])</f>
        <v>2</v>
      </c>
    </row>
    <row r="1544" spans="1:5" x14ac:dyDescent="0.25">
      <c r="A1544" s="1">
        <v>40966</v>
      </c>
      <c r="B1544" s="6" t="s">
        <v>5</v>
      </c>
      <c r="C1544">
        <v>417</v>
      </c>
      <c r="E1544">
        <f>MONTH(cukier__2[[#This Row],[Data]])</f>
        <v>2</v>
      </c>
    </row>
    <row r="1545" spans="1:5" x14ac:dyDescent="0.25">
      <c r="A1545" s="1">
        <v>40971</v>
      </c>
      <c r="B1545" s="6" t="s">
        <v>102</v>
      </c>
      <c r="C1545">
        <v>221</v>
      </c>
      <c r="E1545">
        <f>MONTH(cukier__2[[#This Row],[Data]])</f>
        <v>3</v>
      </c>
    </row>
    <row r="1546" spans="1:5" x14ac:dyDescent="0.25">
      <c r="A1546" s="1">
        <v>40971</v>
      </c>
      <c r="B1546" s="6" t="s">
        <v>18</v>
      </c>
      <c r="C1546">
        <v>53</v>
      </c>
      <c r="E1546">
        <f>MONTH(cukier__2[[#This Row],[Data]])</f>
        <v>3</v>
      </c>
    </row>
    <row r="1547" spans="1:5" x14ac:dyDescent="0.25">
      <c r="A1547" s="1">
        <v>40973</v>
      </c>
      <c r="B1547" s="6" t="s">
        <v>69</v>
      </c>
      <c r="C1547">
        <v>127</v>
      </c>
      <c r="E1547">
        <f>MONTH(cukier__2[[#This Row],[Data]])</f>
        <v>3</v>
      </c>
    </row>
    <row r="1548" spans="1:5" x14ac:dyDescent="0.25">
      <c r="A1548" s="1">
        <v>40974</v>
      </c>
      <c r="B1548" s="6" t="s">
        <v>14</v>
      </c>
      <c r="C1548">
        <v>340</v>
      </c>
      <c r="E1548">
        <f>MONTH(cukier__2[[#This Row],[Data]])</f>
        <v>3</v>
      </c>
    </row>
    <row r="1549" spans="1:5" x14ac:dyDescent="0.25">
      <c r="A1549" s="1">
        <v>40977</v>
      </c>
      <c r="B1549" s="6" t="s">
        <v>7</v>
      </c>
      <c r="C1549">
        <v>310</v>
      </c>
      <c r="E1549">
        <f>MONTH(cukier__2[[#This Row],[Data]])</f>
        <v>3</v>
      </c>
    </row>
    <row r="1550" spans="1:5" x14ac:dyDescent="0.25">
      <c r="A1550" s="1">
        <v>40979</v>
      </c>
      <c r="B1550" s="6" t="s">
        <v>222</v>
      </c>
      <c r="C1550">
        <v>8</v>
      </c>
      <c r="E1550">
        <f>MONTH(cukier__2[[#This Row],[Data]])</f>
        <v>3</v>
      </c>
    </row>
    <row r="1551" spans="1:5" x14ac:dyDescent="0.25">
      <c r="A1551" s="1">
        <v>40980</v>
      </c>
      <c r="B1551" s="6" t="s">
        <v>61</v>
      </c>
      <c r="C1551">
        <v>132</v>
      </c>
      <c r="E1551">
        <f>MONTH(cukier__2[[#This Row],[Data]])</f>
        <v>3</v>
      </c>
    </row>
    <row r="1552" spans="1:5" x14ac:dyDescent="0.25">
      <c r="A1552" s="1">
        <v>40980</v>
      </c>
      <c r="B1552" s="6" t="s">
        <v>26</v>
      </c>
      <c r="C1552">
        <v>168</v>
      </c>
      <c r="E1552">
        <f>MONTH(cukier__2[[#This Row],[Data]])</f>
        <v>3</v>
      </c>
    </row>
    <row r="1553" spans="1:5" x14ac:dyDescent="0.25">
      <c r="A1553" s="1">
        <v>40982</v>
      </c>
      <c r="B1553" s="6" t="s">
        <v>26</v>
      </c>
      <c r="C1553">
        <v>49</v>
      </c>
      <c r="E1553">
        <f>MONTH(cukier__2[[#This Row],[Data]])</f>
        <v>3</v>
      </c>
    </row>
    <row r="1554" spans="1:5" x14ac:dyDescent="0.25">
      <c r="A1554" s="1">
        <v>40984</v>
      </c>
      <c r="B1554" s="6" t="s">
        <v>37</v>
      </c>
      <c r="C1554">
        <v>140</v>
      </c>
      <c r="E1554">
        <f>MONTH(cukier__2[[#This Row],[Data]])</f>
        <v>3</v>
      </c>
    </row>
    <row r="1555" spans="1:5" x14ac:dyDescent="0.25">
      <c r="A1555" s="1">
        <v>40986</v>
      </c>
      <c r="B1555" s="6" t="s">
        <v>35</v>
      </c>
      <c r="C1555">
        <v>140</v>
      </c>
      <c r="E1555">
        <f>MONTH(cukier__2[[#This Row],[Data]])</f>
        <v>3</v>
      </c>
    </row>
    <row r="1556" spans="1:5" x14ac:dyDescent="0.25">
      <c r="A1556" s="1">
        <v>40986</v>
      </c>
      <c r="B1556" s="6" t="s">
        <v>23</v>
      </c>
      <c r="C1556">
        <v>194</v>
      </c>
      <c r="E1556">
        <f>MONTH(cukier__2[[#This Row],[Data]])</f>
        <v>3</v>
      </c>
    </row>
    <row r="1557" spans="1:5" x14ac:dyDescent="0.25">
      <c r="A1557" s="1">
        <v>40992</v>
      </c>
      <c r="B1557" s="6" t="s">
        <v>23</v>
      </c>
      <c r="C1557">
        <v>123</v>
      </c>
      <c r="E1557">
        <f>MONTH(cukier__2[[#This Row],[Data]])</f>
        <v>3</v>
      </c>
    </row>
    <row r="1558" spans="1:5" x14ac:dyDescent="0.25">
      <c r="A1558" s="1">
        <v>40992</v>
      </c>
      <c r="B1558" s="6" t="s">
        <v>74</v>
      </c>
      <c r="C1558">
        <v>11</v>
      </c>
      <c r="E1558">
        <f>MONTH(cukier__2[[#This Row],[Data]])</f>
        <v>3</v>
      </c>
    </row>
    <row r="1559" spans="1:5" x14ac:dyDescent="0.25">
      <c r="A1559" s="1">
        <v>40994</v>
      </c>
      <c r="B1559" s="6" t="s">
        <v>150</v>
      </c>
      <c r="C1559">
        <v>1</v>
      </c>
      <c r="E1559">
        <f>MONTH(cukier__2[[#This Row],[Data]])</f>
        <v>3</v>
      </c>
    </row>
    <row r="1560" spans="1:5" x14ac:dyDescent="0.25">
      <c r="A1560" s="1">
        <v>40995</v>
      </c>
      <c r="B1560" s="6" t="s">
        <v>9</v>
      </c>
      <c r="C1560">
        <v>267</v>
      </c>
      <c r="E1560">
        <f>MONTH(cukier__2[[#This Row],[Data]])</f>
        <v>3</v>
      </c>
    </row>
    <row r="1561" spans="1:5" x14ac:dyDescent="0.25">
      <c r="A1561" s="1">
        <v>40998</v>
      </c>
      <c r="B1561" s="6" t="s">
        <v>149</v>
      </c>
      <c r="C1561">
        <v>14</v>
      </c>
      <c r="E1561">
        <f>MONTH(cukier__2[[#This Row],[Data]])</f>
        <v>3</v>
      </c>
    </row>
    <row r="1562" spans="1:5" x14ac:dyDescent="0.25">
      <c r="A1562" s="1">
        <v>40999</v>
      </c>
      <c r="B1562" s="6" t="s">
        <v>20</v>
      </c>
      <c r="C1562">
        <v>160</v>
      </c>
      <c r="E1562">
        <f>MONTH(cukier__2[[#This Row],[Data]])</f>
        <v>3</v>
      </c>
    </row>
    <row r="1563" spans="1:5" x14ac:dyDescent="0.25">
      <c r="A1563" s="1">
        <v>40999</v>
      </c>
      <c r="B1563" s="6" t="s">
        <v>9</v>
      </c>
      <c r="C1563">
        <v>437</v>
      </c>
      <c r="E1563">
        <f>MONTH(cukier__2[[#This Row],[Data]])</f>
        <v>3</v>
      </c>
    </row>
    <row r="1564" spans="1:5" x14ac:dyDescent="0.25">
      <c r="A1564" s="1">
        <v>41003</v>
      </c>
      <c r="B1564" s="6" t="s">
        <v>123</v>
      </c>
      <c r="C1564">
        <v>71</v>
      </c>
      <c r="E1564">
        <f>MONTH(cukier__2[[#This Row],[Data]])</f>
        <v>4</v>
      </c>
    </row>
    <row r="1565" spans="1:5" x14ac:dyDescent="0.25">
      <c r="A1565" s="1">
        <v>41004</v>
      </c>
      <c r="B1565" s="6" t="s">
        <v>66</v>
      </c>
      <c r="C1565">
        <v>35</v>
      </c>
      <c r="E1565">
        <f>MONTH(cukier__2[[#This Row],[Data]])</f>
        <v>4</v>
      </c>
    </row>
    <row r="1566" spans="1:5" x14ac:dyDescent="0.25">
      <c r="A1566" s="1">
        <v>41005</v>
      </c>
      <c r="B1566" s="6" t="s">
        <v>22</v>
      </c>
      <c r="C1566">
        <v>116</v>
      </c>
      <c r="E1566">
        <f>MONTH(cukier__2[[#This Row],[Data]])</f>
        <v>4</v>
      </c>
    </row>
    <row r="1567" spans="1:5" x14ac:dyDescent="0.25">
      <c r="A1567" s="1">
        <v>41006</v>
      </c>
      <c r="B1567" s="6" t="s">
        <v>6</v>
      </c>
      <c r="C1567">
        <v>152</v>
      </c>
      <c r="E1567">
        <f>MONTH(cukier__2[[#This Row],[Data]])</f>
        <v>4</v>
      </c>
    </row>
    <row r="1568" spans="1:5" x14ac:dyDescent="0.25">
      <c r="A1568" s="1">
        <v>41011</v>
      </c>
      <c r="B1568" s="6" t="s">
        <v>7</v>
      </c>
      <c r="C1568">
        <v>309</v>
      </c>
      <c r="E1568">
        <f>MONTH(cukier__2[[#This Row],[Data]])</f>
        <v>4</v>
      </c>
    </row>
    <row r="1569" spans="1:5" x14ac:dyDescent="0.25">
      <c r="A1569" s="1">
        <v>41011</v>
      </c>
      <c r="B1569" s="6" t="s">
        <v>81</v>
      </c>
      <c r="C1569">
        <v>7</v>
      </c>
      <c r="E1569">
        <f>MONTH(cukier__2[[#This Row],[Data]])</f>
        <v>4</v>
      </c>
    </row>
    <row r="1570" spans="1:5" x14ac:dyDescent="0.25">
      <c r="A1570" s="1">
        <v>41011</v>
      </c>
      <c r="B1570" s="6" t="s">
        <v>102</v>
      </c>
      <c r="C1570">
        <v>353</v>
      </c>
      <c r="E1570">
        <f>MONTH(cukier__2[[#This Row],[Data]])</f>
        <v>4</v>
      </c>
    </row>
    <row r="1571" spans="1:5" x14ac:dyDescent="0.25">
      <c r="A1571" s="1">
        <v>41012</v>
      </c>
      <c r="B1571" s="6" t="s">
        <v>187</v>
      </c>
      <c r="C1571">
        <v>3</v>
      </c>
      <c r="E1571">
        <f>MONTH(cukier__2[[#This Row],[Data]])</f>
        <v>4</v>
      </c>
    </row>
    <row r="1572" spans="1:5" x14ac:dyDescent="0.25">
      <c r="A1572" s="1">
        <v>41013</v>
      </c>
      <c r="B1572" s="6" t="s">
        <v>14</v>
      </c>
      <c r="C1572">
        <v>166</v>
      </c>
      <c r="E1572">
        <f>MONTH(cukier__2[[#This Row],[Data]])</f>
        <v>4</v>
      </c>
    </row>
    <row r="1573" spans="1:5" x14ac:dyDescent="0.25">
      <c r="A1573" s="1">
        <v>41014</v>
      </c>
      <c r="B1573" s="6" t="s">
        <v>224</v>
      </c>
      <c r="C1573">
        <v>14</v>
      </c>
      <c r="E1573">
        <f>MONTH(cukier__2[[#This Row],[Data]])</f>
        <v>4</v>
      </c>
    </row>
    <row r="1574" spans="1:5" x14ac:dyDescent="0.25">
      <c r="A1574" s="1">
        <v>41014</v>
      </c>
      <c r="B1574" s="6" t="s">
        <v>6</v>
      </c>
      <c r="C1574">
        <v>141</v>
      </c>
      <c r="E1574">
        <f>MONTH(cukier__2[[#This Row],[Data]])</f>
        <v>4</v>
      </c>
    </row>
    <row r="1575" spans="1:5" x14ac:dyDescent="0.25">
      <c r="A1575" s="1">
        <v>41014</v>
      </c>
      <c r="B1575" s="6" t="s">
        <v>229</v>
      </c>
      <c r="C1575">
        <v>15</v>
      </c>
      <c r="E1575">
        <f>MONTH(cukier__2[[#This Row],[Data]])</f>
        <v>4</v>
      </c>
    </row>
    <row r="1576" spans="1:5" x14ac:dyDescent="0.25">
      <c r="A1576" s="1">
        <v>41020</v>
      </c>
      <c r="B1576" s="6" t="s">
        <v>22</v>
      </c>
      <c r="C1576">
        <v>157</v>
      </c>
      <c r="E1576">
        <f>MONTH(cukier__2[[#This Row],[Data]])</f>
        <v>4</v>
      </c>
    </row>
    <row r="1577" spans="1:5" x14ac:dyDescent="0.25">
      <c r="A1577" s="1">
        <v>41025</v>
      </c>
      <c r="B1577" s="6" t="s">
        <v>9</v>
      </c>
      <c r="C1577">
        <v>191</v>
      </c>
      <c r="E1577">
        <f>MONTH(cukier__2[[#This Row],[Data]])</f>
        <v>4</v>
      </c>
    </row>
    <row r="1578" spans="1:5" x14ac:dyDescent="0.25">
      <c r="A1578" s="1">
        <v>41026</v>
      </c>
      <c r="B1578" s="6" t="s">
        <v>36</v>
      </c>
      <c r="C1578">
        <v>7</v>
      </c>
      <c r="E1578">
        <f>MONTH(cukier__2[[#This Row],[Data]])</f>
        <v>4</v>
      </c>
    </row>
    <row r="1579" spans="1:5" x14ac:dyDescent="0.25">
      <c r="A1579" s="1">
        <v>41027</v>
      </c>
      <c r="B1579" s="6" t="s">
        <v>26</v>
      </c>
      <c r="C1579">
        <v>200</v>
      </c>
      <c r="E1579">
        <f>MONTH(cukier__2[[#This Row],[Data]])</f>
        <v>4</v>
      </c>
    </row>
    <row r="1580" spans="1:5" x14ac:dyDescent="0.25">
      <c r="A1580" s="1">
        <v>41033</v>
      </c>
      <c r="B1580" s="6" t="s">
        <v>149</v>
      </c>
      <c r="C1580">
        <v>15</v>
      </c>
      <c r="E1580">
        <f>MONTH(cukier__2[[#This Row],[Data]])</f>
        <v>5</v>
      </c>
    </row>
    <row r="1581" spans="1:5" x14ac:dyDescent="0.25">
      <c r="A1581" s="1">
        <v>41033</v>
      </c>
      <c r="B1581" s="6" t="s">
        <v>171</v>
      </c>
      <c r="C1581">
        <v>7</v>
      </c>
      <c r="E1581">
        <f>MONTH(cukier__2[[#This Row],[Data]])</f>
        <v>5</v>
      </c>
    </row>
    <row r="1582" spans="1:5" x14ac:dyDescent="0.25">
      <c r="A1582" s="1">
        <v>41033</v>
      </c>
      <c r="B1582" s="6" t="s">
        <v>14</v>
      </c>
      <c r="C1582">
        <v>235</v>
      </c>
      <c r="E1582">
        <f>MONTH(cukier__2[[#This Row],[Data]])</f>
        <v>5</v>
      </c>
    </row>
    <row r="1583" spans="1:5" x14ac:dyDescent="0.25">
      <c r="A1583" s="1">
        <v>41034</v>
      </c>
      <c r="B1583" s="6" t="s">
        <v>50</v>
      </c>
      <c r="C1583">
        <v>301</v>
      </c>
      <c r="E1583">
        <f>MONTH(cukier__2[[#This Row],[Data]])</f>
        <v>5</v>
      </c>
    </row>
    <row r="1584" spans="1:5" x14ac:dyDescent="0.25">
      <c r="A1584" s="1">
        <v>41036</v>
      </c>
      <c r="B1584" s="6" t="s">
        <v>5</v>
      </c>
      <c r="C1584">
        <v>136</v>
      </c>
      <c r="E1584">
        <f>MONTH(cukier__2[[#This Row],[Data]])</f>
        <v>5</v>
      </c>
    </row>
    <row r="1585" spans="1:5" x14ac:dyDescent="0.25">
      <c r="A1585" s="1">
        <v>41036</v>
      </c>
      <c r="B1585" s="6" t="s">
        <v>126</v>
      </c>
      <c r="C1585">
        <v>5</v>
      </c>
      <c r="E1585">
        <f>MONTH(cukier__2[[#This Row],[Data]])</f>
        <v>5</v>
      </c>
    </row>
    <row r="1586" spans="1:5" x14ac:dyDescent="0.25">
      <c r="A1586" s="1">
        <v>41037</v>
      </c>
      <c r="B1586" s="6" t="s">
        <v>7</v>
      </c>
      <c r="C1586">
        <v>280</v>
      </c>
      <c r="E1586">
        <f>MONTH(cukier__2[[#This Row],[Data]])</f>
        <v>5</v>
      </c>
    </row>
    <row r="1587" spans="1:5" x14ac:dyDescent="0.25">
      <c r="A1587" s="1">
        <v>41037</v>
      </c>
      <c r="B1587" s="6" t="s">
        <v>65</v>
      </c>
      <c r="C1587">
        <v>3</v>
      </c>
      <c r="E1587">
        <f>MONTH(cukier__2[[#This Row],[Data]])</f>
        <v>5</v>
      </c>
    </row>
    <row r="1588" spans="1:5" x14ac:dyDescent="0.25">
      <c r="A1588" s="1">
        <v>41040</v>
      </c>
      <c r="B1588" s="6" t="s">
        <v>206</v>
      </c>
      <c r="C1588">
        <v>14</v>
      </c>
      <c r="E1588">
        <f>MONTH(cukier__2[[#This Row],[Data]])</f>
        <v>5</v>
      </c>
    </row>
    <row r="1589" spans="1:5" x14ac:dyDescent="0.25">
      <c r="A1589" s="1">
        <v>41041</v>
      </c>
      <c r="B1589" s="6" t="s">
        <v>10</v>
      </c>
      <c r="C1589">
        <v>79</v>
      </c>
      <c r="E1589">
        <f>MONTH(cukier__2[[#This Row],[Data]])</f>
        <v>5</v>
      </c>
    </row>
    <row r="1590" spans="1:5" x14ac:dyDescent="0.25">
      <c r="A1590" s="1">
        <v>41042</v>
      </c>
      <c r="B1590" s="6" t="s">
        <v>173</v>
      </c>
      <c r="C1590">
        <v>86</v>
      </c>
      <c r="E1590">
        <f>MONTH(cukier__2[[#This Row],[Data]])</f>
        <v>5</v>
      </c>
    </row>
    <row r="1591" spans="1:5" x14ac:dyDescent="0.25">
      <c r="A1591" s="1">
        <v>41042</v>
      </c>
      <c r="B1591" s="6" t="s">
        <v>23</v>
      </c>
      <c r="C1591">
        <v>70</v>
      </c>
      <c r="E1591">
        <f>MONTH(cukier__2[[#This Row],[Data]])</f>
        <v>5</v>
      </c>
    </row>
    <row r="1592" spans="1:5" x14ac:dyDescent="0.25">
      <c r="A1592" s="1">
        <v>41043</v>
      </c>
      <c r="B1592" s="6" t="s">
        <v>20</v>
      </c>
      <c r="C1592">
        <v>189</v>
      </c>
      <c r="E1592">
        <f>MONTH(cukier__2[[#This Row],[Data]])</f>
        <v>5</v>
      </c>
    </row>
    <row r="1593" spans="1:5" x14ac:dyDescent="0.25">
      <c r="A1593" s="1">
        <v>41043</v>
      </c>
      <c r="B1593" s="6" t="s">
        <v>55</v>
      </c>
      <c r="C1593">
        <v>111</v>
      </c>
      <c r="E1593">
        <f>MONTH(cukier__2[[#This Row],[Data]])</f>
        <v>5</v>
      </c>
    </row>
    <row r="1594" spans="1:5" x14ac:dyDescent="0.25">
      <c r="A1594" s="1">
        <v>41046</v>
      </c>
      <c r="B1594" s="6" t="s">
        <v>19</v>
      </c>
      <c r="C1594">
        <v>158</v>
      </c>
      <c r="E1594">
        <f>MONTH(cukier__2[[#This Row],[Data]])</f>
        <v>5</v>
      </c>
    </row>
    <row r="1595" spans="1:5" x14ac:dyDescent="0.25">
      <c r="A1595" s="1">
        <v>41051</v>
      </c>
      <c r="B1595" s="6" t="s">
        <v>66</v>
      </c>
      <c r="C1595">
        <v>172</v>
      </c>
      <c r="E1595">
        <f>MONTH(cukier__2[[#This Row],[Data]])</f>
        <v>5</v>
      </c>
    </row>
    <row r="1596" spans="1:5" x14ac:dyDescent="0.25">
      <c r="A1596" s="1">
        <v>41052</v>
      </c>
      <c r="B1596" s="6" t="s">
        <v>50</v>
      </c>
      <c r="C1596">
        <v>179</v>
      </c>
      <c r="E1596">
        <f>MONTH(cukier__2[[#This Row],[Data]])</f>
        <v>5</v>
      </c>
    </row>
    <row r="1597" spans="1:5" x14ac:dyDescent="0.25">
      <c r="A1597" s="1">
        <v>41053</v>
      </c>
      <c r="B1597" s="6" t="s">
        <v>104</v>
      </c>
      <c r="C1597">
        <v>19</v>
      </c>
      <c r="E1597">
        <f>MONTH(cukier__2[[#This Row],[Data]])</f>
        <v>5</v>
      </c>
    </row>
    <row r="1598" spans="1:5" x14ac:dyDescent="0.25">
      <c r="A1598" s="1">
        <v>41053</v>
      </c>
      <c r="B1598" s="6" t="s">
        <v>28</v>
      </c>
      <c r="C1598">
        <v>57</v>
      </c>
      <c r="E1598">
        <f>MONTH(cukier__2[[#This Row],[Data]])</f>
        <v>5</v>
      </c>
    </row>
    <row r="1599" spans="1:5" x14ac:dyDescent="0.25">
      <c r="A1599" s="1">
        <v>41054</v>
      </c>
      <c r="B1599" s="6" t="s">
        <v>50</v>
      </c>
      <c r="C1599">
        <v>335</v>
      </c>
      <c r="E1599">
        <f>MONTH(cukier__2[[#This Row],[Data]])</f>
        <v>5</v>
      </c>
    </row>
    <row r="1600" spans="1:5" x14ac:dyDescent="0.25">
      <c r="A1600" s="1">
        <v>41060</v>
      </c>
      <c r="B1600" s="6" t="s">
        <v>164</v>
      </c>
      <c r="C1600">
        <v>12</v>
      </c>
      <c r="E1600">
        <f>MONTH(cukier__2[[#This Row],[Data]])</f>
        <v>5</v>
      </c>
    </row>
    <row r="1601" spans="1:5" x14ac:dyDescent="0.25">
      <c r="A1601" s="1">
        <v>41061</v>
      </c>
      <c r="B1601" s="6" t="s">
        <v>125</v>
      </c>
      <c r="C1601">
        <v>2</v>
      </c>
      <c r="E1601">
        <f>MONTH(cukier__2[[#This Row],[Data]])</f>
        <v>6</v>
      </c>
    </row>
    <row r="1602" spans="1:5" x14ac:dyDescent="0.25">
      <c r="A1602" s="1">
        <v>41061</v>
      </c>
      <c r="B1602" s="6" t="s">
        <v>50</v>
      </c>
      <c r="C1602">
        <v>237</v>
      </c>
      <c r="E1602">
        <f>MONTH(cukier__2[[#This Row],[Data]])</f>
        <v>6</v>
      </c>
    </row>
    <row r="1603" spans="1:5" x14ac:dyDescent="0.25">
      <c r="A1603" s="1">
        <v>41064</v>
      </c>
      <c r="B1603" s="6" t="s">
        <v>7</v>
      </c>
      <c r="C1603">
        <v>482</v>
      </c>
      <c r="E1603">
        <f>MONTH(cukier__2[[#This Row],[Data]])</f>
        <v>6</v>
      </c>
    </row>
    <row r="1604" spans="1:5" x14ac:dyDescent="0.25">
      <c r="A1604" s="1">
        <v>41064</v>
      </c>
      <c r="B1604" s="6" t="s">
        <v>125</v>
      </c>
      <c r="C1604">
        <v>8</v>
      </c>
      <c r="E1604">
        <f>MONTH(cukier__2[[#This Row],[Data]])</f>
        <v>6</v>
      </c>
    </row>
    <row r="1605" spans="1:5" x14ac:dyDescent="0.25">
      <c r="A1605" s="1">
        <v>41067</v>
      </c>
      <c r="B1605" s="6" t="s">
        <v>35</v>
      </c>
      <c r="C1605">
        <v>147</v>
      </c>
      <c r="E1605">
        <f>MONTH(cukier__2[[#This Row],[Data]])</f>
        <v>6</v>
      </c>
    </row>
    <row r="1606" spans="1:5" x14ac:dyDescent="0.25">
      <c r="A1606" s="1">
        <v>41069</v>
      </c>
      <c r="B1606" s="6" t="s">
        <v>22</v>
      </c>
      <c r="C1606">
        <v>224</v>
      </c>
      <c r="E1606">
        <f>MONTH(cukier__2[[#This Row],[Data]])</f>
        <v>6</v>
      </c>
    </row>
    <row r="1607" spans="1:5" x14ac:dyDescent="0.25">
      <c r="A1607" s="1">
        <v>41070</v>
      </c>
      <c r="B1607" s="6" t="s">
        <v>177</v>
      </c>
      <c r="C1607">
        <v>11</v>
      </c>
      <c r="E1607">
        <f>MONTH(cukier__2[[#This Row],[Data]])</f>
        <v>6</v>
      </c>
    </row>
    <row r="1608" spans="1:5" x14ac:dyDescent="0.25">
      <c r="A1608" s="1">
        <v>41074</v>
      </c>
      <c r="B1608" s="6" t="s">
        <v>37</v>
      </c>
      <c r="C1608">
        <v>184</v>
      </c>
      <c r="E1608">
        <f>MONTH(cukier__2[[#This Row],[Data]])</f>
        <v>6</v>
      </c>
    </row>
    <row r="1609" spans="1:5" x14ac:dyDescent="0.25">
      <c r="A1609" s="1">
        <v>41076</v>
      </c>
      <c r="B1609" s="6" t="s">
        <v>168</v>
      </c>
      <c r="C1609">
        <v>20</v>
      </c>
      <c r="E1609">
        <f>MONTH(cukier__2[[#This Row],[Data]])</f>
        <v>6</v>
      </c>
    </row>
    <row r="1610" spans="1:5" x14ac:dyDescent="0.25">
      <c r="A1610" s="1">
        <v>41076</v>
      </c>
      <c r="B1610" s="6" t="s">
        <v>50</v>
      </c>
      <c r="C1610">
        <v>221</v>
      </c>
      <c r="E1610">
        <f>MONTH(cukier__2[[#This Row],[Data]])</f>
        <v>6</v>
      </c>
    </row>
    <row r="1611" spans="1:5" x14ac:dyDescent="0.25">
      <c r="A1611" s="1">
        <v>41079</v>
      </c>
      <c r="B1611" s="6" t="s">
        <v>37</v>
      </c>
      <c r="C1611">
        <v>162</v>
      </c>
      <c r="E1611">
        <f>MONTH(cukier__2[[#This Row],[Data]])</f>
        <v>6</v>
      </c>
    </row>
    <row r="1612" spans="1:5" x14ac:dyDescent="0.25">
      <c r="A1612" s="1">
        <v>41083</v>
      </c>
      <c r="B1612" s="6" t="s">
        <v>91</v>
      </c>
      <c r="C1612">
        <v>19</v>
      </c>
      <c r="E1612">
        <f>MONTH(cukier__2[[#This Row],[Data]])</f>
        <v>6</v>
      </c>
    </row>
    <row r="1613" spans="1:5" x14ac:dyDescent="0.25">
      <c r="A1613" s="1">
        <v>41088</v>
      </c>
      <c r="B1613" s="6" t="s">
        <v>178</v>
      </c>
      <c r="C1613">
        <v>1</v>
      </c>
      <c r="E1613">
        <f>MONTH(cukier__2[[#This Row],[Data]])</f>
        <v>6</v>
      </c>
    </row>
    <row r="1614" spans="1:5" x14ac:dyDescent="0.25">
      <c r="A1614" s="1">
        <v>41090</v>
      </c>
      <c r="B1614" s="6" t="s">
        <v>12</v>
      </c>
      <c r="C1614">
        <v>122</v>
      </c>
      <c r="E1614">
        <f>MONTH(cukier__2[[#This Row],[Data]])</f>
        <v>6</v>
      </c>
    </row>
    <row r="1615" spans="1:5" x14ac:dyDescent="0.25">
      <c r="A1615" s="1">
        <v>41090</v>
      </c>
      <c r="B1615" s="6" t="s">
        <v>17</v>
      </c>
      <c r="C1615">
        <v>163</v>
      </c>
      <c r="E1615">
        <f>MONTH(cukier__2[[#This Row],[Data]])</f>
        <v>6</v>
      </c>
    </row>
    <row r="1616" spans="1:5" x14ac:dyDescent="0.25">
      <c r="A1616" s="1">
        <v>41091</v>
      </c>
      <c r="B1616" s="6" t="s">
        <v>66</v>
      </c>
      <c r="C1616">
        <v>29</v>
      </c>
      <c r="E1616">
        <f>MONTH(cukier__2[[#This Row],[Data]])</f>
        <v>7</v>
      </c>
    </row>
    <row r="1617" spans="1:5" x14ac:dyDescent="0.25">
      <c r="A1617" s="1">
        <v>41095</v>
      </c>
      <c r="B1617" s="6" t="s">
        <v>55</v>
      </c>
      <c r="C1617">
        <v>106</v>
      </c>
      <c r="E1617">
        <f>MONTH(cukier__2[[#This Row],[Data]])</f>
        <v>7</v>
      </c>
    </row>
    <row r="1618" spans="1:5" x14ac:dyDescent="0.25">
      <c r="A1618" s="1">
        <v>41096</v>
      </c>
      <c r="B1618" s="6" t="s">
        <v>14</v>
      </c>
      <c r="C1618">
        <v>112</v>
      </c>
      <c r="E1618">
        <f>MONTH(cukier__2[[#This Row],[Data]])</f>
        <v>7</v>
      </c>
    </row>
    <row r="1619" spans="1:5" x14ac:dyDescent="0.25">
      <c r="A1619" s="1">
        <v>41097</v>
      </c>
      <c r="B1619" s="6" t="s">
        <v>28</v>
      </c>
      <c r="C1619">
        <v>90</v>
      </c>
      <c r="E1619">
        <f>MONTH(cukier__2[[#This Row],[Data]])</f>
        <v>7</v>
      </c>
    </row>
    <row r="1620" spans="1:5" x14ac:dyDescent="0.25">
      <c r="A1620" s="1">
        <v>41099</v>
      </c>
      <c r="B1620" s="6" t="s">
        <v>16</v>
      </c>
      <c r="C1620">
        <v>7</v>
      </c>
      <c r="E1620">
        <f>MONTH(cukier__2[[#This Row],[Data]])</f>
        <v>7</v>
      </c>
    </row>
    <row r="1621" spans="1:5" x14ac:dyDescent="0.25">
      <c r="A1621" s="1">
        <v>41099</v>
      </c>
      <c r="B1621" s="6" t="s">
        <v>23</v>
      </c>
      <c r="C1621">
        <v>27</v>
      </c>
      <c r="E1621">
        <f>MONTH(cukier__2[[#This Row],[Data]])</f>
        <v>7</v>
      </c>
    </row>
    <row r="1622" spans="1:5" x14ac:dyDescent="0.25">
      <c r="A1622" s="1">
        <v>41099</v>
      </c>
      <c r="B1622" s="6" t="s">
        <v>61</v>
      </c>
      <c r="C1622">
        <v>185</v>
      </c>
      <c r="E1622">
        <f>MONTH(cukier__2[[#This Row],[Data]])</f>
        <v>7</v>
      </c>
    </row>
    <row r="1623" spans="1:5" x14ac:dyDescent="0.25">
      <c r="A1623" s="1">
        <v>41100</v>
      </c>
      <c r="B1623" s="6" t="s">
        <v>22</v>
      </c>
      <c r="C1623">
        <v>153</v>
      </c>
      <c r="E1623">
        <f>MONTH(cukier__2[[#This Row],[Data]])</f>
        <v>7</v>
      </c>
    </row>
    <row r="1624" spans="1:5" x14ac:dyDescent="0.25">
      <c r="A1624" s="1">
        <v>41102</v>
      </c>
      <c r="B1624" s="6" t="s">
        <v>61</v>
      </c>
      <c r="C1624">
        <v>109</v>
      </c>
      <c r="E1624">
        <f>MONTH(cukier__2[[#This Row],[Data]])</f>
        <v>7</v>
      </c>
    </row>
    <row r="1625" spans="1:5" x14ac:dyDescent="0.25">
      <c r="A1625" s="1">
        <v>41104</v>
      </c>
      <c r="B1625" s="6" t="s">
        <v>211</v>
      </c>
      <c r="C1625">
        <v>10</v>
      </c>
      <c r="E1625">
        <f>MONTH(cukier__2[[#This Row],[Data]])</f>
        <v>7</v>
      </c>
    </row>
    <row r="1626" spans="1:5" x14ac:dyDescent="0.25">
      <c r="A1626" s="1">
        <v>41104</v>
      </c>
      <c r="B1626" s="6" t="s">
        <v>79</v>
      </c>
      <c r="C1626">
        <v>10</v>
      </c>
      <c r="E1626">
        <f>MONTH(cukier__2[[#This Row],[Data]])</f>
        <v>7</v>
      </c>
    </row>
    <row r="1627" spans="1:5" x14ac:dyDescent="0.25">
      <c r="A1627" s="1">
        <v>41106</v>
      </c>
      <c r="B1627" s="6" t="s">
        <v>131</v>
      </c>
      <c r="C1627">
        <v>90</v>
      </c>
      <c r="E1627">
        <f>MONTH(cukier__2[[#This Row],[Data]])</f>
        <v>7</v>
      </c>
    </row>
    <row r="1628" spans="1:5" x14ac:dyDescent="0.25">
      <c r="A1628" s="1">
        <v>41106</v>
      </c>
      <c r="B1628" s="6" t="s">
        <v>58</v>
      </c>
      <c r="C1628">
        <v>34</v>
      </c>
      <c r="E1628">
        <f>MONTH(cukier__2[[#This Row],[Data]])</f>
        <v>7</v>
      </c>
    </row>
    <row r="1629" spans="1:5" x14ac:dyDescent="0.25">
      <c r="A1629" s="1">
        <v>41108</v>
      </c>
      <c r="B1629" s="6" t="s">
        <v>9</v>
      </c>
      <c r="C1629">
        <v>106</v>
      </c>
      <c r="E1629">
        <f>MONTH(cukier__2[[#This Row],[Data]])</f>
        <v>7</v>
      </c>
    </row>
    <row r="1630" spans="1:5" x14ac:dyDescent="0.25">
      <c r="A1630" s="1">
        <v>41109</v>
      </c>
      <c r="B1630" s="6" t="s">
        <v>9</v>
      </c>
      <c r="C1630">
        <v>229</v>
      </c>
      <c r="E1630">
        <f>MONTH(cukier__2[[#This Row],[Data]])</f>
        <v>7</v>
      </c>
    </row>
    <row r="1631" spans="1:5" x14ac:dyDescent="0.25">
      <c r="A1631" s="1">
        <v>41115</v>
      </c>
      <c r="B1631" s="6" t="s">
        <v>17</v>
      </c>
      <c r="C1631">
        <v>229</v>
      </c>
      <c r="E1631">
        <f>MONTH(cukier__2[[#This Row],[Data]])</f>
        <v>7</v>
      </c>
    </row>
    <row r="1632" spans="1:5" x14ac:dyDescent="0.25">
      <c r="A1632" s="1">
        <v>41115</v>
      </c>
      <c r="B1632" s="6" t="s">
        <v>47</v>
      </c>
      <c r="C1632">
        <v>20</v>
      </c>
      <c r="E1632">
        <f>MONTH(cukier__2[[#This Row],[Data]])</f>
        <v>7</v>
      </c>
    </row>
    <row r="1633" spans="1:5" x14ac:dyDescent="0.25">
      <c r="A1633" s="1">
        <v>41115</v>
      </c>
      <c r="B1633" s="6" t="s">
        <v>45</v>
      </c>
      <c r="C1633">
        <v>261</v>
      </c>
      <c r="E1633">
        <f>MONTH(cukier__2[[#This Row],[Data]])</f>
        <v>7</v>
      </c>
    </row>
    <row r="1634" spans="1:5" x14ac:dyDescent="0.25">
      <c r="A1634" s="1">
        <v>41118</v>
      </c>
      <c r="B1634" s="6" t="s">
        <v>147</v>
      </c>
      <c r="C1634">
        <v>10</v>
      </c>
      <c r="E1634">
        <f>MONTH(cukier__2[[#This Row],[Data]])</f>
        <v>7</v>
      </c>
    </row>
    <row r="1635" spans="1:5" x14ac:dyDescent="0.25">
      <c r="A1635" s="1">
        <v>41118</v>
      </c>
      <c r="B1635" s="6" t="s">
        <v>7</v>
      </c>
      <c r="C1635">
        <v>400</v>
      </c>
      <c r="E1635">
        <f>MONTH(cukier__2[[#This Row],[Data]])</f>
        <v>7</v>
      </c>
    </row>
    <row r="1636" spans="1:5" x14ac:dyDescent="0.25">
      <c r="A1636" s="1">
        <v>41122</v>
      </c>
      <c r="B1636" s="6" t="s">
        <v>14</v>
      </c>
      <c r="C1636">
        <v>401</v>
      </c>
      <c r="E1636">
        <f>MONTH(cukier__2[[#This Row],[Data]])</f>
        <v>8</v>
      </c>
    </row>
    <row r="1637" spans="1:5" x14ac:dyDescent="0.25">
      <c r="A1637" s="1">
        <v>41124</v>
      </c>
      <c r="B1637" s="6" t="s">
        <v>55</v>
      </c>
      <c r="C1637">
        <v>170</v>
      </c>
      <c r="E1637">
        <f>MONTH(cukier__2[[#This Row],[Data]])</f>
        <v>8</v>
      </c>
    </row>
    <row r="1638" spans="1:5" x14ac:dyDescent="0.25">
      <c r="A1638" s="1">
        <v>41125</v>
      </c>
      <c r="B1638" s="6" t="s">
        <v>22</v>
      </c>
      <c r="C1638">
        <v>124</v>
      </c>
      <c r="E1638">
        <f>MONTH(cukier__2[[#This Row],[Data]])</f>
        <v>8</v>
      </c>
    </row>
    <row r="1639" spans="1:5" x14ac:dyDescent="0.25">
      <c r="A1639" s="1">
        <v>41127</v>
      </c>
      <c r="B1639" s="6" t="s">
        <v>201</v>
      </c>
      <c r="C1639">
        <v>13</v>
      </c>
      <c r="E1639">
        <f>MONTH(cukier__2[[#This Row],[Data]])</f>
        <v>8</v>
      </c>
    </row>
    <row r="1640" spans="1:5" x14ac:dyDescent="0.25">
      <c r="A1640" s="1">
        <v>41130</v>
      </c>
      <c r="B1640" s="6" t="s">
        <v>19</v>
      </c>
      <c r="C1640">
        <v>87</v>
      </c>
      <c r="E1640">
        <f>MONTH(cukier__2[[#This Row],[Data]])</f>
        <v>8</v>
      </c>
    </row>
    <row r="1641" spans="1:5" x14ac:dyDescent="0.25">
      <c r="A1641" s="1">
        <v>41130</v>
      </c>
      <c r="B1641" s="6" t="s">
        <v>24</v>
      </c>
      <c r="C1641">
        <v>190</v>
      </c>
      <c r="E1641">
        <f>MONTH(cukier__2[[#This Row],[Data]])</f>
        <v>8</v>
      </c>
    </row>
    <row r="1642" spans="1:5" x14ac:dyDescent="0.25">
      <c r="A1642" s="1">
        <v>41130</v>
      </c>
      <c r="B1642" s="6" t="s">
        <v>50</v>
      </c>
      <c r="C1642">
        <v>349</v>
      </c>
      <c r="E1642">
        <f>MONTH(cukier__2[[#This Row],[Data]])</f>
        <v>8</v>
      </c>
    </row>
    <row r="1643" spans="1:5" x14ac:dyDescent="0.25">
      <c r="A1643" s="1">
        <v>41132</v>
      </c>
      <c r="B1643" s="6" t="s">
        <v>181</v>
      </c>
      <c r="C1643">
        <v>16</v>
      </c>
      <c r="E1643">
        <f>MONTH(cukier__2[[#This Row],[Data]])</f>
        <v>8</v>
      </c>
    </row>
    <row r="1644" spans="1:5" x14ac:dyDescent="0.25">
      <c r="A1644" s="1">
        <v>41133</v>
      </c>
      <c r="B1644" s="6" t="s">
        <v>71</v>
      </c>
      <c r="C1644">
        <v>42</v>
      </c>
      <c r="E1644">
        <f>MONTH(cukier__2[[#This Row],[Data]])</f>
        <v>8</v>
      </c>
    </row>
    <row r="1645" spans="1:5" x14ac:dyDescent="0.25">
      <c r="A1645" s="1">
        <v>41134</v>
      </c>
      <c r="B1645" s="6" t="s">
        <v>23</v>
      </c>
      <c r="C1645">
        <v>70</v>
      </c>
      <c r="E1645">
        <f>MONTH(cukier__2[[#This Row],[Data]])</f>
        <v>8</v>
      </c>
    </row>
    <row r="1646" spans="1:5" x14ac:dyDescent="0.25">
      <c r="A1646" s="1">
        <v>41136</v>
      </c>
      <c r="B1646" s="6" t="s">
        <v>52</v>
      </c>
      <c r="C1646">
        <v>189</v>
      </c>
      <c r="E1646">
        <f>MONTH(cukier__2[[#This Row],[Data]])</f>
        <v>8</v>
      </c>
    </row>
    <row r="1647" spans="1:5" x14ac:dyDescent="0.25">
      <c r="A1647" s="1">
        <v>41137</v>
      </c>
      <c r="B1647" s="6" t="s">
        <v>55</v>
      </c>
      <c r="C1647">
        <v>64</v>
      </c>
      <c r="E1647">
        <f>MONTH(cukier__2[[#This Row],[Data]])</f>
        <v>8</v>
      </c>
    </row>
    <row r="1648" spans="1:5" x14ac:dyDescent="0.25">
      <c r="A1648" s="1">
        <v>41141</v>
      </c>
      <c r="B1648" s="6" t="s">
        <v>35</v>
      </c>
      <c r="C1648">
        <v>76</v>
      </c>
      <c r="E1648">
        <f>MONTH(cukier__2[[#This Row],[Data]])</f>
        <v>8</v>
      </c>
    </row>
    <row r="1649" spans="1:5" x14ac:dyDescent="0.25">
      <c r="A1649" s="1">
        <v>41142</v>
      </c>
      <c r="B1649" s="6" t="s">
        <v>49</v>
      </c>
      <c r="C1649">
        <v>11</v>
      </c>
      <c r="E1649">
        <f>MONTH(cukier__2[[#This Row],[Data]])</f>
        <v>8</v>
      </c>
    </row>
    <row r="1650" spans="1:5" x14ac:dyDescent="0.25">
      <c r="A1650" s="1">
        <v>41142</v>
      </c>
      <c r="B1650" s="6" t="s">
        <v>66</v>
      </c>
      <c r="C1650">
        <v>96</v>
      </c>
      <c r="E1650">
        <f>MONTH(cukier__2[[#This Row],[Data]])</f>
        <v>8</v>
      </c>
    </row>
    <row r="1651" spans="1:5" x14ac:dyDescent="0.25">
      <c r="A1651" s="1">
        <v>41143</v>
      </c>
      <c r="B1651" s="6" t="s">
        <v>111</v>
      </c>
      <c r="C1651">
        <v>17</v>
      </c>
      <c r="E1651">
        <f>MONTH(cukier__2[[#This Row],[Data]])</f>
        <v>8</v>
      </c>
    </row>
    <row r="1652" spans="1:5" x14ac:dyDescent="0.25">
      <c r="A1652" s="1">
        <v>41143</v>
      </c>
      <c r="B1652" s="6" t="s">
        <v>18</v>
      </c>
      <c r="C1652">
        <v>92</v>
      </c>
      <c r="E1652">
        <f>MONTH(cukier__2[[#This Row],[Data]])</f>
        <v>8</v>
      </c>
    </row>
    <row r="1653" spans="1:5" x14ac:dyDescent="0.25">
      <c r="A1653" s="1">
        <v>41144</v>
      </c>
      <c r="B1653" s="6" t="s">
        <v>8</v>
      </c>
      <c r="C1653">
        <v>76</v>
      </c>
      <c r="E1653">
        <f>MONTH(cukier__2[[#This Row],[Data]])</f>
        <v>8</v>
      </c>
    </row>
    <row r="1654" spans="1:5" x14ac:dyDescent="0.25">
      <c r="A1654" s="1">
        <v>41146</v>
      </c>
      <c r="B1654" s="6" t="s">
        <v>10</v>
      </c>
      <c r="C1654">
        <v>77</v>
      </c>
      <c r="E1654">
        <f>MONTH(cukier__2[[#This Row],[Data]])</f>
        <v>8</v>
      </c>
    </row>
    <row r="1655" spans="1:5" x14ac:dyDescent="0.25">
      <c r="A1655" s="1">
        <v>41147</v>
      </c>
      <c r="B1655" s="6" t="s">
        <v>102</v>
      </c>
      <c r="C1655">
        <v>344</v>
      </c>
      <c r="E1655">
        <f>MONTH(cukier__2[[#This Row],[Data]])</f>
        <v>8</v>
      </c>
    </row>
    <row r="1656" spans="1:5" x14ac:dyDescent="0.25">
      <c r="A1656" s="1">
        <v>41147</v>
      </c>
      <c r="B1656" s="6" t="s">
        <v>7</v>
      </c>
      <c r="C1656">
        <v>218</v>
      </c>
      <c r="E1656">
        <f>MONTH(cukier__2[[#This Row],[Data]])</f>
        <v>8</v>
      </c>
    </row>
    <row r="1657" spans="1:5" x14ac:dyDescent="0.25">
      <c r="A1657" s="1">
        <v>41148</v>
      </c>
      <c r="B1657" s="6" t="s">
        <v>50</v>
      </c>
      <c r="C1657">
        <v>115</v>
      </c>
      <c r="E1657">
        <f>MONTH(cukier__2[[#This Row],[Data]])</f>
        <v>8</v>
      </c>
    </row>
    <row r="1658" spans="1:5" x14ac:dyDescent="0.25">
      <c r="A1658" s="1">
        <v>41149</v>
      </c>
      <c r="B1658" s="6" t="s">
        <v>80</v>
      </c>
      <c r="C1658">
        <v>143</v>
      </c>
      <c r="E1658">
        <f>MONTH(cukier__2[[#This Row],[Data]])</f>
        <v>8</v>
      </c>
    </row>
    <row r="1659" spans="1:5" x14ac:dyDescent="0.25">
      <c r="A1659" s="1">
        <v>41149</v>
      </c>
      <c r="B1659" s="6" t="s">
        <v>137</v>
      </c>
      <c r="C1659">
        <v>1</v>
      </c>
      <c r="E1659">
        <f>MONTH(cukier__2[[#This Row],[Data]])</f>
        <v>8</v>
      </c>
    </row>
    <row r="1660" spans="1:5" x14ac:dyDescent="0.25">
      <c r="A1660" s="1">
        <v>41154</v>
      </c>
      <c r="B1660" s="6" t="s">
        <v>69</v>
      </c>
      <c r="C1660">
        <v>133</v>
      </c>
      <c r="E1660">
        <f>MONTH(cukier__2[[#This Row],[Data]])</f>
        <v>9</v>
      </c>
    </row>
    <row r="1661" spans="1:5" x14ac:dyDescent="0.25">
      <c r="A1661" s="1">
        <v>41154</v>
      </c>
      <c r="B1661" s="6" t="s">
        <v>17</v>
      </c>
      <c r="C1661">
        <v>496</v>
      </c>
      <c r="E1661">
        <f>MONTH(cukier__2[[#This Row],[Data]])</f>
        <v>9</v>
      </c>
    </row>
    <row r="1662" spans="1:5" x14ac:dyDescent="0.25">
      <c r="A1662" s="1">
        <v>41154</v>
      </c>
      <c r="B1662" s="6" t="s">
        <v>108</v>
      </c>
      <c r="C1662">
        <v>5</v>
      </c>
      <c r="E1662">
        <f>MONTH(cukier__2[[#This Row],[Data]])</f>
        <v>9</v>
      </c>
    </row>
    <row r="1663" spans="1:5" x14ac:dyDescent="0.25">
      <c r="A1663" s="1">
        <v>41156</v>
      </c>
      <c r="B1663" s="6" t="s">
        <v>172</v>
      </c>
      <c r="C1663">
        <v>8</v>
      </c>
      <c r="E1663">
        <f>MONTH(cukier__2[[#This Row],[Data]])</f>
        <v>9</v>
      </c>
    </row>
    <row r="1664" spans="1:5" x14ac:dyDescent="0.25">
      <c r="A1664" s="1">
        <v>41157</v>
      </c>
      <c r="B1664" s="6" t="s">
        <v>52</v>
      </c>
      <c r="C1664">
        <v>59</v>
      </c>
      <c r="E1664">
        <f>MONTH(cukier__2[[#This Row],[Data]])</f>
        <v>9</v>
      </c>
    </row>
    <row r="1665" spans="1:5" x14ac:dyDescent="0.25">
      <c r="A1665" s="1">
        <v>41157</v>
      </c>
      <c r="B1665" s="6" t="s">
        <v>17</v>
      </c>
      <c r="C1665">
        <v>273</v>
      </c>
      <c r="E1665">
        <f>MONTH(cukier__2[[#This Row],[Data]])</f>
        <v>9</v>
      </c>
    </row>
    <row r="1666" spans="1:5" x14ac:dyDescent="0.25">
      <c r="A1666" s="1">
        <v>41158</v>
      </c>
      <c r="B1666" s="6" t="s">
        <v>9</v>
      </c>
      <c r="C1666">
        <v>165</v>
      </c>
      <c r="E1666">
        <f>MONTH(cukier__2[[#This Row],[Data]])</f>
        <v>9</v>
      </c>
    </row>
    <row r="1667" spans="1:5" x14ac:dyDescent="0.25">
      <c r="A1667" s="1">
        <v>41162</v>
      </c>
      <c r="B1667" s="6" t="s">
        <v>48</v>
      </c>
      <c r="C1667">
        <v>13</v>
      </c>
      <c r="E1667">
        <f>MONTH(cukier__2[[#This Row],[Data]])</f>
        <v>9</v>
      </c>
    </row>
    <row r="1668" spans="1:5" x14ac:dyDescent="0.25">
      <c r="A1668" s="1">
        <v>41163</v>
      </c>
      <c r="B1668" s="6" t="s">
        <v>69</v>
      </c>
      <c r="C1668">
        <v>143</v>
      </c>
      <c r="E1668">
        <f>MONTH(cukier__2[[#This Row],[Data]])</f>
        <v>9</v>
      </c>
    </row>
    <row r="1669" spans="1:5" x14ac:dyDescent="0.25">
      <c r="A1669" s="1">
        <v>41167</v>
      </c>
      <c r="B1669" s="6" t="s">
        <v>230</v>
      </c>
      <c r="C1669">
        <v>20</v>
      </c>
      <c r="E1669">
        <f>MONTH(cukier__2[[#This Row],[Data]])</f>
        <v>9</v>
      </c>
    </row>
    <row r="1670" spans="1:5" x14ac:dyDescent="0.25">
      <c r="A1670" s="1">
        <v>41171</v>
      </c>
      <c r="B1670" s="6" t="s">
        <v>54</v>
      </c>
      <c r="C1670">
        <v>4</v>
      </c>
      <c r="E1670">
        <f>MONTH(cukier__2[[#This Row],[Data]])</f>
        <v>9</v>
      </c>
    </row>
    <row r="1671" spans="1:5" x14ac:dyDescent="0.25">
      <c r="A1671" s="1">
        <v>41175</v>
      </c>
      <c r="B1671" s="6" t="s">
        <v>131</v>
      </c>
      <c r="C1671">
        <v>102</v>
      </c>
      <c r="E1671">
        <f>MONTH(cukier__2[[#This Row],[Data]])</f>
        <v>9</v>
      </c>
    </row>
    <row r="1672" spans="1:5" x14ac:dyDescent="0.25">
      <c r="A1672" s="1">
        <v>41177</v>
      </c>
      <c r="B1672" s="6" t="s">
        <v>6</v>
      </c>
      <c r="C1672">
        <v>155</v>
      </c>
      <c r="E1672">
        <f>MONTH(cukier__2[[#This Row],[Data]])</f>
        <v>9</v>
      </c>
    </row>
    <row r="1673" spans="1:5" x14ac:dyDescent="0.25">
      <c r="A1673" s="1">
        <v>41179</v>
      </c>
      <c r="B1673" s="6" t="s">
        <v>7</v>
      </c>
      <c r="C1673">
        <v>226</v>
      </c>
      <c r="E1673">
        <f>MONTH(cukier__2[[#This Row],[Data]])</f>
        <v>9</v>
      </c>
    </row>
    <row r="1674" spans="1:5" x14ac:dyDescent="0.25">
      <c r="A1674" s="1">
        <v>41179</v>
      </c>
      <c r="B1674" s="6" t="s">
        <v>14</v>
      </c>
      <c r="C1674">
        <v>346</v>
      </c>
      <c r="E1674">
        <f>MONTH(cukier__2[[#This Row],[Data]])</f>
        <v>9</v>
      </c>
    </row>
    <row r="1675" spans="1:5" x14ac:dyDescent="0.25">
      <c r="A1675" s="1">
        <v>41180</v>
      </c>
      <c r="B1675" s="6" t="s">
        <v>52</v>
      </c>
      <c r="C1675">
        <v>45</v>
      </c>
      <c r="E1675">
        <f>MONTH(cukier__2[[#This Row],[Data]])</f>
        <v>9</v>
      </c>
    </row>
    <row r="1676" spans="1:5" x14ac:dyDescent="0.25">
      <c r="A1676" s="1">
        <v>41182</v>
      </c>
      <c r="B1676" s="6" t="s">
        <v>151</v>
      </c>
      <c r="C1676">
        <v>11</v>
      </c>
      <c r="E1676">
        <f>MONTH(cukier__2[[#This Row],[Data]])</f>
        <v>9</v>
      </c>
    </row>
    <row r="1677" spans="1:5" x14ac:dyDescent="0.25">
      <c r="A1677" s="1">
        <v>41185</v>
      </c>
      <c r="B1677" s="6" t="s">
        <v>130</v>
      </c>
      <c r="C1677">
        <v>14</v>
      </c>
      <c r="E1677">
        <f>MONTH(cukier__2[[#This Row],[Data]])</f>
        <v>10</v>
      </c>
    </row>
    <row r="1678" spans="1:5" x14ac:dyDescent="0.25">
      <c r="A1678" s="1">
        <v>41190</v>
      </c>
      <c r="B1678" s="6" t="s">
        <v>51</v>
      </c>
      <c r="C1678">
        <v>12</v>
      </c>
      <c r="E1678">
        <f>MONTH(cukier__2[[#This Row],[Data]])</f>
        <v>10</v>
      </c>
    </row>
    <row r="1679" spans="1:5" x14ac:dyDescent="0.25">
      <c r="A1679" s="1">
        <v>41195</v>
      </c>
      <c r="B1679" s="6" t="s">
        <v>154</v>
      </c>
      <c r="C1679">
        <v>11</v>
      </c>
      <c r="E1679">
        <f>MONTH(cukier__2[[#This Row],[Data]])</f>
        <v>10</v>
      </c>
    </row>
    <row r="1680" spans="1:5" x14ac:dyDescent="0.25">
      <c r="A1680" s="1">
        <v>41195</v>
      </c>
      <c r="B1680" s="6" t="s">
        <v>26</v>
      </c>
      <c r="C1680">
        <v>142</v>
      </c>
      <c r="E1680">
        <f>MONTH(cukier__2[[#This Row],[Data]])</f>
        <v>10</v>
      </c>
    </row>
    <row r="1681" spans="1:5" x14ac:dyDescent="0.25">
      <c r="A1681" s="1">
        <v>41201</v>
      </c>
      <c r="B1681" s="6" t="s">
        <v>71</v>
      </c>
      <c r="C1681">
        <v>184</v>
      </c>
      <c r="E1681">
        <f>MONTH(cukier__2[[#This Row],[Data]])</f>
        <v>10</v>
      </c>
    </row>
    <row r="1682" spans="1:5" x14ac:dyDescent="0.25">
      <c r="A1682" s="1">
        <v>41202</v>
      </c>
      <c r="B1682" s="6" t="s">
        <v>45</v>
      </c>
      <c r="C1682">
        <v>390</v>
      </c>
      <c r="E1682">
        <f>MONTH(cukier__2[[#This Row],[Data]])</f>
        <v>10</v>
      </c>
    </row>
    <row r="1683" spans="1:5" x14ac:dyDescent="0.25">
      <c r="A1683" s="1">
        <v>41206</v>
      </c>
      <c r="B1683" s="6" t="s">
        <v>37</v>
      </c>
      <c r="C1683">
        <v>110</v>
      </c>
      <c r="E1683">
        <f>MONTH(cukier__2[[#This Row],[Data]])</f>
        <v>10</v>
      </c>
    </row>
    <row r="1684" spans="1:5" x14ac:dyDescent="0.25">
      <c r="A1684" s="1">
        <v>41207</v>
      </c>
      <c r="B1684" s="6" t="s">
        <v>19</v>
      </c>
      <c r="C1684">
        <v>92</v>
      </c>
      <c r="E1684">
        <f>MONTH(cukier__2[[#This Row],[Data]])</f>
        <v>10</v>
      </c>
    </row>
    <row r="1685" spans="1:5" x14ac:dyDescent="0.25">
      <c r="A1685" s="1">
        <v>41208</v>
      </c>
      <c r="B1685" s="6" t="s">
        <v>68</v>
      </c>
      <c r="C1685">
        <v>5</v>
      </c>
      <c r="E1685">
        <f>MONTH(cukier__2[[#This Row],[Data]])</f>
        <v>10</v>
      </c>
    </row>
    <row r="1686" spans="1:5" x14ac:dyDescent="0.25">
      <c r="A1686" s="1">
        <v>41208</v>
      </c>
      <c r="B1686" s="6" t="s">
        <v>229</v>
      </c>
      <c r="C1686">
        <v>2</v>
      </c>
      <c r="E1686">
        <f>MONTH(cukier__2[[#This Row],[Data]])</f>
        <v>10</v>
      </c>
    </row>
    <row r="1687" spans="1:5" x14ac:dyDescent="0.25">
      <c r="A1687" s="1">
        <v>41210</v>
      </c>
      <c r="B1687" s="6" t="s">
        <v>175</v>
      </c>
      <c r="C1687">
        <v>14</v>
      </c>
      <c r="E1687">
        <f>MONTH(cukier__2[[#This Row],[Data]])</f>
        <v>10</v>
      </c>
    </row>
    <row r="1688" spans="1:5" x14ac:dyDescent="0.25">
      <c r="A1688" s="1">
        <v>41213</v>
      </c>
      <c r="B1688" s="6" t="s">
        <v>84</v>
      </c>
      <c r="C1688">
        <v>6</v>
      </c>
      <c r="E1688">
        <f>MONTH(cukier__2[[#This Row],[Data]])</f>
        <v>10</v>
      </c>
    </row>
    <row r="1689" spans="1:5" x14ac:dyDescent="0.25">
      <c r="A1689" s="1">
        <v>41214</v>
      </c>
      <c r="B1689" s="6" t="s">
        <v>18</v>
      </c>
      <c r="C1689">
        <v>65</v>
      </c>
      <c r="E1689">
        <f>MONTH(cukier__2[[#This Row],[Data]])</f>
        <v>11</v>
      </c>
    </row>
    <row r="1690" spans="1:5" x14ac:dyDescent="0.25">
      <c r="A1690" s="1">
        <v>41214</v>
      </c>
      <c r="B1690" s="6" t="s">
        <v>69</v>
      </c>
      <c r="C1690">
        <v>45</v>
      </c>
      <c r="E1690">
        <f>MONTH(cukier__2[[#This Row],[Data]])</f>
        <v>11</v>
      </c>
    </row>
    <row r="1691" spans="1:5" x14ac:dyDescent="0.25">
      <c r="A1691" s="1">
        <v>41214</v>
      </c>
      <c r="B1691" s="6" t="s">
        <v>7</v>
      </c>
      <c r="C1691">
        <v>108</v>
      </c>
      <c r="E1691">
        <f>MONTH(cukier__2[[#This Row],[Data]])</f>
        <v>11</v>
      </c>
    </row>
    <row r="1692" spans="1:5" x14ac:dyDescent="0.25">
      <c r="A1692" s="1">
        <v>41215</v>
      </c>
      <c r="B1692" s="6" t="s">
        <v>37</v>
      </c>
      <c r="C1692">
        <v>159</v>
      </c>
      <c r="E1692">
        <f>MONTH(cukier__2[[#This Row],[Data]])</f>
        <v>11</v>
      </c>
    </row>
    <row r="1693" spans="1:5" x14ac:dyDescent="0.25">
      <c r="A1693" s="1">
        <v>41219</v>
      </c>
      <c r="B1693" s="6" t="s">
        <v>19</v>
      </c>
      <c r="C1693">
        <v>141</v>
      </c>
      <c r="E1693">
        <f>MONTH(cukier__2[[#This Row],[Data]])</f>
        <v>11</v>
      </c>
    </row>
    <row r="1694" spans="1:5" x14ac:dyDescent="0.25">
      <c r="A1694" s="1">
        <v>41219</v>
      </c>
      <c r="B1694" s="6" t="s">
        <v>38</v>
      </c>
      <c r="C1694">
        <v>14</v>
      </c>
      <c r="E1694">
        <f>MONTH(cukier__2[[#This Row],[Data]])</f>
        <v>11</v>
      </c>
    </row>
    <row r="1695" spans="1:5" x14ac:dyDescent="0.25">
      <c r="A1695" s="1">
        <v>41222</v>
      </c>
      <c r="B1695" s="6" t="s">
        <v>10</v>
      </c>
      <c r="C1695">
        <v>142</v>
      </c>
      <c r="E1695">
        <f>MONTH(cukier__2[[#This Row],[Data]])</f>
        <v>11</v>
      </c>
    </row>
    <row r="1696" spans="1:5" x14ac:dyDescent="0.25">
      <c r="A1696" s="1">
        <v>41223</v>
      </c>
      <c r="B1696" s="6" t="s">
        <v>9</v>
      </c>
      <c r="C1696">
        <v>167</v>
      </c>
      <c r="E1696">
        <f>MONTH(cukier__2[[#This Row],[Data]])</f>
        <v>11</v>
      </c>
    </row>
    <row r="1697" spans="1:5" x14ac:dyDescent="0.25">
      <c r="A1697" s="1">
        <v>41224</v>
      </c>
      <c r="B1697" s="6" t="s">
        <v>175</v>
      </c>
      <c r="C1697">
        <v>12</v>
      </c>
      <c r="E1697">
        <f>MONTH(cukier__2[[#This Row],[Data]])</f>
        <v>11</v>
      </c>
    </row>
    <row r="1698" spans="1:5" x14ac:dyDescent="0.25">
      <c r="A1698" s="1">
        <v>41229</v>
      </c>
      <c r="B1698" s="6" t="s">
        <v>28</v>
      </c>
      <c r="C1698">
        <v>187</v>
      </c>
      <c r="E1698">
        <f>MONTH(cukier__2[[#This Row],[Data]])</f>
        <v>11</v>
      </c>
    </row>
    <row r="1699" spans="1:5" x14ac:dyDescent="0.25">
      <c r="A1699" s="1">
        <v>41232</v>
      </c>
      <c r="B1699" s="6" t="s">
        <v>41</v>
      </c>
      <c r="C1699">
        <v>14</v>
      </c>
      <c r="E1699">
        <f>MONTH(cukier__2[[#This Row],[Data]])</f>
        <v>11</v>
      </c>
    </row>
    <row r="1700" spans="1:5" x14ac:dyDescent="0.25">
      <c r="A1700" s="1">
        <v>41235</v>
      </c>
      <c r="B1700" s="6" t="s">
        <v>165</v>
      </c>
      <c r="C1700">
        <v>10</v>
      </c>
      <c r="E1700">
        <f>MONTH(cukier__2[[#This Row],[Data]])</f>
        <v>11</v>
      </c>
    </row>
    <row r="1701" spans="1:5" x14ac:dyDescent="0.25">
      <c r="A1701" s="1">
        <v>41236</v>
      </c>
      <c r="B1701" s="6" t="s">
        <v>22</v>
      </c>
      <c r="C1701">
        <v>269</v>
      </c>
      <c r="E1701">
        <f>MONTH(cukier__2[[#This Row],[Data]])</f>
        <v>11</v>
      </c>
    </row>
    <row r="1702" spans="1:5" x14ac:dyDescent="0.25">
      <c r="A1702" s="1">
        <v>41236</v>
      </c>
      <c r="B1702" s="6" t="s">
        <v>5</v>
      </c>
      <c r="C1702">
        <v>328</v>
      </c>
      <c r="E1702">
        <f>MONTH(cukier__2[[#This Row],[Data]])</f>
        <v>11</v>
      </c>
    </row>
    <row r="1703" spans="1:5" x14ac:dyDescent="0.25">
      <c r="A1703" s="1">
        <v>41237</v>
      </c>
      <c r="B1703" s="6" t="s">
        <v>9</v>
      </c>
      <c r="C1703">
        <v>228</v>
      </c>
      <c r="E1703">
        <f>MONTH(cukier__2[[#This Row],[Data]])</f>
        <v>11</v>
      </c>
    </row>
    <row r="1704" spans="1:5" x14ac:dyDescent="0.25">
      <c r="A1704" s="1">
        <v>41239</v>
      </c>
      <c r="B1704" s="6" t="s">
        <v>2</v>
      </c>
      <c r="C1704">
        <v>12</v>
      </c>
      <c r="E1704">
        <f>MONTH(cukier__2[[#This Row],[Data]])</f>
        <v>11</v>
      </c>
    </row>
    <row r="1705" spans="1:5" x14ac:dyDescent="0.25">
      <c r="A1705" s="1">
        <v>41244</v>
      </c>
      <c r="B1705" s="6" t="s">
        <v>93</v>
      </c>
      <c r="C1705">
        <v>16</v>
      </c>
      <c r="E1705">
        <f>MONTH(cukier__2[[#This Row],[Data]])</f>
        <v>12</v>
      </c>
    </row>
    <row r="1706" spans="1:5" x14ac:dyDescent="0.25">
      <c r="A1706" s="1">
        <v>41247</v>
      </c>
      <c r="B1706" s="6" t="s">
        <v>17</v>
      </c>
      <c r="C1706">
        <v>233</v>
      </c>
      <c r="E1706">
        <f>MONTH(cukier__2[[#This Row],[Data]])</f>
        <v>12</v>
      </c>
    </row>
    <row r="1707" spans="1:5" x14ac:dyDescent="0.25">
      <c r="A1707" s="1">
        <v>41248</v>
      </c>
      <c r="B1707" s="6" t="s">
        <v>132</v>
      </c>
      <c r="C1707">
        <v>10</v>
      </c>
      <c r="E1707">
        <f>MONTH(cukier__2[[#This Row],[Data]])</f>
        <v>12</v>
      </c>
    </row>
    <row r="1708" spans="1:5" x14ac:dyDescent="0.25">
      <c r="A1708" s="1">
        <v>41251</v>
      </c>
      <c r="B1708" s="6" t="s">
        <v>10</v>
      </c>
      <c r="C1708">
        <v>168</v>
      </c>
      <c r="E1708">
        <f>MONTH(cukier__2[[#This Row],[Data]])</f>
        <v>12</v>
      </c>
    </row>
    <row r="1709" spans="1:5" x14ac:dyDescent="0.25">
      <c r="A1709" s="1">
        <v>41251</v>
      </c>
      <c r="B1709" s="6" t="s">
        <v>5</v>
      </c>
      <c r="C1709">
        <v>388</v>
      </c>
      <c r="E1709">
        <f>MONTH(cukier__2[[#This Row],[Data]])</f>
        <v>12</v>
      </c>
    </row>
    <row r="1710" spans="1:5" x14ac:dyDescent="0.25">
      <c r="A1710" s="1">
        <v>41252</v>
      </c>
      <c r="B1710" s="6" t="s">
        <v>50</v>
      </c>
      <c r="C1710">
        <v>319</v>
      </c>
      <c r="E1710">
        <f>MONTH(cukier__2[[#This Row],[Data]])</f>
        <v>12</v>
      </c>
    </row>
    <row r="1711" spans="1:5" x14ac:dyDescent="0.25">
      <c r="A1711" s="1">
        <v>41254</v>
      </c>
      <c r="B1711" s="6" t="s">
        <v>67</v>
      </c>
      <c r="C1711">
        <v>12</v>
      </c>
      <c r="E1711">
        <f>MONTH(cukier__2[[#This Row],[Data]])</f>
        <v>12</v>
      </c>
    </row>
    <row r="1712" spans="1:5" x14ac:dyDescent="0.25">
      <c r="A1712" s="1">
        <v>41256</v>
      </c>
      <c r="B1712" s="6" t="s">
        <v>173</v>
      </c>
      <c r="C1712">
        <v>150</v>
      </c>
      <c r="E1712">
        <f>MONTH(cukier__2[[#This Row],[Data]])</f>
        <v>12</v>
      </c>
    </row>
    <row r="1713" spans="1:5" x14ac:dyDescent="0.25">
      <c r="A1713" s="1">
        <v>41258</v>
      </c>
      <c r="B1713" s="6" t="s">
        <v>9</v>
      </c>
      <c r="C1713">
        <v>347</v>
      </c>
      <c r="E1713">
        <f>MONTH(cukier__2[[#This Row],[Data]])</f>
        <v>12</v>
      </c>
    </row>
    <row r="1714" spans="1:5" x14ac:dyDescent="0.25">
      <c r="A1714" s="1">
        <v>41259</v>
      </c>
      <c r="B1714" s="6" t="s">
        <v>23</v>
      </c>
      <c r="C1714">
        <v>177</v>
      </c>
      <c r="E1714">
        <f>MONTH(cukier__2[[#This Row],[Data]])</f>
        <v>12</v>
      </c>
    </row>
    <row r="1715" spans="1:5" x14ac:dyDescent="0.25">
      <c r="A1715" s="1">
        <v>41262</v>
      </c>
      <c r="B1715" s="6" t="s">
        <v>45</v>
      </c>
      <c r="C1715">
        <v>222</v>
      </c>
      <c r="E1715">
        <f>MONTH(cukier__2[[#This Row],[Data]])</f>
        <v>12</v>
      </c>
    </row>
    <row r="1716" spans="1:5" x14ac:dyDescent="0.25">
      <c r="A1716" s="1">
        <v>41273</v>
      </c>
      <c r="B1716" s="6" t="s">
        <v>49</v>
      </c>
      <c r="C1716">
        <v>9</v>
      </c>
      <c r="E1716">
        <f>MONTH(cukier__2[[#This Row],[Data]])</f>
        <v>12</v>
      </c>
    </row>
    <row r="1717" spans="1:5" x14ac:dyDescent="0.25">
      <c r="A1717" s="1">
        <v>41273</v>
      </c>
      <c r="B1717" s="6" t="s">
        <v>231</v>
      </c>
      <c r="C1717">
        <v>14</v>
      </c>
      <c r="E1717">
        <f>MONTH(cukier__2[[#This Row],[Data]])</f>
        <v>12</v>
      </c>
    </row>
    <row r="1718" spans="1:5" x14ac:dyDescent="0.25">
      <c r="A1718" s="1">
        <v>41275</v>
      </c>
      <c r="B1718" s="6" t="s">
        <v>3</v>
      </c>
      <c r="C1718">
        <v>7</v>
      </c>
      <c r="E1718">
        <f>MONTH(cukier__2[[#This Row],[Data]])</f>
        <v>1</v>
      </c>
    </row>
    <row r="1719" spans="1:5" x14ac:dyDescent="0.25">
      <c r="A1719" s="1">
        <v>41279</v>
      </c>
      <c r="B1719" s="6" t="s">
        <v>66</v>
      </c>
      <c r="C1719">
        <v>171</v>
      </c>
      <c r="E1719">
        <f>MONTH(cukier__2[[#This Row],[Data]])</f>
        <v>1</v>
      </c>
    </row>
    <row r="1720" spans="1:5" x14ac:dyDescent="0.25">
      <c r="A1720" s="1">
        <v>41283</v>
      </c>
      <c r="B1720" s="6" t="s">
        <v>208</v>
      </c>
      <c r="C1720">
        <v>16</v>
      </c>
      <c r="E1720">
        <f>MONTH(cukier__2[[#This Row],[Data]])</f>
        <v>1</v>
      </c>
    </row>
    <row r="1721" spans="1:5" x14ac:dyDescent="0.25">
      <c r="A1721" s="1">
        <v>41284</v>
      </c>
      <c r="B1721" s="6" t="s">
        <v>18</v>
      </c>
      <c r="C1721">
        <v>176</v>
      </c>
      <c r="E1721">
        <f>MONTH(cukier__2[[#This Row],[Data]])</f>
        <v>1</v>
      </c>
    </row>
    <row r="1722" spans="1:5" x14ac:dyDescent="0.25">
      <c r="A1722" s="1">
        <v>41287</v>
      </c>
      <c r="B1722" s="6" t="s">
        <v>55</v>
      </c>
      <c r="C1722">
        <v>37</v>
      </c>
      <c r="E1722">
        <f>MONTH(cukier__2[[#This Row],[Data]])</f>
        <v>1</v>
      </c>
    </row>
    <row r="1723" spans="1:5" x14ac:dyDescent="0.25">
      <c r="A1723" s="1">
        <v>41290</v>
      </c>
      <c r="B1723" s="6" t="s">
        <v>18</v>
      </c>
      <c r="C1723">
        <v>186</v>
      </c>
      <c r="E1723">
        <f>MONTH(cukier__2[[#This Row],[Data]])</f>
        <v>1</v>
      </c>
    </row>
    <row r="1724" spans="1:5" x14ac:dyDescent="0.25">
      <c r="A1724" s="1">
        <v>41290</v>
      </c>
      <c r="B1724" s="6" t="s">
        <v>61</v>
      </c>
      <c r="C1724">
        <v>45</v>
      </c>
      <c r="E1724">
        <f>MONTH(cukier__2[[#This Row],[Data]])</f>
        <v>1</v>
      </c>
    </row>
    <row r="1725" spans="1:5" x14ac:dyDescent="0.25">
      <c r="A1725" s="1">
        <v>41294</v>
      </c>
      <c r="B1725" s="6" t="s">
        <v>52</v>
      </c>
      <c r="C1725">
        <v>186</v>
      </c>
      <c r="E1725">
        <f>MONTH(cukier__2[[#This Row],[Data]])</f>
        <v>1</v>
      </c>
    </row>
    <row r="1726" spans="1:5" x14ac:dyDescent="0.25">
      <c r="A1726" s="1">
        <v>41294</v>
      </c>
      <c r="B1726" s="6" t="s">
        <v>14</v>
      </c>
      <c r="C1726">
        <v>211</v>
      </c>
      <c r="E1726">
        <f>MONTH(cukier__2[[#This Row],[Data]])</f>
        <v>1</v>
      </c>
    </row>
    <row r="1727" spans="1:5" x14ac:dyDescent="0.25">
      <c r="A1727" s="1">
        <v>41300</v>
      </c>
      <c r="B1727" s="6" t="s">
        <v>9</v>
      </c>
      <c r="C1727">
        <v>330</v>
      </c>
      <c r="E1727">
        <f>MONTH(cukier__2[[#This Row],[Data]])</f>
        <v>1</v>
      </c>
    </row>
    <row r="1728" spans="1:5" x14ac:dyDescent="0.25">
      <c r="A1728" s="1">
        <v>41301</v>
      </c>
      <c r="B1728" s="6" t="s">
        <v>14</v>
      </c>
      <c r="C1728">
        <v>134</v>
      </c>
      <c r="E1728">
        <f>MONTH(cukier__2[[#This Row],[Data]])</f>
        <v>1</v>
      </c>
    </row>
    <row r="1729" spans="1:5" x14ac:dyDescent="0.25">
      <c r="A1729" s="1">
        <v>41301</v>
      </c>
      <c r="B1729" s="6" t="s">
        <v>9</v>
      </c>
      <c r="C1729">
        <v>459</v>
      </c>
      <c r="E1729">
        <f>MONTH(cukier__2[[#This Row],[Data]])</f>
        <v>1</v>
      </c>
    </row>
    <row r="1730" spans="1:5" x14ac:dyDescent="0.25">
      <c r="A1730" s="1">
        <v>41302</v>
      </c>
      <c r="B1730" s="6" t="s">
        <v>26</v>
      </c>
      <c r="C1730">
        <v>185</v>
      </c>
      <c r="E1730">
        <f>MONTH(cukier__2[[#This Row],[Data]])</f>
        <v>1</v>
      </c>
    </row>
    <row r="1731" spans="1:5" x14ac:dyDescent="0.25">
      <c r="A1731" s="1">
        <v>41303</v>
      </c>
      <c r="B1731" s="6" t="s">
        <v>67</v>
      </c>
      <c r="C1731">
        <v>3</v>
      </c>
      <c r="E1731">
        <f>MONTH(cukier__2[[#This Row],[Data]])</f>
        <v>1</v>
      </c>
    </row>
    <row r="1732" spans="1:5" x14ac:dyDescent="0.25">
      <c r="A1732" s="1">
        <v>41305</v>
      </c>
      <c r="B1732" s="6" t="s">
        <v>30</v>
      </c>
      <c r="C1732">
        <v>181</v>
      </c>
      <c r="E1732">
        <f>MONTH(cukier__2[[#This Row],[Data]])</f>
        <v>1</v>
      </c>
    </row>
    <row r="1733" spans="1:5" x14ac:dyDescent="0.25">
      <c r="A1733" s="1">
        <v>41309</v>
      </c>
      <c r="B1733" s="6" t="s">
        <v>17</v>
      </c>
      <c r="C1733">
        <v>441</v>
      </c>
      <c r="E1733">
        <f>MONTH(cukier__2[[#This Row],[Data]])</f>
        <v>2</v>
      </c>
    </row>
    <row r="1734" spans="1:5" x14ac:dyDescent="0.25">
      <c r="A1734" s="1">
        <v>41310</v>
      </c>
      <c r="B1734" s="6" t="s">
        <v>45</v>
      </c>
      <c r="C1734">
        <v>487</v>
      </c>
      <c r="E1734">
        <f>MONTH(cukier__2[[#This Row],[Data]])</f>
        <v>2</v>
      </c>
    </row>
    <row r="1735" spans="1:5" x14ac:dyDescent="0.25">
      <c r="A1735" s="1">
        <v>41310</v>
      </c>
      <c r="B1735" s="6" t="s">
        <v>52</v>
      </c>
      <c r="C1735">
        <v>56</v>
      </c>
      <c r="E1735">
        <f>MONTH(cukier__2[[#This Row],[Data]])</f>
        <v>2</v>
      </c>
    </row>
    <row r="1736" spans="1:5" x14ac:dyDescent="0.25">
      <c r="A1736" s="1">
        <v>41314</v>
      </c>
      <c r="B1736" s="6" t="s">
        <v>12</v>
      </c>
      <c r="C1736">
        <v>23</v>
      </c>
      <c r="E1736">
        <f>MONTH(cukier__2[[#This Row],[Data]])</f>
        <v>2</v>
      </c>
    </row>
    <row r="1737" spans="1:5" x14ac:dyDescent="0.25">
      <c r="A1737" s="1">
        <v>41314</v>
      </c>
      <c r="B1737" s="6" t="s">
        <v>131</v>
      </c>
      <c r="C1737">
        <v>113</v>
      </c>
      <c r="E1737">
        <f>MONTH(cukier__2[[#This Row],[Data]])</f>
        <v>2</v>
      </c>
    </row>
    <row r="1738" spans="1:5" x14ac:dyDescent="0.25">
      <c r="A1738" s="1">
        <v>41315</v>
      </c>
      <c r="B1738" s="6" t="s">
        <v>200</v>
      </c>
      <c r="C1738">
        <v>19</v>
      </c>
      <c r="E1738">
        <f>MONTH(cukier__2[[#This Row],[Data]])</f>
        <v>2</v>
      </c>
    </row>
    <row r="1739" spans="1:5" x14ac:dyDescent="0.25">
      <c r="A1739" s="1">
        <v>41316</v>
      </c>
      <c r="B1739" s="6" t="s">
        <v>78</v>
      </c>
      <c r="C1739">
        <v>188</v>
      </c>
      <c r="E1739">
        <f>MONTH(cukier__2[[#This Row],[Data]])</f>
        <v>2</v>
      </c>
    </row>
    <row r="1740" spans="1:5" x14ac:dyDescent="0.25">
      <c r="A1740" s="1">
        <v>41316</v>
      </c>
      <c r="B1740" s="6" t="s">
        <v>7</v>
      </c>
      <c r="C1740">
        <v>338</v>
      </c>
      <c r="E1740">
        <f>MONTH(cukier__2[[#This Row],[Data]])</f>
        <v>2</v>
      </c>
    </row>
    <row r="1741" spans="1:5" x14ac:dyDescent="0.25">
      <c r="A1741" s="1">
        <v>41317</v>
      </c>
      <c r="B1741" s="6" t="s">
        <v>31</v>
      </c>
      <c r="C1741">
        <v>80</v>
      </c>
      <c r="E1741">
        <f>MONTH(cukier__2[[#This Row],[Data]])</f>
        <v>2</v>
      </c>
    </row>
    <row r="1742" spans="1:5" x14ac:dyDescent="0.25">
      <c r="A1742" s="1">
        <v>41318</v>
      </c>
      <c r="B1742" s="6" t="s">
        <v>171</v>
      </c>
      <c r="C1742">
        <v>20</v>
      </c>
      <c r="E1742">
        <f>MONTH(cukier__2[[#This Row],[Data]])</f>
        <v>2</v>
      </c>
    </row>
    <row r="1743" spans="1:5" x14ac:dyDescent="0.25">
      <c r="A1743" s="1">
        <v>41321</v>
      </c>
      <c r="B1743" s="6" t="s">
        <v>159</v>
      </c>
      <c r="C1743">
        <v>1</v>
      </c>
      <c r="E1743">
        <f>MONTH(cukier__2[[#This Row],[Data]])</f>
        <v>2</v>
      </c>
    </row>
    <row r="1744" spans="1:5" x14ac:dyDescent="0.25">
      <c r="A1744" s="1">
        <v>41322</v>
      </c>
      <c r="B1744" s="6" t="s">
        <v>52</v>
      </c>
      <c r="C1744">
        <v>200</v>
      </c>
      <c r="E1744">
        <f>MONTH(cukier__2[[#This Row],[Data]])</f>
        <v>2</v>
      </c>
    </row>
    <row r="1745" spans="1:5" x14ac:dyDescent="0.25">
      <c r="A1745" s="1">
        <v>41323</v>
      </c>
      <c r="B1745" s="6" t="s">
        <v>5</v>
      </c>
      <c r="C1745">
        <v>429</v>
      </c>
      <c r="E1745">
        <f>MONTH(cukier__2[[#This Row],[Data]])</f>
        <v>2</v>
      </c>
    </row>
    <row r="1746" spans="1:5" x14ac:dyDescent="0.25">
      <c r="A1746" s="1">
        <v>41324</v>
      </c>
      <c r="B1746" s="6" t="s">
        <v>12</v>
      </c>
      <c r="C1746">
        <v>183</v>
      </c>
      <c r="E1746">
        <f>MONTH(cukier__2[[#This Row],[Data]])</f>
        <v>2</v>
      </c>
    </row>
    <row r="1747" spans="1:5" x14ac:dyDescent="0.25">
      <c r="A1747" s="1">
        <v>41325</v>
      </c>
      <c r="B1747" s="6" t="s">
        <v>10</v>
      </c>
      <c r="C1747">
        <v>26</v>
      </c>
      <c r="E1747">
        <f>MONTH(cukier__2[[#This Row],[Data]])</f>
        <v>2</v>
      </c>
    </row>
    <row r="1748" spans="1:5" x14ac:dyDescent="0.25">
      <c r="A1748" s="1">
        <v>41326</v>
      </c>
      <c r="B1748" s="6" t="s">
        <v>180</v>
      </c>
      <c r="C1748">
        <v>2</v>
      </c>
      <c r="E1748">
        <f>MONTH(cukier__2[[#This Row],[Data]])</f>
        <v>2</v>
      </c>
    </row>
    <row r="1749" spans="1:5" x14ac:dyDescent="0.25">
      <c r="A1749" s="1">
        <v>41328</v>
      </c>
      <c r="B1749" s="6" t="s">
        <v>7</v>
      </c>
      <c r="C1749">
        <v>174</v>
      </c>
      <c r="E1749">
        <f>MONTH(cukier__2[[#This Row],[Data]])</f>
        <v>2</v>
      </c>
    </row>
    <row r="1750" spans="1:5" x14ac:dyDescent="0.25">
      <c r="A1750" s="1">
        <v>41329</v>
      </c>
      <c r="B1750" s="6" t="s">
        <v>52</v>
      </c>
      <c r="C1750">
        <v>98</v>
      </c>
      <c r="E1750">
        <f>MONTH(cukier__2[[#This Row],[Data]])</f>
        <v>2</v>
      </c>
    </row>
    <row r="1751" spans="1:5" x14ac:dyDescent="0.25">
      <c r="A1751" s="1">
        <v>41329</v>
      </c>
      <c r="B1751" s="6" t="s">
        <v>185</v>
      </c>
      <c r="C1751">
        <v>11</v>
      </c>
      <c r="E1751">
        <f>MONTH(cukier__2[[#This Row],[Data]])</f>
        <v>2</v>
      </c>
    </row>
    <row r="1752" spans="1:5" x14ac:dyDescent="0.25">
      <c r="A1752" s="1">
        <v>41332</v>
      </c>
      <c r="B1752" s="6" t="s">
        <v>28</v>
      </c>
      <c r="C1752">
        <v>58</v>
      </c>
      <c r="E1752">
        <f>MONTH(cukier__2[[#This Row],[Data]])</f>
        <v>2</v>
      </c>
    </row>
    <row r="1753" spans="1:5" x14ac:dyDescent="0.25">
      <c r="A1753" s="1">
        <v>41336</v>
      </c>
      <c r="B1753" s="6" t="s">
        <v>15</v>
      </c>
      <c r="C1753">
        <v>17</v>
      </c>
      <c r="E1753">
        <f>MONTH(cukier__2[[#This Row],[Data]])</f>
        <v>3</v>
      </c>
    </row>
    <row r="1754" spans="1:5" x14ac:dyDescent="0.25">
      <c r="A1754" s="1">
        <v>41337</v>
      </c>
      <c r="B1754" s="6" t="s">
        <v>17</v>
      </c>
      <c r="C1754">
        <v>143</v>
      </c>
      <c r="E1754">
        <f>MONTH(cukier__2[[#This Row],[Data]])</f>
        <v>3</v>
      </c>
    </row>
    <row r="1755" spans="1:5" x14ac:dyDescent="0.25">
      <c r="A1755" s="1">
        <v>41339</v>
      </c>
      <c r="B1755" s="6" t="s">
        <v>52</v>
      </c>
      <c r="C1755">
        <v>108</v>
      </c>
      <c r="E1755">
        <f>MONTH(cukier__2[[#This Row],[Data]])</f>
        <v>3</v>
      </c>
    </row>
    <row r="1756" spans="1:5" x14ac:dyDescent="0.25">
      <c r="A1756" s="1">
        <v>41346</v>
      </c>
      <c r="B1756" s="6" t="s">
        <v>102</v>
      </c>
      <c r="C1756">
        <v>424</v>
      </c>
      <c r="E1756">
        <f>MONTH(cukier__2[[#This Row],[Data]])</f>
        <v>3</v>
      </c>
    </row>
    <row r="1757" spans="1:5" x14ac:dyDescent="0.25">
      <c r="A1757" s="1">
        <v>41351</v>
      </c>
      <c r="B1757" s="6" t="s">
        <v>221</v>
      </c>
      <c r="C1757">
        <v>9</v>
      </c>
      <c r="E1757">
        <f>MONTH(cukier__2[[#This Row],[Data]])</f>
        <v>3</v>
      </c>
    </row>
    <row r="1758" spans="1:5" x14ac:dyDescent="0.25">
      <c r="A1758" s="1">
        <v>41352</v>
      </c>
      <c r="B1758" s="6" t="s">
        <v>28</v>
      </c>
      <c r="C1758">
        <v>135</v>
      </c>
      <c r="E1758">
        <f>MONTH(cukier__2[[#This Row],[Data]])</f>
        <v>3</v>
      </c>
    </row>
    <row r="1759" spans="1:5" x14ac:dyDescent="0.25">
      <c r="A1759" s="1">
        <v>41356</v>
      </c>
      <c r="B1759" s="6" t="s">
        <v>14</v>
      </c>
      <c r="C1759">
        <v>202</v>
      </c>
      <c r="E1759">
        <f>MONTH(cukier__2[[#This Row],[Data]])</f>
        <v>3</v>
      </c>
    </row>
    <row r="1760" spans="1:5" x14ac:dyDescent="0.25">
      <c r="A1760" s="1">
        <v>41357</v>
      </c>
      <c r="B1760" s="6" t="s">
        <v>45</v>
      </c>
      <c r="C1760">
        <v>459</v>
      </c>
      <c r="E1760">
        <f>MONTH(cukier__2[[#This Row],[Data]])</f>
        <v>3</v>
      </c>
    </row>
    <row r="1761" spans="1:5" x14ac:dyDescent="0.25">
      <c r="A1761" s="1">
        <v>41361</v>
      </c>
      <c r="B1761" s="6" t="s">
        <v>58</v>
      </c>
      <c r="C1761">
        <v>107</v>
      </c>
      <c r="E1761">
        <f>MONTH(cukier__2[[#This Row],[Data]])</f>
        <v>3</v>
      </c>
    </row>
    <row r="1762" spans="1:5" x14ac:dyDescent="0.25">
      <c r="A1762" s="1">
        <v>41362</v>
      </c>
      <c r="B1762" s="6" t="s">
        <v>35</v>
      </c>
      <c r="C1762">
        <v>37</v>
      </c>
      <c r="E1762">
        <f>MONTH(cukier__2[[#This Row],[Data]])</f>
        <v>3</v>
      </c>
    </row>
    <row r="1763" spans="1:5" x14ac:dyDescent="0.25">
      <c r="A1763" s="1">
        <v>41363</v>
      </c>
      <c r="B1763" s="6" t="s">
        <v>61</v>
      </c>
      <c r="C1763">
        <v>43</v>
      </c>
      <c r="E1763">
        <f>MONTH(cukier__2[[#This Row],[Data]])</f>
        <v>3</v>
      </c>
    </row>
    <row r="1764" spans="1:5" x14ac:dyDescent="0.25">
      <c r="A1764" s="1">
        <v>41365</v>
      </c>
      <c r="B1764" s="6" t="s">
        <v>9</v>
      </c>
      <c r="C1764">
        <v>352</v>
      </c>
      <c r="E1764">
        <f>MONTH(cukier__2[[#This Row],[Data]])</f>
        <v>4</v>
      </c>
    </row>
    <row r="1765" spans="1:5" x14ac:dyDescent="0.25">
      <c r="A1765" s="1">
        <v>41368</v>
      </c>
      <c r="B1765" s="6" t="s">
        <v>18</v>
      </c>
      <c r="C1765">
        <v>94</v>
      </c>
      <c r="E1765">
        <f>MONTH(cukier__2[[#This Row],[Data]])</f>
        <v>4</v>
      </c>
    </row>
    <row r="1766" spans="1:5" x14ac:dyDescent="0.25">
      <c r="A1766" s="1">
        <v>41368</v>
      </c>
      <c r="B1766" s="6" t="s">
        <v>66</v>
      </c>
      <c r="C1766">
        <v>112</v>
      </c>
      <c r="E1766">
        <f>MONTH(cukier__2[[#This Row],[Data]])</f>
        <v>4</v>
      </c>
    </row>
    <row r="1767" spans="1:5" x14ac:dyDescent="0.25">
      <c r="A1767" s="1">
        <v>41369</v>
      </c>
      <c r="B1767" s="6" t="s">
        <v>61</v>
      </c>
      <c r="C1767">
        <v>136</v>
      </c>
      <c r="E1767">
        <f>MONTH(cukier__2[[#This Row],[Data]])</f>
        <v>4</v>
      </c>
    </row>
    <row r="1768" spans="1:5" x14ac:dyDescent="0.25">
      <c r="A1768" s="1">
        <v>41370</v>
      </c>
      <c r="B1768" s="6" t="s">
        <v>78</v>
      </c>
      <c r="C1768">
        <v>56</v>
      </c>
      <c r="E1768">
        <f>MONTH(cukier__2[[#This Row],[Data]])</f>
        <v>4</v>
      </c>
    </row>
    <row r="1769" spans="1:5" x14ac:dyDescent="0.25">
      <c r="A1769" s="1">
        <v>41372</v>
      </c>
      <c r="B1769" s="6" t="s">
        <v>14</v>
      </c>
      <c r="C1769">
        <v>286</v>
      </c>
      <c r="E1769">
        <f>MONTH(cukier__2[[#This Row],[Data]])</f>
        <v>4</v>
      </c>
    </row>
    <row r="1770" spans="1:5" x14ac:dyDescent="0.25">
      <c r="A1770" s="1">
        <v>41373</v>
      </c>
      <c r="B1770" s="6" t="s">
        <v>7</v>
      </c>
      <c r="C1770">
        <v>296</v>
      </c>
      <c r="E1770">
        <f>MONTH(cukier__2[[#This Row],[Data]])</f>
        <v>4</v>
      </c>
    </row>
    <row r="1771" spans="1:5" x14ac:dyDescent="0.25">
      <c r="A1771" s="1">
        <v>41373</v>
      </c>
      <c r="B1771" s="6" t="s">
        <v>25</v>
      </c>
      <c r="C1771">
        <v>81</v>
      </c>
      <c r="E1771">
        <f>MONTH(cukier__2[[#This Row],[Data]])</f>
        <v>4</v>
      </c>
    </row>
    <row r="1772" spans="1:5" x14ac:dyDescent="0.25">
      <c r="A1772" s="1">
        <v>41374</v>
      </c>
      <c r="B1772" s="6" t="s">
        <v>14</v>
      </c>
      <c r="C1772">
        <v>231</v>
      </c>
      <c r="E1772">
        <f>MONTH(cukier__2[[#This Row],[Data]])</f>
        <v>4</v>
      </c>
    </row>
    <row r="1773" spans="1:5" x14ac:dyDescent="0.25">
      <c r="A1773" s="1">
        <v>41375</v>
      </c>
      <c r="B1773" s="6" t="s">
        <v>17</v>
      </c>
      <c r="C1773">
        <v>149</v>
      </c>
      <c r="E1773">
        <f>MONTH(cukier__2[[#This Row],[Data]])</f>
        <v>4</v>
      </c>
    </row>
    <row r="1774" spans="1:5" x14ac:dyDescent="0.25">
      <c r="A1774" s="1">
        <v>41375</v>
      </c>
      <c r="B1774" s="6" t="s">
        <v>132</v>
      </c>
      <c r="C1774">
        <v>3</v>
      </c>
      <c r="E1774">
        <f>MONTH(cukier__2[[#This Row],[Data]])</f>
        <v>4</v>
      </c>
    </row>
    <row r="1775" spans="1:5" x14ac:dyDescent="0.25">
      <c r="A1775" s="1">
        <v>41376</v>
      </c>
      <c r="B1775" s="6" t="s">
        <v>14</v>
      </c>
      <c r="C1775">
        <v>311</v>
      </c>
      <c r="E1775">
        <f>MONTH(cukier__2[[#This Row],[Data]])</f>
        <v>4</v>
      </c>
    </row>
    <row r="1776" spans="1:5" x14ac:dyDescent="0.25">
      <c r="A1776" s="1">
        <v>41379</v>
      </c>
      <c r="B1776" s="6" t="s">
        <v>66</v>
      </c>
      <c r="C1776">
        <v>121</v>
      </c>
      <c r="E1776">
        <f>MONTH(cukier__2[[#This Row],[Data]])</f>
        <v>4</v>
      </c>
    </row>
    <row r="1777" spans="1:5" x14ac:dyDescent="0.25">
      <c r="A1777" s="1">
        <v>41380</v>
      </c>
      <c r="B1777" s="6" t="s">
        <v>153</v>
      </c>
      <c r="C1777">
        <v>15</v>
      </c>
      <c r="E1777">
        <f>MONTH(cukier__2[[#This Row],[Data]])</f>
        <v>4</v>
      </c>
    </row>
    <row r="1778" spans="1:5" x14ac:dyDescent="0.25">
      <c r="A1778" s="1">
        <v>41381</v>
      </c>
      <c r="B1778" s="6" t="s">
        <v>136</v>
      </c>
      <c r="C1778">
        <v>14</v>
      </c>
      <c r="E1778">
        <f>MONTH(cukier__2[[#This Row],[Data]])</f>
        <v>4</v>
      </c>
    </row>
    <row r="1779" spans="1:5" x14ac:dyDescent="0.25">
      <c r="A1779" s="1">
        <v>41381</v>
      </c>
      <c r="B1779" s="6" t="s">
        <v>7</v>
      </c>
      <c r="C1779">
        <v>240</v>
      </c>
      <c r="E1779">
        <f>MONTH(cukier__2[[#This Row],[Data]])</f>
        <v>4</v>
      </c>
    </row>
    <row r="1780" spans="1:5" x14ac:dyDescent="0.25">
      <c r="A1780" s="1">
        <v>41383</v>
      </c>
      <c r="B1780" s="6" t="s">
        <v>56</v>
      </c>
      <c r="C1780">
        <v>12</v>
      </c>
      <c r="E1780">
        <f>MONTH(cukier__2[[#This Row],[Data]])</f>
        <v>4</v>
      </c>
    </row>
    <row r="1781" spans="1:5" x14ac:dyDescent="0.25">
      <c r="A1781" s="1">
        <v>41385</v>
      </c>
      <c r="B1781" s="6" t="s">
        <v>199</v>
      </c>
      <c r="C1781">
        <v>1</v>
      </c>
      <c r="E1781">
        <f>MONTH(cukier__2[[#This Row],[Data]])</f>
        <v>4</v>
      </c>
    </row>
    <row r="1782" spans="1:5" x14ac:dyDescent="0.25">
      <c r="A1782" s="1">
        <v>41388</v>
      </c>
      <c r="B1782" s="6" t="s">
        <v>232</v>
      </c>
      <c r="C1782">
        <v>12</v>
      </c>
      <c r="E1782">
        <f>MONTH(cukier__2[[#This Row],[Data]])</f>
        <v>4</v>
      </c>
    </row>
    <row r="1783" spans="1:5" x14ac:dyDescent="0.25">
      <c r="A1783" s="1">
        <v>41391</v>
      </c>
      <c r="B1783" s="6" t="s">
        <v>18</v>
      </c>
      <c r="C1783">
        <v>190</v>
      </c>
      <c r="E1783">
        <f>MONTH(cukier__2[[#This Row],[Data]])</f>
        <v>4</v>
      </c>
    </row>
    <row r="1784" spans="1:5" x14ac:dyDescent="0.25">
      <c r="A1784" s="1">
        <v>41392</v>
      </c>
      <c r="B1784" s="6" t="s">
        <v>63</v>
      </c>
      <c r="C1784">
        <v>179</v>
      </c>
      <c r="E1784">
        <f>MONTH(cukier__2[[#This Row],[Data]])</f>
        <v>4</v>
      </c>
    </row>
    <row r="1785" spans="1:5" x14ac:dyDescent="0.25">
      <c r="A1785" s="1">
        <v>41394</v>
      </c>
      <c r="B1785" s="6" t="s">
        <v>22</v>
      </c>
      <c r="C1785">
        <v>106</v>
      </c>
      <c r="E1785">
        <f>MONTH(cukier__2[[#This Row],[Data]])</f>
        <v>4</v>
      </c>
    </row>
    <row r="1786" spans="1:5" x14ac:dyDescent="0.25">
      <c r="A1786" s="1">
        <v>41396</v>
      </c>
      <c r="B1786" s="6" t="s">
        <v>7</v>
      </c>
      <c r="C1786">
        <v>267</v>
      </c>
      <c r="E1786">
        <f>MONTH(cukier__2[[#This Row],[Data]])</f>
        <v>5</v>
      </c>
    </row>
    <row r="1787" spans="1:5" x14ac:dyDescent="0.25">
      <c r="A1787" s="1">
        <v>41396</v>
      </c>
      <c r="B1787" s="6" t="s">
        <v>123</v>
      </c>
      <c r="C1787">
        <v>66</v>
      </c>
      <c r="E1787">
        <f>MONTH(cukier__2[[#This Row],[Data]])</f>
        <v>5</v>
      </c>
    </row>
    <row r="1788" spans="1:5" x14ac:dyDescent="0.25">
      <c r="A1788" s="1">
        <v>41398</v>
      </c>
      <c r="B1788" s="6" t="s">
        <v>14</v>
      </c>
      <c r="C1788">
        <v>471</v>
      </c>
      <c r="E1788">
        <f>MONTH(cukier__2[[#This Row],[Data]])</f>
        <v>5</v>
      </c>
    </row>
    <row r="1789" spans="1:5" x14ac:dyDescent="0.25">
      <c r="A1789" s="1">
        <v>41399</v>
      </c>
      <c r="B1789" s="6" t="s">
        <v>60</v>
      </c>
      <c r="C1789">
        <v>5</v>
      </c>
      <c r="E1789">
        <f>MONTH(cukier__2[[#This Row],[Data]])</f>
        <v>5</v>
      </c>
    </row>
    <row r="1790" spans="1:5" x14ac:dyDescent="0.25">
      <c r="A1790" s="1">
        <v>41401</v>
      </c>
      <c r="B1790" s="6" t="s">
        <v>221</v>
      </c>
      <c r="C1790">
        <v>11</v>
      </c>
      <c r="E1790">
        <f>MONTH(cukier__2[[#This Row],[Data]])</f>
        <v>5</v>
      </c>
    </row>
    <row r="1791" spans="1:5" x14ac:dyDescent="0.25">
      <c r="A1791" s="1">
        <v>41403</v>
      </c>
      <c r="B1791" s="6" t="s">
        <v>71</v>
      </c>
      <c r="C1791">
        <v>103</v>
      </c>
      <c r="E1791">
        <f>MONTH(cukier__2[[#This Row],[Data]])</f>
        <v>5</v>
      </c>
    </row>
    <row r="1792" spans="1:5" x14ac:dyDescent="0.25">
      <c r="A1792" s="1">
        <v>41403</v>
      </c>
      <c r="B1792" s="6" t="s">
        <v>19</v>
      </c>
      <c r="C1792">
        <v>92</v>
      </c>
      <c r="E1792">
        <f>MONTH(cukier__2[[#This Row],[Data]])</f>
        <v>5</v>
      </c>
    </row>
    <row r="1793" spans="1:5" x14ac:dyDescent="0.25">
      <c r="A1793" s="1">
        <v>41405</v>
      </c>
      <c r="B1793" s="6" t="s">
        <v>10</v>
      </c>
      <c r="C1793">
        <v>115</v>
      </c>
      <c r="E1793">
        <f>MONTH(cukier__2[[#This Row],[Data]])</f>
        <v>5</v>
      </c>
    </row>
    <row r="1794" spans="1:5" x14ac:dyDescent="0.25">
      <c r="A1794" s="1">
        <v>41406</v>
      </c>
      <c r="B1794" s="6" t="s">
        <v>52</v>
      </c>
      <c r="C1794">
        <v>62</v>
      </c>
      <c r="E1794">
        <f>MONTH(cukier__2[[#This Row],[Data]])</f>
        <v>5</v>
      </c>
    </row>
    <row r="1795" spans="1:5" x14ac:dyDescent="0.25">
      <c r="A1795" s="1">
        <v>41406</v>
      </c>
      <c r="B1795" s="6" t="s">
        <v>5</v>
      </c>
      <c r="C1795">
        <v>420</v>
      </c>
      <c r="E1795">
        <f>MONTH(cukier__2[[#This Row],[Data]])</f>
        <v>5</v>
      </c>
    </row>
    <row r="1796" spans="1:5" x14ac:dyDescent="0.25">
      <c r="A1796" s="1">
        <v>41406</v>
      </c>
      <c r="B1796" s="6" t="s">
        <v>30</v>
      </c>
      <c r="C1796">
        <v>81</v>
      </c>
      <c r="E1796">
        <f>MONTH(cukier__2[[#This Row],[Data]])</f>
        <v>5</v>
      </c>
    </row>
    <row r="1797" spans="1:5" x14ac:dyDescent="0.25">
      <c r="A1797" s="1">
        <v>41407</v>
      </c>
      <c r="B1797" s="6" t="s">
        <v>9</v>
      </c>
      <c r="C1797">
        <v>412</v>
      </c>
      <c r="E1797">
        <f>MONTH(cukier__2[[#This Row],[Data]])</f>
        <v>5</v>
      </c>
    </row>
    <row r="1798" spans="1:5" x14ac:dyDescent="0.25">
      <c r="A1798" s="1">
        <v>41409</v>
      </c>
      <c r="B1798" s="6" t="s">
        <v>45</v>
      </c>
      <c r="C1798">
        <v>377</v>
      </c>
      <c r="E1798">
        <f>MONTH(cukier__2[[#This Row],[Data]])</f>
        <v>5</v>
      </c>
    </row>
    <row r="1799" spans="1:5" x14ac:dyDescent="0.25">
      <c r="A1799" s="1">
        <v>41414</v>
      </c>
      <c r="B1799" s="6" t="s">
        <v>45</v>
      </c>
      <c r="C1799">
        <v>461</v>
      </c>
      <c r="E1799">
        <f>MONTH(cukier__2[[#This Row],[Data]])</f>
        <v>5</v>
      </c>
    </row>
    <row r="1800" spans="1:5" x14ac:dyDescent="0.25">
      <c r="A1800" s="1">
        <v>41414</v>
      </c>
      <c r="B1800" s="6" t="s">
        <v>71</v>
      </c>
      <c r="C1800">
        <v>138</v>
      </c>
      <c r="E1800">
        <f>MONTH(cukier__2[[#This Row],[Data]])</f>
        <v>5</v>
      </c>
    </row>
    <row r="1801" spans="1:5" x14ac:dyDescent="0.25">
      <c r="A1801" s="1">
        <v>41418</v>
      </c>
      <c r="B1801" s="6" t="s">
        <v>47</v>
      </c>
      <c r="C1801">
        <v>17</v>
      </c>
      <c r="E1801">
        <f>MONTH(cukier__2[[#This Row],[Data]])</f>
        <v>5</v>
      </c>
    </row>
    <row r="1802" spans="1:5" x14ac:dyDescent="0.25">
      <c r="A1802" s="1">
        <v>41422</v>
      </c>
      <c r="B1802" s="6" t="s">
        <v>197</v>
      </c>
      <c r="C1802">
        <v>8</v>
      </c>
      <c r="E1802">
        <f>MONTH(cukier__2[[#This Row],[Data]])</f>
        <v>5</v>
      </c>
    </row>
    <row r="1803" spans="1:5" x14ac:dyDescent="0.25">
      <c r="A1803" s="1">
        <v>41424</v>
      </c>
      <c r="B1803" s="6" t="s">
        <v>9</v>
      </c>
      <c r="C1803">
        <v>448</v>
      </c>
      <c r="E1803">
        <f>MONTH(cukier__2[[#This Row],[Data]])</f>
        <v>5</v>
      </c>
    </row>
    <row r="1804" spans="1:5" x14ac:dyDescent="0.25">
      <c r="A1804" s="1">
        <v>41426</v>
      </c>
      <c r="B1804" s="6" t="s">
        <v>9</v>
      </c>
      <c r="C1804">
        <v>240</v>
      </c>
      <c r="E1804">
        <f>MONTH(cukier__2[[#This Row],[Data]])</f>
        <v>6</v>
      </c>
    </row>
    <row r="1805" spans="1:5" x14ac:dyDescent="0.25">
      <c r="A1805" s="1">
        <v>41427</v>
      </c>
      <c r="B1805" s="6" t="s">
        <v>22</v>
      </c>
      <c r="C1805">
        <v>388</v>
      </c>
      <c r="E1805">
        <f>MONTH(cukier__2[[#This Row],[Data]])</f>
        <v>6</v>
      </c>
    </row>
    <row r="1806" spans="1:5" x14ac:dyDescent="0.25">
      <c r="A1806" s="1">
        <v>41429</v>
      </c>
      <c r="B1806" s="6" t="s">
        <v>7</v>
      </c>
      <c r="C1806">
        <v>455</v>
      </c>
      <c r="E1806">
        <f>MONTH(cukier__2[[#This Row],[Data]])</f>
        <v>6</v>
      </c>
    </row>
    <row r="1807" spans="1:5" x14ac:dyDescent="0.25">
      <c r="A1807" s="1">
        <v>41429</v>
      </c>
      <c r="B1807" s="6" t="s">
        <v>17</v>
      </c>
      <c r="C1807">
        <v>269</v>
      </c>
      <c r="E1807">
        <f>MONTH(cukier__2[[#This Row],[Data]])</f>
        <v>6</v>
      </c>
    </row>
    <row r="1808" spans="1:5" x14ac:dyDescent="0.25">
      <c r="A1808" s="1">
        <v>41432</v>
      </c>
      <c r="B1808" s="6" t="s">
        <v>6</v>
      </c>
      <c r="C1808">
        <v>81</v>
      </c>
      <c r="E1808">
        <f>MONTH(cukier__2[[#This Row],[Data]])</f>
        <v>6</v>
      </c>
    </row>
    <row r="1809" spans="1:5" x14ac:dyDescent="0.25">
      <c r="A1809" s="1">
        <v>41432</v>
      </c>
      <c r="B1809" s="6" t="s">
        <v>10</v>
      </c>
      <c r="C1809">
        <v>99</v>
      </c>
      <c r="E1809">
        <f>MONTH(cukier__2[[#This Row],[Data]])</f>
        <v>6</v>
      </c>
    </row>
    <row r="1810" spans="1:5" x14ac:dyDescent="0.25">
      <c r="A1810" s="1">
        <v>41437</v>
      </c>
      <c r="B1810" s="6" t="s">
        <v>170</v>
      </c>
      <c r="C1810">
        <v>12</v>
      </c>
      <c r="E1810">
        <f>MONTH(cukier__2[[#This Row],[Data]])</f>
        <v>6</v>
      </c>
    </row>
    <row r="1811" spans="1:5" x14ac:dyDescent="0.25">
      <c r="A1811" s="1">
        <v>41439</v>
      </c>
      <c r="B1811" s="6" t="s">
        <v>233</v>
      </c>
      <c r="C1811">
        <v>4</v>
      </c>
      <c r="E1811">
        <f>MONTH(cukier__2[[#This Row],[Data]])</f>
        <v>6</v>
      </c>
    </row>
    <row r="1812" spans="1:5" x14ac:dyDescent="0.25">
      <c r="A1812" s="1">
        <v>41440</v>
      </c>
      <c r="B1812" s="6" t="s">
        <v>30</v>
      </c>
      <c r="C1812">
        <v>132</v>
      </c>
      <c r="E1812">
        <f>MONTH(cukier__2[[#This Row],[Data]])</f>
        <v>6</v>
      </c>
    </row>
    <row r="1813" spans="1:5" x14ac:dyDescent="0.25">
      <c r="A1813" s="1">
        <v>41441</v>
      </c>
      <c r="B1813" s="6" t="s">
        <v>131</v>
      </c>
      <c r="C1813">
        <v>83</v>
      </c>
      <c r="E1813">
        <f>MONTH(cukier__2[[#This Row],[Data]])</f>
        <v>6</v>
      </c>
    </row>
    <row r="1814" spans="1:5" x14ac:dyDescent="0.25">
      <c r="A1814" s="1">
        <v>41446</v>
      </c>
      <c r="B1814" s="6" t="s">
        <v>205</v>
      </c>
      <c r="C1814">
        <v>7</v>
      </c>
      <c r="E1814">
        <f>MONTH(cukier__2[[#This Row],[Data]])</f>
        <v>6</v>
      </c>
    </row>
    <row r="1815" spans="1:5" x14ac:dyDescent="0.25">
      <c r="A1815" s="1">
        <v>41447</v>
      </c>
      <c r="B1815" s="6" t="s">
        <v>154</v>
      </c>
      <c r="C1815">
        <v>9</v>
      </c>
      <c r="E1815">
        <f>MONTH(cukier__2[[#This Row],[Data]])</f>
        <v>6</v>
      </c>
    </row>
    <row r="1816" spans="1:5" x14ac:dyDescent="0.25">
      <c r="A1816" s="1">
        <v>41448</v>
      </c>
      <c r="B1816" s="6" t="s">
        <v>159</v>
      </c>
      <c r="C1816">
        <v>20</v>
      </c>
      <c r="E1816">
        <f>MONTH(cukier__2[[#This Row],[Data]])</f>
        <v>6</v>
      </c>
    </row>
    <row r="1817" spans="1:5" x14ac:dyDescent="0.25">
      <c r="A1817" s="1">
        <v>41449</v>
      </c>
      <c r="B1817" s="6" t="s">
        <v>10</v>
      </c>
      <c r="C1817">
        <v>98</v>
      </c>
      <c r="E1817">
        <f>MONTH(cukier__2[[#This Row],[Data]])</f>
        <v>6</v>
      </c>
    </row>
    <row r="1818" spans="1:5" x14ac:dyDescent="0.25">
      <c r="A1818" s="1">
        <v>41451</v>
      </c>
      <c r="B1818" s="6" t="s">
        <v>137</v>
      </c>
      <c r="C1818">
        <v>9</v>
      </c>
      <c r="E1818">
        <f>MONTH(cukier__2[[#This Row],[Data]])</f>
        <v>6</v>
      </c>
    </row>
    <row r="1819" spans="1:5" x14ac:dyDescent="0.25">
      <c r="A1819" s="1">
        <v>41453</v>
      </c>
      <c r="B1819" s="6" t="s">
        <v>64</v>
      </c>
      <c r="C1819">
        <v>13</v>
      </c>
      <c r="E1819">
        <f>MONTH(cukier__2[[#This Row],[Data]])</f>
        <v>6</v>
      </c>
    </row>
    <row r="1820" spans="1:5" x14ac:dyDescent="0.25">
      <c r="A1820" s="1">
        <v>41456</v>
      </c>
      <c r="B1820" s="6" t="s">
        <v>50</v>
      </c>
      <c r="C1820">
        <v>424</v>
      </c>
      <c r="E1820">
        <f>MONTH(cukier__2[[#This Row],[Data]])</f>
        <v>7</v>
      </c>
    </row>
    <row r="1821" spans="1:5" x14ac:dyDescent="0.25">
      <c r="A1821" s="1">
        <v>41461</v>
      </c>
      <c r="B1821" s="6" t="s">
        <v>39</v>
      </c>
      <c r="C1821">
        <v>31</v>
      </c>
      <c r="E1821">
        <f>MONTH(cukier__2[[#This Row],[Data]])</f>
        <v>7</v>
      </c>
    </row>
    <row r="1822" spans="1:5" x14ac:dyDescent="0.25">
      <c r="A1822" s="1">
        <v>41462</v>
      </c>
      <c r="B1822" s="6" t="s">
        <v>57</v>
      </c>
      <c r="C1822">
        <v>18</v>
      </c>
      <c r="E1822">
        <f>MONTH(cukier__2[[#This Row],[Data]])</f>
        <v>7</v>
      </c>
    </row>
    <row r="1823" spans="1:5" x14ac:dyDescent="0.25">
      <c r="A1823" s="1">
        <v>41464</v>
      </c>
      <c r="B1823" s="6" t="s">
        <v>6</v>
      </c>
      <c r="C1823">
        <v>172</v>
      </c>
      <c r="E1823">
        <f>MONTH(cukier__2[[#This Row],[Data]])</f>
        <v>7</v>
      </c>
    </row>
    <row r="1824" spans="1:5" x14ac:dyDescent="0.25">
      <c r="A1824" s="1">
        <v>41464</v>
      </c>
      <c r="B1824" s="6" t="s">
        <v>45</v>
      </c>
      <c r="C1824">
        <v>373</v>
      </c>
      <c r="E1824">
        <f>MONTH(cukier__2[[#This Row],[Data]])</f>
        <v>7</v>
      </c>
    </row>
    <row r="1825" spans="1:5" x14ac:dyDescent="0.25">
      <c r="A1825" s="1">
        <v>41465</v>
      </c>
      <c r="B1825" s="6" t="s">
        <v>17</v>
      </c>
      <c r="C1825">
        <v>299</v>
      </c>
      <c r="E1825">
        <f>MONTH(cukier__2[[#This Row],[Data]])</f>
        <v>7</v>
      </c>
    </row>
    <row r="1826" spans="1:5" x14ac:dyDescent="0.25">
      <c r="A1826" s="1">
        <v>41471</v>
      </c>
      <c r="B1826" s="6" t="s">
        <v>37</v>
      </c>
      <c r="C1826">
        <v>20</v>
      </c>
      <c r="E1826">
        <f>MONTH(cukier__2[[#This Row],[Data]])</f>
        <v>7</v>
      </c>
    </row>
    <row r="1827" spans="1:5" x14ac:dyDescent="0.25">
      <c r="A1827" s="1">
        <v>41472</v>
      </c>
      <c r="B1827" s="6" t="s">
        <v>69</v>
      </c>
      <c r="C1827">
        <v>89</v>
      </c>
      <c r="E1827">
        <f>MONTH(cukier__2[[#This Row],[Data]])</f>
        <v>7</v>
      </c>
    </row>
    <row r="1828" spans="1:5" x14ac:dyDescent="0.25">
      <c r="A1828" s="1">
        <v>41472</v>
      </c>
      <c r="B1828" s="6" t="s">
        <v>35</v>
      </c>
      <c r="C1828">
        <v>60</v>
      </c>
      <c r="E1828">
        <f>MONTH(cukier__2[[#This Row],[Data]])</f>
        <v>7</v>
      </c>
    </row>
    <row r="1829" spans="1:5" x14ac:dyDescent="0.25">
      <c r="A1829" s="1">
        <v>41475</v>
      </c>
      <c r="B1829" s="6" t="s">
        <v>3</v>
      </c>
      <c r="C1829">
        <v>5</v>
      </c>
      <c r="E1829">
        <f>MONTH(cukier__2[[#This Row],[Data]])</f>
        <v>7</v>
      </c>
    </row>
    <row r="1830" spans="1:5" x14ac:dyDescent="0.25">
      <c r="A1830" s="1">
        <v>41476</v>
      </c>
      <c r="B1830" s="6" t="s">
        <v>102</v>
      </c>
      <c r="C1830">
        <v>125</v>
      </c>
      <c r="E1830">
        <f>MONTH(cukier__2[[#This Row],[Data]])</f>
        <v>7</v>
      </c>
    </row>
    <row r="1831" spans="1:5" x14ac:dyDescent="0.25">
      <c r="A1831" s="1">
        <v>41476</v>
      </c>
      <c r="B1831" s="6" t="s">
        <v>12</v>
      </c>
      <c r="C1831">
        <v>177</v>
      </c>
      <c r="E1831">
        <f>MONTH(cukier__2[[#This Row],[Data]])</f>
        <v>7</v>
      </c>
    </row>
    <row r="1832" spans="1:5" x14ac:dyDescent="0.25">
      <c r="A1832" s="1">
        <v>41477</v>
      </c>
      <c r="B1832" s="6" t="s">
        <v>20</v>
      </c>
      <c r="C1832">
        <v>58</v>
      </c>
      <c r="E1832">
        <f>MONTH(cukier__2[[#This Row],[Data]])</f>
        <v>7</v>
      </c>
    </row>
    <row r="1833" spans="1:5" x14ac:dyDescent="0.25">
      <c r="A1833" s="1">
        <v>41478</v>
      </c>
      <c r="B1833" s="6" t="s">
        <v>19</v>
      </c>
      <c r="C1833">
        <v>174</v>
      </c>
      <c r="E1833">
        <f>MONTH(cukier__2[[#This Row],[Data]])</f>
        <v>7</v>
      </c>
    </row>
    <row r="1834" spans="1:5" x14ac:dyDescent="0.25">
      <c r="A1834" s="1">
        <v>41479</v>
      </c>
      <c r="B1834" s="6" t="s">
        <v>7</v>
      </c>
      <c r="C1834">
        <v>485</v>
      </c>
      <c r="E1834">
        <f>MONTH(cukier__2[[#This Row],[Data]])</f>
        <v>7</v>
      </c>
    </row>
    <row r="1835" spans="1:5" x14ac:dyDescent="0.25">
      <c r="A1835" s="1">
        <v>41481</v>
      </c>
      <c r="B1835" s="6" t="s">
        <v>232</v>
      </c>
      <c r="C1835">
        <v>7</v>
      </c>
      <c r="E1835">
        <f>MONTH(cukier__2[[#This Row],[Data]])</f>
        <v>7</v>
      </c>
    </row>
    <row r="1836" spans="1:5" x14ac:dyDescent="0.25">
      <c r="A1836" s="1">
        <v>41482</v>
      </c>
      <c r="B1836" s="6" t="s">
        <v>9</v>
      </c>
      <c r="C1836">
        <v>109</v>
      </c>
      <c r="E1836">
        <f>MONTH(cukier__2[[#This Row],[Data]])</f>
        <v>7</v>
      </c>
    </row>
    <row r="1837" spans="1:5" x14ac:dyDescent="0.25">
      <c r="A1837" s="1">
        <v>41485</v>
      </c>
      <c r="B1837" s="6" t="s">
        <v>6</v>
      </c>
      <c r="C1837">
        <v>116</v>
      </c>
      <c r="E1837">
        <f>MONTH(cukier__2[[#This Row],[Data]])</f>
        <v>7</v>
      </c>
    </row>
    <row r="1838" spans="1:5" x14ac:dyDescent="0.25">
      <c r="A1838" s="1">
        <v>41486</v>
      </c>
      <c r="B1838" s="6" t="s">
        <v>39</v>
      </c>
      <c r="C1838">
        <v>125</v>
      </c>
      <c r="E1838">
        <f>MONTH(cukier__2[[#This Row],[Data]])</f>
        <v>7</v>
      </c>
    </row>
    <row r="1839" spans="1:5" x14ac:dyDescent="0.25">
      <c r="A1839" s="1">
        <v>41486</v>
      </c>
      <c r="B1839" s="6" t="s">
        <v>222</v>
      </c>
      <c r="C1839">
        <v>15</v>
      </c>
      <c r="E1839">
        <f>MONTH(cukier__2[[#This Row],[Data]])</f>
        <v>7</v>
      </c>
    </row>
    <row r="1840" spans="1:5" x14ac:dyDescent="0.25">
      <c r="A1840" s="1">
        <v>41488</v>
      </c>
      <c r="B1840" s="6" t="s">
        <v>177</v>
      </c>
      <c r="C1840">
        <v>4</v>
      </c>
      <c r="E1840">
        <f>MONTH(cukier__2[[#This Row],[Data]])</f>
        <v>8</v>
      </c>
    </row>
    <row r="1841" spans="1:5" x14ac:dyDescent="0.25">
      <c r="A1841" s="1">
        <v>41489</v>
      </c>
      <c r="B1841" s="6" t="s">
        <v>144</v>
      </c>
      <c r="C1841">
        <v>13</v>
      </c>
      <c r="E1841">
        <f>MONTH(cukier__2[[#This Row],[Data]])</f>
        <v>8</v>
      </c>
    </row>
    <row r="1842" spans="1:5" x14ac:dyDescent="0.25">
      <c r="A1842" s="1">
        <v>41491</v>
      </c>
      <c r="B1842" s="6" t="s">
        <v>102</v>
      </c>
      <c r="C1842">
        <v>338</v>
      </c>
      <c r="E1842">
        <f>MONTH(cukier__2[[#This Row],[Data]])</f>
        <v>8</v>
      </c>
    </row>
    <row r="1843" spans="1:5" x14ac:dyDescent="0.25">
      <c r="A1843" s="1">
        <v>41492</v>
      </c>
      <c r="B1843" s="6" t="s">
        <v>167</v>
      </c>
      <c r="C1843">
        <v>2</v>
      </c>
      <c r="E1843">
        <f>MONTH(cukier__2[[#This Row],[Data]])</f>
        <v>8</v>
      </c>
    </row>
    <row r="1844" spans="1:5" x14ac:dyDescent="0.25">
      <c r="A1844" s="1">
        <v>41493</v>
      </c>
      <c r="B1844" s="6" t="s">
        <v>37</v>
      </c>
      <c r="C1844">
        <v>108</v>
      </c>
      <c r="E1844">
        <f>MONTH(cukier__2[[#This Row],[Data]])</f>
        <v>8</v>
      </c>
    </row>
    <row r="1845" spans="1:5" x14ac:dyDescent="0.25">
      <c r="A1845" s="1">
        <v>41494</v>
      </c>
      <c r="B1845" s="6" t="s">
        <v>61</v>
      </c>
      <c r="C1845">
        <v>119</v>
      </c>
      <c r="E1845">
        <f>MONTH(cukier__2[[#This Row],[Data]])</f>
        <v>8</v>
      </c>
    </row>
    <row r="1846" spans="1:5" x14ac:dyDescent="0.25">
      <c r="A1846" s="1">
        <v>41495</v>
      </c>
      <c r="B1846" s="6" t="s">
        <v>7</v>
      </c>
      <c r="C1846">
        <v>385</v>
      </c>
      <c r="E1846">
        <f>MONTH(cukier__2[[#This Row],[Data]])</f>
        <v>8</v>
      </c>
    </row>
    <row r="1847" spans="1:5" x14ac:dyDescent="0.25">
      <c r="A1847" s="1">
        <v>41495</v>
      </c>
      <c r="B1847" s="6" t="s">
        <v>45</v>
      </c>
      <c r="C1847">
        <v>239</v>
      </c>
      <c r="E1847">
        <f>MONTH(cukier__2[[#This Row],[Data]])</f>
        <v>8</v>
      </c>
    </row>
    <row r="1848" spans="1:5" x14ac:dyDescent="0.25">
      <c r="A1848" s="1">
        <v>41498</v>
      </c>
      <c r="B1848" s="6" t="s">
        <v>229</v>
      </c>
      <c r="C1848">
        <v>8</v>
      </c>
      <c r="E1848">
        <f>MONTH(cukier__2[[#This Row],[Data]])</f>
        <v>8</v>
      </c>
    </row>
    <row r="1849" spans="1:5" x14ac:dyDescent="0.25">
      <c r="A1849" s="1">
        <v>41499</v>
      </c>
      <c r="B1849" s="6" t="s">
        <v>17</v>
      </c>
      <c r="C1849">
        <v>219</v>
      </c>
      <c r="E1849">
        <f>MONTH(cukier__2[[#This Row],[Data]])</f>
        <v>8</v>
      </c>
    </row>
    <row r="1850" spans="1:5" x14ac:dyDescent="0.25">
      <c r="A1850" s="1">
        <v>41503</v>
      </c>
      <c r="B1850" s="6" t="s">
        <v>25</v>
      </c>
      <c r="C1850">
        <v>40</v>
      </c>
      <c r="E1850">
        <f>MONTH(cukier__2[[#This Row],[Data]])</f>
        <v>8</v>
      </c>
    </row>
    <row r="1851" spans="1:5" x14ac:dyDescent="0.25">
      <c r="A1851" s="1">
        <v>41503</v>
      </c>
      <c r="B1851" s="6" t="s">
        <v>102</v>
      </c>
      <c r="C1851">
        <v>166</v>
      </c>
      <c r="E1851">
        <f>MONTH(cukier__2[[#This Row],[Data]])</f>
        <v>8</v>
      </c>
    </row>
    <row r="1852" spans="1:5" x14ac:dyDescent="0.25">
      <c r="A1852" s="1">
        <v>41504</v>
      </c>
      <c r="B1852" s="6" t="s">
        <v>66</v>
      </c>
      <c r="C1852">
        <v>168</v>
      </c>
      <c r="E1852">
        <f>MONTH(cukier__2[[#This Row],[Data]])</f>
        <v>8</v>
      </c>
    </row>
    <row r="1853" spans="1:5" x14ac:dyDescent="0.25">
      <c r="A1853" s="1">
        <v>41505</v>
      </c>
      <c r="B1853" s="6" t="s">
        <v>131</v>
      </c>
      <c r="C1853">
        <v>96</v>
      </c>
      <c r="E1853">
        <f>MONTH(cukier__2[[#This Row],[Data]])</f>
        <v>8</v>
      </c>
    </row>
    <row r="1854" spans="1:5" x14ac:dyDescent="0.25">
      <c r="A1854" s="1">
        <v>41506</v>
      </c>
      <c r="B1854" s="6" t="s">
        <v>10</v>
      </c>
      <c r="C1854">
        <v>23</v>
      </c>
      <c r="E1854">
        <f>MONTH(cukier__2[[#This Row],[Data]])</f>
        <v>8</v>
      </c>
    </row>
    <row r="1855" spans="1:5" x14ac:dyDescent="0.25">
      <c r="A1855" s="1">
        <v>41509</v>
      </c>
      <c r="B1855" s="6" t="s">
        <v>177</v>
      </c>
      <c r="C1855">
        <v>8</v>
      </c>
      <c r="E1855">
        <f>MONTH(cukier__2[[#This Row],[Data]])</f>
        <v>8</v>
      </c>
    </row>
    <row r="1856" spans="1:5" x14ac:dyDescent="0.25">
      <c r="A1856" s="1">
        <v>41509</v>
      </c>
      <c r="B1856" s="6" t="s">
        <v>106</v>
      </c>
      <c r="C1856">
        <v>1</v>
      </c>
      <c r="E1856">
        <f>MONTH(cukier__2[[#This Row],[Data]])</f>
        <v>8</v>
      </c>
    </row>
    <row r="1857" spans="1:5" x14ac:dyDescent="0.25">
      <c r="A1857" s="1">
        <v>41509</v>
      </c>
      <c r="B1857" s="6" t="s">
        <v>15</v>
      </c>
      <c r="C1857">
        <v>4</v>
      </c>
      <c r="E1857">
        <f>MONTH(cukier__2[[#This Row],[Data]])</f>
        <v>8</v>
      </c>
    </row>
    <row r="1858" spans="1:5" x14ac:dyDescent="0.25">
      <c r="A1858" s="1">
        <v>41512</v>
      </c>
      <c r="B1858" s="6" t="s">
        <v>120</v>
      </c>
      <c r="C1858">
        <v>170</v>
      </c>
      <c r="E1858">
        <f>MONTH(cukier__2[[#This Row],[Data]])</f>
        <v>8</v>
      </c>
    </row>
    <row r="1859" spans="1:5" x14ac:dyDescent="0.25">
      <c r="A1859" s="1">
        <v>41514</v>
      </c>
      <c r="B1859" s="6" t="s">
        <v>45</v>
      </c>
      <c r="C1859">
        <v>193</v>
      </c>
      <c r="E1859">
        <f>MONTH(cukier__2[[#This Row],[Data]])</f>
        <v>8</v>
      </c>
    </row>
    <row r="1860" spans="1:5" x14ac:dyDescent="0.25">
      <c r="A1860" s="1">
        <v>41517</v>
      </c>
      <c r="B1860" s="6" t="s">
        <v>234</v>
      </c>
      <c r="C1860">
        <v>5</v>
      </c>
      <c r="E1860">
        <f>MONTH(cukier__2[[#This Row],[Data]])</f>
        <v>8</v>
      </c>
    </row>
    <row r="1861" spans="1:5" x14ac:dyDescent="0.25">
      <c r="A1861" s="1">
        <v>41520</v>
      </c>
      <c r="B1861" s="6" t="s">
        <v>62</v>
      </c>
      <c r="C1861">
        <v>5</v>
      </c>
      <c r="E1861">
        <f>MONTH(cukier__2[[#This Row],[Data]])</f>
        <v>9</v>
      </c>
    </row>
    <row r="1862" spans="1:5" x14ac:dyDescent="0.25">
      <c r="A1862" s="1">
        <v>41520</v>
      </c>
      <c r="B1862" s="6" t="s">
        <v>64</v>
      </c>
      <c r="C1862">
        <v>15</v>
      </c>
      <c r="E1862">
        <f>MONTH(cukier__2[[#This Row],[Data]])</f>
        <v>9</v>
      </c>
    </row>
    <row r="1863" spans="1:5" x14ac:dyDescent="0.25">
      <c r="A1863" s="1">
        <v>41525</v>
      </c>
      <c r="B1863" s="6" t="s">
        <v>109</v>
      </c>
      <c r="C1863">
        <v>14</v>
      </c>
      <c r="E1863">
        <f>MONTH(cukier__2[[#This Row],[Data]])</f>
        <v>9</v>
      </c>
    </row>
    <row r="1864" spans="1:5" x14ac:dyDescent="0.25">
      <c r="A1864" s="1">
        <v>41525</v>
      </c>
      <c r="B1864" s="6" t="s">
        <v>37</v>
      </c>
      <c r="C1864">
        <v>96</v>
      </c>
      <c r="E1864">
        <f>MONTH(cukier__2[[#This Row],[Data]])</f>
        <v>9</v>
      </c>
    </row>
    <row r="1865" spans="1:5" x14ac:dyDescent="0.25">
      <c r="A1865" s="1">
        <v>41529</v>
      </c>
      <c r="B1865" s="6" t="s">
        <v>162</v>
      </c>
      <c r="C1865">
        <v>1</v>
      </c>
      <c r="E1865">
        <f>MONTH(cukier__2[[#This Row],[Data]])</f>
        <v>9</v>
      </c>
    </row>
    <row r="1866" spans="1:5" x14ac:dyDescent="0.25">
      <c r="A1866" s="1">
        <v>41533</v>
      </c>
      <c r="B1866" s="6" t="s">
        <v>69</v>
      </c>
      <c r="C1866">
        <v>164</v>
      </c>
      <c r="E1866">
        <f>MONTH(cukier__2[[#This Row],[Data]])</f>
        <v>9</v>
      </c>
    </row>
    <row r="1867" spans="1:5" x14ac:dyDescent="0.25">
      <c r="A1867" s="1">
        <v>41534</v>
      </c>
      <c r="B1867" s="6" t="s">
        <v>22</v>
      </c>
      <c r="C1867">
        <v>105</v>
      </c>
      <c r="E1867">
        <f>MONTH(cukier__2[[#This Row],[Data]])</f>
        <v>9</v>
      </c>
    </row>
    <row r="1868" spans="1:5" x14ac:dyDescent="0.25">
      <c r="A1868" s="1">
        <v>41536</v>
      </c>
      <c r="B1868" s="6" t="s">
        <v>210</v>
      </c>
      <c r="C1868">
        <v>17</v>
      </c>
      <c r="E1868">
        <f>MONTH(cukier__2[[#This Row],[Data]])</f>
        <v>9</v>
      </c>
    </row>
    <row r="1869" spans="1:5" x14ac:dyDescent="0.25">
      <c r="A1869" s="1">
        <v>41538</v>
      </c>
      <c r="B1869" s="6" t="s">
        <v>200</v>
      </c>
      <c r="C1869">
        <v>5</v>
      </c>
      <c r="E1869">
        <f>MONTH(cukier__2[[#This Row],[Data]])</f>
        <v>9</v>
      </c>
    </row>
    <row r="1870" spans="1:5" x14ac:dyDescent="0.25">
      <c r="A1870" s="1">
        <v>41543</v>
      </c>
      <c r="B1870" s="6" t="s">
        <v>45</v>
      </c>
      <c r="C1870">
        <v>212</v>
      </c>
      <c r="E1870">
        <f>MONTH(cukier__2[[#This Row],[Data]])</f>
        <v>9</v>
      </c>
    </row>
    <row r="1871" spans="1:5" x14ac:dyDescent="0.25">
      <c r="A1871" s="1">
        <v>41543</v>
      </c>
      <c r="B1871" s="6" t="s">
        <v>9</v>
      </c>
      <c r="C1871">
        <v>128</v>
      </c>
      <c r="E1871">
        <f>MONTH(cukier__2[[#This Row],[Data]])</f>
        <v>9</v>
      </c>
    </row>
    <row r="1872" spans="1:5" x14ac:dyDescent="0.25">
      <c r="A1872" s="1">
        <v>41543</v>
      </c>
      <c r="B1872" s="6" t="s">
        <v>28</v>
      </c>
      <c r="C1872">
        <v>147</v>
      </c>
      <c r="E1872">
        <f>MONTH(cukier__2[[#This Row],[Data]])</f>
        <v>9</v>
      </c>
    </row>
    <row r="1873" spans="1:5" x14ac:dyDescent="0.25">
      <c r="A1873" s="1">
        <v>41544</v>
      </c>
      <c r="B1873" s="6" t="s">
        <v>14</v>
      </c>
      <c r="C1873">
        <v>436</v>
      </c>
      <c r="E1873">
        <f>MONTH(cukier__2[[#This Row],[Data]])</f>
        <v>9</v>
      </c>
    </row>
    <row r="1874" spans="1:5" x14ac:dyDescent="0.25">
      <c r="A1874" s="1">
        <v>41545</v>
      </c>
      <c r="B1874" s="6" t="s">
        <v>235</v>
      </c>
      <c r="C1874">
        <v>4</v>
      </c>
      <c r="E1874">
        <f>MONTH(cukier__2[[#This Row],[Data]])</f>
        <v>9</v>
      </c>
    </row>
    <row r="1875" spans="1:5" x14ac:dyDescent="0.25">
      <c r="A1875" s="1">
        <v>41545</v>
      </c>
      <c r="B1875" s="6" t="s">
        <v>154</v>
      </c>
      <c r="C1875">
        <v>4</v>
      </c>
      <c r="E1875">
        <f>MONTH(cukier__2[[#This Row],[Data]])</f>
        <v>9</v>
      </c>
    </row>
    <row r="1876" spans="1:5" x14ac:dyDescent="0.25">
      <c r="A1876" s="1">
        <v>41551</v>
      </c>
      <c r="B1876" s="6" t="s">
        <v>131</v>
      </c>
      <c r="C1876">
        <v>78</v>
      </c>
      <c r="E1876">
        <f>MONTH(cukier__2[[#This Row],[Data]])</f>
        <v>10</v>
      </c>
    </row>
    <row r="1877" spans="1:5" x14ac:dyDescent="0.25">
      <c r="A1877" s="1">
        <v>41558</v>
      </c>
      <c r="B1877" s="6" t="s">
        <v>10</v>
      </c>
      <c r="C1877">
        <v>159</v>
      </c>
      <c r="E1877">
        <f>MONTH(cukier__2[[#This Row],[Data]])</f>
        <v>10</v>
      </c>
    </row>
    <row r="1878" spans="1:5" x14ac:dyDescent="0.25">
      <c r="A1878" s="1">
        <v>41558</v>
      </c>
      <c r="B1878" s="6" t="s">
        <v>8</v>
      </c>
      <c r="C1878">
        <v>103</v>
      </c>
      <c r="E1878">
        <f>MONTH(cukier__2[[#This Row],[Data]])</f>
        <v>10</v>
      </c>
    </row>
    <row r="1879" spans="1:5" x14ac:dyDescent="0.25">
      <c r="A1879" s="1">
        <v>41559</v>
      </c>
      <c r="B1879" s="6" t="s">
        <v>52</v>
      </c>
      <c r="C1879">
        <v>57</v>
      </c>
      <c r="E1879">
        <f>MONTH(cukier__2[[#This Row],[Data]])</f>
        <v>10</v>
      </c>
    </row>
    <row r="1880" spans="1:5" x14ac:dyDescent="0.25">
      <c r="A1880" s="1">
        <v>41559</v>
      </c>
      <c r="B1880" s="6" t="s">
        <v>20</v>
      </c>
      <c r="C1880">
        <v>121</v>
      </c>
      <c r="E1880">
        <f>MONTH(cukier__2[[#This Row],[Data]])</f>
        <v>10</v>
      </c>
    </row>
    <row r="1881" spans="1:5" x14ac:dyDescent="0.25">
      <c r="A1881" s="1">
        <v>41559</v>
      </c>
      <c r="B1881" s="6" t="s">
        <v>77</v>
      </c>
      <c r="C1881">
        <v>14</v>
      </c>
      <c r="E1881">
        <f>MONTH(cukier__2[[#This Row],[Data]])</f>
        <v>10</v>
      </c>
    </row>
    <row r="1882" spans="1:5" x14ac:dyDescent="0.25">
      <c r="A1882" s="1">
        <v>41560</v>
      </c>
      <c r="B1882" s="6" t="s">
        <v>44</v>
      </c>
      <c r="C1882">
        <v>2</v>
      </c>
      <c r="E1882">
        <f>MONTH(cukier__2[[#This Row],[Data]])</f>
        <v>10</v>
      </c>
    </row>
    <row r="1883" spans="1:5" x14ac:dyDescent="0.25">
      <c r="A1883" s="1">
        <v>41560</v>
      </c>
      <c r="B1883" s="6" t="s">
        <v>53</v>
      </c>
      <c r="C1883">
        <v>19</v>
      </c>
      <c r="E1883">
        <f>MONTH(cukier__2[[#This Row],[Data]])</f>
        <v>10</v>
      </c>
    </row>
    <row r="1884" spans="1:5" x14ac:dyDescent="0.25">
      <c r="A1884" s="1">
        <v>41561</v>
      </c>
      <c r="B1884" s="6" t="s">
        <v>236</v>
      </c>
      <c r="C1884">
        <v>20</v>
      </c>
      <c r="E1884">
        <f>MONTH(cukier__2[[#This Row],[Data]])</f>
        <v>10</v>
      </c>
    </row>
    <row r="1885" spans="1:5" x14ac:dyDescent="0.25">
      <c r="A1885" s="1">
        <v>41562</v>
      </c>
      <c r="B1885" s="6" t="s">
        <v>14</v>
      </c>
      <c r="C1885">
        <v>367</v>
      </c>
      <c r="E1885">
        <f>MONTH(cukier__2[[#This Row],[Data]])</f>
        <v>10</v>
      </c>
    </row>
    <row r="1886" spans="1:5" x14ac:dyDescent="0.25">
      <c r="A1886" s="1">
        <v>41562</v>
      </c>
      <c r="B1886" s="6" t="s">
        <v>9</v>
      </c>
      <c r="C1886">
        <v>458</v>
      </c>
      <c r="E1886">
        <f>MONTH(cukier__2[[#This Row],[Data]])</f>
        <v>10</v>
      </c>
    </row>
    <row r="1887" spans="1:5" x14ac:dyDescent="0.25">
      <c r="A1887" s="1">
        <v>41563</v>
      </c>
      <c r="B1887" s="6" t="s">
        <v>45</v>
      </c>
      <c r="C1887">
        <v>100</v>
      </c>
      <c r="E1887">
        <f>MONTH(cukier__2[[#This Row],[Data]])</f>
        <v>10</v>
      </c>
    </row>
    <row r="1888" spans="1:5" x14ac:dyDescent="0.25">
      <c r="A1888" s="1">
        <v>41563</v>
      </c>
      <c r="B1888" s="6" t="s">
        <v>6</v>
      </c>
      <c r="C1888">
        <v>62</v>
      </c>
      <c r="E1888">
        <f>MONTH(cukier__2[[#This Row],[Data]])</f>
        <v>10</v>
      </c>
    </row>
    <row r="1889" spans="1:5" x14ac:dyDescent="0.25">
      <c r="A1889" s="1">
        <v>41567</v>
      </c>
      <c r="B1889" s="6" t="s">
        <v>6</v>
      </c>
      <c r="C1889">
        <v>184</v>
      </c>
      <c r="E1889">
        <f>MONTH(cukier__2[[#This Row],[Data]])</f>
        <v>10</v>
      </c>
    </row>
    <row r="1890" spans="1:5" x14ac:dyDescent="0.25">
      <c r="A1890" s="1">
        <v>41568</v>
      </c>
      <c r="B1890" s="6" t="s">
        <v>19</v>
      </c>
      <c r="C1890">
        <v>156</v>
      </c>
      <c r="E1890">
        <f>MONTH(cukier__2[[#This Row],[Data]])</f>
        <v>10</v>
      </c>
    </row>
    <row r="1891" spans="1:5" x14ac:dyDescent="0.25">
      <c r="A1891" s="1">
        <v>41569</v>
      </c>
      <c r="B1891" s="6" t="s">
        <v>7</v>
      </c>
      <c r="C1891">
        <v>142</v>
      </c>
      <c r="E1891">
        <f>MONTH(cukier__2[[#This Row],[Data]])</f>
        <v>10</v>
      </c>
    </row>
    <row r="1892" spans="1:5" x14ac:dyDescent="0.25">
      <c r="A1892" s="1">
        <v>41570</v>
      </c>
      <c r="B1892" s="6" t="s">
        <v>6</v>
      </c>
      <c r="C1892">
        <v>97</v>
      </c>
      <c r="E1892">
        <f>MONTH(cukier__2[[#This Row],[Data]])</f>
        <v>10</v>
      </c>
    </row>
    <row r="1893" spans="1:5" x14ac:dyDescent="0.25">
      <c r="A1893" s="1">
        <v>41570</v>
      </c>
      <c r="B1893" s="6" t="s">
        <v>7</v>
      </c>
      <c r="C1893">
        <v>136</v>
      </c>
      <c r="E1893">
        <f>MONTH(cukier__2[[#This Row],[Data]])</f>
        <v>10</v>
      </c>
    </row>
    <row r="1894" spans="1:5" x14ac:dyDescent="0.25">
      <c r="A1894" s="1">
        <v>41570</v>
      </c>
      <c r="B1894" s="6" t="s">
        <v>131</v>
      </c>
      <c r="C1894">
        <v>108</v>
      </c>
      <c r="E1894">
        <f>MONTH(cukier__2[[#This Row],[Data]])</f>
        <v>10</v>
      </c>
    </row>
    <row r="1895" spans="1:5" x14ac:dyDescent="0.25">
      <c r="A1895" s="1">
        <v>41572</v>
      </c>
      <c r="B1895" s="6" t="s">
        <v>25</v>
      </c>
      <c r="C1895">
        <v>51</v>
      </c>
      <c r="E1895">
        <f>MONTH(cukier__2[[#This Row],[Data]])</f>
        <v>10</v>
      </c>
    </row>
    <row r="1896" spans="1:5" x14ac:dyDescent="0.25">
      <c r="A1896" s="1">
        <v>41574</v>
      </c>
      <c r="B1896" s="6" t="s">
        <v>130</v>
      </c>
      <c r="C1896">
        <v>7</v>
      </c>
      <c r="E1896">
        <f>MONTH(cukier__2[[#This Row],[Data]])</f>
        <v>10</v>
      </c>
    </row>
    <row r="1897" spans="1:5" x14ac:dyDescent="0.25">
      <c r="A1897" s="1">
        <v>41576</v>
      </c>
      <c r="B1897" s="6" t="s">
        <v>99</v>
      </c>
      <c r="C1897">
        <v>19</v>
      </c>
      <c r="E1897">
        <f>MONTH(cukier__2[[#This Row],[Data]])</f>
        <v>10</v>
      </c>
    </row>
    <row r="1898" spans="1:5" x14ac:dyDescent="0.25">
      <c r="A1898" s="1">
        <v>41577</v>
      </c>
      <c r="B1898" s="6" t="s">
        <v>75</v>
      </c>
      <c r="C1898">
        <v>4</v>
      </c>
      <c r="E1898">
        <f>MONTH(cukier__2[[#This Row],[Data]])</f>
        <v>10</v>
      </c>
    </row>
    <row r="1899" spans="1:5" x14ac:dyDescent="0.25">
      <c r="A1899" s="1">
        <v>41580</v>
      </c>
      <c r="B1899" s="6" t="s">
        <v>45</v>
      </c>
      <c r="C1899">
        <v>163</v>
      </c>
      <c r="E1899">
        <f>MONTH(cukier__2[[#This Row],[Data]])</f>
        <v>11</v>
      </c>
    </row>
    <row r="1900" spans="1:5" x14ac:dyDescent="0.25">
      <c r="A1900" s="1">
        <v>41580</v>
      </c>
      <c r="B1900" s="6" t="s">
        <v>30</v>
      </c>
      <c r="C1900">
        <v>165</v>
      </c>
      <c r="E1900">
        <f>MONTH(cukier__2[[#This Row],[Data]])</f>
        <v>11</v>
      </c>
    </row>
    <row r="1901" spans="1:5" x14ac:dyDescent="0.25">
      <c r="A1901" s="1">
        <v>41581</v>
      </c>
      <c r="B1901" s="6" t="s">
        <v>210</v>
      </c>
      <c r="C1901">
        <v>14</v>
      </c>
      <c r="E1901">
        <f>MONTH(cukier__2[[#This Row],[Data]])</f>
        <v>11</v>
      </c>
    </row>
    <row r="1902" spans="1:5" x14ac:dyDescent="0.25">
      <c r="A1902" s="1">
        <v>41583</v>
      </c>
      <c r="B1902" s="6" t="s">
        <v>28</v>
      </c>
      <c r="C1902">
        <v>177</v>
      </c>
      <c r="E1902">
        <f>MONTH(cukier__2[[#This Row],[Data]])</f>
        <v>11</v>
      </c>
    </row>
    <row r="1903" spans="1:5" x14ac:dyDescent="0.25">
      <c r="A1903" s="1">
        <v>41584</v>
      </c>
      <c r="B1903" s="6" t="s">
        <v>147</v>
      </c>
      <c r="C1903">
        <v>1</v>
      </c>
      <c r="E1903">
        <f>MONTH(cukier__2[[#This Row],[Data]])</f>
        <v>11</v>
      </c>
    </row>
    <row r="1904" spans="1:5" x14ac:dyDescent="0.25">
      <c r="A1904" s="1">
        <v>41585</v>
      </c>
      <c r="B1904" s="6" t="s">
        <v>131</v>
      </c>
      <c r="C1904">
        <v>193</v>
      </c>
      <c r="E1904">
        <f>MONTH(cukier__2[[#This Row],[Data]])</f>
        <v>11</v>
      </c>
    </row>
    <row r="1905" spans="1:5" x14ac:dyDescent="0.25">
      <c r="A1905" s="1">
        <v>41585</v>
      </c>
      <c r="B1905" s="6" t="s">
        <v>110</v>
      </c>
      <c r="C1905">
        <v>8</v>
      </c>
      <c r="E1905">
        <f>MONTH(cukier__2[[#This Row],[Data]])</f>
        <v>11</v>
      </c>
    </row>
    <row r="1906" spans="1:5" x14ac:dyDescent="0.25">
      <c r="A1906" s="1">
        <v>41588</v>
      </c>
      <c r="B1906" s="6" t="s">
        <v>233</v>
      </c>
      <c r="C1906">
        <v>11</v>
      </c>
      <c r="E1906">
        <f>MONTH(cukier__2[[#This Row],[Data]])</f>
        <v>11</v>
      </c>
    </row>
    <row r="1907" spans="1:5" x14ac:dyDescent="0.25">
      <c r="A1907" s="1">
        <v>41594</v>
      </c>
      <c r="B1907" s="6" t="s">
        <v>22</v>
      </c>
      <c r="C1907">
        <v>249</v>
      </c>
      <c r="E1907">
        <f>MONTH(cukier__2[[#This Row],[Data]])</f>
        <v>11</v>
      </c>
    </row>
    <row r="1908" spans="1:5" x14ac:dyDescent="0.25">
      <c r="A1908" s="1">
        <v>41598</v>
      </c>
      <c r="B1908" s="6" t="s">
        <v>5</v>
      </c>
      <c r="C1908">
        <v>360</v>
      </c>
      <c r="E1908">
        <f>MONTH(cukier__2[[#This Row],[Data]])</f>
        <v>11</v>
      </c>
    </row>
    <row r="1909" spans="1:5" x14ac:dyDescent="0.25">
      <c r="A1909" s="1">
        <v>41602</v>
      </c>
      <c r="B1909" s="6" t="s">
        <v>26</v>
      </c>
      <c r="C1909">
        <v>186</v>
      </c>
      <c r="E1909">
        <f>MONTH(cukier__2[[#This Row],[Data]])</f>
        <v>11</v>
      </c>
    </row>
    <row r="1910" spans="1:5" x14ac:dyDescent="0.25">
      <c r="A1910" s="1">
        <v>41603</v>
      </c>
      <c r="B1910" s="6" t="s">
        <v>52</v>
      </c>
      <c r="C1910">
        <v>29</v>
      </c>
      <c r="E1910">
        <f>MONTH(cukier__2[[#This Row],[Data]])</f>
        <v>11</v>
      </c>
    </row>
    <row r="1911" spans="1:5" x14ac:dyDescent="0.25">
      <c r="A1911" s="1">
        <v>41606</v>
      </c>
      <c r="B1911" s="6" t="s">
        <v>30</v>
      </c>
      <c r="C1911">
        <v>174</v>
      </c>
      <c r="E1911">
        <f>MONTH(cukier__2[[#This Row],[Data]])</f>
        <v>11</v>
      </c>
    </row>
    <row r="1912" spans="1:5" x14ac:dyDescent="0.25">
      <c r="A1912" s="1">
        <v>41607</v>
      </c>
      <c r="B1912" s="6" t="s">
        <v>7</v>
      </c>
      <c r="C1912">
        <v>131</v>
      </c>
      <c r="E1912">
        <f>MONTH(cukier__2[[#This Row],[Data]])</f>
        <v>11</v>
      </c>
    </row>
    <row r="1913" spans="1:5" x14ac:dyDescent="0.25">
      <c r="A1913" s="1">
        <v>41609</v>
      </c>
      <c r="B1913" s="6" t="s">
        <v>7</v>
      </c>
      <c r="C1913">
        <v>157</v>
      </c>
      <c r="E1913">
        <f>MONTH(cukier__2[[#This Row],[Data]])</f>
        <v>12</v>
      </c>
    </row>
    <row r="1914" spans="1:5" x14ac:dyDescent="0.25">
      <c r="A1914" s="1">
        <v>41609</v>
      </c>
      <c r="B1914" s="6" t="s">
        <v>14</v>
      </c>
      <c r="C1914">
        <v>284</v>
      </c>
      <c r="E1914">
        <f>MONTH(cukier__2[[#This Row],[Data]])</f>
        <v>12</v>
      </c>
    </row>
    <row r="1915" spans="1:5" x14ac:dyDescent="0.25">
      <c r="A1915" s="1">
        <v>41610</v>
      </c>
      <c r="B1915" s="6" t="s">
        <v>17</v>
      </c>
      <c r="C1915">
        <v>292</v>
      </c>
      <c r="E1915">
        <f>MONTH(cukier__2[[#This Row],[Data]])</f>
        <v>12</v>
      </c>
    </row>
    <row r="1916" spans="1:5" x14ac:dyDescent="0.25">
      <c r="A1916" s="1">
        <v>41612</v>
      </c>
      <c r="B1916" s="6" t="s">
        <v>81</v>
      </c>
      <c r="C1916">
        <v>13</v>
      </c>
      <c r="E1916">
        <f>MONTH(cukier__2[[#This Row],[Data]])</f>
        <v>12</v>
      </c>
    </row>
    <row r="1917" spans="1:5" x14ac:dyDescent="0.25">
      <c r="A1917" s="1">
        <v>41614</v>
      </c>
      <c r="B1917" s="6" t="s">
        <v>85</v>
      </c>
      <c r="C1917">
        <v>16</v>
      </c>
      <c r="E1917">
        <f>MONTH(cukier__2[[#This Row],[Data]])</f>
        <v>12</v>
      </c>
    </row>
    <row r="1918" spans="1:5" x14ac:dyDescent="0.25">
      <c r="A1918" s="1">
        <v>41614</v>
      </c>
      <c r="B1918" s="6" t="s">
        <v>22</v>
      </c>
      <c r="C1918">
        <v>364</v>
      </c>
      <c r="E1918">
        <f>MONTH(cukier__2[[#This Row],[Data]])</f>
        <v>12</v>
      </c>
    </row>
    <row r="1919" spans="1:5" x14ac:dyDescent="0.25">
      <c r="A1919" s="1">
        <v>41615</v>
      </c>
      <c r="B1919" s="6" t="s">
        <v>44</v>
      </c>
      <c r="C1919">
        <v>16</v>
      </c>
      <c r="E1919">
        <f>MONTH(cukier__2[[#This Row],[Data]])</f>
        <v>12</v>
      </c>
    </row>
    <row r="1920" spans="1:5" x14ac:dyDescent="0.25">
      <c r="A1920" s="1">
        <v>41615</v>
      </c>
      <c r="B1920" s="6" t="s">
        <v>49</v>
      </c>
      <c r="C1920">
        <v>3</v>
      </c>
      <c r="E1920">
        <f>MONTH(cukier__2[[#This Row],[Data]])</f>
        <v>12</v>
      </c>
    </row>
    <row r="1921" spans="1:5" x14ac:dyDescent="0.25">
      <c r="A1921" s="1">
        <v>41616</v>
      </c>
      <c r="B1921" s="6" t="s">
        <v>207</v>
      </c>
      <c r="C1921">
        <v>9</v>
      </c>
      <c r="E1921">
        <f>MONTH(cukier__2[[#This Row],[Data]])</f>
        <v>12</v>
      </c>
    </row>
    <row r="1922" spans="1:5" x14ac:dyDescent="0.25">
      <c r="A1922" s="1">
        <v>41617</v>
      </c>
      <c r="B1922" s="6" t="s">
        <v>206</v>
      </c>
      <c r="C1922">
        <v>6</v>
      </c>
      <c r="E1922">
        <f>MONTH(cukier__2[[#This Row],[Data]])</f>
        <v>12</v>
      </c>
    </row>
    <row r="1923" spans="1:5" x14ac:dyDescent="0.25">
      <c r="A1923" s="1">
        <v>41621</v>
      </c>
      <c r="B1923" s="6" t="s">
        <v>71</v>
      </c>
      <c r="C1923">
        <v>117</v>
      </c>
      <c r="E1923">
        <f>MONTH(cukier__2[[#This Row],[Data]])</f>
        <v>12</v>
      </c>
    </row>
    <row r="1924" spans="1:5" x14ac:dyDescent="0.25">
      <c r="A1924" s="1">
        <v>41622</v>
      </c>
      <c r="B1924" s="6" t="s">
        <v>42</v>
      </c>
      <c r="C1924">
        <v>6</v>
      </c>
      <c r="E1924">
        <f>MONTH(cukier__2[[#This Row],[Data]])</f>
        <v>12</v>
      </c>
    </row>
    <row r="1925" spans="1:5" x14ac:dyDescent="0.25">
      <c r="A1925" s="1">
        <v>41623</v>
      </c>
      <c r="B1925" s="6" t="s">
        <v>9</v>
      </c>
      <c r="C1925">
        <v>186</v>
      </c>
      <c r="E1925">
        <f>MONTH(cukier__2[[#This Row],[Data]])</f>
        <v>12</v>
      </c>
    </row>
    <row r="1926" spans="1:5" x14ac:dyDescent="0.25">
      <c r="A1926" s="1">
        <v>41623</v>
      </c>
      <c r="B1926" s="6" t="s">
        <v>42</v>
      </c>
      <c r="C1926">
        <v>16</v>
      </c>
      <c r="E1926">
        <f>MONTH(cukier__2[[#This Row],[Data]])</f>
        <v>12</v>
      </c>
    </row>
    <row r="1927" spans="1:5" x14ac:dyDescent="0.25">
      <c r="A1927" s="1">
        <v>41624</v>
      </c>
      <c r="B1927" s="6" t="s">
        <v>6</v>
      </c>
      <c r="C1927">
        <v>100</v>
      </c>
      <c r="E1927">
        <f>MONTH(cukier__2[[#This Row],[Data]])</f>
        <v>12</v>
      </c>
    </row>
    <row r="1928" spans="1:5" x14ac:dyDescent="0.25">
      <c r="A1928" s="1">
        <v>41629</v>
      </c>
      <c r="B1928" s="6" t="s">
        <v>1</v>
      </c>
      <c r="C1928">
        <v>20</v>
      </c>
      <c r="E1928">
        <f>MONTH(cukier__2[[#This Row],[Data]])</f>
        <v>12</v>
      </c>
    </row>
    <row r="1929" spans="1:5" x14ac:dyDescent="0.25">
      <c r="A1929" s="1">
        <v>41629</v>
      </c>
      <c r="B1929" s="6" t="s">
        <v>35</v>
      </c>
      <c r="C1929">
        <v>192</v>
      </c>
      <c r="E1929">
        <f>MONTH(cukier__2[[#This Row],[Data]])</f>
        <v>12</v>
      </c>
    </row>
    <row r="1930" spans="1:5" x14ac:dyDescent="0.25">
      <c r="A1930" s="1">
        <v>41630</v>
      </c>
      <c r="B1930" s="6" t="s">
        <v>35</v>
      </c>
      <c r="C1930">
        <v>92</v>
      </c>
      <c r="E1930">
        <f>MONTH(cukier__2[[#This Row],[Data]])</f>
        <v>12</v>
      </c>
    </row>
    <row r="1931" spans="1:5" x14ac:dyDescent="0.25">
      <c r="A1931" s="1">
        <v>41631</v>
      </c>
      <c r="B1931" s="6" t="s">
        <v>118</v>
      </c>
      <c r="C1931">
        <v>11</v>
      </c>
      <c r="E1931">
        <f>MONTH(cukier__2[[#This Row],[Data]])</f>
        <v>12</v>
      </c>
    </row>
    <row r="1932" spans="1:5" x14ac:dyDescent="0.25">
      <c r="A1932" s="1">
        <v>41633</v>
      </c>
      <c r="B1932" s="6" t="s">
        <v>237</v>
      </c>
      <c r="C1932">
        <v>10</v>
      </c>
      <c r="E1932">
        <f>MONTH(cukier__2[[#This Row],[Data]])</f>
        <v>12</v>
      </c>
    </row>
    <row r="1933" spans="1:5" x14ac:dyDescent="0.25">
      <c r="A1933" s="1">
        <v>41634</v>
      </c>
      <c r="B1933" s="6" t="s">
        <v>71</v>
      </c>
      <c r="C1933">
        <v>180</v>
      </c>
      <c r="E1933">
        <f>MONTH(cukier__2[[#This Row],[Data]])</f>
        <v>12</v>
      </c>
    </row>
    <row r="1934" spans="1:5" x14ac:dyDescent="0.25">
      <c r="A1934" s="1">
        <v>41637</v>
      </c>
      <c r="B1934" s="6" t="s">
        <v>38</v>
      </c>
      <c r="C1934">
        <v>12</v>
      </c>
      <c r="E1934">
        <f>MONTH(cukier__2[[#This Row],[Data]])</f>
        <v>12</v>
      </c>
    </row>
    <row r="1935" spans="1:5" x14ac:dyDescent="0.25">
      <c r="A1935" s="1">
        <v>41638</v>
      </c>
      <c r="B1935" s="6" t="s">
        <v>222</v>
      </c>
      <c r="C1935">
        <v>12</v>
      </c>
      <c r="E1935">
        <f>MONTH(cukier__2[[#This Row],[Data]])</f>
        <v>12</v>
      </c>
    </row>
    <row r="1936" spans="1:5" x14ac:dyDescent="0.25">
      <c r="A1936" s="1">
        <v>41639</v>
      </c>
      <c r="B1936" s="6" t="s">
        <v>97</v>
      </c>
      <c r="C1936">
        <v>8</v>
      </c>
      <c r="E1936">
        <f>MONTH(cukier__2[[#This Row],[Data]])</f>
        <v>12</v>
      </c>
    </row>
    <row r="1937" spans="1:5" x14ac:dyDescent="0.25">
      <c r="A1937" s="1">
        <v>41641</v>
      </c>
      <c r="B1937" s="6" t="s">
        <v>12</v>
      </c>
      <c r="C1937">
        <v>56</v>
      </c>
      <c r="E1937">
        <f>MONTH(cukier__2[[#This Row],[Data]])</f>
        <v>1</v>
      </c>
    </row>
    <row r="1938" spans="1:5" x14ac:dyDescent="0.25">
      <c r="A1938" s="1">
        <v>41642</v>
      </c>
      <c r="B1938" s="6" t="s">
        <v>82</v>
      </c>
      <c r="C1938">
        <v>18</v>
      </c>
      <c r="E1938">
        <f>MONTH(cukier__2[[#This Row],[Data]])</f>
        <v>1</v>
      </c>
    </row>
    <row r="1939" spans="1:5" x14ac:dyDescent="0.25">
      <c r="A1939" s="1">
        <v>41642</v>
      </c>
      <c r="B1939" s="6" t="s">
        <v>14</v>
      </c>
      <c r="C1939">
        <v>164</v>
      </c>
      <c r="E1939">
        <f>MONTH(cukier__2[[#This Row],[Data]])</f>
        <v>1</v>
      </c>
    </row>
    <row r="1940" spans="1:5" x14ac:dyDescent="0.25">
      <c r="A1940" s="1">
        <v>41645</v>
      </c>
      <c r="B1940" s="6" t="s">
        <v>30</v>
      </c>
      <c r="C1940">
        <v>111</v>
      </c>
      <c r="E1940">
        <f>MONTH(cukier__2[[#This Row],[Data]])</f>
        <v>1</v>
      </c>
    </row>
    <row r="1941" spans="1:5" x14ac:dyDescent="0.25">
      <c r="A1941" s="1">
        <v>41646</v>
      </c>
      <c r="B1941" s="6" t="s">
        <v>190</v>
      </c>
      <c r="C1941">
        <v>14</v>
      </c>
      <c r="E1941">
        <f>MONTH(cukier__2[[#This Row],[Data]])</f>
        <v>1</v>
      </c>
    </row>
    <row r="1942" spans="1:5" x14ac:dyDescent="0.25">
      <c r="A1942" s="1">
        <v>41647</v>
      </c>
      <c r="B1942" s="6" t="s">
        <v>102</v>
      </c>
      <c r="C1942">
        <v>143</v>
      </c>
      <c r="E1942">
        <f>MONTH(cukier__2[[#This Row],[Data]])</f>
        <v>1</v>
      </c>
    </row>
    <row r="1943" spans="1:5" x14ac:dyDescent="0.25">
      <c r="A1943" s="1">
        <v>41648</v>
      </c>
      <c r="B1943" s="6" t="s">
        <v>10</v>
      </c>
      <c r="C1943">
        <v>64</v>
      </c>
      <c r="E1943">
        <f>MONTH(cukier__2[[#This Row],[Data]])</f>
        <v>1</v>
      </c>
    </row>
    <row r="1944" spans="1:5" x14ac:dyDescent="0.25">
      <c r="A1944" s="1">
        <v>41651</v>
      </c>
      <c r="B1944" s="6" t="s">
        <v>234</v>
      </c>
      <c r="C1944">
        <v>3</v>
      </c>
      <c r="E1944">
        <f>MONTH(cukier__2[[#This Row],[Data]])</f>
        <v>1</v>
      </c>
    </row>
    <row r="1945" spans="1:5" x14ac:dyDescent="0.25">
      <c r="A1945" s="1">
        <v>41652</v>
      </c>
      <c r="B1945" s="6" t="s">
        <v>45</v>
      </c>
      <c r="C1945">
        <v>152</v>
      </c>
      <c r="E1945">
        <f>MONTH(cukier__2[[#This Row],[Data]])</f>
        <v>1</v>
      </c>
    </row>
    <row r="1946" spans="1:5" x14ac:dyDescent="0.25">
      <c r="A1946" s="1">
        <v>41653</v>
      </c>
      <c r="B1946" s="6" t="s">
        <v>10</v>
      </c>
      <c r="C1946">
        <v>152</v>
      </c>
      <c r="E1946">
        <f>MONTH(cukier__2[[#This Row],[Data]])</f>
        <v>1</v>
      </c>
    </row>
    <row r="1947" spans="1:5" x14ac:dyDescent="0.25">
      <c r="A1947" s="1">
        <v>41655</v>
      </c>
      <c r="B1947" s="6" t="s">
        <v>221</v>
      </c>
      <c r="C1947">
        <v>15</v>
      </c>
      <c r="E1947">
        <f>MONTH(cukier__2[[#This Row],[Data]])</f>
        <v>1</v>
      </c>
    </row>
    <row r="1948" spans="1:5" x14ac:dyDescent="0.25">
      <c r="A1948" s="1">
        <v>41656</v>
      </c>
      <c r="B1948" s="6" t="s">
        <v>71</v>
      </c>
      <c r="C1948">
        <v>117</v>
      </c>
      <c r="E1948">
        <f>MONTH(cukier__2[[#This Row],[Data]])</f>
        <v>1</v>
      </c>
    </row>
    <row r="1949" spans="1:5" x14ac:dyDescent="0.25">
      <c r="A1949" s="1">
        <v>41656</v>
      </c>
      <c r="B1949" s="6" t="s">
        <v>215</v>
      </c>
      <c r="C1949">
        <v>14</v>
      </c>
      <c r="E1949">
        <f>MONTH(cukier__2[[#This Row],[Data]])</f>
        <v>1</v>
      </c>
    </row>
    <row r="1950" spans="1:5" x14ac:dyDescent="0.25">
      <c r="A1950" s="1">
        <v>41656</v>
      </c>
      <c r="B1950" s="6" t="s">
        <v>45</v>
      </c>
      <c r="C1950">
        <v>431</v>
      </c>
      <c r="E1950">
        <f>MONTH(cukier__2[[#This Row],[Data]])</f>
        <v>1</v>
      </c>
    </row>
    <row r="1951" spans="1:5" x14ac:dyDescent="0.25">
      <c r="A1951" s="1">
        <v>41658</v>
      </c>
      <c r="B1951" s="6" t="s">
        <v>22</v>
      </c>
      <c r="C1951">
        <v>390</v>
      </c>
      <c r="E1951">
        <f>MONTH(cukier__2[[#This Row],[Data]])</f>
        <v>1</v>
      </c>
    </row>
    <row r="1952" spans="1:5" x14ac:dyDescent="0.25">
      <c r="A1952" s="1">
        <v>41663</v>
      </c>
      <c r="B1952" s="6" t="s">
        <v>222</v>
      </c>
      <c r="C1952">
        <v>1</v>
      </c>
      <c r="E1952">
        <f>MONTH(cukier__2[[#This Row],[Data]])</f>
        <v>1</v>
      </c>
    </row>
    <row r="1953" spans="1:5" x14ac:dyDescent="0.25">
      <c r="A1953" s="1">
        <v>41666</v>
      </c>
      <c r="B1953" s="6" t="s">
        <v>17</v>
      </c>
      <c r="C1953">
        <v>392</v>
      </c>
      <c r="E1953">
        <f>MONTH(cukier__2[[#This Row],[Data]])</f>
        <v>1</v>
      </c>
    </row>
    <row r="1954" spans="1:5" x14ac:dyDescent="0.25">
      <c r="A1954" s="1">
        <v>41668</v>
      </c>
      <c r="B1954" s="6" t="s">
        <v>37</v>
      </c>
      <c r="C1954">
        <v>175</v>
      </c>
      <c r="E1954">
        <f>MONTH(cukier__2[[#This Row],[Data]])</f>
        <v>1</v>
      </c>
    </row>
    <row r="1955" spans="1:5" x14ac:dyDescent="0.25">
      <c r="A1955" s="1">
        <v>41668</v>
      </c>
      <c r="B1955" s="6" t="s">
        <v>55</v>
      </c>
      <c r="C1955">
        <v>118</v>
      </c>
      <c r="E1955">
        <f>MONTH(cukier__2[[#This Row],[Data]])</f>
        <v>1</v>
      </c>
    </row>
    <row r="1956" spans="1:5" x14ac:dyDescent="0.25">
      <c r="A1956" s="1">
        <v>41672</v>
      </c>
      <c r="B1956" s="6" t="s">
        <v>9</v>
      </c>
      <c r="C1956">
        <v>297</v>
      </c>
      <c r="E1956">
        <f>MONTH(cukier__2[[#This Row],[Data]])</f>
        <v>2</v>
      </c>
    </row>
    <row r="1957" spans="1:5" x14ac:dyDescent="0.25">
      <c r="A1957" s="1">
        <v>41676</v>
      </c>
      <c r="B1957" s="6" t="s">
        <v>23</v>
      </c>
      <c r="C1957">
        <v>89</v>
      </c>
      <c r="E1957">
        <f>MONTH(cukier__2[[#This Row],[Data]])</f>
        <v>2</v>
      </c>
    </row>
    <row r="1958" spans="1:5" x14ac:dyDescent="0.25">
      <c r="A1958" s="1">
        <v>41676</v>
      </c>
      <c r="B1958" s="6" t="s">
        <v>22</v>
      </c>
      <c r="C1958">
        <v>182</v>
      </c>
      <c r="E1958">
        <f>MONTH(cukier__2[[#This Row],[Data]])</f>
        <v>2</v>
      </c>
    </row>
    <row r="1959" spans="1:5" x14ac:dyDescent="0.25">
      <c r="A1959" s="1">
        <v>41677</v>
      </c>
      <c r="B1959" s="6" t="s">
        <v>10</v>
      </c>
      <c r="C1959">
        <v>130</v>
      </c>
      <c r="E1959">
        <f>MONTH(cukier__2[[#This Row],[Data]])</f>
        <v>2</v>
      </c>
    </row>
    <row r="1960" spans="1:5" x14ac:dyDescent="0.25">
      <c r="A1960" s="1">
        <v>41680</v>
      </c>
      <c r="B1960" s="6" t="s">
        <v>26</v>
      </c>
      <c r="C1960">
        <v>187</v>
      </c>
      <c r="E1960">
        <f>MONTH(cukier__2[[#This Row],[Data]])</f>
        <v>2</v>
      </c>
    </row>
    <row r="1961" spans="1:5" x14ac:dyDescent="0.25">
      <c r="A1961" s="1">
        <v>41681</v>
      </c>
      <c r="B1961" s="6" t="s">
        <v>50</v>
      </c>
      <c r="C1961">
        <v>166</v>
      </c>
      <c r="E1961">
        <f>MONTH(cukier__2[[#This Row],[Data]])</f>
        <v>2</v>
      </c>
    </row>
    <row r="1962" spans="1:5" x14ac:dyDescent="0.25">
      <c r="A1962" s="1">
        <v>41682</v>
      </c>
      <c r="B1962" s="6" t="s">
        <v>23</v>
      </c>
      <c r="C1962">
        <v>58</v>
      </c>
      <c r="E1962">
        <f>MONTH(cukier__2[[#This Row],[Data]])</f>
        <v>2</v>
      </c>
    </row>
    <row r="1963" spans="1:5" x14ac:dyDescent="0.25">
      <c r="A1963" s="1">
        <v>41686</v>
      </c>
      <c r="B1963" s="6" t="s">
        <v>25</v>
      </c>
      <c r="C1963">
        <v>187</v>
      </c>
      <c r="E1963">
        <f>MONTH(cukier__2[[#This Row],[Data]])</f>
        <v>2</v>
      </c>
    </row>
    <row r="1964" spans="1:5" x14ac:dyDescent="0.25">
      <c r="A1964" s="1">
        <v>41687</v>
      </c>
      <c r="B1964" s="6" t="s">
        <v>23</v>
      </c>
      <c r="C1964">
        <v>58</v>
      </c>
      <c r="E1964">
        <f>MONTH(cukier__2[[#This Row],[Data]])</f>
        <v>2</v>
      </c>
    </row>
    <row r="1965" spans="1:5" x14ac:dyDescent="0.25">
      <c r="A1965" s="1">
        <v>41689</v>
      </c>
      <c r="B1965" s="6" t="s">
        <v>60</v>
      </c>
      <c r="C1965">
        <v>19</v>
      </c>
      <c r="E1965">
        <f>MONTH(cukier__2[[#This Row],[Data]])</f>
        <v>2</v>
      </c>
    </row>
    <row r="1966" spans="1:5" x14ac:dyDescent="0.25">
      <c r="A1966" s="1">
        <v>41689</v>
      </c>
      <c r="B1966" s="6" t="s">
        <v>9</v>
      </c>
      <c r="C1966">
        <v>388</v>
      </c>
      <c r="E1966">
        <f>MONTH(cukier__2[[#This Row],[Data]])</f>
        <v>2</v>
      </c>
    </row>
    <row r="1967" spans="1:5" x14ac:dyDescent="0.25">
      <c r="A1967" s="1">
        <v>41690</v>
      </c>
      <c r="B1967" s="6" t="s">
        <v>105</v>
      </c>
      <c r="C1967">
        <v>20</v>
      </c>
      <c r="E1967">
        <f>MONTH(cukier__2[[#This Row],[Data]])</f>
        <v>2</v>
      </c>
    </row>
    <row r="1968" spans="1:5" x14ac:dyDescent="0.25">
      <c r="A1968" s="1">
        <v>41690</v>
      </c>
      <c r="B1968" s="6" t="s">
        <v>6</v>
      </c>
      <c r="C1968">
        <v>185</v>
      </c>
      <c r="E1968">
        <f>MONTH(cukier__2[[#This Row],[Data]])</f>
        <v>2</v>
      </c>
    </row>
    <row r="1969" spans="1:5" x14ac:dyDescent="0.25">
      <c r="A1969" s="1">
        <v>41690</v>
      </c>
      <c r="B1969" s="6" t="s">
        <v>66</v>
      </c>
      <c r="C1969">
        <v>191</v>
      </c>
      <c r="E1969">
        <f>MONTH(cukier__2[[#This Row],[Data]])</f>
        <v>2</v>
      </c>
    </row>
    <row r="1970" spans="1:5" x14ac:dyDescent="0.25">
      <c r="A1970" s="1">
        <v>41691</v>
      </c>
      <c r="B1970" s="6" t="s">
        <v>87</v>
      </c>
      <c r="C1970">
        <v>1</v>
      </c>
      <c r="E1970">
        <f>MONTH(cukier__2[[#This Row],[Data]])</f>
        <v>2</v>
      </c>
    </row>
    <row r="1971" spans="1:5" x14ac:dyDescent="0.25">
      <c r="A1971" s="1">
        <v>41692</v>
      </c>
      <c r="B1971" s="6" t="s">
        <v>71</v>
      </c>
      <c r="C1971">
        <v>90</v>
      </c>
      <c r="E1971">
        <f>MONTH(cukier__2[[#This Row],[Data]])</f>
        <v>2</v>
      </c>
    </row>
    <row r="1972" spans="1:5" x14ac:dyDescent="0.25">
      <c r="A1972" s="1">
        <v>41696</v>
      </c>
      <c r="B1972" s="6" t="s">
        <v>9</v>
      </c>
      <c r="C1972">
        <v>234</v>
      </c>
      <c r="E1972">
        <f>MONTH(cukier__2[[#This Row],[Data]])</f>
        <v>2</v>
      </c>
    </row>
    <row r="1973" spans="1:5" x14ac:dyDescent="0.25">
      <c r="A1973" s="1">
        <v>41699</v>
      </c>
      <c r="B1973" s="6" t="s">
        <v>45</v>
      </c>
      <c r="C1973">
        <v>212</v>
      </c>
      <c r="E1973">
        <f>MONTH(cukier__2[[#This Row],[Data]])</f>
        <v>3</v>
      </c>
    </row>
    <row r="1974" spans="1:5" x14ac:dyDescent="0.25">
      <c r="A1974" s="1">
        <v>41701</v>
      </c>
      <c r="B1974" s="6" t="s">
        <v>45</v>
      </c>
      <c r="C1974">
        <v>372</v>
      </c>
      <c r="E1974">
        <f>MONTH(cukier__2[[#This Row],[Data]])</f>
        <v>3</v>
      </c>
    </row>
    <row r="1975" spans="1:5" x14ac:dyDescent="0.25">
      <c r="A1975" s="1">
        <v>41701</v>
      </c>
      <c r="B1975" s="6" t="s">
        <v>35</v>
      </c>
      <c r="C1975">
        <v>102</v>
      </c>
      <c r="E1975">
        <f>MONTH(cukier__2[[#This Row],[Data]])</f>
        <v>3</v>
      </c>
    </row>
    <row r="1976" spans="1:5" x14ac:dyDescent="0.25">
      <c r="A1976" s="1">
        <v>41701</v>
      </c>
      <c r="B1976" s="6" t="s">
        <v>10</v>
      </c>
      <c r="C1976">
        <v>69</v>
      </c>
      <c r="E1976">
        <f>MONTH(cukier__2[[#This Row],[Data]])</f>
        <v>3</v>
      </c>
    </row>
    <row r="1977" spans="1:5" x14ac:dyDescent="0.25">
      <c r="A1977" s="1">
        <v>41708</v>
      </c>
      <c r="B1977" s="6" t="s">
        <v>175</v>
      </c>
      <c r="C1977">
        <v>5</v>
      </c>
      <c r="E1977">
        <f>MONTH(cukier__2[[#This Row],[Data]])</f>
        <v>3</v>
      </c>
    </row>
    <row r="1978" spans="1:5" x14ac:dyDescent="0.25">
      <c r="A1978" s="1">
        <v>41713</v>
      </c>
      <c r="B1978" s="6" t="s">
        <v>69</v>
      </c>
      <c r="C1978">
        <v>146</v>
      </c>
      <c r="E1978">
        <f>MONTH(cukier__2[[#This Row],[Data]])</f>
        <v>3</v>
      </c>
    </row>
    <row r="1979" spans="1:5" x14ac:dyDescent="0.25">
      <c r="A1979" s="1">
        <v>41714</v>
      </c>
      <c r="B1979" s="6" t="s">
        <v>20</v>
      </c>
      <c r="C1979">
        <v>114</v>
      </c>
      <c r="E1979">
        <f>MONTH(cukier__2[[#This Row],[Data]])</f>
        <v>3</v>
      </c>
    </row>
    <row r="1980" spans="1:5" x14ac:dyDescent="0.25">
      <c r="A1980" s="1">
        <v>41716</v>
      </c>
      <c r="B1980" s="6" t="s">
        <v>14</v>
      </c>
      <c r="C1980">
        <v>265</v>
      </c>
      <c r="E1980">
        <f>MONTH(cukier__2[[#This Row],[Data]])</f>
        <v>3</v>
      </c>
    </row>
    <row r="1981" spans="1:5" x14ac:dyDescent="0.25">
      <c r="A1981" s="1">
        <v>41716</v>
      </c>
      <c r="B1981" s="6" t="s">
        <v>128</v>
      </c>
      <c r="C1981">
        <v>1</v>
      </c>
      <c r="E1981">
        <f>MONTH(cukier__2[[#This Row],[Data]])</f>
        <v>3</v>
      </c>
    </row>
    <row r="1982" spans="1:5" x14ac:dyDescent="0.25">
      <c r="A1982" s="1">
        <v>41719</v>
      </c>
      <c r="B1982" s="6" t="s">
        <v>156</v>
      </c>
      <c r="C1982">
        <v>16</v>
      </c>
      <c r="E1982">
        <f>MONTH(cukier__2[[#This Row],[Data]])</f>
        <v>3</v>
      </c>
    </row>
    <row r="1983" spans="1:5" x14ac:dyDescent="0.25">
      <c r="A1983" s="1">
        <v>41721</v>
      </c>
      <c r="B1983" s="6" t="s">
        <v>191</v>
      </c>
      <c r="C1983">
        <v>11</v>
      </c>
      <c r="E1983">
        <f>MONTH(cukier__2[[#This Row],[Data]])</f>
        <v>3</v>
      </c>
    </row>
    <row r="1984" spans="1:5" x14ac:dyDescent="0.25">
      <c r="A1984" s="1">
        <v>41721</v>
      </c>
      <c r="B1984" s="6" t="s">
        <v>22</v>
      </c>
      <c r="C1984">
        <v>118</v>
      </c>
      <c r="E1984">
        <f>MONTH(cukier__2[[#This Row],[Data]])</f>
        <v>3</v>
      </c>
    </row>
    <row r="1985" spans="1:5" x14ac:dyDescent="0.25">
      <c r="A1985" s="1">
        <v>41728</v>
      </c>
      <c r="B1985" s="6" t="s">
        <v>45</v>
      </c>
      <c r="C1985">
        <v>213</v>
      </c>
      <c r="E1985">
        <f>MONTH(cukier__2[[#This Row],[Data]])</f>
        <v>3</v>
      </c>
    </row>
    <row r="1986" spans="1:5" x14ac:dyDescent="0.25">
      <c r="A1986" s="1">
        <v>41732</v>
      </c>
      <c r="B1986" s="6" t="s">
        <v>9</v>
      </c>
      <c r="C1986">
        <v>146</v>
      </c>
      <c r="E1986">
        <f>MONTH(cukier__2[[#This Row],[Data]])</f>
        <v>4</v>
      </c>
    </row>
    <row r="1987" spans="1:5" x14ac:dyDescent="0.25">
      <c r="A1987" s="1">
        <v>41734</v>
      </c>
      <c r="B1987" s="6" t="s">
        <v>124</v>
      </c>
      <c r="C1987">
        <v>6</v>
      </c>
      <c r="E1987">
        <f>MONTH(cukier__2[[#This Row],[Data]])</f>
        <v>4</v>
      </c>
    </row>
    <row r="1988" spans="1:5" x14ac:dyDescent="0.25">
      <c r="A1988" s="1">
        <v>41736</v>
      </c>
      <c r="B1988" s="6" t="s">
        <v>45</v>
      </c>
      <c r="C1988">
        <v>392</v>
      </c>
      <c r="E1988">
        <f>MONTH(cukier__2[[#This Row],[Data]])</f>
        <v>4</v>
      </c>
    </row>
    <row r="1989" spans="1:5" x14ac:dyDescent="0.25">
      <c r="A1989" s="1">
        <v>41736</v>
      </c>
      <c r="B1989" s="6" t="s">
        <v>102</v>
      </c>
      <c r="C1989">
        <v>422</v>
      </c>
      <c r="E1989">
        <f>MONTH(cukier__2[[#This Row],[Data]])</f>
        <v>4</v>
      </c>
    </row>
    <row r="1990" spans="1:5" x14ac:dyDescent="0.25">
      <c r="A1990" s="1">
        <v>41740</v>
      </c>
      <c r="B1990" s="6" t="s">
        <v>22</v>
      </c>
      <c r="C1990">
        <v>474</v>
      </c>
      <c r="E1990">
        <f>MONTH(cukier__2[[#This Row],[Data]])</f>
        <v>4</v>
      </c>
    </row>
    <row r="1991" spans="1:5" x14ac:dyDescent="0.25">
      <c r="A1991" s="1">
        <v>41741</v>
      </c>
      <c r="B1991" s="6" t="s">
        <v>55</v>
      </c>
      <c r="C1991">
        <v>166</v>
      </c>
      <c r="E1991">
        <f>MONTH(cukier__2[[#This Row],[Data]])</f>
        <v>4</v>
      </c>
    </row>
    <row r="1992" spans="1:5" x14ac:dyDescent="0.25">
      <c r="A1992" s="1">
        <v>41743</v>
      </c>
      <c r="B1992" s="6" t="s">
        <v>55</v>
      </c>
      <c r="C1992">
        <v>121</v>
      </c>
      <c r="E1992">
        <f>MONTH(cukier__2[[#This Row],[Data]])</f>
        <v>4</v>
      </c>
    </row>
    <row r="1993" spans="1:5" x14ac:dyDescent="0.25">
      <c r="A1993" s="1">
        <v>41744</v>
      </c>
      <c r="B1993" s="6" t="s">
        <v>17</v>
      </c>
      <c r="C1993">
        <v>406</v>
      </c>
      <c r="E1993">
        <f>MONTH(cukier__2[[#This Row],[Data]])</f>
        <v>4</v>
      </c>
    </row>
    <row r="1994" spans="1:5" x14ac:dyDescent="0.25">
      <c r="A1994" s="1">
        <v>41746</v>
      </c>
      <c r="B1994" s="6" t="s">
        <v>26</v>
      </c>
      <c r="C1994">
        <v>41</v>
      </c>
      <c r="E1994">
        <f>MONTH(cukier__2[[#This Row],[Data]])</f>
        <v>4</v>
      </c>
    </row>
    <row r="1995" spans="1:5" x14ac:dyDescent="0.25">
      <c r="A1995" s="1">
        <v>41750</v>
      </c>
      <c r="B1995" s="6" t="s">
        <v>50</v>
      </c>
      <c r="C1995">
        <v>254</v>
      </c>
      <c r="E1995">
        <f>MONTH(cukier__2[[#This Row],[Data]])</f>
        <v>4</v>
      </c>
    </row>
    <row r="1996" spans="1:5" x14ac:dyDescent="0.25">
      <c r="A1996" s="1">
        <v>41750</v>
      </c>
      <c r="B1996" s="6" t="s">
        <v>9</v>
      </c>
      <c r="C1996">
        <v>246</v>
      </c>
      <c r="E1996">
        <f>MONTH(cukier__2[[#This Row],[Data]])</f>
        <v>4</v>
      </c>
    </row>
    <row r="1997" spans="1:5" x14ac:dyDescent="0.25">
      <c r="A1997" s="1">
        <v>41755</v>
      </c>
      <c r="B1997" s="6" t="s">
        <v>19</v>
      </c>
      <c r="C1997">
        <v>148</v>
      </c>
      <c r="E1997">
        <f>MONTH(cukier__2[[#This Row],[Data]])</f>
        <v>4</v>
      </c>
    </row>
    <row r="1998" spans="1:5" x14ac:dyDescent="0.25">
      <c r="A1998" s="1">
        <v>41755</v>
      </c>
      <c r="B1998" s="6" t="s">
        <v>5</v>
      </c>
      <c r="C1998">
        <v>365</v>
      </c>
      <c r="E1998">
        <f>MONTH(cukier__2[[#This Row],[Data]])</f>
        <v>4</v>
      </c>
    </row>
    <row r="1999" spans="1:5" x14ac:dyDescent="0.25">
      <c r="A1999" s="1">
        <v>41756</v>
      </c>
      <c r="B1999" s="6" t="s">
        <v>20</v>
      </c>
      <c r="C1999">
        <v>20</v>
      </c>
      <c r="E1999">
        <f>MONTH(cukier__2[[#This Row],[Data]])</f>
        <v>4</v>
      </c>
    </row>
    <row r="2000" spans="1:5" x14ac:dyDescent="0.25">
      <c r="A2000" s="1">
        <v>41761</v>
      </c>
      <c r="B2000" s="6" t="s">
        <v>137</v>
      </c>
      <c r="C2000">
        <v>4</v>
      </c>
      <c r="E2000">
        <f>MONTH(cukier__2[[#This Row],[Data]])</f>
        <v>5</v>
      </c>
    </row>
    <row r="2001" spans="1:5" x14ac:dyDescent="0.25">
      <c r="A2001" s="1">
        <v>41764</v>
      </c>
      <c r="B2001" s="6" t="s">
        <v>45</v>
      </c>
      <c r="C2001">
        <v>215</v>
      </c>
      <c r="E2001">
        <f>MONTH(cukier__2[[#This Row],[Data]])</f>
        <v>5</v>
      </c>
    </row>
    <row r="2002" spans="1:5" x14ac:dyDescent="0.25">
      <c r="A2002" s="1">
        <v>41766</v>
      </c>
      <c r="B2002" s="6" t="s">
        <v>12</v>
      </c>
      <c r="C2002">
        <v>138</v>
      </c>
      <c r="E2002">
        <f>MONTH(cukier__2[[#This Row],[Data]])</f>
        <v>5</v>
      </c>
    </row>
    <row r="2003" spans="1:5" x14ac:dyDescent="0.25">
      <c r="A2003" s="1">
        <v>41766</v>
      </c>
      <c r="B2003" s="6" t="s">
        <v>7</v>
      </c>
      <c r="C2003">
        <v>496</v>
      </c>
      <c r="E2003">
        <f>MONTH(cukier__2[[#This Row],[Data]])</f>
        <v>5</v>
      </c>
    </row>
    <row r="2004" spans="1:5" x14ac:dyDescent="0.25">
      <c r="A2004" s="1">
        <v>41767</v>
      </c>
      <c r="B2004" s="6" t="s">
        <v>37</v>
      </c>
      <c r="C2004">
        <v>155</v>
      </c>
      <c r="E2004">
        <f>MONTH(cukier__2[[#This Row],[Data]])</f>
        <v>5</v>
      </c>
    </row>
    <row r="2005" spans="1:5" x14ac:dyDescent="0.25">
      <c r="A2005" s="1">
        <v>41770</v>
      </c>
      <c r="B2005" s="6" t="s">
        <v>24</v>
      </c>
      <c r="C2005">
        <v>386</v>
      </c>
      <c r="E2005">
        <f>MONTH(cukier__2[[#This Row],[Data]])</f>
        <v>5</v>
      </c>
    </row>
    <row r="2006" spans="1:5" x14ac:dyDescent="0.25">
      <c r="A2006" s="1">
        <v>41773</v>
      </c>
      <c r="B2006" s="6" t="s">
        <v>71</v>
      </c>
      <c r="C2006">
        <v>124</v>
      </c>
      <c r="E2006">
        <f>MONTH(cukier__2[[#This Row],[Data]])</f>
        <v>5</v>
      </c>
    </row>
    <row r="2007" spans="1:5" x14ac:dyDescent="0.25">
      <c r="A2007" s="1">
        <v>41774</v>
      </c>
      <c r="B2007" s="6" t="s">
        <v>14</v>
      </c>
      <c r="C2007">
        <v>173</v>
      </c>
      <c r="E2007">
        <f>MONTH(cukier__2[[#This Row],[Data]])</f>
        <v>5</v>
      </c>
    </row>
    <row r="2008" spans="1:5" x14ac:dyDescent="0.25">
      <c r="A2008" s="1">
        <v>41776</v>
      </c>
      <c r="B2008" s="6" t="s">
        <v>35</v>
      </c>
      <c r="C2008">
        <v>161</v>
      </c>
      <c r="E2008">
        <f>MONTH(cukier__2[[#This Row],[Data]])</f>
        <v>5</v>
      </c>
    </row>
    <row r="2009" spans="1:5" x14ac:dyDescent="0.25">
      <c r="A2009" s="1">
        <v>41778</v>
      </c>
      <c r="B2009" s="6" t="s">
        <v>69</v>
      </c>
      <c r="C2009">
        <v>147</v>
      </c>
      <c r="E2009">
        <f>MONTH(cukier__2[[#This Row],[Data]])</f>
        <v>5</v>
      </c>
    </row>
    <row r="2010" spans="1:5" x14ac:dyDescent="0.25">
      <c r="A2010" s="1">
        <v>41784</v>
      </c>
      <c r="B2010" s="6" t="s">
        <v>22</v>
      </c>
      <c r="C2010">
        <v>401</v>
      </c>
      <c r="E2010">
        <f>MONTH(cukier__2[[#This Row],[Data]])</f>
        <v>5</v>
      </c>
    </row>
    <row r="2011" spans="1:5" x14ac:dyDescent="0.25">
      <c r="A2011" s="1">
        <v>41784</v>
      </c>
      <c r="B2011" s="6" t="s">
        <v>50</v>
      </c>
      <c r="C2011">
        <v>101</v>
      </c>
      <c r="E2011">
        <f>MONTH(cukier__2[[#This Row],[Data]])</f>
        <v>5</v>
      </c>
    </row>
    <row r="2012" spans="1:5" x14ac:dyDescent="0.25">
      <c r="A2012" s="1">
        <v>41785</v>
      </c>
      <c r="B2012" s="6" t="s">
        <v>22</v>
      </c>
      <c r="C2012">
        <v>169</v>
      </c>
      <c r="E2012">
        <f>MONTH(cukier__2[[#This Row],[Data]])</f>
        <v>5</v>
      </c>
    </row>
    <row r="2013" spans="1:5" x14ac:dyDescent="0.25">
      <c r="A2013" s="1">
        <v>41786</v>
      </c>
      <c r="B2013" s="6" t="s">
        <v>14</v>
      </c>
      <c r="C2013">
        <v>324</v>
      </c>
      <c r="E2013">
        <f>MONTH(cukier__2[[#This Row],[Data]])</f>
        <v>5</v>
      </c>
    </row>
    <row r="2014" spans="1:5" x14ac:dyDescent="0.25">
      <c r="A2014" s="1">
        <v>41787</v>
      </c>
      <c r="B2014" s="6" t="s">
        <v>219</v>
      </c>
      <c r="C2014">
        <v>16</v>
      </c>
      <c r="E2014">
        <f>MONTH(cukier__2[[#This Row],[Data]])</f>
        <v>5</v>
      </c>
    </row>
    <row r="2015" spans="1:5" x14ac:dyDescent="0.25">
      <c r="A2015" s="1">
        <v>41788</v>
      </c>
      <c r="B2015" s="6" t="s">
        <v>71</v>
      </c>
      <c r="C2015">
        <v>194</v>
      </c>
      <c r="E2015">
        <f>MONTH(cukier__2[[#This Row],[Data]])</f>
        <v>5</v>
      </c>
    </row>
    <row r="2016" spans="1:5" x14ac:dyDescent="0.25">
      <c r="A2016" s="1">
        <v>41789</v>
      </c>
      <c r="B2016" s="6" t="s">
        <v>102</v>
      </c>
      <c r="C2016">
        <v>197</v>
      </c>
      <c r="E2016">
        <f>MONTH(cukier__2[[#This Row],[Data]])</f>
        <v>5</v>
      </c>
    </row>
    <row r="2017" spans="1:5" x14ac:dyDescent="0.25">
      <c r="A2017" s="1">
        <v>41789</v>
      </c>
      <c r="B2017" s="6" t="s">
        <v>23</v>
      </c>
      <c r="C2017">
        <v>23</v>
      </c>
      <c r="E2017">
        <f>MONTH(cukier__2[[#This Row],[Data]])</f>
        <v>5</v>
      </c>
    </row>
    <row r="2018" spans="1:5" x14ac:dyDescent="0.25">
      <c r="A2018" s="1">
        <v>41790</v>
      </c>
      <c r="B2018" s="6" t="s">
        <v>12</v>
      </c>
      <c r="C2018">
        <v>138</v>
      </c>
      <c r="E2018">
        <f>MONTH(cukier__2[[#This Row],[Data]])</f>
        <v>5</v>
      </c>
    </row>
    <row r="2019" spans="1:5" x14ac:dyDescent="0.25">
      <c r="A2019" s="1">
        <v>41791</v>
      </c>
      <c r="B2019" s="6" t="s">
        <v>61</v>
      </c>
      <c r="C2019">
        <v>121</v>
      </c>
      <c r="E2019">
        <f>MONTH(cukier__2[[#This Row],[Data]])</f>
        <v>6</v>
      </c>
    </row>
    <row r="2020" spans="1:5" x14ac:dyDescent="0.25">
      <c r="A2020" s="1">
        <v>41793</v>
      </c>
      <c r="B2020" s="6" t="s">
        <v>204</v>
      </c>
      <c r="C2020">
        <v>10</v>
      </c>
      <c r="E2020">
        <f>MONTH(cukier__2[[#This Row],[Data]])</f>
        <v>6</v>
      </c>
    </row>
    <row r="2021" spans="1:5" x14ac:dyDescent="0.25">
      <c r="A2021" s="1">
        <v>41795</v>
      </c>
      <c r="B2021" s="6" t="s">
        <v>130</v>
      </c>
      <c r="C2021">
        <v>9</v>
      </c>
      <c r="E2021">
        <f>MONTH(cukier__2[[#This Row],[Data]])</f>
        <v>6</v>
      </c>
    </row>
    <row r="2022" spans="1:5" x14ac:dyDescent="0.25">
      <c r="A2022" s="1">
        <v>41798</v>
      </c>
      <c r="B2022" s="6" t="s">
        <v>52</v>
      </c>
      <c r="C2022">
        <v>35</v>
      </c>
      <c r="E2022">
        <f>MONTH(cukier__2[[#This Row],[Data]])</f>
        <v>6</v>
      </c>
    </row>
    <row r="2023" spans="1:5" x14ac:dyDescent="0.25">
      <c r="A2023" s="1">
        <v>41802</v>
      </c>
      <c r="B2023" s="6" t="s">
        <v>35</v>
      </c>
      <c r="C2023">
        <v>154</v>
      </c>
      <c r="E2023">
        <f>MONTH(cukier__2[[#This Row],[Data]])</f>
        <v>6</v>
      </c>
    </row>
    <row r="2024" spans="1:5" x14ac:dyDescent="0.25">
      <c r="A2024" s="1">
        <v>41806</v>
      </c>
      <c r="B2024" s="6" t="s">
        <v>113</v>
      </c>
      <c r="C2024">
        <v>1</v>
      </c>
      <c r="E2024">
        <f>MONTH(cukier__2[[#This Row],[Data]])</f>
        <v>6</v>
      </c>
    </row>
    <row r="2025" spans="1:5" x14ac:dyDescent="0.25">
      <c r="A2025" s="1">
        <v>41807</v>
      </c>
      <c r="B2025" s="6" t="s">
        <v>14</v>
      </c>
      <c r="C2025">
        <v>249</v>
      </c>
      <c r="E2025">
        <f>MONTH(cukier__2[[#This Row],[Data]])</f>
        <v>6</v>
      </c>
    </row>
    <row r="2026" spans="1:5" x14ac:dyDescent="0.25">
      <c r="A2026" s="1">
        <v>41807</v>
      </c>
      <c r="B2026" s="6" t="s">
        <v>37</v>
      </c>
      <c r="C2026">
        <v>27</v>
      </c>
      <c r="E2026">
        <f>MONTH(cukier__2[[#This Row],[Data]])</f>
        <v>6</v>
      </c>
    </row>
    <row r="2027" spans="1:5" x14ac:dyDescent="0.25">
      <c r="A2027" s="1">
        <v>41809</v>
      </c>
      <c r="B2027" s="6" t="s">
        <v>12</v>
      </c>
      <c r="C2027">
        <v>167</v>
      </c>
      <c r="E2027">
        <f>MONTH(cukier__2[[#This Row],[Data]])</f>
        <v>6</v>
      </c>
    </row>
    <row r="2028" spans="1:5" x14ac:dyDescent="0.25">
      <c r="A2028" s="1">
        <v>41810</v>
      </c>
      <c r="B2028" s="6" t="s">
        <v>12</v>
      </c>
      <c r="C2028">
        <v>71</v>
      </c>
      <c r="E2028">
        <f>MONTH(cukier__2[[#This Row],[Data]])</f>
        <v>6</v>
      </c>
    </row>
    <row r="2029" spans="1:5" x14ac:dyDescent="0.25">
      <c r="A2029" s="1">
        <v>41810</v>
      </c>
      <c r="B2029" s="6" t="s">
        <v>83</v>
      </c>
      <c r="C2029">
        <v>13</v>
      </c>
      <c r="E2029">
        <f>MONTH(cukier__2[[#This Row],[Data]])</f>
        <v>6</v>
      </c>
    </row>
    <row r="2030" spans="1:5" x14ac:dyDescent="0.25">
      <c r="A2030" s="1">
        <v>41811</v>
      </c>
      <c r="B2030" s="6" t="s">
        <v>30</v>
      </c>
      <c r="C2030">
        <v>90</v>
      </c>
      <c r="E2030">
        <f>MONTH(cukier__2[[#This Row],[Data]])</f>
        <v>6</v>
      </c>
    </row>
    <row r="2031" spans="1:5" x14ac:dyDescent="0.25">
      <c r="A2031" s="1">
        <v>41814</v>
      </c>
      <c r="B2031" s="6" t="s">
        <v>9</v>
      </c>
      <c r="C2031">
        <v>106</v>
      </c>
      <c r="E2031">
        <f>MONTH(cukier__2[[#This Row],[Data]])</f>
        <v>6</v>
      </c>
    </row>
    <row r="2032" spans="1:5" x14ac:dyDescent="0.25">
      <c r="A2032" s="1">
        <v>41815</v>
      </c>
      <c r="B2032" s="6" t="s">
        <v>66</v>
      </c>
      <c r="C2032">
        <v>57</v>
      </c>
      <c r="E2032">
        <f>MONTH(cukier__2[[#This Row],[Data]])</f>
        <v>6</v>
      </c>
    </row>
    <row r="2033" spans="1:5" x14ac:dyDescent="0.25">
      <c r="A2033" s="1">
        <v>41815</v>
      </c>
      <c r="B2033" s="6" t="s">
        <v>18</v>
      </c>
      <c r="C2033">
        <v>59</v>
      </c>
      <c r="E2033">
        <f>MONTH(cukier__2[[#This Row],[Data]])</f>
        <v>6</v>
      </c>
    </row>
    <row r="2034" spans="1:5" x14ac:dyDescent="0.25">
      <c r="A2034" s="1">
        <v>41817</v>
      </c>
      <c r="B2034" s="6" t="s">
        <v>79</v>
      </c>
      <c r="C2034">
        <v>11</v>
      </c>
      <c r="E2034">
        <f>MONTH(cukier__2[[#This Row],[Data]])</f>
        <v>6</v>
      </c>
    </row>
    <row r="2035" spans="1:5" x14ac:dyDescent="0.25">
      <c r="A2035" s="1">
        <v>41818</v>
      </c>
      <c r="B2035" s="6" t="s">
        <v>102</v>
      </c>
      <c r="C2035">
        <v>361</v>
      </c>
      <c r="E2035">
        <f>MONTH(cukier__2[[#This Row],[Data]])</f>
        <v>6</v>
      </c>
    </row>
    <row r="2036" spans="1:5" x14ac:dyDescent="0.25">
      <c r="A2036" s="1">
        <v>41819</v>
      </c>
      <c r="B2036" s="6" t="s">
        <v>8</v>
      </c>
      <c r="C2036">
        <v>153</v>
      </c>
      <c r="E2036">
        <f>MONTH(cukier__2[[#This Row],[Data]])</f>
        <v>6</v>
      </c>
    </row>
    <row r="2037" spans="1:5" x14ac:dyDescent="0.25">
      <c r="A2037" s="1">
        <v>41820</v>
      </c>
      <c r="B2037" s="6" t="s">
        <v>147</v>
      </c>
      <c r="C2037">
        <v>7</v>
      </c>
      <c r="E2037">
        <f>MONTH(cukier__2[[#This Row],[Data]])</f>
        <v>6</v>
      </c>
    </row>
    <row r="2038" spans="1:5" x14ac:dyDescent="0.25">
      <c r="A2038" s="1">
        <v>41821</v>
      </c>
      <c r="B2038" s="6" t="s">
        <v>71</v>
      </c>
      <c r="C2038">
        <v>65</v>
      </c>
      <c r="E2038">
        <f>MONTH(cukier__2[[#This Row],[Data]])</f>
        <v>7</v>
      </c>
    </row>
    <row r="2039" spans="1:5" x14ac:dyDescent="0.25">
      <c r="A2039" s="1">
        <v>41823</v>
      </c>
      <c r="B2039" s="6" t="s">
        <v>9</v>
      </c>
      <c r="C2039">
        <v>409</v>
      </c>
      <c r="E2039">
        <f>MONTH(cukier__2[[#This Row],[Data]])</f>
        <v>7</v>
      </c>
    </row>
    <row r="2040" spans="1:5" x14ac:dyDescent="0.25">
      <c r="A2040" s="1">
        <v>41825</v>
      </c>
      <c r="B2040" s="6" t="s">
        <v>63</v>
      </c>
      <c r="C2040">
        <v>63</v>
      </c>
      <c r="E2040">
        <f>MONTH(cukier__2[[#This Row],[Data]])</f>
        <v>7</v>
      </c>
    </row>
    <row r="2041" spans="1:5" x14ac:dyDescent="0.25">
      <c r="A2041" s="1">
        <v>41826</v>
      </c>
      <c r="B2041" s="6" t="s">
        <v>7</v>
      </c>
      <c r="C2041">
        <v>441</v>
      </c>
      <c r="E2041">
        <f>MONTH(cukier__2[[#This Row],[Data]])</f>
        <v>7</v>
      </c>
    </row>
    <row r="2042" spans="1:5" x14ac:dyDescent="0.25">
      <c r="A2042" s="1">
        <v>41830</v>
      </c>
      <c r="B2042" s="6" t="s">
        <v>52</v>
      </c>
      <c r="C2042">
        <v>91</v>
      </c>
      <c r="E2042">
        <f>MONTH(cukier__2[[#This Row],[Data]])</f>
        <v>7</v>
      </c>
    </row>
    <row r="2043" spans="1:5" x14ac:dyDescent="0.25">
      <c r="A2043" s="1">
        <v>41831</v>
      </c>
      <c r="B2043" s="6" t="s">
        <v>12</v>
      </c>
      <c r="C2043">
        <v>73</v>
      </c>
      <c r="E2043">
        <f>MONTH(cukier__2[[#This Row],[Data]])</f>
        <v>7</v>
      </c>
    </row>
    <row r="2044" spans="1:5" x14ac:dyDescent="0.25">
      <c r="A2044" s="1">
        <v>41832</v>
      </c>
      <c r="B2044" s="6" t="s">
        <v>6</v>
      </c>
      <c r="C2044">
        <v>184</v>
      </c>
      <c r="E2044">
        <f>MONTH(cukier__2[[#This Row],[Data]])</f>
        <v>7</v>
      </c>
    </row>
    <row r="2045" spans="1:5" x14ac:dyDescent="0.25">
      <c r="A2045" s="1">
        <v>41836</v>
      </c>
      <c r="B2045" s="6" t="s">
        <v>61</v>
      </c>
      <c r="C2045">
        <v>191</v>
      </c>
      <c r="E2045">
        <f>MONTH(cukier__2[[#This Row],[Data]])</f>
        <v>7</v>
      </c>
    </row>
    <row r="2046" spans="1:5" x14ac:dyDescent="0.25">
      <c r="A2046" s="1">
        <v>41837</v>
      </c>
      <c r="B2046" s="6" t="s">
        <v>17</v>
      </c>
      <c r="C2046">
        <v>371</v>
      </c>
      <c r="E2046">
        <f>MONTH(cukier__2[[#This Row],[Data]])</f>
        <v>7</v>
      </c>
    </row>
    <row r="2047" spans="1:5" x14ac:dyDescent="0.25">
      <c r="A2047" s="1">
        <v>41838</v>
      </c>
      <c r="B2047" s="6" t="s">
        <v>22</v>
      </c>
      <c r="C2047">
        <v>485</v>
      </c>
      <c r="E2047">
        <f>MONTH(cukier__2[[#This Row],[Data]])</f>
        <v>7</v>
      </c>
    </row>
    <row r="2048" spans="1:5" x14ac:dyDescent="0.25">
      <c r="A2048" s="1">
        <v>41838</v>
      </c>
      <c r="B2048" s="6" t="s">
        <v>37</v>
      </c>
      <c r="C2048">
        <v>92</v>
      </c>
      <c r="E2048">
        <f>MONTH(cukier__2[[#This Row],[Data]])</f>
        <v>7</v>
      </c>
    </row>
    <row r="2049" spans="1:5" x14ac:dyDescent="0.25">
      <c r="A2049" s="1">
        <v>41840</v>
      </c>
      <c r="B2049" s="6" t="s">
        <v>17</v>
      </c>
      <c r="C2049">
        <v>442</v>
      </c>
      <c r="E2049">
        <f>MONTH(cukier__2[[#This Row],[Data]])</f>
        <v>7</v>
      </c>
    </row>
    <row r="2050" spans="1:5" x14ac:dyDescent="0.25">
      <c r="A2050" s="1">
        <v>41841</v>
      </c>
      <c r="B2050" s="6" t="s">
        <v>8</v>
      </c>
      <c r="C2050">
        <v>44</v>
      </c>
      <c r="E2050">
        <f>MONTH(cukier__2[[#This Row],[Data]])</f>
        <v>7</v>
      </c>
    </row>
    <row r="2051" spans="1:5" x14ac:dyDescent="0.25">
      <c r="A2051" s="1">
        <v>41843</v>
      </c>
      <c r="B2051" s="6" t="s">
        <v>39</v>
      </c>
      <c r="C2051">
        <v>39</v>
      </c>
      <c r="E2051">
        <f>MONTH(cukier__2[[#This Row],[Data]])</f>
        <v>7</v>
      </c>
    </row>
    <row r="2052" spans="1:5" x14ac:dyDescent="0.25">
      <c r="A2052" s="1">
        <v>41848</v>
      </c>
      <c r="B2052" s="6" t="s">
        <v>17</v>
      </c>
      <c r="C2052">
        <v>288</v>
      </c>
      <c r="E2052">
        <f>MONTH(cukier__2[[#This Row],[Data]])</f>
        <v>7</v>
      </c>
    </row>
    <row r="2053" spans="1:5" x14ac:dyDescent="0.25">
      <c r="A2053" s="1">
        <v>41848</v>
      </c>
      <c r="B2053" s="6" t="s">
        <v>190</v>
      </c>
      <c r="C2053">
        <v>4</v>
      </c>
      <c r="E2053">
        <f>MONTH(cukier__2[[#This Row],[Data]])</f>
        <v>7</v>
      </c>
    </row>
    <row r="2054" spans="1:5" x14ac:dyDescent="0.25">
      <c r="A2054" s="1">
        <v>41851</v>
      </c>
      <c r="B2054" s="6" t="s">
        <v>238</v>
      </c>
      <c r="C2054">
        <v>6</v>
      </c>
      <c r="E2054">
        <f>MONTH(cukier__2[[#This Row],[Data]])</f>
        <v>7</v>
      </c>
    </row>
    <row r="2055" spans="1:5" x14ac:dyDescent="0.25">
      <c r="A2055" s="1">
        <v>41851</v>
      </c>
      <c r="B2055" s="6" t="s">
        <v>116</v>
      </c>
      <c r="C2055">
        <v>9</v>
      </c>
      <c r="E2055">
        <f>MONTH(cukier__2[[#This Row],[Data]])</f>
        <v>7</v>
      </c>
    </row>
    <row r="2056" spans="1:5" x14ac:dyDescent="0.25">
      <c r="A2056" s="1">
        <v>41852</v>
      </c>
      <c r="B2056" s="6" t="s">
        <v>37</v>
      </c>
      <c r="C2056">
        <v>178</v>
      </c>
      <c r="E2056">
        <f>MONTH(cukier__2[[#This Row],[Data]])</f>
        <v>8</v>
      </c>
    </row>
    <row r="2057" spans="1:5" x14ac:dyDescent="0.25">
      <c r="A2057" s="1">
        <v>41853</v>
      </c>
      <c r="B2057" s="6" t="s">
        <v>50</v>
      </c>
      <c r="C2057">
        <v>455</v>
      </c>
      <c r="E2057">
        <f>MONTH(cukier__2[[#This Row],[Data]])</f>
        <v>8</v>
      </c>
    </row>
    <row r="2058" spans="1:5" x14ac:dyDescent="0.25">
      <c r="A2058" s="1">
        <v>41854</v>
      </c>
      <c r="B2058" s="6" t="s">
        <v>78</v>
      </c>
      <c r="C2058">
        <v>56</v>
      </c>
      <c r="E2058">
        <f>MONTH(cukier__2[[#This Row],[Data]])</f>
        <v>8</v>
      </c>
    </row>
    <row r="2059" spans="1:5" x14ac:dyDescent="0.25">
      <c r="A2059" s="1">
        <v>41858</v>
      </c>
      <c r="B2059" s="6" t="s">
        <v>61</v>
      </c>
      <c r="C2059">
        <v>46</v>
      </c>
      <c r="E2059">
        <f>MONTH(cukier__2[[#This Row],[Data]])</f>
        <v>8</v>
      </c>
    </row>
    <row r="2060" spans="1:5" x14ac:dyDescent="0.25">
      <c r="A2060" s="1">
        <v>41859</v>
      </c>
      <c r="B2060" s="6" t="s">
        <v>124</v>
      </c>
      <c r="C2060">
        <v>15</v>
      </c>
      <c r="E2060">
        <f>MONTH(cukier__2[[#This Row],[Data]])</f>
        <v>8</v>
      </c>
    </row>
    <row r="2061" spans="1:5" x14ac:dyDescent="0.25">
      <c r="A2061" s="1">
        <v>41860</v>
      </c>
      <c r="B2061" s="6" t="s">
        <v>8</v>
      </c>
      <c r="C2061">
        <v>130</v>
      </c>
      <c r="E2061">
        <f>MONTH(cukier__2[[#This Row],[Data]])</f>
        <v>8</v>
      </c>
    </row>
    <row r="2062" spans="1:5" x14ac:dyDescent="0.25">
      <c r="A2062" s="1">
        <v>41861</v>
      </c>
      <c r="B2062" s="6" t="s">
        <v>20</v>
      </c>
      <c r="C2062">
        <v>154</v>
      </c>
      <c r="E2062">
        <f>MONTH(cukier__2[[#This Row],[Data]])</f>
        <v>8</v>
      </c>
    </row>
    <row r="2063" spans="1:5" x14ac:dyDescent="0.25">
      <c r="A2063" s="1">
        <v>41861</v>
      </c>
      <c r="B2063" s="6" t="s">
        <v>8</v>
      </c>
      <c r="C2063">
        <v>137</v>
      </c>
      <c r="E2063">
        <f>MONTH(cukier__2[[#This Row],[Data]])</f>
        <v>8</v>
      </c>
    </row>
    <row r="2064" spans="1:5" x14ac:dyDescent="0.25">
      <c r="A2064" s="1">
        <v>41863</v>
      </c>
      <c r="B2064" s="6" t="s">
        <v>58</v>
      </c>
      <c r="C2064">
        <v>119</v>
      </c>
      <c r="E2064">
        <f>MONTH(cukier__2[[#This Row],[Data]])</f>
        <v>8</v>
      </c>
    </row>
    <row r="2065" spans="1:5" x14ac:dyDescent="0.25">
      <c r="A2065" s="1">
        <v>41863</v>
      </c>
      <c r="B2065" s="6" t="s">
        <v>50</v>
      </c>
      <c r="C2065">
        <v>138</v>
      </c>
      <c r="E2065">
        <f>MONTH(cukier__2[[#This Row],[Data]])</f>
        <v>8</v>
      </c>
    </row>
    <row r="2066" spans="1:5" x14ac:dyDescent="0.25">
      <c r="A2066" s="1">
        <v>41864</v>
      </c>
      <c r="B2066" s="6" t="s">
        <v>50</v>
      </c>
      <c r="C2066">
        <v>303</v>
      </c>
      <c r="E2066">
        <f>MONTH(cukier__2[[#This Row],[Data]])</f>
        <v>8</v>
      </c>
    </row>
    <row r="2067" spans="1:5" x14ac:dyDescent="0.25">
      <c r="A2067" s="1">
        <v>41866</v>
      </c>
      <c r="B2067" s="6" t="s">
        <v>18</v>
      </c>
      <c r="C2067">
        <v>73</v>
      </c>
      <c r="E2067">
        <f>MONTH(cukier__2[[#This Row],[Data]])</f>
        <v>8</v>
      </c>
    </row>
    <row r="2068" spans="1:5" x14ac:dyDescent="0.25">
      <c r="A2068" s="1">
        <v>41868</v>
      </c>
      <c r="B2068" s="6" t="s">
        <v>55</v>
      </c>
      <c r="C2068">
        <v>35</v>
      </c>
      <c r="E2068">
        <f>MONTH(cukier__2[[#This Row],[Data]])</f>
        <v>8</v>
      </c>
    </row>
    <row r="2069" spans="1:5" x14ac:dyDescent="0.25">
      <c r="A2069" s="1">
        <v>41868</v>
      </c>
      <c r="B2069" s="6" t="s">
        <v>14</v>
      </c>
      <c r="C2069">
        <v>435</v>
      </c>
      <c r="E2069">
        <f>MONTH(cukier__2[[#This Row],[Data]])</f>
        <v>8</v>
      </c>
    </row>
    <row r="2070" spans="1:5" x14ac:dyDescent="0.25">
      <c r="A2070" s="1">
        <v>41871</v>
      </c>
      <c r="B2070" s="6" t="s">
        <v>9</v>
      </c>
      <c r="C2070">
        <v>476</v>
      </c>
      <c r="E2070">
        <f>MONTH(cukier__2[[#This Row],[Data]])</f>
        <v>8</v>
      </c>
    </row>
    <row r="2071" spans="1:5" x14ac:dyDescent="0.25">
      <c r="A2071" s="1">
        <v>41874</v>
      </c>
      <c r="B2071" s="6" t="s">
        <v>7</v>
      </c>
      <c r="C2071">
        <v>386</v>
      </c>
      <c r="E2071">
        <f>MONTH(cukier__2[[#This Row],[Data]])</f>
        <v>8</v>
      </c>
    </row>
    <row r="2072" spans="1:5" x14ac:dyDescent="0.25">
      <c r="A2072" s="1">
        <v>41877</v>
      </c>
      <c r="B2072" s="6" t="s">
        <v>10</v>
      </c>
      <c r="C2072">
        <v>147</v>
      </c>
      <c r="E2072">
        <f>MONTH(cukier__2[[#This Row],[Data]])</f>
        <v>8</v>
      </c>
    </row>
    <row r="2073" spans="1:5" x14ac:dyDescent="0.25">
      <c r="A2073" s="1">
        <v>41880</v>
      </c>
      <c r="B2073" s="6" t="s">
        <v>14</v>
      </c>
      <c r="C2073">
        <v>112</v>
      </c>
      <c r="E2073">
        <f>MONTH(cukier__2[[#This Row],[Data]])</f>
        <v>8</v>
      </c>
    </row>
    <row r="2074" spans="1:5" x14ac:dyDescent="0.25">
      <c r="A2074" s="1">
        <v>41885</v>
      </c>
      <c r="B2074" s="6" t="s">
        <v>61</v>
      </c>
      <c r="C2074">
        <v>156</v>
      </c>
      <c r="E2074">
        <f>MONTH(cukier__2[[#This Row],[Data]])</f>
        <v>9</v>
      </c>
    </row>
    <row r="2075" spans="1:5" x14ac:dyDescent="0.25">
      <c r="A2075" s="1">
        <v>41886</v>
      </c>
      <c r="B2075" s="6" t="s">
        <v>102</v>
      </c>
      <c r="C2075">
        <v>106</v>
      </c>
      <c r="E2075">
        <f>MONTH(cukier__2[[#This Row],[Data]])</f>
        <v>9</v>
      </c>
    </row>
    <row r="2076" spans="1:5" x14ac:dyDescent="0.25">
      <c r="A2076" s="1">
        <v>41888</v>
      </c>
      <c r="B2076" s="6" t="s">
        <v>139</v>
      </c>
      <c r="C2076">
        <v>2</v>
      </c>
      <c r="E2076">
        <f>MONTH(cukier__2[[#This Row],[Data]])</f>
        <v>9</v>
      </c>
    </row>
    <row r="2077" spans="1:5" x14ac:dyDescent="0.25">
      <c r="A2077" s="1">
        <v>41888</v>
      </c>
      <c r="B2077" s="6" t="s">
        <v>86</v>
      </c>
      <c r="C2077">
        <v>19</v>
      </c>
      <c r="E2077">
        <f>MONTH(cukier__2[[#This Row],[Data]])</f>
        <v>9</v>
      </c>
    </row>
    <row r="2078" spans="1:5" x14ac:dyDescent="0.25">
      <c r="A2078" s="1">
        <v>41889</v>
      </c>
      <c r="B2078" s="6" t="s">
        <v>59</v>
      </c>
      <c r="C2078">
        <v>18</v>
      </c>
      <c r="E2078">
        <f>MONTH(cukier__2[[#This Row],[Data]])</f>
        <v>9</v>
      </c>
    </row>
    <row r="2079" spans="1:5" x14ac:dyDescent="0.25">
      <c r="A2079" s="1">
        <v>41892</v>
      </c>
      <c r="B2079" s="6" t="s">
        <v>102</v>
      </c>
      <c r="C2079">
        <v>332</v>
      </c>
      <c r="E2079">
        <f>MONTH(cukier__2[[#This Row],[Data]])</f>
        <v>9</v>
      </c>
    </row>
    <row r="2080" spans="1:5" x14ac:dyDescent="0.25">
      <c r="A2080" s="1">
        <v>41893</v>
      </c>
      <c r="B2080" s="6" t="s">
        <v>110</v>
      </c>
      <c r="C2080">
        <v>1</v>
      </c>
      <c r="E2080">
        <f>MONTH(cukier__2[[#This Row],[Data]])</f>
        <v>9</v>
      </c>
    </row>
    <row r="2081" spans="1:5" x14ac:dyDescent="0.25">
      <c r="A2081" s="1">
        <v>41894</v>
      </c>
      <c r="B2081" s="6" t="s">
        <v>17</v>
      </c>
      <c r="C2081">
        <v>438</v>
      </c>
      <c r="E2081">
        <f>MONTH(cukier__2[[#This Row],[Data]])</f>
        <v>9</v>
      </c>
    </row>
    <row r="2082" spans="1:5" x14ac:dyDescent="0.25">
      <c r="A2082" s="1">
        <v>41895</v>
      </c>
      <c r="B2082" s="6" t="s">
        <v>19</v>
      </c>
      <c r="C2082">
        <v>25</v>
      </c>
      <c r="E2082">
        <f>MONTH(cukier__2[[#This Row],[Data]])</f>
        <v>9</v>
      </c>
    </row>
    <row r="2083" spans="1:5" x14ac:dyDescent="0.25">
      <c r="A2083" s="1">
        <v>41897</v>
      </c>
      <c r="B2083" s="6" t="s">
        <v>14</v>
      </c>
      <c r="C2083">
        <v>220</v>
      </c>
      <c r="E2083">
        <f>MONTH(cukier__2[[#This Row],[Data]])</f>
        <v>9</v>
      </c>
    </row>
    <row r="2084" spans="1:5" x14ac:dyDescent="0.25">
      <c r="A2084" s="1">
        <v>41897</v>
      </c>
      <c r="B2084" s="6" t="s">
        <v>39</v>
      </c>
      <c r="C2084">
        <v>47</v>
      </c>
      <c r="E2084">
        <f>MONTH(cukier__2[[#This Row],[Data]])</f>
        <v>9</v>
      </c>
    </row>
    <row r="2085" spans="1:5" x14ac:dyDescent="0.25">
      <c r="A2085" s="1">
        <v>41897</v>
      </c>
      <c r="B2085" s="6" t="s">
        <v>239</v>
      </c>
      <c r="C2085">
        <v>1</v>
      </c>
      <c r="E2085">
        <f>MONTH(cukier__2[[#This Row],[Data]])</f>
        <v>9</v>
      </c>
    </row>
    <row r="2086" spans="1:5" x14ac:dyDescent="0.25">
      <c r="A2086" s="1">
        <v>41898</v>
      </c>
      <c r="B2086" s="6" t="s">
        <v>186</v>
      </c>
      <c r="C2086">
        <v>14</v>
      </c>
      <c r="E2086">
        <f>MONTH(cukier__2[[#This Row],[Data]])</f>
        <v>9</v>
      </c>
    </row>
    <row r="2087" spans="1:5" x14ac:dyDescent="0.25">
      <c r="A2087" s="1">
        <v>41899</v>
      </c>
      <c r="B2087" s="6" t="s">
        <v>9</v>
      </c>
      <c r="C2087">
        <v>132</v>
      </c>
      <c r="E2087">
        <f>MONTH(cukier__2[[#This Row],[Data]])</f>
        <v>9</v>
      </c>
    </row>
    <row r="2088" spans="1:5" x14ac:dyDescent="0.25">
      <c r="A2088" s="1">
        <v>41904</v>
      </c>
      <c r="B2088" s="6" t="s">
        <v>146</v>
      </c>
      <c r="C2088">
        <v>18</v>
      </c>
      <c r="E2088">
        <f>MONTH(cukier__2[[#This Row],[Data]])</f>
        <v>9</v>
      </c>
    </row>
    <row r="2089" spans="1:5" x14ac:dyDescent="0.25">
      <c r="A2089" s="1">
        <v>41906</v>
      </c>
      <c r="B2089" s="6" t="s">
        <v>9</v>
      </c>
      <c r="C2089">
        <v>266</v>
      </c>
      <c r="E2089">
        <f>MONTH(cukier__2[[#This Row],[Data]])</f>
        <v>9</v>
      </c>
    </row>
    <row r="2090" spans="1:5" x14ac:dyDescent="0.25">
      <c r="A2090" s="1">
        <v>41907</v>
      </c>
      <c r="B2090" s="6" t="s">
        <v>8</v>
      </c>
      <c r="C2090">
        <v>30</v>
      </c>
      <c r="E2090">
        <f>MONTH(cukier__2[[#This Row],[Data]])</f>
        <v>9</v>
      </c>
    </row>
    <row r="2091" spans="1:5" x14ac:dyDescent="0.25">
      <c r="A2091" s="1">
        <v>41909</v>
      </c>
      <c r="B2091" s="6" t="s">
        <v>45</v>
      </c>
      <c r="C2091">
        <v>452</v>
      </c>
      <c r="E2091">
        <f>MONTH(cukier__2[[#This Row],[Data]])</f>
        <v>9</v>
      </c>
    </row>
    <row r="2092" spans="1:5" x14ac:dyDescent="0.25">
      <c r="A2092" s="1">
        <v>41911</v>
      </c>
      <c r="B2092" s="6" t="s">
        <v>5</v>
      </c>
      <c r="C2092">
        <v>306</v>
      </c>
      <c r="E2092">
        <f>MONTH(cukier__2[[#This Row],[Data]])</f>
        <v>9</v>
      </c>
    </row>
    <row r="2093" spans="1:5" x14ac:dyDescent="0.25">
      <c r="A2093" s="1">
        <v>41912</v>
      </c>
      <c r="B2093" s="6" t="s">
        <v>61</v>
      </c>
      <c r="C2093">
        <v>98</v>
      </c>
      <c r="E2093">
        <f>MONTH(cukier__2[[#This Row],[Data]])</f>
        <v>9</v>
      </c>
    </row>
    <row r="2094" spans="1:5" x14ac:dyDescent="0.25">
      <c r="A2094" s="1">
        <v>41913</v>
      </c>
      <c r="B2094" s="6" t="s">
        <v>58</v>
      </c>
      <c r="C2094">
        <v>110</v>
      </c>
      <c r="E2094">
        <f>MONTH(cukier__2[[#This Row],[Data]])</f>
        <v>10</v>
      </c>
    </row>
    <row r="2095" spans="1:5" x14ac:dyDescent="0.25">
      <c r="A2095" s="1">
        <v>41913</v>
      </c>
      <c r="B2095" s="6" t="s">
        <v>8</v>
      </c>
      <c r="C2095">
        <v>57</v>
      </c>
      <c r="E2095">
        <f>MONTH(cukier__2[[#This Row],[Data]])</f>
        <v>10</v>
      </c>
    </row>
    <row r="2096" spans="1:5" x14ac:dyDescent="0.25">
      <c r="A2096" s="1">
        <v>41913</v>
      </c>
      <c r="B2096" s="6" t="s">
        <v>157</v>
      </c>
      <c r="C2096">
        <v>16</v>
      </c>
      <c r="E2096">
        <f>MONTH(cukier__2[[#This Row],[Data]])</f>
        <v>10</v>
      </c>
    </row>
    <row r="2097" spans="1:5" x14ac:dyDescent="0.25">
      <c r="A2097" s="1">
        <v>41916</v>
      </c>
      <c r="B2097" s="6" t="s">
        <v>104</v>
      </c>
      <c r="C2097">
        <v>5</v>
      </c>
      <c r="E2097">
        <f>MONTH(cukier__2[[#This Row],[Data]])</f>
        <v>10</v>
      </c>
    </row>
    <row r="2098" spans="1:5" x14ac:dyDescent="0.25">
      <c r="A2098" s="1">
        <v>41919</v>
      </c>
      <c r="B2098" s="6" t="s">
        <v>22</v>
      </c>
      <c r="C2098">
        <v>433</v>
      </c>
      <c r="E2098">
        <f>MONTH(cukier__2[[#This Row],[Data]])</f>
        <v>10</v>
      </c>
    </row>
    <row r="2099" spans="1:5" x14ac:dyDescent="0.25">
      <c r="A2099" s="1">
        <v>41920</v>
      </c>
      <c r="B2099" s="6" t="s">
        <v>69</v>
      </c>
      <c r="C2099">
        <v>180</v>
      </c>
      <c r="E2099">
        <f>MONTH(cukier__2[[#This Row],[Data]])</f>
        <v>10</v>
      </c>
    </row>
    <row r="2100" spans="1:5" x14ac:dyDescent="0.25">
      <c r="A2100" s="1">
        <v>41920</v>
      </c>
      <c r="B2100" s="6" t="s">
        <v>22</v>
      </c>
      <c r="C2100">
        <v>381</v>
      </c>
      <c r="E2100">
        <f>MONTH(cukier__2[[#This Row],[Data]])</f>
        <v>10</v>
      </c>
    </row>
    <row r="2101" spans="1:5" x14ac:dyDescent="0.25">
      <c r="A2101" s="1">
        <v>41921</v>
      </c>
      <c r="B2101" s="6" t="s">
        <v>70</v>
      </c>
      <c r="C2101">
        <v>16</v>
      </c>
      <c r="E2101">
        <f>MONTH(cukier__2[[#This Row],[Data]])</f>
        <v>10</v>
      </c>
    </row>
    <row r="2102" spans="1:5" x14ac:dyDescent="0.25">
      <c r="A2102" s="1">
        <v>41921</v>
      </c>
      <c r="B2102" s="6" t="s">
        <v>28</v>
      </c>
      <c r="C2102">
        <v>85</v>
      </c>
      <c r="E2102">
        <f>MONTH(cukier__2[[#This Row],[Data]])</f>
        <v>10</v>
      </c>
    </row>
    <row r="2103" spans="1:5" x14ac:dyDescent="0.25">
      <c r="A2103" s="1">
        <v>41921</v>
      </c>
      <c r="B2103" s="6" t="s">
        <v>25</v>
      </c>
      <c r="C2103">
        <v>37</v>
      </c>
      <c r="E2103">
        <f>MONTH(cukier__2[[#This Row],[Data]])</f>
        <v>10</v>
      </c>
    </row>
    <row r="2104" spans="1:5" x14ac:dyDescent="0.25">
      <c r="A2104" s="1">
        <v>41924</v>
      </c>
      <c r="B2104" s="6" t="s">
        <v>20</v>
      </c>
      <c r="C2104">
        <v>69</v>
      </c>
      <c r="E2104">
        <f>MONTH(cukier__2[[#This Row],[Data]])</f>
        <v>10</v>
      </c>
    </row>
    <row r="2105" spans="1:5" x14ac:dyDescent="0.25">
      <c r="A2105" s="1">
        <v>41925</v>
      </c>
      <c r="B2105" s="6" t="s">
        <v>7</v>
      </c>
      <c r="C2105">
        <v>304</v>
      </c>
      <c r="E2105">
        <f>MONTH(cukier__2[[#This Row],[Data]])</f>
        <v>10</v>
      </c>
    </row>
    <row r="2106" spans="1:5" x14ac:dyDescent="0.25">
      <c r="A2106" s="1">
        <v>41928</v>
      </c>
      <c r="B2106" s="6" t="s">
        <v>22</v>
      </c>
      <c r="C2106">
        <v>491</v>
      </c>
      <c r="E2106">
        <f>MONTH(cukier__2[[#This Row],[Data]])</f>
        <v>10</v>
      </c>
    </row>
    <row r="2107" spans="1:5" x14ac:dyDescent="0.25">
      <c r="A2107" s="1">
        <v>41931</v>
      </c>
      <c r="B2107" s="6" t="s">
        <v>23</v>
      </c>
      <c r="C2107">
        <v>106</v>
      </c>
      <c r="E2107">
        <f>MONTH(cukier__2[[#This Row],[Data]])</f>
        <v>10</v>
      </c>
    </row>
    <row r="2108" spans="1:5" x14ac:dyDescent="0.25">
      <c r="A2108" s="1">
        <v>41935</v>
      </c>
      <c r="B2108" s="6" t="s">
        <v>52</v>
      </c>
      <c r="C2108">
        <v>188</v>
      </c>
      <c r="E2108">
        <f>MONTH(cukier__2[[#This Row],[Data]])</f>
        <v>10</v>
      </c>
    </row>
    <row r="2109" spans="1:5" x14ac:dyDescent="0.25">
      <c r="A2109" s="1">
        <v>41935</v>
      </c>
      <c r="B2109" s="6" t="s">
        <v>8</v>
      </c>
      <c r="C2109">
        <v>131</v>
      </c>
      <c r="E2109">
        <f>MONTH(cukier__2[[#This Row],[Data]])</f>
        <v>10</v>
      </c>
    </row>
    <row r="2110" spans="1:5" x14ac:dyDescent="0.25">
      <c r="A2110" s="1">
        <v>41936</v>
      </c>
      <c r="B2110" s="6" t="s">
        <v>148</v>
      </c>
      <c r="C2110">
        <v>9</v>
      </c>
      <c r="E2110">
        <f>MONTH(cukier__2[[#This Row],[Data]])</f>
        <v>10</v>
      </c>
    </row>
    <row r="2111" spans="1:5" x14ac:dyDescent="0.25">
      <c r="A2111" s="1">
        <v>41938</v>
      </c>
      <c r="B2111" s="6" t="s">
        <v>45</v>
      </c>
      <c r="C2111">
        <v>245</v>
      </c>
      <c r="E2111">
        <f>MONTH(cukier__2[[#This Row],[Data]])</f>
        <v>10</v>
      </c>
    </row>
    <row r="2112" spans="1:5" x14ac:dyDescent="0.25">
      <c r="A2112" s="1">
        <v>41943</v>
      </c>
      <c r="B2112" s="6" t="s">
        <v>22</v>
      </c>
      <c r="C2112">
        <v>166</v>
      </c>
      <c r="E2112">
        <f>MONTH(cukier__2[[#This Row],[Data]])</f>
        <v>10</v>
      </c>
    </row>
    <row r="2113" spans="1:5" x14ac:dyDescent="0.25">
      <c r="A2113" s="1">
        <v>41945</v>
      </c>
      <c r="B2113" s="6" t="s">
        <v>55</v>
      </c>
      <c r="C2113">
        <v>171</v>
      </c>
      <c r="E2113">
        <f>MONTH(cukier__2[[#This Row],[Data]])</f>
        <v>11</v>
      </c>
    </row>
    <row r="2114" spans="1:5" x14ac:dyDescent="0.25">
      <c r="A2114" s="1">
        <v>41945</v>
      </c>
      <c r="B2114" s="6" t="s">
        <v>119</v>
      </c>
      <c r="C2114">
        <v>11</v>
      </c>
      <c r="E2114">
        <f>MONTH(cukier__2[[#This Row],[Data]])</f>
        <v>11</v>
      </c>
    </row>
    <row r="2115" spans="1:5" x14ac:dyDescent="0.25">
      <c r="A2115" s="1">
        <v>41946</v>
      </c>
      <c r="B2115" s="6" t="s">
        <v>20</v>
      </c>
      <c r="C2115">
        <v>52</v>
      </c>
      <c r="E2115">
        <f>MONTH(cukier__2[[#This Row],[Data]])</f>
        <v>11</v>
      </c>
    </row>
    <row r="2116" spans="1:5" x14ac:dyDescent="0.25">
      <c r="A2116" s="1">
        <v>41949</v>
      </c>
      <c r="B2116" s="6" t="s">
        <v>120</v>
      </c>
      <c r="C2116">
        <v>56</v>
      </c>
      <c r="E2116">
        <f>MONTH(cukier__2[[#This Row],[Data]])</f>
        <v>11</v>
      </c>
    </row>
    <row r="2117" spans="1:5" x14ac:dyDescent="0.25">
      <c r="A2117" s="1">
        <v>41950</v>
      </c>
      <c r="B2117" s="6" t="s">
        <v>54</v>
      </c>
      <c r="C2117">
        <v>6</v>
      </c>
      <c r="E2117">
        <f>MONTH(cukier__2[[#This Row],[Data]])</f>
        <v>11</v>
      </c>
    </row>
    <row r="2118" spans="1:5" x14ac:dyDescent="0.25">
      <c r="A2118" s="1">
        <v>41950</v>
      </c>
      <c r="B2118" s="6" t="s">
        <v>55</v>
      </c>
      <c r="C2118">
        <v>179</v>
      </c>
      <c r="E2118">
        <f>MONTH(cukier__2[[#This Row],[Data]])</f>
        <v>11</v>
      </c>
    </row>
    <row r="2119" spans="1:5" x14ac:dyDescent="0.25">
      <c r="A2119" s="1">
        <v>41951</v>
      </c>
      <c r="B2119" s="6" t="s">
        <v>22</v>
      </c>
      <c r="C2119">
        <v>398</v>
      </c>
      <c r="E2119">
        <f>MONTH(cukier__2[[#This Row],[Data]])</f>
        <v>11</v>
      </c>
    </row>
    <row r="2120" spans="1:5" x14ac:dyDescent="0.25">
      <c r="A2120" s="1">
        <v>41952</v>
      </c>
      <c r="B2120" s="6" t="s">
        <v>69</v>
      </c>
      <c r="C2120">
        <v>68</v>
      </c>
      <c r="E2120">
        <f>MONTH(cukier__2[[#This Row],[Data]])</f>
        <v>11</v>
      </c>
    </row>
    <row r="2121" spans="1:5" x14ac:dyDescent="0.25">
      <c r="A2121" s="1">
        <v>41952</v>
      </c>
      <c r="B2121" s="6" t="s">
        <v>12</v>
      </c>
      <c r="C2121">
        <v>160</v>
      </c>
      <c r="E2121">
        <f>MONTH(cukier__2[[#This Row],[Data]])</f>
        <v>11</v>
      </c>
    </row>
    <row r="2122" spans="1:5" x14ac:dyDescent="0.25">
      <c r="A2122" s="1">
        <v>41953</v>
      </c>
      <c r="B2122" s="6" t="s">
        <v>12</v>
      </c>
      <c r="C2122">
        <v>183</v>
      </c>
      <c r="E2122">
        <f>MONTH(cukier__2[[#This Row],[Data]])</f>
        <v>11</v>
      </c>
    </row>
    <row r="2123" spans="1:5" x14ac:dyDescent="0.25">
      <c r="A2123" s="1">
        <v>41954</v>
      </c>
      <c r="B2123" s="6" t="s">
        <v>22</v>
      </c>
      <c r="C2123">
        <v>178</v>
      </c>
      <c r="E2123">
        <f>MONTH(cukier__2[[#This Row],[Data]])</f>
        <v>11</v>
      </c>
    </row>
    <row r="2124" spans="1:5" x14ac:dyDescent="0.25">
      <c r="A2124" s="1">
        <v>41955</v>
      </c>
      <c r="B2124" s="6" t="s">
        <v>7</v>
      </c>
      <c r="C2124">
        <v>381</v>
      </c>
      <c r="E2124">
        <f>MONTH(cukier__2[[#This Row],[Data]])</f>
        <v>11</v>
      </c>
    </row>
    <row r="2125" spans="1:5" x14ac:dyDescent="0.25">
      <c r="A2125" s="1">
        <v>41957</v>
      </c>
      <c r="B2125" s="6" t="s">
        <v>62</v>
      </c>
      <c r="C2125">
        <v>12</v>
      </c>
      <c r="E2125">
        <f>MONTH(cukier__2[[#This Row],[Data]])</f>
        <v>11</v>
      </c>
    </row>
    <row r="2126" spans="1:5" x14ac:dyDescent="0.25">
      <c r="A2126" s="1">
        <v>41959</v>
      </c>
      <c r="B2126" s="6" t="s">
        <v>28</v>
      </c>
      <c r="C2126">
        <v>116</v>
      </c>
      <c r="E2126">
        <f>MONTH(cukier__2[[#This Row],[Data]])</f>
        <v>11</v>
      </c>
    </row>
    <row r="2127" spans="1:5" x14ac:dyDescent="0.25">
      <c r="A2127" s="1">
        <v>41961</v>
      </c>
      <c r="B2127" s="6" t="s">
        <v>7</v>
      </c>
      <c r="C2127">
        <v>117</v>
      </c>
      <c r="E2127">
        <f>MONTH(cukier__2[[#This Row],[Data]])</f>
        <v>11</v>
      </c>
    </row>
    <row r="2128" spans="1:5" x14ac:dyDescent="0.25">
      <c r="A2128" s="1">
        <v>41961</v>
      </c>
      <c r="B2128" s="6" t="s">
        <v>69</v>
      </c>
      <c r="C2128">
        <v>31</v>
      </c>
      <c r="E2128">
        <f>MONTH(cukier__2[[#This Row],[Data]])</f>
        <v>11</v>
      </c>
    </row>
    <row r="2129" spans="1:5" x14ac:dyDescent="0.25">
      <c r="A2129" s="1">
        <v>41962</v>
      </c>
      <c r="B2129" s="6" t="s">
        <v>8</v>
      </c>
      <c r="C2129">
        <v>131</v>
      </c>
      <c r="E2129">
        <f>MONTH(cukier__2[[#This Row],[Data]])</f>
        <v>11</v>
      </c>
    </row>
    <row r="2130" spans="1:5" x14ac:dyDescent="0.25">
      <c r="A2130" s="1">
        <v>41962</v>
      </c>
      <c r="B2130" s="6" t="s">
        <v>10</v>
      </c>
      <c r="C2130">
        <v>21</v>
      </c>
      <c r="E2130">
        <f>MONTH(cukier__2[[#This Row],[Data]])</f>
        <v>11</v>
      </c>
    </row>
    <row r="2131" spans="1:5" x14ac:dyDescent="0.25">
      <c r="A2131" s="1">
        <v>41963</v>
      </c>
      <c r="B2131" s="6" t="s">
        <v>9</v>
      </c>
      <c r="C2131">
        <v>300</v>
      </c>
      <c r="E2131">
        <f>MONTH(cukier__2[[#This Row],[Data]])</f>
        <v>11</v>
      </c>
    </row>
    <row r="2132" spans="1:5" x14ac:dyDescent="0.25">
      <c r="A2132" s="1">
        <v>41963</v>
      </c>
      <c r="B2132" s="6" t="s">
        <v>18</v>
      </c>
      <c r="C2132">
        <v>32</v>
      </c>
      <c r="E2132">
        <f>MONTH(cukier__2[[#This Row],[Data]])</f>
        <v>11</v>
      </c>
    </row>
    <row r="2133" spans="1:5" x14ac:dyDescent="0.25">
      <c r="A2133" s="1">
        <v>41966</v>
      </c>
      <c r="B2133" s="6" t="s">
        <v>132</v>
      </c>
      <c r="C2133">
        <v>4</v>
      </c>
      <c r="E2133">
        <f>MONTH(cukier__2[[#This Row],[Data]])</f>
        <v>11</v>
      </c>
    </row>
    <row r="2134" spans="1:5" x14ac:dyDescent="0.25">
      <c r="A2134" s="1">
        <v>41967</v>
      </c>
      <c r="B2134" s="6" t="s">
        <v>45</v>
      </c>
      <c r="C2134">
        <v>230</v>
      </c>
      <c r="E2134">
        <f>MONTH(cukier__2[[#This Row],[Data]])</f>
        <v>11</v>
      </c>
    </row>
    <row r="2135" spans="1:5" x14ac:dyDescent="0.25">
      <c r="A2135" s="1">
        <v>41968</v>
      </c>
      <c r="B2135" s="6" t="s">
        <v>61</v>
      </c>
      <c r="C2135">
        <v>164</v>
      </c>
      <c r="E2135">
        <f>MONTH(cukier__2[[#This Row],[Data]])</f>
        <v>11</v>
      </c>
    </row>
    <row r="2136" spans="1:5" x14ac:dyDescent="0.25">
      <c r="A2136" s="1">
        <v>41969</v>
      </c>
      <c r="B2136" s="6" t="s">
        <v>98</v>
      </c>
      <c r="C2136">
        <v>4</v>
      </c>
      <c r="E2136">
        <f>MONTH(cukier__2[[#This Row],[Data]])</f>
        <v>11</v>
      </c>
    </row>
    <row r="2137" spans="1:5" x14ac:dyDescent="0.25">
      <c r="A2137" s="1">
        <v>41972</v>
      </c>
      <c r="B2137" s="6" t="s">
        <v>20</v>
      </c>
      <c r="C2137">
        <v>96</v>
      </c>
      <c r="E2137">
        <f>MONTH(cukier__2[[#This Row],[Data]])</f>
        <v>11</v>
      </c>
    </row>
    <row r="2138" spans="1:5" x14ac:dyDescent="0.25">
      <c r="A2138" s="1">
        <v>41975</v>
      </c>
      <c r="B2138" s="6" t="s">
        <v>131</v>
      </c>
      <c r="C2138">
        <v>94</v>
      </c>
      <c r="E2138">
        <f>MONTH(cukier__2[[#This Row],[Data]])</f>
        <v>12</v>
      </c>
    </row>
    <row r="2139" spans="1:5" x14ac:dyDescent="0.25">
      <c r="A2139" s="1">
        <v>41975</v>
      </c>
      <c r="B2139" s="6" t="s">
        <v>71</v>
      </c>
      <c r="C2139">
        <v>21</v>
      </c>
      <c r="E2139">
        <f>MONTH(cukier__2[[#This Row],[Data]])</f>
        <v>12</v>
      </c>
    </row>
    <row r="2140" spans="1:5" x14ac:dyDescent="0.25">
      <c r="A2140" s="1">
        <v>41977</v>
      </c>
      <c r="B2140" s="6" t="s">
        <v>7</v>
      </c>
      <c r="C2140">
        <v>129</v>
      </c>
      <c r="E2140">
        <f>MONTH(cukier__2[[#This Row],[Data]])</f>
        <v>12</v>
      </c>
    </row>
    <row r="2141" spans="1:5" x14ac:dyDescent="0.25">
      <c r="A2141" s="1">
        <v>41977</v>
      </c>
      <c r="B2141" s="6" t="s">
        <v>25</v>
      </c>
      <c r="C2141">
        <v>197</v>
      </c>
      <c r="E2141">
        <f>MONTH(cukier__2[[#This Row],[Data]])</f>
        <v>12</v>
      </c>
    </row>
    <row r="2142" spans="1:5" x14ac:dyDescent="0.25">
      <c r="A2142" s="1">
        <v>41978</v>
      </c>
      <c r="B2142" s="6" t="s">
        <v>113</v>
      </c>
      <c r="C2142">
        <v>16</v>
      </c>
      <c r="E2142">
        <f>MONTH(cukier__2[[#This Row],[Data]])</f>
        <v>12</v>
      </c>
    </row>
    <row r="2143" spans="1:5" x14ac:dyDescent="0.25">
      <c r="A2143" s="1">
        <v>41978</v>
      </c>
      <c r="B2143" s="6" t="s">
        <v>24</v>
      </c>
      <c r="C2143">
        <v>332</v>
      </c>
      <c r="E2143">
        <f>MONTH(cukier__2[[#This Row],[Data]])</f>
        <v>12</v>
      </c>
    </row>
    <row r="2144" spans="1:5" x14ac:dyDescent="0.25">
      <c r="A2144" s="1">
        <v>41980</v>
      </c>
      <c r="B2144" s="6" t="s">
        <v>69</v>
      </c>
      <c r="C2144">
        <v>75</v>
      </c>
      <c r="E2144">
        <f>MONTH(cukier__2[[#This Row],[Data]])</f>
        <v>12</v>
      </c>
    </row>
    <row r="2145" spans="1:5" x14ac:dyDescent="0.25">
      <c r="A2145" s="1">
        <v>41981</v>
      </c>
      <c r="B2145" s="6" t="s">
        <v>74</v>
      </c>
      <c r="C2145">
        <v>10</v>
      </c>
      <c r="E2145">
        <f>MONTH(cukier__2[[#This Row],[Data]])</f>
        <v>12</v>
      </c>
    </row>
    <row r="2146" spans="1:5" x14ac:dyDescent="0.25">
      <c r="A2146" s="1">
        <v>41982</v>
      </c>
      <c r="B2146" s="6" t="s">
        <v>37</v>
      </c>
      <c r="C2146">
        <v>93</v>
      </c>
      <c r="E2146">
        <f>MONTH(cukier__2[[#This Row],[Data]])</f>
        <v>12</v>
      </c>
    </row>
    <row r="2147" spans="1:5" x14ac:dyDescent="0.25">
      <c r="A2147" s="1">
        <v>41983</v>
      </c>
      <c r="B2147" s="6" t="s">
        <v>45</v>
      </c>
      <c r="C2147">
        <v>146</v>
      </c>
      <c r="E2147">
        <f>MONTH(cukier__2[[#This Row],[Data]])</f>
        <v>12</v>
      </c>
    </row>
    <row r="2148" spans="1:5" x14ac:dyDescent="0.25">
      <c r="A2148" s="1">
        <v>41984</v>
      </c>
      <c r="B2148" s="6" t="s">
        <v>58</v>
      </c>
      <c r="C2148">
        <v>197</v>
      </c>
      <c r="E2148">
        <f>MONTH(cukier__2[[#This Row],[Data]])</f>
        <v>12</v>
      </c>
    </row>
    <row r="2149" spans="1:5" x14ac:dyDescent="0.25">
      <c r="A2149" s="1">
        <v>41986</v>
      </c>
      <c r="B2149" s="6" t="s">
        <v>17</v>
      </c>
      <c r="C2149">
        <v>482</v>
      </c>
      <c r="E2149">
        <f>MONTH(cukier__2[[#This Row],[Data]])</f>
        <v>12</v>
      </c>
    </row>
    <row r="2150" spans="1:5" x14ac:dyDescent="0.25">
      <c r="A2150" s="1">
        <v>41988</v>
      </c>
      <c r="B2150" s="6" t="s">
        <v>8</v>
      </c>
      <c r="C2150">
        <v>43</v>
      </c>
      <c r="E2150">
        <f>MONTH(cukier__2[[#This Row],[Data]])</f>
        <v>12</v>
      </c>
    </row>
    <row r="2151" spans="1:5" x14ac:dyDescent="0.25">
      <c r="A2151" s="1">
        <v>41989</v>
      </c>
      <c r="B2151" s="6" t="s">
        <v>22</v>
      </c>
      <c r="C2151">
        <v>367</v>
      </c>
      <c r="E2151">
        <f>MONTH(cukier__2[[#This Row],[Data]])</f>
        <v>12</v>
      </c>
    </row>
    <row r="2152" spans="1:5" x14ac:dyDescent="0.25">
      <c r="A2152" s="1">
        <v>41989</v>
      </c>
      <c r="B2152" s="6" t="s">
        <v>14</v>
      </c>
      <c r="C2152">
        <v>274</v>
      </c>
      <c r="E2152">
        <f>MONTH(cukier__2[[#This Row],[Data]])</f>
        <v>12</v>
      </c>
    </row>
    <row r="2153" spans="1:5" x14ac:dyDescent="0.25">
      <c r="A2153" s="1">
        <v>41991</v>
      </c>
      <c r="B2153" s="6" t="s">
        <v>17</v>
      </c>
      <c r="C2153">
        <v>283</v>
      </c>
      <c r="E2153">
        <f>MONTH(cukier__2[[#This Row],[Data]])</f>
        <v>12</v>
      </c>
    </row>
    <row r="2154" spans="1:5" x14ac:dyDescent="0.25">
      <c r="A2154" s="1">
        <v>41992</v>
      </c>
      <c r="B2154" s="6" t="s">
        <v>55</v>
      </c>
      <c r="C2154">
        <v>98</v>
      </c>
      <c r="E2154">
        <f>MONTH(cukier__2[[#This Row],[Data]])</f>
        <v>12</v>
      </c>
    </row>
    <row r="2155" spans="1:5" x14ac:dyDescent="0.25">
      <c r="A2155" s="1">
        <v>41993</v>
      </c>
      <c r="B2155" s="6" t="s">
        <v>22</v>
      </c>
      <c r="C2155">
        <v>485</v>
      </c>
      <c r="E2155">
        <f>MONTH(cukier__2[[#This Row],[Data]])</f>
        <v>12</v>
      </c>
    </row>
    <row r="2156" spans="1:5" x14ac:dyDescent="0.25">
      <c r="A2156" s="1">
        <v>41994</v>
      </c>
      <c r="B2156" s="6" t="s">
        <v>167</v>
      </c>
      <c r="C2156">
        <v>3</v>
      </c>
      <c r="E2156">
        <f>MONTH(cukier__2[[#This Row],[Data]])</f>
        <v>12</v>
      </c>
    </row>
    <row r="2157" spans="1:5" x14ac:dyDescent="0.25">
      <c r="A2157" s="1">
        <v>41996</v>
      </c>
      <c r="B2157" s="6" t="s">
        <v>45</v>
      </c>
      <c r="C2157">
        <v>331</v>
      </c>
      <c r="E2157">
        <f>MONTH(cukier__2[[#This Row],[Data]])</f>
        <v>12</v>
      </c>
    </row>
    <row r="2158" spans="1:5" x14ac:dyDescent="0.25">
      <c r="A2158" s="1">
        <v>41997</v>
      </c>
      <c r="B2158" s="6" t="s">
        <v>8</v>
      </c>
      <c r="C2158">
        <v>150</v>
      </c>
      <c r="E2158">
        <f>MONTH(cukier__2[[#This Row],[Data]])</f>
        <v>12</v>
      </c>
    </row>
    <row r="2159" spans="1:5" x14ac:dyDescent="0.25">
      <c r="A2159" s="1">
        <v>41998</v>
      </c>
      <c r="B2159" s="6" t="s">
        <v>7</v>
      </c>
      <c r="C2159">
        <v>463</v>
      </c>
      <c r="E2159">
        <f>MONTH(cukier__2[[#This Row],[Data]])</f>
        <v>12</v>
      </c>
    </row>
    <row r="2160" spans="1:5" x14ac:dyDescent="0.25">
      <c r="A2160" s="1">
        <v>41999</v>
      </c>
      <c r="B2160" s="6" t="s">
        <v>159</v>
      </c>
      <c r="C2160">
        <v>8</v>
      </c>
      <c r="E2160">
        <f>MONTH(cukier__2[[#This Row],[Data]])</f>
        <v>12</v>
      </c>
    </row>
    <row r="2161" spans="1:5" x14ac:dyDescent="0.25">
      <c r="A2161" s="1">
        <v>41999</v>
      </c>
      <c r="B2161" s="6" t="s">
        <v>12</v>
      </c>
      <c r="C2161">
        <v>178</v>
      </c>
      <c r="E2161">
        <f>MONTH(cukier__2[[#This Row],[Data]])</f>
        <v>12</v>
      </c>
    </row>
    <row r="2162" spans="1:5" x14ac:dyDescent="0.25">
      <c r="A2162" s="1">
        <v>42001</v>
      </c>
      <c r="B2162" s="6" t="s">
        <v>19</v>
      </c>
      <c r="C2162">
        <v>166</v>
      </c>
      <c r="E2162">
        <f>MONTH(cukier__2[[#This Row],[Data]])</f>
        <v>12</v>
      </c>
    </row>
    <row r="2163" spans="1:5" x14ac:dyDescent="0.25">
      <c r="A2163" s="1">
        <v>42002</v>
      </c>
      <c r="B2163" s="6" t="s">
        <v>232</v>
      </c>
      <c r="C2163">
        <v>14</v>
      </c>
      <c r="E2163">
        <f>MONTH(cukier__2[[#This Row],[Data]])</f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BC89-2125-4256-89CF-A246D18D44E3}">
  <dimension ref="A1:Y2163"/>
  <sheetViews>
    <sheetView zoomScale="115" zoomScaleNormal="115" workbookViewId="0">
      <selection activeCell="A2" sqref="A2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6.5703125" bestFit="1" customWidth="1"/>
    <col min="4" max="4" width="13.42578125" bestFit="1" customWidth="1"/>
    <col min="5" max="5" width="7.7109375" bestFit="1" customWidth="1"/>
    <col min="6" max="6" width="16" bestFit="1" customWidth="1"/>
    <col min="7" max="7" width="22.28515625" bestFit="1" customWidth="1"/>
    <col min="8" max="10" width="9" bestFit="1" customWidth="1"/>
    <col min="11" max="11" width="9.28515625" bestFit="1" customWidth="1"/>
    <col min="12" max="12" width="12.7109375" bestFit="1" customWidth="1"/>
    <col min="13" max="14" width="14.85546875" bestFit="1" customWidth="1"/>
    <col min="17" max="17" width="17.7109375" bestFit="1" customWidth="1"/>
    <col min="18" max="18" width="15.42578125" bestFit="1" customWidth="1"/>
    <col min="20" max="20" width="11.42578125" customWidth="1"/>
    <col min="21" max="21" width="7.42578125" bestFit="1" customWidth="1"/>
    <col min="23" max="23" width="3.42578125" bestFit="1" customWidth="1"/>
    <col min="24" max="24" width="5.140625" bestFit="1" customWidth="1"/>
    <col min="25" max="25" width="8.7109375" bestFit="1" customWidth="1"/>
    <col min="26" max="26" width="7.7109375" bestFit="1" customWidth="1"/>
  </cols>
  <sheetData>
    <row r="1" spans="1:25" x14ac:dyDescent="0.25">
      <c r="A1" t="s">
        <v>240</v>
      </c>
      <c r="B1" t="s">
        <v>241</v>
      </c>
      <c r="C1" t="s">
        <v>248</v>
      </c>
      <c r="D1" t="s">
        <v>242</v>
      </c>
      <c r="E1" t="s">
        <v>249</v>
      </c>
      <c r="F1" t="s">
        <v>250</v>
      </c>
      <c r="G1" t="s">
        <v>257</v>
      </c>
      <c r="H1" t="s">
        <v>261</v>
      </c>
      <c r="I1" t="s">
        <v>262</v>
      </c>
      <c r="J1" t="s">
        <v>263</v>
      </c>
      <c r="K1" t="s">
        <v>258</v>
      </c>
      <c r="L1" t="s">
        <v>259</v>
      </c>
      <c r="M1" t="s">
        <v>272</v>
      </c>
    </row>
    <row r="2" spans="1:25" x14ac:dyDescent="0.25">
      <c r="A2" s="1">
        <v>38353</v>
      </c>
      <c r="B2" t="s">
        <v>0</v>
      </c>
      <c r="C2">
        <f>YEAR(cukier[[#This Row],[Data]])</f>
        <v>2005</v>
      </c>
      <c r="D2">
        <v>10</v>
      </c>
      <c r="E2">
        <f>IF(C2=2005,$Q$5,IF(C2=2006,$Q$6,IF(C2=2007,$Q$7,IF(C2=2008,$Q$8,IF(C2=2009,$Q$9,IF(C2=2010,$Q$10,IF(C2=2011,$Q$11,IF(C2=2012,$Q$12,IF(C2=2013,$Q$13,IF(C2=2014,$Q$14,"XD"))))))))))</f>
        <v>2</v>
      </c>
      <c r="F2">
        <f>D2*E2</f>
        <v>20</v>
      </c>
      <c r="G2">
        <f>SUMIF($B$2:B2,B2,$D$2:D2)</f>
        <v>10</v>
      </c>
      <c r="H2" t="b">
        <f>IF(cukier[[#This Row],[IlośćCukruKupionego]]&gt;=100,IF(cukier[[#This Row],[IlośćCukruKupionego]]&lt;1000,TRUE),FALSE)</f>
        <v>0</v>
      </c>
      <c r="I2" t="b">
        <f>IF(cukier[[#This Row],[IlośćCukruKupionego]]&gt;=1000,IF(cukier[[#This Row],[IlośćCukruKupionego]]&lt;10000,TRUE),FALSE)</f>
        <v>0</v>
      </c>
      <c r="J2" t="b">
        <f>IF(cukier[[#This Row],[IlośćCukruKupionego]]&gt;=10000,TRUE,FALSE)</f>
        <v>0</v>
      </c>
      <c r="K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2">
        <f>cukier[[#This Row],[Cukier '[KG']]]*cukier[[#This Row],[Rabat]]</f>
        <v>20</v>
      </c>
      <c r="M2">
        <f>cukier[[#This Row],[SumaZaCukier]]-cukier[[#This Row],[CenaRabat]]</f>
        <v>0</v>
      </c>
    </row>
    <row r="3" spans="1:25" x14ac:dyDescent="0.25">
      <c r="A3" s="1">
        <v>38356</v>
      </c>
      <c r="B3" t="s">
        <v>1</v>
      </c>
      <c r="C3">
        <f>YEAR(cukier[[#This Row],[Data]])</f>
        <v>2005</v>
      </c>
      <c r="D3">
        <v>2</v>
      </c>
      <c r="E3">
        <f>IF(C3=2005,$Q$5,IF(C3=2006,$Q$6,IF(C3=2007,$Q$7,IF(C3=2008,$Q$8,IF(C3=2009,$Q$9,IF(C3=2010,$Q$10,IF(C3=2011,$Q$11,IF(C3=2012,$Q$12,IF(C3=2013,$Q$13,IF(C3=2014,$Q$14,"XD"))))))))))</f>
        <v>2</v>
      </c>
      <c r="F3">
        <f>D3*E3</f>
        <v>4</v>
      </c>
      <c r="G3">
        <f>SUMIF($B$2:B3,B3,$D$2:D3)</f>
        <v>2</v>
      </c>
      <c r="H3" t="b">
        <f>IF(cukier[[#This Row],[IlośćCukruKupionego]]&gt;=100,IF(cukier[[#This Row],[IlośćCukruKupionego]]&lt;1000,TRUE),FALSE)</f>
        <v>0</v>
      </c>
      <c r="I3" t="b">
        <f>IF(cukier[[#This Row],[IlośćCukruKupionego]]&gt;=1000,IF(cukier[[#This Row],[IlośćCukruKupionego]]&lt;10000,TRUE),FALSE)</f>
        <v>0</v>
      </c>
      <c r="J3" t="b">
        <f>IF(cukier[[#This Row],[IlośćCukruKupionego]]&gt;=10000,TRUE,FALSE)</f>
        <v>0</v>
      </c>
      <c r="K3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3">
        <f>cukier[[#This Row],[Cukier '[KG']]]*cukier[[#This Row],[Rabat]]</f>
        <v>4</v>
      </c>
      <c r="M3">
        <f>cukier[[#This Row],[SumaZaCukier]]-cukier[[#This Row],[CenaRabat]]</f>
        <v>0</v>
      </c>
    </row>
    <row r="4" spans="1:25" x14ac:dyDescent="0.25">
      <c r="A4" s="1">
        <v>38357</v>
      </c>
      <c r="B4" t="s">
        <v>2</v>
      </c>
      <c r="C4">
        <f>YEAR(cukier[[#This Row],[Data]])</f>
        <v>2005</v>
      </c>
      <c r="D4">
        <v>2</v>
      </c>
      <c r="E4">
        <f>IF(C4=2005,$Q$5,IF(C4=2006,$Q$6,IF(C4=2007,$Q$7,IF(C4=2008,$Q$8,IF(C4=2009,$Q$9,IF(C4=2010,$Q$10,IF(C4=2011,$Q$11,IF(C4=2012,$Q$12,IF(C4=2013,$Q$13,IF(C4=2014,$Q$14,"XD"))))))))))</f>
        <v>2</v>
      </c>
      <c r="F4">
        <f>D4*E4</f>
        <v>4</v>
      </c>
      <c r="G4">
        <f>SUMIF($B$2:B4,B4,$D$2:D4)</f>
        <v>2</v>
      </c>
      <c r="H4" t="b">
        <f>IF(cukier[[#This Row],[IlośćCukruKupionego]]&gt;=100,IF(cukier[[#This Row],[IlośćCukruKupionego]]&lt;1000,TRUE),FALSE)</f>
        <v>0</v>
      </c>
      <c r="I4" t="b">
        <f>IF(cukier[[#This Row],[IlośćCukruKupionego]]&gt;=1000,IF(cukier[[#This Row],[IlośćCukruKupionego]]&lt;10000,TRUE),FALSE)</f>
        <v>0</v>
      </c>
      <c r="J4" t="b">
        <f>IF(cukier[[#This Row],[IlośćCukruKupionego]]&gt;=10000,TRUE,FALSE)</f>
        <v>0</v>
      </c>
      <c r="K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4">
        <f>cukier[[#This Row],[Cukier '[KG']]]*cukier[[#This Row],[Rabat]]</f>
        <v>4</v>
      </c>
      <c r="M4">
        <f>cukier[[#This Row],[SumaZaCukier]]-cukier[[#This Row],[CenaRabat]]</f>
        <v>0</v>
      </c>
      <c r="P4" t="s">
        <v>243</v>
      </c>
    </row>
    <row r="5" spans="1:25" x14ac:dyDescent="0.25">
      <c r="A5" s="1">
        <v>38362</v>
      </c>
      <c r="B5" t="s">
        <v>3</v>
      </c>
      <c r="C5">
        <f>YEAR(cukier[[#This Row],[Data]])</f>
        <v>2005</v>
      </c>
      <c r="D5">
        <v>5</v>
      </c>
      <c r="E5">
        <f>IF(C5=2005,$Q$5,IF(C5=2006,$Q$6,IF(C5=2007,$Q$7,IF(C5=2008,$Q$8,IF(C5=2009,$Q$9,IF(C5=2010,$Q$10,IF(C5=2011,$Q$11,IF(C5=2012,$Q$12,IF(C5=2013,$Q$13,IF(C5=2014,$Q$14,"XD"))))))))))</f>
        <v>2</v>
      </c>
      <c r="F5">
        <f>D5*E5</f>
        <v>10</v>
      </c>
      <c r="G5">
        <f>SUMIF($B$2:B5,B5,$D$2:D5)</f>
        <v>5</v>
      </c>
      <c r="H5" t="b">
        <f>IF(cukier[[#This Row],[IlośćCukruKupionego]]&gt;=100,IF(cukier[[#This Row],[IlośćCukruKupionego]]&lt;1000,TRUE),FALSE)</f>
        <v>0</v>
      </c>
      <c r="I5" t="b">
        <f>IF(cukier[[#This Row],[IlośćCukruKupionego]]&gt;=1000,IF(cukier[[#This Row],[IlośćCukruKupionego]]&lt;10000,TRUE),FALSE)</f>
        <v>0</v>
      </c>
      <c r="J5" t="b">
        <f>IF(cukier[[#This Row],[IlośćCukruKupionego]]&gt;=10000,TRUE,FALSE)</f>
        <v>0</v>
      </c>
      <c r="K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5">
        <f>cukier[[#This Row],[Cukier '[KG']]]*cukier[[#This Row],[Rabat]]</f>
        <v>10</v>
      </c>
      <c r="M5">
        <f>cukier[[#This Row],[SumaZaCukier]]-cukier[[#This Row],[CenaRabat]]</f>
        <v>0</v>
      </c>
      <c r="P5" s="2">
        <v>2005</v>
      </c>
      <c r="Q5" s="2">
        <v>2</v>
      </c>
      <c r="T5" t="s">
        <v>260</v>
      </c>
    </row>
    <row r="6" spans="1:25" x14ac:dyDescent="0.25">
      <c r="A6" s="1">
        <v>38363</v>
      </c>
      <c r="B6" t="s">
        <v>4</v>
      </c>
      <c r="C6">
        <f>YEAR(cukier[[#This Row],[Data]])</f>
        <v>2005</v>
      </c>
      <c r="D6">
        <v>14</v>
      </c>
      <c r="E6">
        <f>IF(C6=2005,$Q$5,IF(C6=2006,$Q$6,IF(C6=2007,$Q$7,IF(C6=2008,$Q$8,IF(C6=2009,$Q$9,IF(C6=2010,$Q$10,IF(C6=2011,$Q$11,IF(C6=2012,$Q$12,IF(C6=2013,$Q$13,IF(C6=2014,$Q$14,"XD"))))))))))</f>
        <v>2</v>
      </c>
      <c r="F6">
        <f>D6*E6</f>
        <v>28</v>
      </c>
      <c r="G6">
        <f>SUMIF($B$2:B6,B6,$D$2:D6)</f>
        <v>14</v>
      </c>
      <c r="H6" t="b">
        <f>IF(cukier[[#This Row],[IlośćCukruKupionego]]&gt;=100,IF(cukier[[#This Row],[IlośćCukruKupionego]]&lt;1000,TRUE),FALSE)</f>
        <v>0</v>
      </c>
      <c r="I6" t="b">
        <f>IF(cukier[[#This Row],[IlośćCukruKupionego]]&gt;=1000,IF(cukier[[#This Row],[IlośćCukruKupionego]]&lt;10000,TRUE),FALSE)</f>
        <v>0</v>
      </c>
      <c r="J6" t="b">
        <f>IF(cukier[[#This Row],[IlośćCukruKupionego]]&gt;=10000,TRUE,FALSE)</f>
        <v>0</v>
      </c>
      <c r="K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6">
        <f>cukier[[#This Row],[Cukier '[KG']]]*cukier[[#This Row],[Rabat]]</f>
        <v>28</v>
      </c>
      <c r="M6">
        <f>cukier[[#This Row],[SumaZaCukier]]-cukier[[#This Row],[CenaRabat]]</f>
        <v>0</v>
      </c>
      <c r="P6" s="2">
        <v>2006</v>
      </c>
      <c r="Q6" s="2">
        <v>2.0499999999999998</v>
      </c>
      <c r="T6" s="5">
        <f>SUM(M:M)</f>
        <v>38126.35</v>
      </c>
      <c r="V6" t="s">
        <v>261</v>
      </c>
      <c r="W6" t="s">
        <v>264</v>
      </c>
      <c r="X6" t="s">
        <v>267</v>
      </c>
      <c r="Y6" t="s">
        <v>268</v>
      </c>
    </row>
    <row r="7" spans="1:25" x14ac:dyDescent="0.25">
      <c r="A7" s="1">
        <v>38365</v>
      </c>
      <c r="B7" t="s">
        <v>5</v>
      </c>
      <c r="C7">
        <f>YEAR(cukier[[#This Row],[Data]])</f>
        <v>2005</v>
      </c>
      <c r="D7">
        <v>436</v>
      </c>
      <c r="E7">
        <f>IF(C7=2005,$Q$5,IF(C7=2006,$Q$6,IF(C7=2007,$Q$7,IF(C7=2008,$Q$8,IF(C7=2009,$Q$9,IF(C7=2010,$Q$10,IF(C7=2011,$Q$11,IF(C7=2012,$Q$12,IF(C7=2013,$Q$13,IF(C7=2014,$Q$14,"XD"))))))))))</f>
        <v>2</v>
      </c>
      <c r="F7">
        <f>D7*E7</f>
        <v>872</v>
      </c>
      <c r="G7">
        <f>SUMIF($B$2:B7,B7,$D$2:D7)</f>
        <v>436</v>
      </c>
      <c r="H7" t="b">
        <f>IF(cukier[[#This Row],[IlośćCukruKupionego]]&gt;=100,IF(cukier[[#This Row],[IlośćCukruKupionego]]&lt;1000,TRUE),FALSE)</f>
        <v>1</v>
      </c>
      <c r="I7" t="b">
        <f>IF(cukier[[#This Row],[IlośćCukruKupionego]]&gt;=1000,IF(cukier[[#This Row],[IlośćCukruKupionego]]&lt;10000,TRUE),FALSE)</f>
        <v>0</v>
      </c>
      <c r="J7" t="b">
        <f>IF(cukier[[#This Row],[IlośćCukruKupionego]]&gt;=10000,TRUE,FALSE)</f>
        <v>0</v>
      </c>
      <c r="K7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7">
        <f>cukier[[#This Row],[Cukier '[KG']]]*cukier[[#This Row],[Rabat]]</f>
        <v>850.19999999999993</v>
      </c>
      <c r="M7">
        <f>cukier[[#This Row],[SumaZaCukier]]-cukier[[#This Row],[CenaRabat]]</f>
        <v>21.800000000000068</v>
      </c>
      <c r="P7" s="2">
        <v>2007</v>
      </c>
      <c r="Q7" s="2">
        <v>2.09</v>
      </c>
      <c r="V7" t="s">
        <v>262</v>
      </c>
      <c r="W7" t="s">
        <v>265</v>
      </c>
      <c r="X7" t="s">
        <v>269</v>
      </c>
      <c r="Y7" t="s">
        <v>270</v>
      </c>
    </row>
    <row r="8" spans="1:25" x14ac:dyDescent="0.25">
      <c r="A8" s="1">
        <v>38366</v>
      </c>
      <c r="B8" t="s">
        <v>6</v>
      </c>
      <c r="C8">
        <f>YEAR(cukier[[#This Row],[Data]])</f>
        <v>2005</v>
      </c>
      <c r="D8">
        <v>95</v>
      </c>
      <c r="E8">
        <f>IF(C8=2005,$Q$5,IF(C8=2006,$Q$6,IF(C8=2007,$Q$7,IF(C8=2008,$Q$8,IF(C8=2009,$Q$9,IF(C8=2010,$Q$10,IF(C8=2011,$Q$11,IF(C8=2012,$Q$12,IF(C8=2013,$Q$13,IF(C8=2014,$Q$14,"XD"))))))))))</f>
        <v>2</v>
      </c>
      <c r="F8">
        <f>D8*E8</f>
        <v>190</v>
      </c>
      <c r="G8">
        <f>SUMIF($B$2:B8,B8,$D$2:D8)</f>
        <v>95</v>
      </c>
      <c r="H8" t="b">
        <f>IF(cukier[[#This Row],[IlośćCukruKupionego]]&gt;=100,IF(cukier[[#This Row],[IlośćCukruKupionego]]&lt;1000,TRUE),FALSE)</f>
        <v>0</v>
      </c>
      <c r="I8" t="b">
        <f>IF(cukier[[#This Row],[IlośćCukruKupionego]]&gt;=1000,IF(cukier[[#This Row],[IlośćCukruKupionego]]&lt;10000,TRUE),FALSE)</f>
        <v>0</v>
      </c>
      <c r="J8" t="b">
        <f>IF(cukier[[#This Row],[IlośćCukruKupionego]]&gt;=10000,TRUE,FALSE)</f>
        <v>0</v>
      </c>
      <c r="K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8">
        <f>cukier[[#This Row],[Cukier '[KG']]]*cukier[[#This Row],[Rabat]]</f>
        <v>190</v>
      </c>
      <c r="M8">
        <f>cukier[[#This Row],[SumaZaCukier]]-cukier[[#This Row],[CenaRabat]]</f>
        <v>0</v>
      </c>
      <c r="P8" s="2">
        <v>2008</v>
      </c>
      <c r="Q8" s="2">
        <v>2.15</v>
      </c>
      <c r="V8" t="s">
        <v>263</v>
      </c>
      <c r="W8" t="s">
        <v>266</v>
      </c>
      <c r="X8" t="s">
        <v>271</v>
      </c>
    </row>
    <row r="9" spans="1:25" x14ac:dyDescent="0.25">
      <c r="A9" s="1">
        <v>38370</v>
      </c>
      <c r="B9" t="s">
        <v>7</v>
      </c>
      <c r="C9">
        <f>YEAR(cukier[[#This Row],[Data]])</f>
        <v>2005</v>
      </c>
      <c r="D9">
        <v>350</v>
      </c>
      <c r="E9">
        <f>IF(C9=2005,$Q$5,IF(C9=2006,$Q$6,IF(C9=2007,$Q$7,IF(C9=2008,$Q$8,IF(C9=2009,$Q$9,IF(C9=2010,$Q$10,IF(C9=2011,$Q$11,IF(C9=2012,$Q$12,IF(C9=2013,$Q$13,IF(C9=2014,$Q$14,"XD"))))))))))</f>
        <v>2</v>
      </c>
      <c r="F9">
        <f>D9*E9</f>
        <v>700</v>
      </c>
      <c r="G9">
        <f>SUMIF($B$2:B9,B9,$D$2:D9)</f>
        <v>350</v>
      </c>
      <c r="H9" t="b">
        <f>IF(cukier[[#This Row],[IlośćCukruKupionego]]&gt;=100,IF(cukier[[#This Row],[IlośćCukruKupionego]]&lt;1000,TRUE),FALSE)</f>
        <v>1</v>
      </c>
      <c r="I9" t="b">
        <f>IF(cukier[[#This Row],[IlośćCukruKupionego]]&gt;=1000,IF(cukier[[#This Row],[IlośćCukruKupionego]]&lt;10000,TRUE),FALSE)</f>
        <v>0</v>
      </c>
      <c r="J9" t="b">
        <f>IF(cukier[[#This Row],[IlośćCukruKupionego]]&gt;=10000,TRUE,FALSE)</f>
        <v>0</v>
      </c>
      <c r="K9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9">
        <f>cukier[[#This Row],[Cukier '[KG']]]*cukier[[#This Row],[Rabat]]</f>
        <v>682.5</v>
      </c>
      <c r="M9">
        <f>cukier[[#This Row],[SumaZaCukier]]-cukier[[#This Row],[CenaRabat]]</f>
        <v>17.5</v>
      </c>
      <c r="P9" s="2">
        <v>2009</v>
      </c>
      <c r="Q9" s="2">
        <v>2.13</v>
      </c>
    </row>
    <row r="10" spans="1:25" x14ac:dyDescent="0.25">
      <c r="A10" s="1">
        <v>38371</v>
      </c>
      <c r="B10" t="s">
        <v>7</v>
      </c>
      <c r="C10">
        <f>YEAR(cukier[[#This Row],[Data]])</f>
        <v>2005</v>
      </c>
      <c r="D10">
        <v>231</v>
      </c>
      <c r="E10">
        <f>IF(C10=2005,$Q$5,IF(C10=2006,$Q$6,IF(C10=2007,$Q$7,IF(C10=2008,$Q$8,IF(C10=2009,$Q$9,IF(C10=2010,$Q$10,IF(C10=2011,$Q$11,IF(C10=2012,$Q$12,IF(C10=2013,$Q$13,IF(C10=2014,$Q$14,"XD"))))))))))</f>
        <v>2</v>
      </c>
      <c r="F10">
        <f>D10*E10</f>
        <v>462</v>
      </c>
      <c r="G10">
        <f>SUMIF($B$2:B10,B10,$D$2:D10)</f>
        <v>581</v>
      </c>
      <c r="H10" t="b">
        <f>IF(cukier[[#This Row],[IlośćCukruKupionego]]&gt;=100,IF(cukier[[#This Row],[IlośćCukruKupionego]]&lt;1000,TRUE),FALSE)</f>
        <v>1</v>
      </c>
      <c r="I10" t="b">
        <f>IF(cukier[[#This Row],[IlośćCukruKupionego]]&gt;=1000,IF(cukier[[#This Row],[IlośćCukruKupionego]]&lt;10000,TRUE),FALSE)</f>
        <v>0</v>
      </c>
      <c r="J10" t="b">
        <f>IF(cukier[[#This Row],[IlośćCukruKupionego]]&gt;=10000,TRUE,FALSE)</f>
        <v>0</v>
      </c>
      <c r="K10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0">
        <f>cukier[[#This Row],[Cukier '[KG']]]*cukier[[#This Row],[Rabat]]</f>
        <v>450.45</v>
      </c>
      <c r="M10">
        <f>cukier[[#This Row],[SumaZaCukier]]-cukier[[#This Row],[CenaRabat]]</f>
        <v>11.550000000000011</v>
      </c>
      <c r="P10" s="2">
        <v>2010</v>
      </c>
      <c r="Q10" s="2">
        <v>2.1</v>
      </c>
    </row>
    <row r="11" spans="1:25" x14ac:dyDescent="0.25">
      <c r="A11" s="1">
        <v>38372</v>
      </c>
      <c r="B11" t="s">
        <v>8</v>
      </c>
      <c r="C11">
        <f>YEAR(cukier[[#This Row],[Data]])</f>
        <v>2005</v>
      </c>
      <c r="D11">
        <v>38</v>
      </c>
      <c r="E11">
        <f>IF(C11=2005,$Q$5,IF(C11=2006,$Q$6,IF(C11=2007,$Q$7,IF(C11=2008,$Q$8,IF(C11=2009,$Q$9,IF(C11=2010,$Q$10,IF(C11=2011,$Q$11,IF(C11=2012,$Q$12,IF(C11=2013,$Q$13,IF(C11=2014,$Q$14,"XD"))))))))))</f>
        <v>2</v>
      </c>
      <c r="F11">
        <f>D11*E11</f>
        <v>76</v>
      </c>
      <c r="G11">
        <f>SUMIF($B$2:B11,B11,$D$2:D11)</f>
        <v>38</v>
      </c>
      <c r="H11" t="b">
        <f>IF(cukier[[#This Row],[IlośćCukruKupionego]]&gt;=100,IF(cukier[[#This Row],[IlośćCukruKupionego]]&lt;1000,TRUE),FALSE)</f>
        <v>0</v>
      </c>
      <c r="I11" t="b">
        <f>IF(cukier[[#This Row],[IlośćCukruKupionego]]&gt;=1000,IF(cukier[[#This Row],[IlośćCukruKupionego]]&lt;10000,TRUE),FALSE)</f>
        <v>0</v>
      </c>
      <c r="J11" t="b">
        <f>IF(cukier[[#This Row],[IlośćCukruKupionego]]&gt;=10000,TRUE,FALSE)</f>
        <v>0</v>
      </c>
      <c r="K1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">
        <f>cukier[[#This Row],[Cukier '[KG']]]*cukier[[#This Row],[Rabat]]</f>
        <v>76</v>
      </c>
      <c r="M11">
        <f>cukier[[#This Row],[SumaZaCukier]]-cukier[[#This Row],[CenaRabat]]</f>
        <v>0</v>
      </c>
      <c r="P11" s="2">
        <v>2011</v>
      </c>
      <c r="Q11" s="2">
        <v>2.2000000000000002</v>
      </c>
    </row>
    <row r="12" spans="1:25" x14ac:dyDescent="0.25">
      <c r="A12" s="1">
        <v>38374</v>
      </c>
      <c r="B12" t="s">
        <v>9</v>
      </c>
      <c r="C12">
        <f>YEAR(cukier[[#This Row],[Data]])</f>
        <v>2005</v>
      </c>
      <c r="D12">
        <v>440</v>
      </c>
      <c r="E12">
        <f>IF(C12=2005,$Q$5,IF(C12=2006,$Q$6,IF(C12=2007,$Q$7,IF(C12=2008,$Q$8,IF(C12=2009,$Q$9,IF(C12=2010,$Q$10,IF(C12=2011,$Q$11,IF(C12=2012,$Q$12,IF(C12=2013,$Q$13,IF(C12=2014,$Q$14,"XD"))))))))))</f>
        <v>2</v>
      </c>
      <c r="F12">
        <f>D12*E12</f>
        <v>880</v>
      </c>
      <c r="G12">
        <f>SUMIF($B$2:B12,B12,$D$2:D12)</f>
        <v>440</v>
      </c>
      <c r="H12" t="b">
        <f>IF(cukier[[#This Row],[IlośćCukruKupionego]]&gt;=100,IF(cukier[[#This Row],[IlośćCukruKupionego]]&lt;1000,TRUE),FALSE)</f>
        <v>1</v>
      </c>
      <c r="I12" t="b">
        <f>IF(cukier[[#This Row],[IlośćCukruKupionego]]&gt;=1000,IF(cukier[[#This Row],[IlośćCukruKupionego]]&lt;10000,TRUE),FALSE)</f>
        <v>0</v>
      </c>
      <c r="J12" t="b">
        <f>IF(cukier[[#This Row],[IlośćCukruKupionego]]&gt;=10000,TRUE,FALSE)</f>
        <v>0</v>
      </c>
      <c r="K12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2">
        <f>cukier[[#This Row],[Cukier '[KG']]]*cukier[[#This Row],[Rabat]]</f>
        <v>858</v>
      </c>
      <c r="M12">
        <f>cukier[[#This Row],[SumaZaCukier]]-cukier[[#This Row],[CenaRabat]]</f>
        <v>22</v>
      </c>
      <c r="P12" s="2">
        <v>2012</v>
      </c>
      <c r="Q12" s="2">
        <v>2.25</v>
      </c>
    </row>
    <row r="13" spans="1:25" x14ac:dyDescent="0.25">
      <c r="A13" s="1">
        <v>38376</v>
      </c>
      <c r="B13" t="s">
        <v>10</v>
      </c>
      <c r="C13">
        <f>YEAR(cukier[[#This Row],[Data]])</f>
        <v>2005</v>
      </c>
      <c r="D13">
        <v>120</v>
      </c>
      <c r="E13">
        <f>IF(C13=2005,$Q$5,IF(C13=2006,$Q$6,IF(C13=2007,$Q$7,IF(C13=2008,$Q$8,IF(C13=2009,$Q$9,IF(C13=2010,$Q$10,IF(C13=2011,$Q$11,IF(C13=2012,$Q$12,IF(C13=2013,$Q$13,IF(C13=2014,$Q$14,"XD"))))))))))</f>
        <v>2</v>
      </c>
      <c r="F13">
        <f>D13*E13</f>
        <v>240</v>
      </c>
      <c r="G13">
        <f>SUMIF($B$2:B13,B13,$D$2:D13)</f>
        <v>120</v>
      </c>
      <c r="H13" t="b">
        <f>IF(cukier[[#This Row],[IlośćCukruKupionego]]&gt;=100,IF(cukier[[#This Row],[IlośćCukruKupionego]]&lt;1000,TRUE),FALSE)</f>
        <v>1</v>
      </c>
      <c r="I13" t="b">
        <f>IF(cukier[[#This Row],[IlośćCukruKupionego]]&gt;=1000,IF(cukier[[#This Row],[IlośćCukruKupionego]]&lt;10000,TRUE),FALSE)</f>
        <v>0</v>
      </c>
      <c r="J13" t="b">
        <f>IF(cukier[[#This Row],[IlośćCukruKupionego]]&gt;=10000,TRUE,FALSE)</f>
        <v>0</v>
      </c>
      <c r="K13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3">
        <f>cukier[[#This Row],[Cukier '[KG']]]*cukier[[#This Row],[Rabat]]</f>
        <v>234</v>
      </c>
      <c r="M13">
        <f>cukier[[#This Row],[SumaZaCukier]]-cukier[[#This Row],[CenaRabat]]</f>
        <v>6</v>
      </c>
      <c r="P13" s="2">
        <v>2013</v>
      </c>
      <c r="Q13" s="2">
        <v>2.2200000000000002</v>
      </c>
    </row>
    <row r="14" spans="1:25" x14ac:dyDescent="0.25">
      <c r="A14" s="1">
        <v>38377</v>
      </c>
      <c r="B14" t="s">
        <v>11</v>
      </c>
      <c r="C14">
        <f>YEAR(cukier[[#This Row],[Data]])</f>
        <v>2005</v>
      </c>
      <c r="D14">
        <v>11</v>
      </c>
      <c r="E14">
        <f>IF(C14=2005,$Q$5,IF(C14=2006,$Q$6,IF(C14=2007,$Q$7,IF(C14=2008,$Q$8,IF(C14=2009,$Q$9,IF(C14=2010,$Q$10,IF(C14=2011,$Q$11,IF(C14=2012,$Q$12,IF(C14=2013,$Q$13,IF(C14=2014,$Q$14,"XD"))))))))))</f>
        <v>2</v>
      </c>
      <c r="F14">
        <f>D14*E14</f>
        <v>22</v>
      </c>
      <c r="G14">
        <f>SUMIF($B$2:B14,B14,$D$2:D14)</f>
        <v>11</v>
      </c>
      <c r="H14" t="b">
        <f>IF(cukier[[#This Row],[IlośćCukruKupionego]]&gt;=100,IF(cukier[[#This Row],[IlośćCukruKupionego]]&lt;1000,TRUE),FALSE)</f>
        <v>0</v>
      </c>
      <c r="I14" t="b">
        <f>IF(cukier[[#This Row],[IlośćCukruKupionego]]&gt;=1000,IF(cukier[[#This Row],[IlośćCukruKupionego]]&lt;10000,TRUE),FALSE)</f>
        <v>0</v>
      </c>
      <c r="J14" t="b">
        <f>IF(cukier[[#This Row],[IlośćCukruKupionego]]&gt;=10000,TRUE,FALSE)</f>
        <v>0</v>
      </c>
      <c r="K1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">
        <f>cukier[[#This Row],[Cukier '[KG']]]*cukier[[#This Row],[Rabat]]</f>
        <v>22</v>
      </c>
      <c r="M14">
        <f>cukier[[#This Row],[SumaZaCukier]]-cukier[[#This Row],[CenaRabat]]</f>
        <v>0</v>
      </c>
      <c r="P14" s="2">
        <v>2014</v>
      </c>
      <c r="Q14" s="2">
        <v>2.23</v>
      </c>
    </row>
    <row r="15" spans="1:25" x14ac:dyDescent="0.25">
      <c r="A15" s="1">
        <v>38378</v>
      </c>
      <c r="B15" t="s">
        <v>12</v>
      </c>
      <c r="C15">
        <f>YEAR(cukier[[#This Row],[Data]])</f>
        <v>2005</v>
      </c>
      <c r="D15">
        <v>36</v>
      </c>
      <c r="E15">
        <f>IF(C15=2005,$Q$5,IF(C15=2006,$Q$6,IF(C15=2007,$Q$7,IF(C15=2008,$Q$8,IF(C15=2009,$Q$9,IF(C15=2010,$Q$10,IF(C15=2011,$Q$11,IF(C15=2012,$Q$12,IF(C15=2013,$Q$13,IF(C15=2014,$Q$14,"XD"))))))))))</f>
        <v>2</v>
      </c>
      <c r="F15">
        <f>D15*E15</f>
        <v>72</v>
      </c>
      <c r="G15">
        <f>SUMIF($B$2:B15,B15,$D$2:D15)</f>
        <v>36</v>
      </c>
      <c r="H15" t="b">
        <f>IF(cukier[[#This Row],[IlośćCukruKupionego]]&gt;=100,IF(cukier[[#This Row],[IlośćCukruKupionego]]&lt;1000,TRUE),FALSE)</f>
        <v>0</v>
      </c>
      <c r="I15" t="b">
        <f>IF(cukier[[#This Row],[IlośćCukruKupionego]]&gt;=1000,IF(cukier[[#This Row],[IlośćCukruKupionego]]&lt;10000,TRUE),FALSE)</f>
        <v>0</v>
      </c>
      <c r="J15" t="b">
        <f>IF(cukier[[#This Row],[IlośćCukruKupionego]]&gt;=10000,TRUE,FALSE)</f>
        <v>0</v>
      </c>
      <c r="K1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5">
        <f>cukier[[#This Row],[Cukier '[KG']]]*cukier[[#This Row],[Rabat]]</f>
        <v>72</v>
      </c>
      <c r="M15">
        <f>cukier[[#This Row],[SumaZaCukier]]-cukier[[#This Row],[CenaRabat]]</f>
        <v>0</v>
      </c>
    </row>
    <row r="16" spans="1:25" x14ac:dyDescent="0.25">
      <c r="A16" s="1">
        <v>38379</v>
      </c>
      <c r="B16" t="s">
        <v>10</v>
      </c>
      <c r="C16">
        <f>YEAR(cukier[[#This Row],[Data]])</f>
        <v>2005</v>
      </c>
      <c r="D16">
        <v>51</v>
      </c>
      <c r="E16">
        <f>IF(C16=2005,$Q$5,IF(C16=2006,$Q$6,IF(C16=2007,$Q$7,IF(C16=2008,$Q$8,IF(C16=2009,$Q$9,IF(C16=2010,$Q$10,IF(C16=2011,$Q$11,IF(C16=2012,$Q$12,IF(C16=2013,$Q$13,IF(C16=2014,$Q$14,"XD"))))))))))</f>
        <v>2</v>
      </c>
      <c r="F16">
        <f>D16*E16</f>
        <v>102</v>
      </c>
      <c r="G16">
        <f>SUMIF($B$2:B16,B16,$D$2:D16)</f>
        <v>171</v>
      </c>
      <c r="H16" t="b">
        <f>IF(cukier[[#This Row],[IlośćCukruKupionego]]&gt;=100,IF(cukier[[#This Row],[IlośćCukruKupionego]]&lt;1000,TRUE),FALSE)</f>
        <v>1</v>
      </c>
      <c r="I16" t="b">
        <f>IF(cukier[[#This Row],[IlośćCukruKupionego]]&gt;=1000,IF(cukier[[#This Row],[IlośćCukruKupionego]]&lt;10000,TRUE),FALSE)</f>
        <v>0</v>
      </c>
      <c r="J16" t="b">
        <f>IF(cukier[[#This Row],[IlośćCukruKupionego]]&gt;=10000,TRUE,FALSE)</f>
        <v>0</v>
      </c>
      <c r="K16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6">
        <f>cukier[[#This Row],[Cukier '[KG']]]*cukier[[#This Row],[Rabat]]</f>
        <v>99.45</v>
      </c>
      <c r="M16">
        <f>cukier[[#This Row],[SumaZaCukier]]-cukier[[#This Row],[CenaRabat]]</f>
        <v>2.5499999999999972</v>
      </c>
    </row>
    <row r="17" spans="1:17" x14ac:dyDescent="0.25">
      <c r="A17" s="1">
        <v>38385</v>
      </c>
      <c r="B17" t="s">
        <v>7</v>
      </c>
      <c r="C17">
        <f>YEAR(cukier[[#This Row],[Data]])</f>
        <v>2005</v>
      </c>
      <c r="D17">
        <v>465</v>
      </c>
      <c r="E17">
        <f>IF(C17=2005,$Q$5,IF(C17=2006,$Q$6,IF(C17=2007,$Q$7,IF(C17=2008,$Q$8,IF(C17=2009,$Q$9,IF(C17=2010,$Q$10,IF(C17=2011,$Q$11,IF(C17=2012,$Q$12,IF(C17=2013,$Q$13,IF(C17=2014,$Q$14,"XD"))))))))))</f>
        <v>2</v>
      </c>
      <c r="F17">
        <f>D17*E17</f>
        <v>930</v>
      </c>
      <c r="G17">
        <f>SUMIF($B$2:B17,B17,$D$2:D17)</f>
        <v>1046</v>
      </c>
      <c r="H17" t="b">
        <f>IF(cukier[[#This Row],[IlośćCukruKupionego]]&gt;=100,IF(cukier[[#This Row],[IlośćCukruKupionego]]&lt;1000,TRUE),FALSE)</f>
        <v>0</v>
      </c>
      <c r="I17" t="b">
        <f>IF(cukier[[#This Row],[IlośćCukruKupionego]]&gt;=1000,IF(cukier[[#This Row],[IlośćCukruKupionego]]&lt;10000,TRUE),FALSE)</f>
        <v>1</v>
      </c>
      <c r="J17" t="b">
        <f>IF(cukier[[#This Row],[IlośćCukruKupionego]]&gt;=10000,TRUE,FALSE)</f>
        <v>0</v>
      </c>
      <c r="K17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7">
        <f>cukier[[#This Row],[Cukier '[KG']]]*cukier[[#This Row],[Rabat]]</f>
        <v>883.5</v>
      </c>
      <c r="M17">
        <f>cukier[[#This Row],[SumaZaCukier]]-cukier[[#This Row],[CenaRabat]]</f>
        <v>46.5</v>
      </c>
      <c r="P17" t="s">
        <v>247</v>
      </c>
    </row>
    <row r="18" spans="1:17" x14ac:dyDescent="0.25">
      <c r="A18" s="1">
        <v>38386</v>
      </c>
      <c r="B18" t="s">
        <v>13</v>
      </c>
      <c r="C18">
        <f>YEAR(cukier[[#This Row],[Data]])</f>
        <v>2005</v>
      </c>
      <c r="D18">
        <v>8</v>
      </c>
      <c r="E18">
        <f>IF(C18=2005,$Q$5,IF(C18=2006,$Q$6,IF(C18=2007,$Q$7,IF(C18=2008,$Q$8,IF(C18=2009,$Q$9,IF(C18=2010,$Q$10,IF(C18=2011,$Q$11,IF(C18=2012,$Q$12,IF(C18=2013,$Q$13,IF(C18=2014,$Q$14,"XD"))))))))))</f>
        <v>2</v>
      </c>
      <c r="F18">
        <f>D18*E18</f>
        <v>16</v>
      </c>
      <c r="G18">
        <f>SUMIF($B$2:B18,B18,$D$2:D18)</f>
        <v>8</v>
      </c>
      <c r="H18" t="b">
        <f>IF(cukier[[#This Row],[IlośćCukruKupionego]]&gt;=100,IF(cukier[[#This Row],[IlośćCukruKupionego]]&lt;1000,TRUE),FALSE)</f>
        <v>0</v>
      </c>
      <c r="I18" t="b">
        <f>IF(cukier[[#This Row],[IlośćCukruKupionego]]&gt;=1000,IF(cukier[[#This Row],[IlośćCukruKupionego]]&lt;10000,TRUE),FALSE)</f>
        <v>0</v>
      </c>
      <c r="J18" t="b">
        <f>IF(cukier[[#This Row],[IlośćCukruKupionego]]&gt;=10000,TRUE,FALSE)</f>
        <v>0</v>
      </c>
      <c r="K1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8">
        <f>cukier[[#This Row],[Cukier '[KG']]]*cukier[[#This Row],[Rabat]]</f>
        <v>16</v>
      </c>
      <c r="M18">
        <f>cukier[[#This Row],[SumaZaCukier]]-cukier[[#This Row],[CenaRabat]]</f>
        <v>0</v>
      </c>
      <c r="P18" s="4" t="s">
        <v>7</v>
      </c>
      <c r="Q18">
        <v>27505</v>
      </c>
    </row>
    <row r="19" spans="1:17" x14ac:dyDescent="0.25">
      <c r="A19" s="1">
        <v>38388</v>
      </c>
      <c r="B19" t="s">
        <v>14</v>
      </c>
      <c r="C19">
        <f>YEAR(cukier[[#This Row],[Data]])</f>
        <v>2005</v>
      </c>
      <c r="D19">
        <v>287</v>
      </c>
      <c r="E19">
        <f>IF(C19=2005,$Q$5,IF(C19=2006,$Q$6,IF(C19=2007,$Q$7,IF(C19=2008,$Q$8,IF(C19=2009,$Q$9,IF(C19=2010,$Q$10,IF(C19=2011,$Q$11,IF(C19=2012,$Q$12,IF(C19=2013,$Q$13,IF(C19=2014,$Q$14,"XD"))))))))))</f>
        <v>2</v>
      </c>
      <c r="F19">
        <f>D19*E19</f>
        <v>574</v>
      </c>
      <c r="G19">
        <f>SUMIF($B$2:B19,B19,$D$2:D19)</f>
        <v>287</v>
      </c>
      <c r="H19" t="b">
        <f>IF(cukier[[#This Row],[IlośćCukruKupionego]]&gt;=100,IF(cukier[[#This Row],[IlośćCukruKupionego]]&lt;1000,TRUE),FALSE)</f>
        <v>1</v>
      </c>
      <c r="I19" t="b">
        <f>IF(cukier[[#This Row],[IlośćCukruKupionego]]&gt;=1000,IF(cukier[[#This Row],[IlośćCukruKupionego]]&lt;10000,TRUE),FALSE)</f>
        <v>0</v>
      </c>
      <c r="J19" t="b">
        <f>IF(cukier[[#This Row],[IlośćCukruKupionego]]&gt;=10000,TRUE,FALSE)</f>
        <v>0</v>
      </c>
      <c r="K19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9">
        <f>cukier[[#This Row],[Cukier '[KG']]]*cukier[[#This Row],[Rabat]]</f>
        <v>559.65</v>
      </c>
      <c r="M19">
        <f>cukier[[#This Row],[SumaZaCukier]]-cukier[[#This Row],[CenaRabat]]</f>
        <v>14.350000000000023</v>
      </c>
      <c r="P19" s="4" t="s">
        <v>9</v>
      </c>
      <c r="Q19">
        <v>26955</v>
      </c>
    </row>
    <row r="20" spans="1:17" x14ac:dyDescent="0.25">
      <c r="A20" s="1">
        <v>38388</v>
      </c>
      <c r="B20" t="s">
        <v>15</v>
      </c>
      <c r="C20">
        <f>YEAR(cukier[[#This Row],[Data]])</f>
        <v>2005</v>
      </c>
      <c r="D20">
        <v>12</v>
      </c>
      <c r="E20">
        <f>IF(C20=2005,$Q$5,IF(C20=2006,$Q$6,IF(C20=2007,$Q$7,IF(C20=2008,$Q$8,IF(C20=2009,$Q$9,IF(C20=2010,$Q$10,IF(C20=2011,$Q$11,IF(C20=2012,$Q$12,IF(C20=2013,$Q$13,IF(C20=2014,$Q$14,"XD"))))))))))</f>
        <v>2</v>
      </c>
      <c r="F20">
        <f>D20*E20</f>
        <v>24</v>
      </c>
      <c r="G20">
        <f>SUMIF($B$2:B20,B20,$D$2:D20)</f>
        <v>12</v>
      </c>
      <c r="H20" t="b">
        <f>IF(cukier[[#This Row],[IlośćCukruKupionego]]&gt;=100,IF(cukier[[#This Row],[IlośćCukruKupionego]]&lt;1000,TRUE),FALSE)</f>
        <v>0</v>
      </c>
      <c r="I20" t="b">
        <f>IF(cukier[[#This Row],[IlośćCukruKupionego]]&gt;=1000,IF(cukier[[#This Row],[IlośćCukruKupionego]]&lt;10000,TRUE),FALSE)</f>
        <v>0</v>
      </c>
      <c r="J20" t="b">
        <f>IF(cukier[[#This Row],[IlośćCukruKupionego]]&gt;=10000,TRUE,FALSE)</f>
        <v>0</v>
      </c>
      <c r="K2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20">
        <f>cukier[[#This Row],[Cukier '[KG']]]*cukier[[#This Row],[Rabat]]</f>
        <v>24</v>
      </c>
      <c r="M20">
        <f>cukier[[#This Row],[SumaZaCukier]]-cukier[[#This Row],[CenaRabat]]</f>
        <v>0</v>
      </c>
      <c r="P20" s="4" t="s">
        <v>45</v>
      </c>
      <c r="Q20">
        <v>26451</v>
      </c>
    </row>
    <row r="21" spans="1:17" x14ac:dyDescent="0.25">
      <c r="A21" s="1">
        <v>38393</v>
      </c>
      <c r="B21" t="s">
        <v>16</v>
      </c>
      <c r="C21">
        <f>YEAR(cukier[[#This Row],[Data]])</f>
        <v>2005</v>
      </c>
      <c r="D21">
        <v>6</v>
      </c>
      <c r="E21">
        <f>IF(C21=2005,$Q$5,IF(C21=2006,$Q$6,IF(C21=2007,$Q$7,IF(C21=2008,$Q$8,IF(C21=2009,$Q$9,IF(C21=2010,$Q$10,IF(C21=2011,$Q$11,IF(C21=2012,$Q$12,IF(C21=2013,$Q$13,IF(C21=2014,$Q$14,"XD"))))))))))</f>
        <v>2</v>
      </c>
      <c r="F21">
        <f>D21*E21</f>
        <v>12</v>
      </c>
      <c r="G21">
        <f>SUMIF($B$2:B21,B21,$D$2:D21)</f>
        <v>6</v>
      </c>
      <c r="H21" t="b">
        <f>IF(cukier[[#This Row],[IlośćCukruKupionego]]&gt;=100,IF(cukier[[#This Row],[IlośćCukruKupionego]]&lt;1000,TRUE),FALSE)</f>
        <v>0</v>
      </c>
      <c r="I21" t="b">
        <f>IF(cukier[[#This Row],[IlośćCukruKupionego]]&gt;=1000,IF(cukier[[#This Row],[IlośćCukruKupionego]]&lt;10000,TRUE),FALSE)</f>
        <v>0</v>
      </c>
      <c r="J21" t="b">
        <f>IF(cukier[[#This Row],[IlośćCukruKupionego]]&gt;=10000,TRUE,FALSE)</f>
        <v>0</v>
      </c>
      <c r="K2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21">
        <f>cukier[[#This Row],[Cukier '[KG']]]*cukier[[#This Row],[Rabat]]</f>
        <v>12</v>
      </c>
      <c r="M21">
        <f>cukier[[#This Row],[SumaZaCukier]]-cukier[[#This Row],[CenaRabat]]</f>
        <v>0</v>
      </c>
    </row>
    <row r="22" spans="1:17" x14ac:dyDescent="0.25">
      <c r="A22" s="1">
        <v>38397</v>
      </c>
      <c r="B22" t="s">
        <v>17</v>
      </c>
      <c r="C22">
        <f>YEAR(cukier[[#This Row],[Data]])</f>
        <v>2005</v>
      </c>
      <c r="D22">
        <v>321</v>
      </c>
      <c r="E22">
        <f>IF(C22=2005,$Q$5,IF(C22=2006,$Q$6,IF(C22=2007,$Q$7,IF(C22=2008,$Q$8,IF(C22=2009,$Q$9,IF(C22=2010,$Q$10,IF(C22=2011,$Q$11,IF(C22=2012,$Q$12,IF(C22=2013,$Q$13,IF(C22=2014,$Q$14,"XD"))))))))))</f>
        <v>2</v>
      </c>
      <c r="F22">
        <f>D22*E22</f>
        <v>642</v>
      </c>
      <c r="G22">
        <f>SUMIF($B$2:B22,B22,$D$2:D22)</f>
        <v>321</v>
      </c>
      <c r="H22" t="b">
        <f>IF(cukier[[#This Row],[IlośćCukruKupionego]]&gt;=100,IF(cukier[[#This Row],[IlośćCukruKupionego]]&lt;1000,TRUE),FALSE)</f>
        <v>1</v>
      </c>
      <c r="I22" t="b">
        <f>IF(cukier[[#This Row],[IlośćCukruKupionego]]&gt;=1000,IF(cukier[[#This Row],[IlośćCukruKupionego]]&lt;10000,TRUE),FALSE)</f>
        <v>0</v>
      </c>
      <c r="J22" t="b">
        <f>IF(cukier[[#This Row],[IlośćCukruKupionego]]&gt;=10000,TRUE,FALSE)</f>
        <v>0</v>
      </c>
      <c r="K22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22">
        <f>cukier[[#This Row],[Cukier '[KG']]]*cukier[[#This Row],[Rabat]]</f>
        <v>625.94999999999993</v>
      </c>
      <c r="M22">
        <f>cukier[[#This Row],[SumaZaCukier]]-cukier[[#This Row],[CenaRabat]]</f>
        <v>16.050000000000068</v>
      </c>
      <c r="P22" s="4" t="s">
        <v>251</v>
      </c>
    </row>
    <row r="23" spans="1:17" x14ac:dyDescent="0.25">
      <c r="A23" s="1">
        <v>38401</v>
      </c>
      <c r="B23" t="s">
        <v>18</v>
      </c>
      <c r="C23">
        <f>YEAR(cukier[[#This Row],[Data]])</f>
        <v>2005</v>
      </c>
      <c r="D23">
        <v>99</v>
      </c>
      <c r="E23">
        <f>IF(C23=2005,$Q$5,IF(C23=2006,$Q$6,IF(C23=2007,$Q$7,IF(C23=2008,$Q$8,IF(C23=2009,$Q$9,IF(C23=2010,$Q$10,IF(C23=2011,$Q$11,IF(C23=2012,$Q$12,IF(C23=2013,$Q$13,IF(C23=2014,$Q$14,"XD"))))))))))</f>
        <v>2</v>
      </c>
      <c r="F23">
        <f>D23*E23</f>
        <v>198</v>
      </c>
      <c r="G23">
        <f>SUMIF($B$2:B23,B23,$D$2:D23)</f>
        <v>99</v>
      </c>
      <c r="H23" t="b">
        <f>IF(cukier[[#This Row],[IlośćCukruKupionego]]&gt;=100,IF(cukier[[#This Row],[IlośćCukruKupionego]]&lt;1000,TRUE),FALSE)</f>
        <v>0</v>
      </c>
      <c r="I23" t="b">
        <f>IF(cukier[[#This Row],[IlośćCukruKupionego]]&gt;=1000,IF(cukier[[#This Row],[IlośćCukruKupionego]]&lt;10000,TRUE),FALSE)</f>
        <v>0</v>
      </c>
      <c r="J23" t="b">
        <f>IF(cukier[[#This Row],[IlośćCukruKupionego]]&gt;=10000,TRUE,FALSE)</f>
        <v>0</v>
      </c>
      <c r="K23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23">
        <f>cukier[[#This Row],[Cukier '[KG']]]*cukier[[#This Row],[Rabat]]</f>
        <v>198</v>
      </c>
      <c r="M23">
        <f>cukier[[#This Row],[SumaZaCukier]]-cukier[[#This Row],[CenaRabat]]</f>
        <v>0</v>
      </c>
      <c r="P23" s="3" t="s">
        <v>240</v>
      </c>
      <c r="Q23" t="s">
        <v>253</v>
      </c>
    </row>
    <row r="24" spans="1:17" x14ac:dyDescent="0.25">
      <c r="A24" s="1">
        <v>38401</v>
      </c>
      <c r="B24" t="s">
        <v>19</v>
      </c>
      <c r="C24">
        <f>YEAR(cukier[[#This Row],[Data]])</f>
        <v>2005</v>
      </c>
      <c r="D24">
        <v>91</v>
      </c>
      <c r="E24">
        <f>IF(C24=2005,$Q$5,IF(C24=2006,$Q$6,IF(C24=2007,$Q$7,IF(C24=2008,$Q$8,IF(C24=2009,$Q$9,IF(C24=2010,$Q$10,IF(C24=2011,$Q$11,IF(C24=2012,$Q$12,IF(C24=2013,$Q$13,IF(C24=2014,$Q$14,"XD"))))))))))</f>
        <v>2</v>
      </c>
      <c r="F24">
        <f>D24*E24</f>
        <v>182</v>
      </c>
      <c r="G24">
        <f>SUMIF($B$2:B24,B24,$D$2:D24)</f>
        <v>91</v>
      </c>
      <c r="H24" t="b">
        <f>IF(cukier[[#This Row],[IlośćCukruKupionego]]&gt;=100,IF(cukier[[#This Row],[IlośćCukruKupionego]]&lt;1000,TRUE),FALSE)</f>
        <v>0</v>
      </c>
      <c r="I24" t="b">
        <f>IF(cukier[[#This Row],[IlośćCukruKupionego]]&gt;=1000,IF(cukier[[#This Row],[IlośćCukruKupionego]]&lt;10000,TRUE),FALSE)</f>
        <v>0</v>
      </c>
      <c r="J24" t="b">
        <f>IF(cukier[[#This Row],[IlośćCukruKupionego]]&gt;=10000,TRUE,FALSE)</f>
        <v>0</v>
      </c>
      <c r="K2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24">
        <f>cukier[[#This Row],[Cukier '[KG']]]*cukier[[#This Row],[Rabat]]</f>
        <v>182</v>
      </c>
      <c r="M24">
        <f>cukier[[#This Row],[SumaZaCukier]]-cukier[[#This Row],[CenaRabat]]</f>
        <v>0</v>
      </c>
      <c r="P24" s="4">
        <v>2005</v>
      </c>
      <c r="Q24">
        <v>54032</v>
      </c>
    </row>
    <row r="25" spans="1:17" x14ac:dyDescent="0.25">
      <c r="A25" s="1">
        <v>38407</v>
      </c>
      <c r="B25" t="s">
        <v>14</v>
      </c>
      <c r="C25">
        <f>YEAR(cukier[[#This Row],[Data]])</f>
        <v>2005</v>
      </c>
      <c r="D25">
        <v>118</v>
      </c>
      <c r="E25">
        <f>IF(C25=2005,$Q$5,IF(C25=2006,$Q$6,IF(C25=2007,$Q$7,IF(C25=2008,$Q$8,IF(C25=2009,$Q$9,IF(C25=2010,$Q$10,IF(C25=2011,$Q$11,IF(C25=2012,$Q$12,IF(C25=2013,$Q$13,IF(C25=2014,$Q$14,"XD"))))))))))</f>
        <v>2</v>
      </c>
      <c r="F25">
        <f>D25*E25</f>
        <v>236</v>
      </c>
      <c r="G25">
        <f>SUMIF($B$2:B25,B25,$D$2:D25)</f>
        <v>405</v>
      </c>
      <c r="H25" t="b">
        <f>IF(cukier[[#This Row],[IlośćCukruKupionego]]&gt;=100,IF(cukier[[#This Row],[IlośćCukruKupionego]]&lt;1000,TRUE),FALSE)</f>
        <v>1</v>
      </c>
      <c r="I25" t="b">
        <f>IF(cukier[[#This Row],[IlośćCukruKupionego]]&gt;=1000,IF(cukier[[#This Row],[IlośćCukruKupionego]]&lt;10000,TRUE),FALSE)</f>
        <v>0</v>
      </c>
      <c r="J25" t="b">
        <f>IF(cukier[[#This Row],[IlośćCukruKupionego]]&gt;=10000,TRUE,FALSE)</f>
        <v>0</v>
      </c>
      <c r="K25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25">
        <f>cukier[[#This Row],[Cukier '[KG']]]*cukier[[#This Row],[Rabat]]</f>
        <v>230.1</v>
      </c>
      <c r="M25">
        <f>cukier[[#This Row],[SumaZaCukier]]-cukier[[#This Row],[CenaRabat]]</f>
        <v>5.9000000000000057</v>
      </c>
      <c r="P25" s="4">
        <v>2006</v>
      </c>
      <c r="Q25">
        <v>55813.3</v>
      </c>
    </row>
    <row r="26" spans="1:17" x14ac:dyDescent="0.25">
      <c r="A26" s="1">
        <v>38408</v>
      </c>
      <c r="B26" t="s">
        <v>20</v>
      </c>
      <c r="C26">
        <f>YEAR(cukier[[#This Row],[Data]])</f>
        <v>2005</v>
      </c>
      <c r="D26">
        <v>58</v>
      </c>
      <c r="E26">
        <f>IF(C26=2005,$Q$5,IF(C26=2006,$Q$6,IF(C26=2007,$Q$7,IF(C26=2008,$Q$8,IF(C26=2009,$Q$9,IF(C26=2010,$Q$10,IF(C26=2011,$Q$11,IF(C26=2012,$Q$12,IF(C26=2013,$Q$13,IF(C26=2014,$Q$14,"XD"))))))))))</f>
        <v>2</v>
      </c>
      <c r="F26">
        <f>D26*E26</f>
        <v>116</v>
      </c>
      <c r="G26">
        <f>SUMIF($B$2:B26,B26,$D$2:D26)</f>
        <v>58</v>
      </c>
      <c r="H26" t="b">
        <f>IF(cukier[[#This Row],[IlośćCukruKupionego]]&gt;=100,IF(cukier[[#This Row],[IlośćCukruKupionego]]&lt;1000,TRUE),FALSE)</f>
        <v>0</v>
      </c>
      <c r="I26" t="b">
        <f>IF(cukier[[#This Row],[IlośćCukruKupionego]]&gt;=1000,IF(cukier[[#This Row],[IlośćCukruKupionego]]&lt;10000,TRUE),FALSE)</f>
        <v>0</v>
      </c>
      <c r="J26" t="b">
        <f>IF(cukier[[#This Row],[IlośćCukruKupionego]]&gt;=10000,TRUE,FALSE)</f>
        <v>0</v>
      </c>
      <c r="K2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26">
        <f>cukier[[#This Row],[Cukier '[KG']]]*cukier[[#This Row],[Rabat]]</f>
        <v>116</v>
      </c>
      <c r="M26">
        <f>cukier[[#This Row],[SumaZaCukier]]-cukier[[#This Row],[CenaRabat]]</f>
        <v>0</v>
      </c>
      <c r="P26" s="4">
        <v>2007</v>
      </c>
      <c r="Q26">
        <v>66294.799999999974</v>
      </c>
    </row>
    <row r="27" spans="1:17" x14ac:dyDescent="0.25">
      <c r="A27" s="1">
        <v>38409</v>
      </c>
      <c r="B27" t="s">
        <v>21</v>
      </c>
      <c r="C27">
        <f>YEAR(cukier[[#This Row],[Data]])</f>
        <v>2005</v>
      </c>
      <c r="D27">
        <v>16</v>
      </c>
      <c r="E27">
        <f>IF(C27=2005,$Q$5,IF(C27=2006,$Q$6,IF(C27=2007,$Q$7,IF(C27=2008,$Q$8,IF(C27=2009,$Q$9,IF(C27=2010,$Q$10,IF(C27=2011,$Q$11,IF(C27=2012,$Q$12,IF(C27=2013,$Q$13,IF(C27=2014,$Q$14,"XD"))))))))))</f>
        <v>2</v>
      </c>
      <c r="F27">
        <f>D27*E27</f>
        <v>32</v>
      </c>
      <c r="G27">
        <f>SUMIF($B$2:B27,B27,$D$2:D27)</f>
        <v>16</v>
      </c>
      <c r="H27" t="b">
        <f>IF(cukier[[#This Row],[IlośćCukruKupionego]]&gt;=100,IF(cukier[[#This Row],[IlośćCukruKupionego]]&lt;1000,TRUE),FALSE)</f>
        <v>0</v>
      </c>
      <c r="I27" t="b">
        <f>IF(cukier[[#This Row],[IlośćCukruKupionego]]&gt;=1000,IF(cukier[[#This Row],[IlośćCukruKupionego]]&lt;10000,TRUE),FALSE)</f>
        <v>0</v>
      </c>
      <c r="J27" t="b">
        <f>IF(cukier[[#This Row],[IlośćCukruKupionego]]&gt;=10000,TRUE,FALSE)</f>
        <v>0</v>
      </c>
      <c r="K2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27">
        <f>cukier[[#This Row],[Cukier '[KG']]]*cukier[[#This Row],[Rabat]]</f>
        <v>32</v>
      </c>
      <c r="M27">
        <f>cukier[[#This Row],[SumaZaCukier]]-cukier[[#This Row],[CenaRabat]]</f>
        <v>0</v>
      </c>
      <c r="P27" s="4">
        <v>2008</v>
      </c>
      <c r="Q27">
        <v>78524.450000000012</v>
      </c>
    </row>
    <row r="28" spans="1:17" x14ac:dyDescent="0.25">
      <c r="A28" s="1">
        <v>38409</v>
      </c>
      <c r="B28" t="s">
        <v>22</v>
      </c>
      <c r="C28">
        <f>YEAR(cukier[[#This Row],[Data]])</f>
        <v>2005</v>
      </c>
      <c r="D28">
        <v>348</v>
      </c>
      <c r="E28">
        <f>IF(C28=2005,$Q$5,IF(C28=2006,$Q$6,IF(C28=2007,$Q$7,IF(C28=2008,$Q$8,IF(C28=2009,$Q$9,IF(C28=2010,$Q$10,IF(C28=2011,$Q$11,IF(C28=2012,$Q$12,IF(C28=2013,$Q$13,IF(C28=2014,$Q$14,"XD"))))))))))</f>
        <v>2</v>
      </c>
      <c r="F28">
        <f>D28*E28</f>
        <v>696</v>
      </c>
      <c r="G28">
        <f>SUMIF($B$2:B28,B28,$D$2:D28)</f>
        <v>348</v>
      </c>
      <c r="H28" t="b">
        <f>IF(cukier[[#This Row],[IlośćCukruKupionego]]&gt;=100,IF(cukier[[#This Row],[IlośćCukruKupionego]]&lt;1000,TRUE),FALSE)</f>
        <v>1</v>
      </c>
      <c r="I28" t="b">
        <f>IF(cukier[[#This Row],[IlośćCukruKupionego]]&gt;=1000,IF(cukier[[#This Row],[IlośćCukruKupionego]]&lt;10000,TRUE),FALSE)</f>
        <v>0</v>
      </c>
      <c r="J28" t="b">
        <f>IF(cukier[[#This Row],[IlośćCukruKupionego]]&gt;=10000,TRUE,FALSE)</f>
        <v>0</v>
      </c>
      <c r="K28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28">
        <f>cukier[[#This Row],[Cukier '[KG']]]*cukier[[#This Row],[Rabat]]</f>
        <v>678.6</v>
      </c>
      <c r="M28">
        <f>cukier[[#This Row],[SumaZaCukier]]-cukier[[#This Row],[CenaRabat]]</f>
        <v>17.399999999999977</v>
      </c>
      <c r="P28" s="4">
        <v>2009</v>
      </c>
      <c r="Q28">
        <v>65527.319999999956</v>
      </c>
    </row>
    <row r="29" spans="1:17" x14ac:dyDescent="0.25">
      <c r="A29" s="1">
        <v>38410</v>
      </c>
      <c r="B29" t="s">
        <v>5</v>
      </c>
      <c r="C29">
        <f>YEAR(cukier[[#This Row],[Data]])</f>
        <v>2005</v>
      </c>
      <c r="D29">
        <v>336</v>
      </c>
      <c r="E29">
        <f>IF(C29=2005,$Q$5,IF(C29=2006,$Q$6,IF(C29=2007,$Q$7,IF(C29=2008,$Q$8,IF(C29=2009,$Q$9,IF(C29=2010,$Q$10,IF(C29=2011,$Q$11,IF(C29=2012,$Q$12,IF(C29=2013,$Q$13,IF(C29=2014,$Q$14,"XD"))))))))))</f>
        <v>2</v>
      </c>
      <c r="F29">
        <f>D29*E29</f>
        <v>672</v>
      </c>
      <c r="G29">
        <f>SUMIF($B$2:B29,B29,$D$2:D29)</f>
        <v>772</v>
      </c>
      <c r="H29" t="b">
        <f>IF(cukier[[#This Row],[IlośćCukruKupionego]]&gt;=100,IF(cukier[[#This Row],[IlośćCukruKupionego]]&lt;1000,TRUE),FALSE)</f>
        <v>1</v>
      </c>
      <c r="I29" t="b">
        <f>IF(cukier[[#This Row],[IlośćCukruKupionego]]&gt;=1000,IF(cukier[[#This Row],[IlośćCukruKupionego]]&lt;10000,TRUE),FALSE)</f>
        <v>0</v>
      </c>
      <c r="J29" t="b">
        <f>IF(cukier[[#This Row],[IlośćCukruKupionego]]&gt;=10000,TRUE,FALSE)</f>
        <v>0</v>
      </c>
      <c r="K29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29">
        <f>cukier[[#This Row],[Cukier '[KG']]]*cukier[[#This Row],[Rabat]]</f>
        <v>655.19999999999993</v>
      </c>
      <c r="M29">
        <f>cukier[[#This Row],[SumaZaCukier]]-cukier[[#This Row],[CenaRabat]]</f>
        <v>16.800000000000068</v>
      </c>
      <c r="P29" s="4">
        <v>2010</v>
      </c>
      <c r="Q29">
        <v>68294.10000000002</v>
      </c>
    </row>
    <row r="30" spans="1:17" x14ac:dyDescent="0.25">
      <c r="A30" s="1">
        <v>38410</v>
      </c>
      <c r="B30" t="s">
        <v>22</v>
      </c>
      <c r="C30">
        <f>YEAR(cukier[[#This Row],[Data]])</f>
        <v>2005</v>
      </c>
      <c r="D30">
        <v>435</v>
      </c>
      <c r="E30">
        <f>IF(C30=2005,$Q$5,IF(C30=2006,$Q$6,IF(C30=2007,$Q$7,IF(C30=2008,$Q$8,IF(C30=2009,$Q$9,IF(C30=2010,$Q$10,IF(C30=2011,$Q$11,IF(C30=2012,$Q$12,IF(C30=2013,$Q$13,IF(C30=2014,$Q$14,"XD"))))))))))</f>
        <v>2</v>
      </c>
      <c r="F30">
        <f>D30*E30</f>
        <v>870</v>
      </c>
      <c r="G30">
        <f>SUMIF($B$2:B30,B30,$D$2:D30)</f>
        <v>783</v>
      </c>
      <c r="H30" t="b">
        <f>IF(cukier[[#This Row],[IlośćCukruKupionego]]&gt;=100,IF(cukier[[#This Row],[IlośćCukruKupionego]]&lt;1000,TRUE),FALSE)</f>
        <v>1</v>
      </c>
      <c r="I30" t="b">
        <f>IF(cukier[[#This Row],[IlośćCukruKupionego]]&gt;=1000,IF(cukier[[#This Row],[IlośćCukruKupionego]]&lt;10000,TRUE),FALSE)</f>
        <v>0</v>
      </c>
      <c r="J30" t="b">
        <f>IF(cukier[[#This Row],[IlośćCukruKupionego]]&gt;=10000,TRUE,FALSE)</f>
        <v>0</v>
      </c>
      <c r="K30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30">
        <f>cukier[[#This Row],[Cukier '[KG']]]*cukier[[#This Row],[Rabat]]</f>
        <v>848.25</v>
      </c>
      <c r="M30">
        <f>cukier[[#This Row],[SumaZaCukier]]-cukier[[#This Row],[CenaRabat]]</f>
        <v>21.75</v>
      </c>
      <c r="P30" s="4">
        <v>2011</v>
      </c>
      <c r="Q30">
        <v>52311.599999999984</v>
      </c>
    </row>
    <row r="31" spans="1:17" x14ac:dyDescent="0.25">
      <c r="A31" s="1">
        <v>38410</v>
      </c>
      <c r="B31" t="s">
        <v>23</v>
      </c>
      <c r="C31">
        <f>YEAR(cukier[[#This Row],[Data]])</f>
        <v>2005</v>
      </c>
      <c r="D31">
        <v>110</v>
      </c>
      <c r="E31">
        <f>IF(C31=2005,$Q$5,IF(C31=2006,$Q$6,IF(C31=2007,$Q$7,IF(C31=2008,$Q$8,IF(C31=2009,$Q$9,IF(C31=2010,$Q$10,IF(C31=2011,$Q$11,IF(C31=2012,$Q$12,IF(C31=2013,$Q$13,IF(C31=2014,$Q$14,"XD"))))))))))</f>
        <v>2</v>
      </c>
      <c r="F31">
        <f>D31*E31</f>
        <v>220</v>
      </c>
      <c r="G31">
        <f>SUMIF($B$2:B31,B31,$D$2:D31)</f>
        <v>110</v>
      </c>
      <c r="H31" t="b">
        <f>IF(cukier[[#This Row],[IlośćCukruKupionego]]&gt;=100,IF(cukier[[#This Row],[IlośćCukruKupionego]]&lt;1000,TRUE),FALSE)</f>
        <v>1</v>
      </c>
      <c r="I31" t="b">
        <f>IF(cukier[[#This Row],[IlośćCukruKupionego]]&gt;=1000,IF(cukier[[#This Row],[IlośćCukruKupionego]]&lt;10000,TRUE),FALSE)</f>
        <v>0</v>
      </c>
      <c r="J31" t="b">
        <f>IF(cukier[[#This Row],[IlośćCukruKupionego]]&gt;=10000,TRUE,FALSE)</f>
        <v>0</v>
      </c>
      <c r="K31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31">
        <f>cukier[[#This Row],[Cukier '[KG']]]*cukier[[#This Row],[Rabat]]</f>
        <v>214.5</v>
      </c>
      <c r="M31">
        <f>cukier[[#This Row],[SumaZaCukier]]-cukier[[#This Row],[CenaRabat]]</f>
        <v>5.5</v>
      </c>
      <c r="P31" s="4">
        <v>2012</v>
      </c>
      <c r="Q31">
        <v>60696</v>
      </c>
    </row>
    <row r="32" spans="1:17" x14ac:dyDescent="0.25">
      <c r="A32" s="1">
        <v>38412</v>
      </c>
      <c r="B32" t="s">
        <v>24</v>
      </c>
      <c r="C32">
        <f>YEAR(cukier[[#This Row],[Data]])</f>
        <v>2005</v>
      </c>
      <c r="D32">
        <v>204</v>
      </c>
      <c r="E32">
        <f>IF(C32=2005,$Q$5,IF(C32=2006,$Q$6,IF(C32=2007,$Q$7,IF(C32=2008,$Q$8,IF(C32=2009,$Q$9,IF(C32=2010,$Q$10,IF(C32=2011,$Q$11,IF(C32=2012,$Q$12,IF(C32=2013,$Q$13,IF(C32=2014,$Q$14,"XD"))))))))))</f>
        <v>2</v>
      </c>
      <c r="F32">
        <f>D32*E32</f>
        <v>408</v>
      </c>
      <c r="G32">
        <f>SUMIF($B$2:B32,B32,$D$2:D32)</f>
        <v>204</v>
      </c>
      <c r="H32" t="b">
        <f>IF(cukier[[#This Row],[IlośćCukruKupionego]]&gt;=100,IF(cukier[[#This Row],[IlośćCukruKupionego]]&lt;1000,TRUE),FALSE)</f>
        <v>1</v>
      </c>
      <c r="I32" t="b">
        <f>IF(cukier[[#This Row],[IlośćCukruKupionego]]&gt;=1000,IF(cukier[[#This Row],[IlośćCukruKupionego]]&lt;10000,TRUE),FALSE)</f>
        <v>0</v>
      </c>
      <c r="J32" t="b">
        <f>IF(cukier[[#This Row],[IlośćCukruKupionego]]&gt;=10000,TRUE,FALSE)</f>
        <v>0</v>
      </c>
      <c r="K32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32">
        <f>cukier[[#This Row],[Cukier '[KG']]]*cukier[[#This Row],[Rabat]]</f>
        <v>397.8</v>
      </c>
      <c r="M32">
        <f>cukier[[#This Row],[SumaZaCukier]]-cukier[[#This Row],[CenaRabat]]</f>
        <v>10.199999999999989</v>
      </c>
      <c r="P32" s="4">
        <v>2013</v>
      </c>
      <c r="Q32">
        <v>63090.179999999993</v>
      </c>
    </row>
    <row r="33" spans="1:17" x14ac:dyDescent="0.25">
      <c r="A33" s="1">
        <v>38412</v>
      </c>
      <c r="B33" t="s">
        <v>18</v>
      </c>
      <c r="C33">
        <f>YEAR(cukier[[#This Row],[Data]])</f>
        <v>2005</v>
      </c>
      <c r="D33">
        <v>20</v>
      </c>
      <c r="E33">
        <f>IF(C33=2005,$Q$5,IF(C33=2006,$Q$6,IF(C33=2007,$Q$7,IF(C33=2008,$Q$8,IF(C33=2009,$Q$9,IF(C33=2010,$Q$10,IF(C33=2011,$Q$11,IF(C33=2012,$Q$12,IF(C33=2013,$Q$13,IF(C33=2014,$Q$14,"XD"))))))))))</f>
        <v>2</v>
      </c>
      <c r="F33">
        <f>D33*E33</f>
        <v>40</v>
      </c>
      <c r="G33">
        <f>SUMIF($B$2:B33,B33,$D$2:D33)</f>
        <v>119</v>
      </c>
      <c r="H33" t="b">
        <f>IF(cukier[[#This Row],[IlośćCukruKupionego]]&gt;=100,IF(cukier[[#This Row],[IlośćCukruKupionego]]&lt;1000,TRUE),FALSE)</f>
        <v>1</v>
      </c>
      <c r="I33" t="b">
        <f>IF(cukier[[#This Row],[IlośćCukruKupionego]]&gt;=1000,IF(cukier[[#This Row],[IlośćCukruKupionego]]&lt;10000,TRUE),FALSE)</f>
        <v>0</v>
      </c>
      <c r="J33" t="b">
        <f>IF(cukier[[#This Row],[IlośćCukruKupionego]]&gt;=10000,TRUE,FALSE)</f>
        <v>0</v>
      </c>
      <c r="K33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33">
        <f>cukier[[#This Row],[Cukier '[KG']]]*cukier[[#This Row],[Rabat]]</f>
        <v>39</v>
      </c>
      <c r="M33">
        <f>cukier[[#This Row],[SumaZaCukier]]-cukier[[#This Row],[CenaRabat]]</f>
        <v>1</v>
      </c>
      <c r="P33" s="4">
        <v>2014</v>
      </c>
      <c r="Q33">
        <v>78683.320000000022</v>
      </c>
    </row>
    <row r="34" spans="1:17" x14ac:dyDescent="0.25">
      <c r="A34" s="1">
        <v>38414</v>
      </c>
      <c r="B34" t="s">
        <v>25</v>
      </c>
      <c r="C34">
        <f>YEAR(cukier[[#This Row],[Data]])</f>
        <v>2005</v>
      </c>
      <c r="D34">
        <v>102</v>
      </c>
      <c r="E34">
        <f>IF(C34=2005,$Q$5,IF(C34=2006,$Q$6,IF(C34=2007,$Q$7,IF(C34=2008,$Q$8,IF(C34=2009,$Q$9,IF(C34=2010,$Q$10,IF(C34=2011,$Q$11,IF(C34=2012,$Q$12,IF(C34=2013,$Q$13,IF(C34=2014,$Q$14,"XD"))))))))))</f>
        <v>2</v>
      </c>
      <c r="F34">
        <f>D34*E34</f>
        <v>204</v>
      </c>
      <c r="G34">
        <f>SUMIF($B$2:B34,B34,$D$2:D34)</f>
        <v>102</v>
      </c>
      <c r="H34" t="b">
        <f>IF(cukier[[#This Row],[IlośćCukruKupionego]]&gt;=100,IF(cukier[[#This Row],[IlośćCukruKupionego]]&lt;1000,TRUE),FALSE)</f>
        <v>1</v>
      </c>
      <c r="I34" t="b">
        <f>IF(cukier[[#This Row],[IlośćCukruKupionego]]&gt;=1000,IF(cukier[[#This Row],[IlośćCukruKupionego]]&lt;10000,TRUE),FALSE)</f>
        <v>0</v>
      </c>
      <c r="J34" t="b">
        <f>IF(cukier[[#This Row],[IlośćCukruKupionego]]&gt;=10000,TRUE,FALSE)</f>
        <v>0</v>
      </c>
      <c r="K34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34">
        <f>cukier[[#This Row],[Cukier '[KG']]]*cukier[[#This Row],[Rabat]]</f>
        <v>198.9</v>
      </c>
      <c r="M34">
        <f>cukier[[#This Row],[SumaZaCukier]]-cukier[[#This Row],[CenaRabat]]</f>
        <v>5.0999999999999943</v>
      </c>
    </row>
    <row r="35" spans="1:17" x14ac:dyDescent="0.25">
      <c r="A35" s="1">
        <v>38416</v>
      </c>
      <c r="B35" t="s">
        <v>26</v>
      </c>
      <c r="C35">
        <f>YEAR(cukier[[#This Row],[Data]])</f>
        <v>2005</v>
      </c>
      <c r="D35">
        <v>48</v>
      </c>
      <c r="E35">
        <f>IF(C35=2005,$Q$5,IF(C35=2006,$Q$6,IF(C35=2007,$Q$7,IF(C35=2008,$Q$8,IF(C35=2009,$Q$9,IF(C35=2010,$Q$10,IF(C35=2011,$Q$11,IF(C35=2012,$Q$12,IF(C35=2013,$Q$13,IF(C35=2014,$Q$14,"XD"))))))))))</f>
        <v>2</v>
      </c>
      <c r="F35">
        <f>D35*E35</f>
        <v>96</v>
      </c>
      <c r="G35">
        <f>SUMIF($B$2:B35,B35,$D$2:D35)</f>
        <v>48</v>
      </c>
      <c r="H35" t="b">
        <f>IF(cukier[[#This Row],[IlośćCukruKupionego]]&gt;=100,IF(cukier[[#This Row],[IlośćCukruKupionego]]&lt;1000,TRUE),FALSE)</f>
        <v>0</v>
      </c>
      <c r="I35" t="b">
        <f>IF(cukier[[#This Row],[IlośćCukruKupionego]]&gt;=1000,IF(cukier[[#This Row],[IlośćCukruKupionego]]&lt;10000,TRUE),FALSE)</f>
        <v>0</v>
      </c>
      <c r="J35" t="b">
        <f>IF(cukier[[#This Row],[IlośćCukruKupionego]]&gt;=10000,TRUE,FALSE)</f>
        <v>0</v>
      </c>
      <c r="K3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35">
        <f>cukier[[#This Row],[Cukier '[KG']]]*cukier[[#This Row],[Rabat]]</f>
        <v>96</v>
      </c>
      <c r="M35">
        <f>cukier[[#This Row],[SumaZaCukier]]-cukier[[#This Row],[CenaRabat]]</f>
        <v>0</v>
      </c>
      <c r="P35" t="s">
        <v>254</v>
      </c>
      <c r="Q35">
        <f>SUM(Q24:Q33)</f>
        <v>643267.07000000007</v>
      </c>
    </row>
    <row r="36" spans="1:17" x14ac:dyDescent="0.25">
      <c r="A36" s="1">
        <v>38418</v>
      </c>
      <c r="B36" t="s">
        <v>22</v>
      </c>
      <c r="C36">
        <f>YEAR(cukier[[#This Row],[Data]])</f>
        <v>2005</v>
      </c>
      <c r="D36">
        <v>329</v>
      </c>
      <c r="E36">
        <f>IF(C36=2005,$Q$5,IF(C36=2006,$Q$6,IF(C36=2007,$Q$7,IF(C36=2008,$Q$8,IF(C36=2009,$Q$9,IF(C36=2010,$Q$10,IF(C36=2011,$Q$11,IF(C36=2012,$Q$12,IF(C36=2013,$Q$13,IF(C36=2014,$Q$14,"XD"))))))))))</f>
        <v>2</v>
      </c>
      <c r="F36">
        <f>D36*E36</f>
        <v>658</v>
      </c>
      <c r="G36">
        <f>SUMIF($B$2:B36,B36,$D$2:D36)</f>
        <v>1112</v>
      </c>
      <c r="H36" t="b">
        <f>IF(cukier[[#This Row],[IlośćCukruKupionego]]&gt;=100,IF(cukier[[#This Row],[IlośćCukruKupionego]]&lt;1000,TRUE),FALSE)</f>
        <v>0</v>
      </c>
      <c r="I36" t="b">
        <f>IF(cukier[[#This Row],[IlośćCukruKupionego]]&gt;=1000,IF(cukier[[#This Row],[IlośćCukruKupionego]]&lt;10000,TRUE),FALSE)</f>
        <v>1</v>
      </c>
      <c r="J36" t="b">
        <f>IF(cukier[[#This Row],[IlośćCukruKupionego]]&gt;=10000,TRUE,FALSE)</f>
        <v>0</v>
      </c>
      <c r="K36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36">
        <f>cukier[[#This Row],[Cukier '[KG']]]*cukier[[#This Row],[Rabat]]</f>
        <v>625.1</v>
      </c>
      <c r="M36">
        <f>cukier[[#This Row],[SumaZaCukier]]-cukier[[#This Row],[CenaRabat]]</f>
        <v>32.899999999999977</v>
      </c>
    </row>
    <row r="37" spans="1:17" x14ac:dyDescent="0.25">
      <c r="A37" s="1">
        <v>38420</v>
      </c>
      <c r="B37" t="s">
        <v>27</v>
      </c>
      <c r="C37">
        <f>YEAR(cukier[[#This Row],[Data]])</f>
        <v>2005</v>
      </c>
      <c r="D37">
        <v>16</v>
      </c>
      <c r="E37">
        <f>IF(C37=2005,$Q$5,IF(C37=2006,$Q$6,IF(C37=2007,$Q$7,IF(C37=2008,$Q$8,IF(C37=2009,$Q$9,IF(C37=2010,$Q$10,IF(C37=2011,$Q$11,IF(C37=2012,$Q$12,IF(C37=2013,$Q$13,IF(C37=2014,$Q$14,"XD"))))))))))</f>
        <v>2</v>
      </c>
      <c r="F37">
        <f>D37*E37</f>
        <v>32</v>
      </c>
      <c r="G37">
        <f>SUMIF($B$2:B37,B37,$D$2:D37)</f>
        <v>16</v>
      </c>
      <c r="H37" t="b">
        <f>IF(cukier[[#This Row],[IlośćCukruKupionego]]&gt;=100,IF(cukier[[#This Row],[IlośćCukruKupionego]]&lt;1000,TRUE),FALSE)</f>
        <v>0</v>
      </c>
      <c r="I37" t="b">
        <f>IF(cukier[[#This Row],[IlośćCukruKupionego]]&gt;=1000,IF(cukier[[#This Row],[IlośćCukruKupionego]]&lt;10000,TRUE),FALSE)</f>
        <v>0</v>
      </c>
      <c r="J37" t="b">
        <f>IF(cukier[[#This Row],[IlośćCukruKupionego]]&gt;=10000,TRUE,FALSE)</f>
        <v>0</v>
      </c>
      <c r="K3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37">
        <f>cukier[[#This Row],[Cukier '[KG']]]*cukier[[#This Row],[Rabat]]</f>
        <v>32</v>
      </c>
      <c r="M37">
        <f>cukier[[#This Row],[SumaZaCukier]]-cukier[[#This Row],[CenaRabat]]</f>
        <v>0</v>
      </c>
    </row>
    <row r="38" spans="1:17" x14ac:dyDescent="0.25">
      <c r="A38" s="1">
        <v>38421</v>
      </c>
      <c r="B38" t="s">
        <v>28</v>
      </c>
      <c r="C38">
        <f>YEAR(cukier[[#This Row],[Data]])</f>
        <v>2005</v>
      </c>
      <c r="D38">
        <v>102</v>
      </c>
      <c r="E38">
        <f>IF(C38=2005,$Q$5,IF(C38=2006,$Q$6,IF(C38=2007,$Q$7,IF(C38=2008,$Q$8,IF(C38=2009,$Q$9,IF(C38=2010,$Q$10,IF(C38=2011,$Q$11,IF(C38=2012,$Q$12,IF(C38=2013,$Q$13,IF(C38=2014,$Q$14,"XD"))))))))))</f>
        <v>2</v>
      </c>
      <c r="F38">
        <f>D38*E38</f>
        <v>204</v>
      </c>
      <c r="G38">
        <f>SUMIF($B$2:B38,B38,$D$2:D38)</f>
        <v>102</v>
      </c>
      <c r="H38" t="b">
        <f>IF(cukier[[#This Row],[IlośćCukruKupionego]]&gt;=100,IF(cukier[[#This Row],[IlośćCukruKupionego]]&lt;1000,TRUE),FALSE)</f>
        <v>1</v>
      </c>
      <c r="I38" t="b">
        <f>IF(cukier[[#This Row],[IlośćCukruKupionego]]&gt;=1000,IF(cukier[[#This Row],[IlośćCukruKupionego]]&lt;10000,TRUE),FALSE)</f>
        <v>0</v>
      </c>
      <c r="J38" t="b">
        <f>IF(cukier[[#This Row],[IlośćCukruKupionego]]&gt;=10000,TRUE,FALSE)</f>
        <v>0</v>
      </c>
      <c r="K38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38">
        <f>cukier[[#This Row],[Cukier '[KG']]]*cukier[[#This Row],[Rabat]]</f>
        <v>198.9</v>
      </c>
      <c r="M38">
        <f>cukier[[#This Row],[SumaZaCukier]]-cukier[[#This Row],[CenaRabat]]</f>
        <v>5.0999999999999943</v>
      </c>
      <c r="P38" t="s">
        <v>255</v>
      </c>
    </row>
    <row r="39" spans="1:17" x14ac:dyDescent="0.25">
      <c r="A39" s="1">
        <v>38421</v>
      </c>
      <c r="B39" t="s">
        <v>14</v>
      </c>
      <c r="C39">
        <f>YEAR(cukier[[#This Row],[Data]])</f>
        <v>2005</v>
      </c>
      <c r="D39">
        <v>309</v>
      </c>
      <c r="E39">
        <f>IF(C39=2005,$Q$5,IF(C39=2006,$Q$6,IF(C39=2007,$Q$7,IF(C39=2008,$Q$8,IF(C39=2009,$Q$9,IF(C39=2010,$Q$10,IF(C39=2011,$Q$11,IF(C39=2012,$Q$12,IF(C39=2013,$Q$13,IF(C39=2014,$Q$14,"XD"))))))))))</f>
        <v>2</v>
      </c>
      <c r="F39">
        <f>D39*E39</f>
        <v>618</v>
      </c>
      <c r="G39">
        <f>SUMIF($B$2:B39,B39,$D$2:D39)</f>
        <v>714</v>
      </c>
      <c r="H39" t="b">
        <f>IF(cukier[[#This Row],[IlośćCukruKupionego]]&gt;=100,IF(cukier[[#This Row],[IlośćCukruKupionego]]&lt;1000,TRUE),FALSE)</f>
        <v>1</v>
      </c>
      <c r="I39" t="b">
        <f>IF(cukier[[#This Row],[IlośćCukruKupionego]]&gt;=1000,IF(cukier[[#This Row],[IlośćCukruKupionego]]&lt;10000,TRUE),FALSE)</f>
        <v>0</v>
      </c>
      <c r="J39" t="b">
        <f>IF(cukier[[#This Row],[IlośćCukruKupionego]]&gt;=10000,TRUE,FALSE)</f>
        <v>0</v>
      </c>
      <c r="K39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39">
        <f>cukier[[#This Row],[Cukier '[KG']]]*cukier[[#This Row],[Rabat]]</f>
        <v>602.54999999999995</v>
      </c>
      <c r="M39">
        <f>cukier[[#This Row],[SumaZaCukier]]-cukier[[#This Row],[CenaRabat]]</f>
        <v>15.450000000000045</v>
      </c>
      <c r="P39" s="3" t="s">
        <v>245</v>
      </c>
      <c r="Q39" t="s">
        <v>256</v>
      </c>
    </row>
    <row r="40" spans="1:17" x14ac:dyDescent="0.25">
      <c r="A40" s="1">
        <v>38423</v>
      </c>
      <c r="B40" t="s">
        <v>5</v>
      </c>
      <c r="C40">
        <f>YEAR(cukier[[#This Row],[Data]])</f>
        <v>2005</v>
      </c>
      <c r="D40">
        <v>331</v>
      </c>
      <c r="E40">
        <f>IF(C40=2005,$Q$5,IF(C40=2006,$Q$6,IF(C40=2007,$Q$7,IF(C40=2008,$Q$8,IF(C40=2009,$Q$9,IF(C40=2010,$Q$10,IF(C40=2011,$Q$11,IF(C40=2012,$Q$12,IF(C40=2013,$Q$13,IF(C40=2014,$Q$14,"XD"))))))))))</f>
        <v>2</v>
      </c>
      <c r="F40">
        <f>D40*E40</f>
        <v>662</v>
      </c>
      <c r="G40">
        <f>SUMIF($B$2:B40,B40,$D$2:D40)</f>
        <v>1103</v>
      </c>
      <c r="H40" t="b">
        <f>IF(cukier[[#This Row],[IlośćCukruKupionego]]&gt;=100,IF(cukier[[#This Row],[IlośćCukruKupionego]]&lt;1000,TRUE),FALSE)</f>
        <v>0</v>
      </c>
      <c r="I40" t="b">
        <f>IF(cukier[[#This Row],[IlośćCukruKupionego]]&gt;=1000,IF(cukier[[#This Row],[IlośćCukruKupionego]]&lt;10000,TRUE),FALSE)</f>
        <v>1</v>
      </c>
      <c r="J40" t="b">
        <f>IF(cukier[[#This Row],[IlośćCukruKupionego]]&gt;=10000,TRUE,FALSE)</f>
        <v>0</v>
      </c>
      <c r="K40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40">
        <f>cukier[[#This Row],[Cukier '[KG']]]*cukier[[#This Row],[Rabat]]</f>
        <v>628.9</v>
      </c>
      <c r="M40">
        <f>cukier[[#This Row],[SumaZaCukier]]-cukier[[#This Row],[CenaRabat]]</f>
        <v>33.100000000000023</v>
      </c>
      <c r="P40" s="4">
        <v>2005</v>
      </c>
      <c r="Q40">
        <v>27016</v>
      </c>
    </row>
    <row r="41" spans="1:17" x14ac:dyDescent="0.25">
      <c r="A41" s="1">
        <v>38428</v>
      </c>
      <c r="B41" t="s">
        <v>29</v>
      </c>
      <c r="C41">
        <f>YEAR(cukier[[#This Row],[Data]])</f>
        <v>2005</v>
      </c>
      <c r="D41">
        <v>3</v>
      </c>
      <c r="E41">
        <f>IF(C41=2005,$Q$5,IF(C41=2006,$Q$6,IF(C41=2007,$Q$7,IF(C41=2008,$Q$8,IF(C41=2009,$Q$9,IF(C41=2010,$Q$10,IF(C41=2011,$Q$11,IF(C41=2012,$Q$12,IF(C41=2013,$Q$13,IF(C41=2014,$Q$14,"XD"))))))))))</f>
        <v>2</v>
      </c>
      <c r="F41">
        <f>D41*E41</f>
        <v>6</v>
      </c>
      <c r="G41">
        <f>SUMIF($B$2:B41,B41,$D$2:D41)</f>
        <v>3</v>
      </c>
      <c r="H41" t="b">
        <f>IF(cukier[[#This Row],[IlośćCukruKupionego]]&gt;=100,IF(cukier[[#This Row],[IlośćCukruKupionego]]&lt;1000,TRUE),FALSE)</f>
        <v>0</v>
      </c>
      <c r="I41" t="b">
        <f>IF(cukier[[#This Row],[IlośćCukruKupionego]]&gt;=1000,IF(cukier[[#This Row],[IlośćCukruKupionego]]&lt;10000,TRUE),FALSE)</f>
        <v>0</v>
      </c>
      <c r="J41" t="b">
        <f>IF(cukier[[#This Row],[IlośćCukruKupionego]]&gt;=10000,TRUE,FALSE)</f>
        <v>0</v>
      </c>
      <c r="K4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41">
        <f>cukier[[#This Row],[Cukier '[KG']]]*cukier[[#This Row],[Rabat]]</f>
        <v>6</v>
      </c>
      <c r="M41">
        <f>cukier[[#This Row],[SumaZaCukier]]-cukier[[#This Row],[CenaRabat]]</f>
        <v>0</v>
      </c>
      <c r="P41" s="4">
        <v>2006</v>
      </c>
      <c r="Q41">
        <v>27226</v>
      </c>
    </row>
    <row r="42" spans="1:17" x14ac:dyDescent="0.25">
      <c r="A42" s="1">
        <v>38429</v>
      </c>
      <c r="B42" t="s">
        <v>30</v>
      </c>
      <c r="C42">
        <f>YEAR(cukier[[#This Row],[Data]])</f>
        <v>2005</v>
      </c>
      <c r="D42">
        <v>76</v>
      </c>
      <c r="E42">
        <f>IF(C42=2005,$Q$5,IF(C42=2006,$Q$6,IF(C42=2007,$Q$7,IF(C42=2008,$Q$8,IF(C42=2009,$Q$9,IF(C42=2010,$Q$10,IF(C42=2011,$Q$11,IF(C42=2012,$Q$12,IF(C42=2013,$Q$13,IF(C42=2014,$Q$14,"XD"))))))))))</f>
        <v>2</v>
      </c>
      <c r="F42">
        <f>D42*E42</f>
        <v>152</v>
      </c>
      <c r="G42">
        <f>SUMIF($B$2:B42,B42,$D$2:D42)</f>
        <v>76</v>
      </c>
      <c r="H42" t="b">
        <f>IF(cukier[[#This Row],[IlośćCukruKupionego]]&gt;=100,IF(cukier[[#This Row],[IlośćCukruKupionego]]&lt;1000,TRUE),FALSE)</f>
        <v>0</v>
      </c>
      <c r="I42" t="b">
        <f>IF(cukier[[#This Row],[IlośćCukruKupionego]]&gt;=1000,IF(cukier[[#This Row],[IlośćCukruKupionego]]&lt;10000,TRUE),FALSE)</f>
        <v>0</v>
      </c>
      <c r="J42" t="b">
        <f>IF(cukier[[#This Row],[IlośćCukruKupionego]]&gt;=10000,TRUE,FALSE)</f>
        <v>0</v>
      </c>
      <c r="K4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42">
        <f>cukier[[#This Row],[Cukier '[KG']]]*cukier[[#This Row],[Rabat]]</f>
        <v>152</v>
      </c>
      <c r="M42">
        <f>cukier[[#This Row],[SumaZaCukier]]-cukier[[#This Row],[CenaRabat]]</f>
        <v>0</v>
      </c>
      <c r="P42" s="4">
        <v>2007</v>
      </c>
      <c r="Q42">
        <v>31720</v>
      </c>
    </row>
    <row r="43" spans="1:17" x14ac:dyDescent="0.25">
      <c r="A43" s="1">
        <v>38429</v>
      </c>
      <c r="B43" t="s">
        <v>31</v>
      </c>
      <c r="C43">
        <f>YEAR(cukier[[#This Row],[Data]])</f>
        <v>2005</v>
      </c>
      <c r="D43">
        <v>196</v>
      </c>
      <c r="E43">
        <f>IF(C43=2005,$Q$5,IF(C43=2006,$Q$6,IF(C43=2007,$Q$7,IF(C43=2008,$Q$8,IF(C43=2009,$Q$9,IF(C43=2010,$Q$10,IF(C43=2011,$Q$11,IF(C43=2012,$Q$12,IF(C43=2013,$Q$13,IF(C43=2014,$Q$14,"XD"))))))))))</f>
        <v>2</v>
      </c>
      <c r="F43">
        <f>D43*E43</f>
        <v>392</v>
      </c>
      <c r="G43">
        <f>SUMIF($B$2:B43,B43,$D$2:D43)</f>
        <v>196</v>
      </c>
      <c r="H43" t="b">
        <f>IF(cukier[[#This Row],[IlośćCukruKupionego]]&gt;=100,IF(cukier[[#This Row],[IlośćCukruKupionego]]&lt;1000,TRUE),FALSE)</f>
        <v>1</v>
      </c>
      <c r="I43" t="b">
        <f>IF(cukier[[#This Row],[IlośćCukruKupionego]]&gt;=1000,IF(cukier[[#This Row],[IlośćCukruKupionego]]&lt;10000,TRUE),FALSE)</f>
        <v>0</v>
      </c>
      <c r="J43" t="b">
        <f>IF(cukier[[#This Row],[IlośćCukruKupionego]]&gt;=10000,TRUE,FALSE)</f>
        <v>0</v>
      </c>
      <c r="K43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43">
        <f>cukier[[#This Row],[Cukier '[KG']]]*cukier[[#This Row],[Rabat]]</f>
        <v>382.2</v>
      </c>
      <c r="M43">
        <f>cukier[[#This Row],[SumaZaCukier]]-cukier[[#This Row],[CenaRabat]]</f>
        <v>9.8000000000000114</v>
      </c>
      <c r="P43" s="4">
        <v>2008</v>
      </c>
      <c r="Q43">
        <v>36523</v>
      </c>
    </row>
    <row r="44" spans="1:17" x14ac:dyDescent="0.25">
      <c r="A44" s="1">
        <v>38431</v>
      </c>
      <c r="B44" t="s">
        <v>18</v>
      </c>
      <c r="C44">
        <f>YEAR(cukier[[#This Row],[Data]])</f>
        <v>2005</v>
      </c>
      <c r="D44">
        <v>54</v>
      </c>
      <c r="E44">
        <f>IF(C44=2005,$Q$5,IF(C44=2006,$Q$6,IF(C44=2007,$Q$7,IF(C44=2008,$Q$8,IF(C44=2009,$Q$9,IF(C44=2010,$Q$10,IF(C44=2011,$Q$11,IF(C44=2012,$Q$12,IF(C44=2013,$Q$13,IF(C44=2014,$Q$14,"XD"))))))))))</f>
        <v>2</v>
      </c>
      <c r="F44">
        <f>D44*E44</f>
        <v>108</v>
      </c>
      <c r="G44">
        <f>SUMIF($B$2:B44,B44,$D$2:D44)</f>
        <v>173</v>
      </c>
      <c r="H44" t="b">
        <f>IF(cukier[[#This Row],[IlośćCukruKupionego]]&gt;=100,IF(cukier[[#This Row],[IlośćCukruKupionego]]&lt;1000,TRUE),FALSE)</f>
        <v>1</v>
      </c>
      <c r="I44" t="b">
        <f>IF(cukier[[#This Row],[IlośćCukruKupionego]]&gt;=1000,IF(cukier[[#This Row],[IlośćCukruKupionego]]&lt;10000,TRUE),FALSE)</f>
        <v>0</v>
      </c>
      <c r="J44" t="b">
        <f>IF(cukier[[#This Row],[IlośćCukruKupionego]]&gt;=10000,TRUE,FALSE)</f>
        <v>0</v>
      </c>
      <c r="K44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44">
        <f>cukier[[#This Row],[Cukier '[KG']]]*cukier[[#This Row],[Rabat]]</f>
        <v>105.3</v>
      </c>
      <c r="M44">
        <f>cukier[[#This Row],[SumaZaCukier]]-cukier[[#This Row],[CenaRabat]]</f>
        <v>2.7000000000000028</v>
      </c>
      <c r="P44" s="4">
        <v>2009</v>
      </c>
      <c r="Q44">
        <v>30764</v>
      </c>
    </row>
    <row r="45" spans="1:17" x14ac:dyDescent="0.25">
      <c r="A45" s="1">
        <v>38435</v>
      </c>
      <c r="B45" t="s">
        <v>9</v>
      </c>
      <c r="C45">
        <f>YEAR(cukier[[#This Row],[Data]])</f>
        <v>2005</v>
      </c>
      <c r="D45">
        <v>277</v>
      </c>
      <c r="E45">
        <f>IF(C45=2005,$Q$5,IF(C45=2006,$Q$6,IF(C45=2007,$Q$7,IF(C45=2008,$Q$8,IF(C45=2009,$Q$9,IF(C45=2010,$Q$10,IF(C45=2011,$Q$11,IF(C45=2012,$Q$12,IF(C45=2013,$Q$13,IF(C45=2014,$Q$14,"XD"))))))))))</f>
        <v>2</v>
      </c>
      <c r="F45">
        <f>D45*E45</f>
        <v>554</v>
      </c>
      <c r="G45">
        <f>SUMIF($B$2:B45,B45,$D$2:D45)</f>
        <v>717</v>
      </c>
      <c r="H45" t="b">
        <f>IF(cukier[[#This Row],[IlośćCukruKupionego]]&gt;=100,IF(cukier[[#This Row],[IlośćCukruKupionego]]&lt;1000,TRUE),FALSE)</f>
        <v>1</v>
      </c>
      <c r="I45" t="b">
        <f>IF(cukier[[#This Row],[IlośćCukruKupionego]]&gt;=1000,IF(cukier[[#This Row],[IlośćCukruKupionego]]&lt;10000,TRUE),FALSE)</f>
        <v>0</v>
      </c>
      <c r="J45" t="b">
        <f>IF(cukier[[#This Row],[IlośćCukruKupionego]]&gt;=10000,TRUE,FALSE)</f>
        <v>0</v>
      </c>
      <c r="K45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45">
        <f>cukier[[#This Row],[Cukier '[KG']]]*cukier[[#This Row],[Rabat]]</f>
        <v>540.15</v>
      </c>
      <c r="M45">
        <f>cukier[[#This Row],[SumaZaCukier]]-cukier[[#This Row],[CenaRabat]]</f>
        <v>13.850000000000023</v>
      </c>
      <c r="P45" s="4">
        <v>2010</v>
      </c>
      <c r="Q45">
        <v>32521</v>
      </c>
    </row>
    <row r="46" spans="1:17" x14ac:dyDescent="0.25">
      <c r="A46" s="1">
        <v>38437</v>
      </c>
      <c r="B46" t="s">
        <v>32</v>
      </c>
      <c r="C46">
        <f>YEAR(cukier[[#This Row],[Data]])</f>
        <v>2005</v>
      </c>
      <c r="D46">
        <v>7</v>
      </c>
      <c r="E46">
        <f>IF(C46=2005,$Q$5,IF(C46=2006,$Q$6,IF(C46=2007,$Q$7,IF(C46=2008,$Q$8,IF(C46=2009,$Q$9,IF(C46=2010,$Q$10,IF(C46=2011,$Q$11,IF(C46=2012,$Q$12,IF(C46=2013,$Q$13,IF(C46=2014,$Q$14,"XD"))))))))))</f>
        <v>2</v>
      </c>
      <c r="F46">
        <f>D46*E46</f>
        <v>14</v>
      </c>
      <c r="G46">
        <f>SUMIF($B$2:B46,B46,$D$2:D46)</f>
        <v>7</v>
      </c>
      <c r="H46" t="b">
        <f>IF(cukier[[#This Row],[IlośćCukruKupionego]]&gt;=100,IF(cukier[[#This Row],[IlośćCukruKupionego]]&lt;1000,TRUE),FALSE)</f>
        <v>0</v>
      </c>
      <c r="I46" t="b">
        <f>IF(cukier[[#This Row],[IlośćCukruKupionego]]&gt;=1000,IF(cukier[[#This Row],[IlośćCukruKupionego]]&lt;10000,TRUE),FALSE)</f>
        <v>0</v>
      </c>
      <c r="J46" t="b">
        <f>IF(cukier[[#This Row],[IlośćCukruKupionego]]&gt;=10000,TRUE,FALSE)</f>
        <v>0</v>
      </c>
      <c r="K4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46">
        <f>cukier[[#This Row],[Cukier '[KG']]]*cukier[[#This Row],[Rabat]]</f>
        <v>14</v>
      </c>
      <c r="M46">
        <f>cukier[[#This Row],[SumaZaCukier]]-cukier[[#This Row],[CenaRabat]]</f>
        <v>0</v>
      </c>
      <c r="P46" s="4">
        <v>2011</v>
      </c>
      <c r="Q46">
        <v>23778</v>
      </c>
    </row>
    <row r="47" spans="1:17" x14ac:dyDescent="0.25">
      <c r="A47" s="1">
        <v>38439</v>
      </c>
      <c r="B47" t="s">
        <v>33</v>
      </c>
      <c r="C47">
        <f>YEAR(cukier[[#This Row],[Data]])</f>
        <v>2005</v>
      </c>
      <c r="D47">
        <v>12</v>
      </c>
      <c r="E47">
        <f>IF(C47=2005,$Q$5,IF(C47=2006,$Q$6,IF(C47=2007,$Q$7,IF(C47=2008,$Q$8,IF(C47=2009,$Q$9,IF(C47=2010,$Q$10,IF(C47=2011,$Q$11,IF(C47=2012,$Q$12,IF(C47=2013,$Q$13,IF(C47=2014,$Q$14,"XD"))))))))))</f>
        <v>2</v>
      </c>
      <c r="F47">
        <f>D47*E47</f>
        <v>24</v>
      </c>
      <c r="G47">
        <f>SUMIF($B$2:B47,B47,$D$2:D47)</f>
        <v>12</v>
      </c>
      <c r="H47" t="b">
        <f>IF(cukier[[#This Row],[IlośćCukruKupionego]]&gt;=100,IF(cukier[[#This Row],[IlośćCukruKupionego]]&lt;1000,TRUE),FALSE)</f>
        <v>0</v>
      </c>
      <c r="I47" t="b">
        <f>IF(cukier[[#This Row],[IlośćCukruKupionego]]&gt;=1000,IF(cukier[[#This Row],[IlośćCukruKupionego]]&lt;10000,TRUE),FALSE)</f>
        <v>0</v>
      </c>
      <c r="J47" t="b">
        <f>IF(cukier[[#This Row],[IlośćCukruKupionego]]&gt;=10000,TRUE,FALSE)</f>
        <v>0</v>
      </c>
      <c r="K4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47">
        <f>cukier[[#This Row],[Cukier '[KG']]]*cukier[[#This Row],[Rabat]]</f>
        <v>24</v>
      </c>
      <c r="M47">
        <f>cukier[[#This Row],[SumaZaCukier]]-cukier[[#This Row],[CenaRabat]]</f>
        <v>0</v>
      </c>
      <c r="P47" s="4">
        <v>2012</v>
      </c>
      <c r="Q47">
        <v>26976</v>
      </c>
    </row>
    <row r="48" spans="1:17" x14ac:dyDescent="0.25">
      <c r="A48" s="1">
        <v>38440</v>
      </c>
      <c r="B48" t="s">
        <v>34</v>
      </c>
      <c r="C48">
        <f>YEAR(cukier[[#This Row],[Data]])</f>
        <v>2005</v>
      </c>
      <c r="D48">
        <v>7</v>
      </c>
      <c r="E48">
        <f>IF(C48=2005,$Q$5,IF(C48=2006,$Q$6,IF(C48=2007,$Q$7,IF(C48=2008,$Q$8,IF(C48=2009,$Q$9,IF(C48=2010,$Q$10,IF(C48=2011,$Q$11,IF(C48=2012,$Q$12,IF(C48=2013,$Q$13,IF(C48=2014,$Q$14,"XD"))))))))))</f>
        <v>2</v>
      </c>
      <c r="F48">
        <f>D48*E48</f>
        <v>14</v>
      </c>
      <c r="G48">
        <f>SUMIF($B$2:B48,B48,$D$2:D48)</f>
        <v>7</v>
      </c>
      <c r="H48" t="b">
        <f>IF(cukier[[#This Row],[IlośćCukruKupionego]]&gt;=100,IF(cukier[[#This Row],[IlośćCukruKupionego]]&lt;1000,TRUE),FALSE)</f>
        <v>0</v>
      </c>
      <c r="I48" t="b">
        <f>IF(cukier[[#This Row],[IlośćCukruKupionego]]&gt;=1000,IF(cukier[[#This Row],[IlośćCukruKupionego]]&lt;10000,TRUE),FALSE)</f>
        <v>0</v>
      </c>
      <c r="J48" t="b">
        <f>IF(cukier[[#This Row],[IlośćCukruKupionego]]&gt;=10000,TRUE,FALSE)</f>
        <v>0</v>
      </c>
      <c r="K4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48">
        <f>cukier[[#This Row],[Cukier '[KG']]]*cukier[[#This Row],[Rabat]]</f>
        <v>14</v>
      </c>
      <c r="M48">
        <f>cukier[[#This Row],[SumaZaCukier]]-cukier[[#This Row],[CenaRabat]]</f>
        <v>0</v>
      </c>
      <c r="P48" s="4">
        <v>2013</v>
      </c>
      <c r="Q48">
        <v>28419</v>
      </c>
    </row>
    <row r="49" spans="1:17" x14ac:dyDescent="0.25">
      <c r="A49" s="1">
        <v>38442</v>
      </c>
      <c r="B49" t="s">
        <v>7</v>
      </c>
      <c r="C49">
        <f>YEAR(cukier[[#This Row],[Data]])</f>
        <v>2005</v>
      </c>
      <c r="D49">
        <v>416</v>
      </c>
      <c r="E49">
        <f>IF(C49=2005,$Q$5,IF(C49=2006,$Q$6,IF(C49=2007,$Q$7,IF(C49=2008,$Q$8,IF(C49=2009,$Q$9,IF(C49=2010,$Q$10,IF(C49=2011,$Q$11,IF(C49=2012,$Q$12,IF(C49=2013,$Q$13,IF(C49=2014,$Q$14,"XD"))))))))))</f>
        <v>2</v>
      </c>
      <c r="F49">
        <f>D49*E49</f>
        <v>832</v>
      </c>
      <c r="G49">
        <f>SUMIF($B$2:B49,B49,$D$2:D49)</f>
        <v>1462</v>
      </c>
      <c r="H49" t="b">
        <f>IF(cukier[[#This Row],[IlośćCukruKupionego]]&gt;=100,IF(cukier[[#This Row],[IlośćCukruKupionego]]&lt;1000,TRUE),FALSE)</f>
        <v>0</v>
      </c>
      <c r="I49" t="b">
        <f>IF(cukier[[#This Row],[IlośćCukruKupionego]]&gt;=1000,IF(cukier[[#This Row],[IlośćCukruKupionego]]&lt;10000,TRUE),FALSE)</f>
        <v>1</v>
      </c>
      <c r="J49" t="b">
        <f>IF(cukier[[#This Row],[IlośćCukruKupionego]]&gt;=10000,TRUE,FALSE)</f>
        <v>0</v>
      </c>
      <c r="K49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49">
        <f>cukier[[#This Row],[Cukier '[KG']]]*cukier[[#This Row],[Rabat]]</f>
        <v>790.4</v>
      </c>
      <c r="M49">
        <f>cukier[[#This Row],[SumaZaCukier]]-cukier[[#This Row],[CenaRabat]]</f>
        <v>41.600000000000023</v>
      </c>
      <c r="P49" s="4">
        <v>2014</v>
      </c>
      <c r="Q49">
        <v>35284</v>
      </c>
    </row>
    <row r="50" spans="1:17" x14ac:dyDescent="0.25">
      <c r="A50" s="1">
        <v>38445</v>
      </c>
      <c r="B50" t="s">
        <v>7</v>
      </c>
      <c r="C50">
        <f>YEAR(cukier[[#This Row],[Data]])</f>
        <v>2005</v>
      </c>
      <c r="D50">
        <v>263</v>
      </c>
      <c r="E50">
        <f>IF(C50=2005,$Q$5,IF(C50=2006,$Q$6,IF(C50=2007,$Q$7,IF(C50=2008,$Q$8,IF(C50=2009,$Q$9,IF(C50=2010,$Q$10,IF(C50=2011,$Q$11,IF(C50=2012,$Q$12,IF(C50=2013,$Q$13,IF(C50=2014,$Q$14,"XD"))))))))))</f>
        <v>2</v>
      </c>
      <c r="F50">
        <f>D50*E50</f>
        <v>526</v>
      </c>
      <c r="G50">
        <f>SUMIF($B$2:B50,B50,$D$2:D50)</f>
        <v>1725</v>
      </c>
      <c r="H50" t="b">
        <f>IF(cukier[[#This Row],[IlośćCukruKupionego]]&gt;=100,IF(cukier[[#This Row],[IlośćCukruKupionego]]&lt;1000,TRUE),FALSE)</f>
        <v>0</v>
      </c>
      <c r="I50" t="b">
        <f>IF(cukier[[#This Row],[IlośćCukruKupionego]]&gt;=1000,IF(cukier[[#This Row],[IlośćCukruKupionego]]&lt;10000,TRUE),FALSE)</f>
        <v>1</v>
      </c>
      <c r="J50" t="b">
        <f>IF(cukier[[#This Row],[IlośćCukruKupionego]]&gt;=10000,TRUE,FALSE)</f>
        <v>0</v>
      </c>
      <c r="K50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50">
        <f>cukier[[#This Row],[Cukier '[KG']]]*cukier[[#This Row],[Rabat]]</f>
        <v>499.7</v>
      </c>
      <c r="M50">
        <f>cukier[[#This Row],[SumaZaCukier]]-cukier[[#This Row],[CenaRabat]]</f>
        <v>26.300000000000011</v>
      </c>
      <c r="P50" s="4" t="s">
        <v>246</v>
      </c>
      <c r="Q50">
        <v>300227</v>
      </c>
    </row>
    <row r="51" spans="1:17" x14ac:dyDescent="0.25">
      <c r="A51" s="1">
        <v>38448</v>
      </c>
      <c r="B51" t="s">
        <v>1</v>
      </c>
      <c r="C51">
        <f>YEAR(cukier[[#This Row],[Data]])</f>
        <v>2005</v>
      </c>
      <c r="D51">
        <v>15</v>
      </c>
      <c r="E51">
        <f>IF(C51=2005,$Q$5,IF(C51=2006,$Q$6,IF(C51=2007,$Q$7,IF(C51=2008,$Q$8,IF(C51=2009,$Q$9,IF(C51=2010,$Q$10,IF(C51=2011,$Q$11,IF(C51=2012,$Q$12,IF(C51=2013,$Q$13,IF(C51=2014,$Q$14,"XD"))))))))))</f>
        <v>2</v>
      </c>
      <c r="F51">
        <f>D51*E51</f>
        <v>30</v>
      </c>
      <c r="G51">
        <f>SUMIF($B$2:B51,B51,$D$2:D51)</f>
        <v>17</v>
      </c>
      <c r="H51" t="b">
        <f>IF(cukier[[#This Row],[IlośćCukruKupionego]]&gt;=100,IF(cukier[[#This Row],[IlośćCukruKupionego]]&lt;1000,TRUE),FALSE)</f>
        <v>0</v>
      </c>
      <c r="I51" t="b">
        <f>IF(cukier[[#This Row],[IlośćCukruKupionego]]&gt;=1000,IF(cukier[[#This Row],[IlośćCukruKupionego]]&lt;10000,TRUE),FALSE)</f>
        <v>0</v>
      </c>
      <c r="J51" t="b">
        <f>IF(cukier[[#This Row],[IlośćCukruKupionego]]&gt;=10000,TRUE,FALSE)</f>
        <v>0</v>
      </c>
      <c r="K5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51">
        <f>cukier[[#This Row],[Cukier '[KG']]]*cukier[[#This Row],[Rabat]]</f>
        <v>30</v>
      </c>
      <c r="M51">
        <f>cukier[[#This Row],[SumaZaCukier]]-cukier[[#This Row],[CenaRabat]]</f>
        <v>0</v>
      </c>
    </row>
    <row r="52" spans="1:17" x14ac:dyDescent="0.25">
      <c r="A52" s="1">
        <v>38452</v>
      </c>
      <c r="B52" t="s">
        <v>25</v>
      </c>
      <c r="C52">
        <f>YEAR(cukier[[#This Row],[Data]])</f>
        <v>2005</v>
      </c>
      <c r="D52">
        <v>194</v>
      </c>
      <c r="E52">
        <f>IF(C52=2005,$Q$5,IF(C52=2006,$Q$6,IF(C52=2007,$Q$7,IF(C52=2008,$Q$8,IF(C52=2009,$Q$9,IF(C52=2010,$Q$10,IF(C52=2011,$Q$11,IF(C52=2012,$Q$12,IF(C52=2013,$Q$13,IF(C52=2014,$Q$14,"XD"))))))))))</f>
        <v>2</v>
      </c>
      <c r="F52">
        <f>D52*E52</f>
        <v>388</v>
      </c>
      <c r="G52">
        <f>SUMIF($B$2:B52,B52,$D$2:D52)</f>
        <v>296</v>
      </c>
      <c r="H52" t="b">
        <f>IF(cukier[[#This Row],[IlośćCukruKupionego]]&gt;=100,IF(cukier[[#This Row],[IlośćCukruKupionego]]&lt;1000,TRUE),FALSE)</f>
        <v>1</v>
      </c>
      <c r="I52" t="b">
        <f>IF(cukier[[#This Row],[IlośćCukruKupionego]]&gt;=1000,IF(cukier[[#This Row],[IlośćCukruKupionego]]&lt;10000,TRUE),FALSE)</f>
        <v>0</v>
      </c>
      <c r="J52" t="b">
        <f>IF(cukier[[#This Row],[IlośćCukruKupionego]]&gt;=10000,TRUE,FALSE)</f>
        <v>0</v>
      </c>
      <c r="K52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52">
        <f>cukier[[#This Row],[Cukier '[KG']]]*cukier[[#This Row],[Rabat]]</f>
        <v>378.3</v>
      </c>
      <c r="M52">
        <f>cukier[[#This Row],[SumaZaCukier]]-cukier[[#This Row],[CenaRabat]]</f>
        <v>9.6999999999999886</v>
      </c>
    </row>
    <row r="53" spans="1:17" x14ac:dyDescent="0.25">
      <c r="A53" s="1">
        <v>38453</v>
      </c>
      <c r="B53" t="s">
        <v>35</v>
      </c>
      <c r="C53">
        <f>YEAR(cukier[[#This Row],[Data]])</f>
        <v>2005</v>
      </c>
      <c r="D53">
        <v>120</v>
      </c>
      <c r="E53">
        <f>IF(C53=2005,$Q$5,IF(C53=2006,$Q$6,IF(C53=2007,$Q$7,IF(C53=2008,$Q$8,IF(C53=2009,$Q$9,IF(C53=2010,$Q$10,IF(C53=2011,$Q$11,IF(C53=2012,$Q$12,IF(C53=2013,$Q$13,IF(C53=2014,$Q$14,"XD"))))))))))</f>
        <v>2</v>
      </c>
      <c r="F53">
        <f>D53*E53</f>
        <v>240</v>
      </c>
      <c r="G53">
        <f>SUMIF($B$2:B53,B53,$D$2:D53)</f>
        <v>120</v>
      </c>
      <c r="H53" t="b">
        <f>IF(cukier[[#This Row],[IlośćCukruKupionego]]&gt;=100,IF(cukier[[#This Row],[IlośćCukruKupionego]]&lt;1000,TRUE),FALSE)</f>
        <v>1</v>
      </c>
      <c r="I53" t="b">
        <f>IF(cukier[[#This Row],[IlośćCukruKupionego]]&gt;=1000,IF(cukier[[#This Row],[IlośćCukruKupionego]]&lt;10000,TRUE),FALSE)</f>
        <v>0</v>
      </c>
      <c r="J53" t="b">
        <f>IF(cukier[[#This Row],[IlośćCukruKupionego]]&gt;=10000,TRUE,FALSE)</f>
        <v>0</v>
      </c>
      <c r="K53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53">
        <f>cukier[[#This Row],[Cukier '[KG']]]*cukier[[#This Row],[Rabat]]</f>
        <v>234</v>
      </c>
      <c r="M53">
        <f>cukier[[#This Row],[SumaZaCukier]]-cukier[[#This Row],[CenaRabat]]</f>
        <v>6</v>
      </c>
    </row>
    <row r="54" spans="1:17" x14ac:dyDescent="0.25">
      <c r="A54" s="1">
        <v>38454</v>
      </c>
      <c r="B54" t="s">
        <v>7</v>
      </c>
      <c r="C54">
        <f>YEAR(cukier[[#This Row],[Data]])</f>
        <v>2005</v>
      </c>
      <c r="D54">
        <v>175</v>
      </c>
      <c r="E54">
        <f>IF(C54=2005,$Q$5,IF(C54=2006,$Q$6,IF(C54=2007,$Q$7,IF(C54=2008,$Q$8,IF(C54=2009,$Q$9,IF(C54=2010,$Q$10,IF(C54=2011,$Q$11,IF(C54=2012,$Q$12,IF(C54=2013,$Q$13,IF(C54=2014,$Q$14,"XD"))))))))))</f>
        <v>2</v>
      </c>
      <c r="F54">
        <f>D54*E54</f>
        <v>350</v>
      </c>
      <c r="G54">
        <f>SUMIF($B$2:B54,B54,$D$2:D54)</f>
        <v>1900</v>
      </c>
      <c r="H54" t="b">
        <f>IF(cukier[[#This Row],[IlośćCukruKupionego]]&gt;=100,IF(cukier[[#This Row],[IlośćCukruKupionego]]&lt;1000,TRUE),FALSE)</f>
        <v>0</v>
      </c>
      <c r="I54" t="b">
        <f>IF(cukier[[#This Row],[IlośćCukruKupionego]]&gt;=1000,IF(cukier[[#This Row],[IlośćCukruKupionego]]&lt;10000,TRUE),FALSE)</f>
        <v>1</v>
      </c>
      <c r="J54" t="b">
        <f>IF(cukier[[#This Row],[IlośćCukruKupionego]]&gt;=10000,TRUE,FALSE)</f>
        <v>0</v>
      </c>
      <c r="K54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54">
        <f>cukier[[#This Row],[Cukier '[KG']]]*cukier[[#This Row],[Rabat]]</f>
        <v>332.5</v>
      </c>
      <c r="M54">
        <f>cukier[[#This Row],[SumaZaCukier]]-cukier[[#This Row],[CenaRabat]]</f>
        <v>17.5</v>
      </c>
    </row>
    <row r="55" spans="1:17" x14ac:dyDescent="0.25">
      <c r="A55" s="1">
        <v>38456</v>
      </c>
      <c r="B55" t="s">
        <v>36</v>
      </c>
      <c r="C55">
        <f>YEAR(cukier[[#This Row],[Data]])</f>
        <v>2005</v>
      </c>
      <c r="D55">
        <v>12</v>
      </c>
      <c r="E55">
        <f>IF(C55=2005,$Q$5,IF(C55=2006,$Q$6,IF(C55=2007,$Q$7,IF(C55=2008,$Q$8,IF(C55=2009,$Q$9,IF(C55=2010,$Q$10,IF(C55=2011,$Q$11,IF(C55=2012,$Q$12,IF(C55=2013,$Q$13,IF(C55=2014,$Q$14,"XD"))))))))))</f>
        <v>2</v>
      </c>
      <c r="F55">
        <f>D55*E55</f>
        <v>24</v>
      </c>
      <c r="G55">
        <f>SUMIF($B$2:B55,B55,$D$2:D55)</f>
        <v>12</v>
      </c>
      <c r="H55" t="b">
        <f>IF(cukier[[#This Row],[IlośćCukruKupionego]]&gt;=100,IF(cukier[[#This Row],[IlośćCukruKupionego]]&lt;1000,TRUE),FALSE)</f>
        <v>0</v>
      </c>
      <c r="I55" t="b">
        <f>IF(cukier[[#This Row],[IlośćCukruKupionego]]&gt;=1000,IF(cukier[[#This Row],[IlośćCukruKupionego]]&lt;10000,TRUE),FALSE)</f>
        <v>0</v>
      </c>
      <c r="J55" t="b">
        <f>IF(cukier[[#This Row],[IlośćCukruKupionego]]&gt;=10000,TRUE,FALSE)</f>
        <v>0</v>
      </c>
      <c r="K5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55">
        <f>cukier[[#This Row],[Cukier '[KG']]]*cukier[[#This Row],[Rabat]]</f>
        <v>24</v>
      </c>
      <c r="M55">
        <f>cukier[[#This Row],[SumaZaCukier]]-cukier[[#This Row],[CenaRabat]]</f>
        <v>0</v>
      </c>
    </row>
    <row r="56" spans="1:17" x14ac:dyDescent="0.25">
      <c r="A56" s="1">
        <v>38457</v>
      </c>
      <c r="B56" t="s">
        <v>37</v>
      </c>
      <c r="C56">
        <f>YEAR(cukier[[#This Row],[Data]])</f>
        <v>2005</v>
      </c>
      <c r="D56">
        <v>174</v>
      </c>
      <c r="E56">
        <f>IF(C56=2005,$Q$5,IF(C56=2006,$Q$6,IF(C56=2007,$Q$7,IF(C56=2008,$Q$8,IF(C56=2009,$Q$9,IF(C56=2010,$Q$10,IF(C56=2011,$Q$11,IF(C56=2012,$Q$12,IF(C56=2013,$Q$13,IF(C56=2014,$Q$14,"XD"))))))))))</f>
        <v>2</v>
      </c>
      <c r="F56">
        <f>D56*E56</f>
        <v>348</v>
      </c>
      <c r="G56">
        <f>SUMIF($B$2:B56,B56,$D$2:D56)</f>
        <v>174</v>
      </c>
      <c r="H56" t="b">
        <f>IF(cukier[[#This Row],[IlośćCukruKupionego]]&gt;=100,IF(cukier[[#This Row],[IlośćCukruKupionego]]&lt;1000,TRUE),FALSE)</f>
        <v>1</v>
      </c>
      <c r="I56" t="b">
        <f>IF(cukier[[#This Row],[IlośćCukruKupionego]]&gt;=1000,IF(cukier[[#This Row],[IlośćCukruKupionego]]&lt;10000,TRUE),FALSE)</f>
        <v>0</v>
      </c>
      <c r="J56" t="b">
        <f>IF(cukier[[#This Row],[IlośćCukruKupionego]]&gt;=10000,TRUE,FALSE)</f>
        <v>0</v>
      </c>
      <c r="K56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56">
        <f>cukier[[#This Row],[Cukier '[KG']]]*cukier[[#This Row],[Rabat]]</f>
        <v>339.3</v>
      </c>
      <c r="M56">
        <f>cukier[[#This Row],[SumaZaCukier]]-cukier[[#This Row],[CenaRabat]]</f>
        <v>8.6999999999999886</v>
      </c>
    </row>
    <row r="57" spans="1:17" x14ac:dyDescent="0.25">
      <c r="A57" s="1">
        <v>38458</v>
      </c>
      <c r="B57" t="s">
        <v>38</v>
      </c>
      <c r="C57">
        <f>YEAR(cukier[[#This Row],[Data]])</f>
        <v>2005</v>
      </c>
      <c r="D57">
        <v>3</v>
      </c>
      <c r="E57">
        <f>IF(C57=2005,$Q$5,IF(C57=2006,$Q$6,IF(C57=2007,$Q$7,IF(C57=2008,$Q$8,IF(C57=2009,$Q$9,IF(C57=2010,$Q$10,IF(C57=2011,$Q$11,IF(C57=2012,$Q$12,IF(C57=2013,$Q$13,IF(C57=2014,$Q$14,"XD"))))))))))</f>
        <v>2</v>
      </c>
      <c r="F57">
        <f>D57*E57</f>
        <v>6</v>
      </c>
      <c r="G57">
        <f>SUMIF($B$2:B57,B57,$D$2:D57)</f>
        <v>3</v>
      </c>
      <c r="H57" t="b">
        <f>IF(cukier[[#This Row],[IlośćCukruKupionego]]&gt;=100,IF(cukier[[#This Row],[IlośćCukruKupionego]]&lt;1000,TRUE),FALSE)</f>
        <v>0</v>
      </c>
      <c r="I57" t="b">
        <f>IF(cukier[[#This Row],[IlośćCukruKupionego]]&gt;=1000,IF(cukier[[#This Row],[IlośćCukruKupionego]]&lt;10000,TRUE),FALSE)</f>
        <v>0</v>
      </c>
      <c r="J57" t="b">
        <f>IF(cukier[[#This Row],[IlośćCukruKupionego]]&gt;=10000,TRUE,FALSE)</f>
        <v>0</v>
      </c>
      <c r="K5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57">
        <f>cukier[[#This Row],[Cukier '[KG']]]*cukier[[#This Row],[Rabat]]</f>
        <v>6</v>
      </c>
      <c r="M57">
        <f>cukier[[#This Row],[SumaZaCukier]]-cukier[[#This Row],[CenaRabat]]</f>
        <v>0</v>
      </c>
    </row>
    <row r="58" spans="1:17" x14ac:dyDescent="0.25">
      <c r="A58" s="1">
        <v>38459</v>
      </c>
      <c r="B58" t="s">
        <v>39</v>
      </c>
      <c r="C58">
        <f>YEAR(cukier[[#This Row],[Data]])</f>
        <v>2005</v>
      </c>
      <c r="D58">
        <v>149</v>
      </c>
      <c r="E58">
        <f>IF(C58=2005,$Q$5,IF(C58=2006,$Q$6,IF(C58=2007,$Q$7,IF(C58=2008,$Q$8,IF(C58=2009,$Q$9,IF(C58=2010,$Q$10,IF(C58=2011,$Q$11,IF(C58=2012,$Q$12,IF(C58=2013,$Q$13,IF(C58=2014,$Q$14,"XD"))))))))))</f>
        <v>2</v>
      </c>
      <c r="F58">
        <f>D58*E58</f>
        <v>298</v>
      </c>
      <c r="G58">
        <f>SUMIF($B$2:B58,B58,$D$2:D58)</f>
        <v>149</v>
      </c>
      <c r="H58" t="b">
        <f>IF(cukier[[#This Row],[IlośćCukruKupionego]]&gt;=100,IF(cukier[[#This Row],[IlośćCukruKupionego]]&lt;1000,TRUE),FALSE)</f>
        <v>1</v>
      </c>
      <c r="I58" t="b">
        <f>IF(cukier[[#This Row],[IlośćCukruKupionego]]&gt;=1000,IF(cukier[[#This Row],[IlośćCukruKupionego]]&lt;10000,TRUE),FALSE)</f>
        <v>0</v>
      </c>
      <c r="J58" t="b">
        <f>IF(cukier[[#This Row],[IlośćCukruKupionego]]&gt;=10000,TRUE,FALSE)</f>
        <v>0</v>
      </c>
      <c r="K58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58">
        <f>cukier[[#This Row],[Cukier '[KG']]]*cukier[[#This Row],[Rabat]]</f>
        <v>290.55</v>
      </c>
      <c r="M58">
        <f>cukier[[#This Row],[SumaZaCukier]]-cukier[[#This Row],[CenaRabat]]</f>
        <v>7.4499999999999886</v>
      </c>
    </row>
    <row r="59" spans="1:17" x14ac:dyDescent="0.25">
      <c r="A59" s="1">
        <v>38460</v>
      </c>
      <c r="B59" t="s">
        <v>17</v>
      </c>
      <c r="C59">
        <f>YEAR(cukier[[#This Row],[Data]])</f>
        <v>2005</v>
      </c>
      <c r="D59">
        <v>492</v>
      </c>
      <c r="E59">
        <f>IF(C59=2005,$Q$5,IF(C59=2006,$Q$6,IF(C59=2007,$Q$7,IF(C59=2008,$Q$8,IF(C59=2009,$Q$9,IF(C59=2010,$Q$10,IF(C59=2011,$Q$11,IF(C59=2012,$Q$12,IF(C59=2013,$Q$13,IF(C59=2014,$Q$14,"XD"))))))))))</f>
        <v>2</v>
      </c>
      <c r="F59">
        <f>D59*E59</f>
        <v>984</v>
      </c>
      <c r="G59">
        <f>SUMIF($B$2:B59,B59,$D$2:D59)</f>
        <v>813</v>
      </c>
      <c r="H59" t="b">
        <f>IF(cukier[[#This Row],[IlośćCukruKupionego]]&gt;=100,IF(cukier[[#This Row],[IlośćCukruKupionego]]&lt;1000,TRUE),FALSE)</f>
        <v>1</v>
      </c>
      <c r="I59" t="b">
        <f>IF(cukier[[#This Row],[IlośćCukruKupionego]]&gt;=1000,IF(cukier[[#This Row],[IlośćCukruKupionego]]&lt;10000,TRUE),FALSE)</f>
        <v>0</v>
      </c>
      <c r="J59" t="b">
        <f>IF(cukier[[#This Row],[IlośćCukruKupionego]]&gt;=10000,TRUE,FALSE)</f>
        <v>0</v>
      </c>
      <c r="K59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59">
        <f>cukier[[#This Row],[Cukier '[KG']]]*cukier[[#This Row],[Rabat]]</f>
        <v>959.4</v>
      </c>
      <c r="M59">
        <f>cukier[[#This Row],[SumaZaCukier]]-cukier[[#This Row],[CenaRabat]]</f>
        <v>24.600000000000023</v>
      </c>
    </row>
    <row r="60" spans="1:17" x14ac:dyDescent="0.25">
      <c r="A60" s="1">
        <v>38460</v>
      </c>
      <c r="B60" t="s">
        <v>40</v>
      </c>
      <c r="C60">
        <f>YEAR(cukier[[#This Row],[Data]])</f>
        <v>2005</v>
      </c>
      <c r="D60">
        <v>2</v>
      </c>
      <c r="E60">
        <f>IF(C60=2005,$Q$5,IF(C60=2006,$Q$6,IF(C60=2007,$Q$7,IF(C60=2008,$Q$8,IF(C60=2009,$Q$9,IF(C60=2010,$Q$10,IF(C60=2011,$Q$11,IF(C60=2012,$Q$12,IF(C60=2013,$Q$13,IF(C60=2014,$Q$14,"XD"))))))))))</f>
        <v>2</v>
      </c>
      <c r="F60">
        <f>D60*E60</f>
        <v>4</v>
      </c>
      <c r="G60">
        <f>SUMIF($B$2:B60,B60,$D$2:D60)</f>
        <v>2</v>
      </c>
      <c r="H60" t="b">
        <f>IF(cukier[[#This Row],[IlośćCukruKupionego]]&gt;=100,IF(cukier[[#This Row],[IlośćCukruKupionego]]&lt;1000,TRUE),FALSE)</f>
        <v>0</v>
      </c>
      <c r="I60" t="b">
        <f>IF(cukier[[#This Row],[IlośćCukruKupionego]]&gt;=1000,IF(cukier[[#This Row],[IlośćCukruKupionego]]&lt;10000,TRUE),FALSE)</f>
        <v>0</v>
      </c>
      <c r="J60" t="b">
        <f>IF(cukier[[#This Row],[IlośćCukruKupionego]]&gt;=10000,TRUE,FALSE)</f>
        <v>0</v>
      </c>
      <c r="K6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60">
        <f>cukier[[#This Row],[Cukier '[KG']]]*cukier[[#This Row],[Rabat]]</f>
        <v>4</v>
      </c>
      <c r="M60">
        <f>cukier[[#This Row],[SumaZaCukier]]-cukier[[#This Row],[CenaRabat]]</f>
        <v>0</v>
      </c>
    </row>
    <row r="61" spans="1:17" x14ac:dyDescent="0.25">
      <c r="A61" s="1">
        <v>38461</v>
      </c>
      <c r="B61" t="s">
        <v>14</v>
      </c>
      <c r="C61">
        <f>YEAR(cukier[[#This Row],[Data]])</f>
        <v>2005</v>
      </c>
      <c r="D61">
        <v>298</v>
      </c>
      <c r="E61">
        <f>IF(C61=2005,$Q$5,IF(C61=2006,$Q$6,IF(C61=2007,$Q$7,IF(C61=2008,$Q$8,IF(C61=2009,$Q$9,IF(C61=2010,$Q$10,IF(C61=2011,$Q$11,IF(C61=2012,$Q$12,IF(C61=2013,$Q$13,IF(C61=2014,$Q$14,"XD"))))))))))</f>
        <v>2</v>
      </c>
      <c r="F61">
        <f>D61*E61</f>
        <v>596</v>
      </c>
      <c r="G61">
        <f>SUMIF($B$2:B61,B61,$D$2:D61)</f>
        <v>1012</v>
      </c>
      <c r="H61" t="b">
        <f>IF(cukier[[#This Row],[IlośćCukruKupionego]]&gt;=100,IF(cukier[[#This Row],[IlośćCukruKupionego]]&lt;1000,TRUE),FALSE)</f>
        <v>0</v>
      </c>
      <c r="I61" t="b">
        <f>IF(cukier[[#This Row],[IlośćCukruKupionego]]&gt;=1000,IF(cukier[[#This Row],[IlośćCukruKupionego]]&lt;10000,TRUE),FALSE)</f>
        <v>1</v>
      </c>
      <c r="J61" t="b">
        <f>IF(cukier[[#This Row],[IlośćCukruKupionego]]&gt;=10000,TRUE,FALSE)</f>
        <v>0</v>
      </c>
      <c r="K61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61">
        <f>cukier[[#This Row],[Cukier '[KG']]]*cukier[[#This Row],[Rabat]]</f>
        <v>566.19999999999993</v>
      </c>
      <c r="M61">
        <f>cukier[[#This Row],[SumaZaCukier]]-cukier[[#This Row],[CenaRabat]]</f>
        <v>29.800000000000068</v>
      </c>
    </row>
    <row r="62" spans="1:17" x14ac:dyDescent="0.25">
      <c r="A62" s="1">
        <v>38472</v>
      </c>
      <c r="B62" t="s">
        <v>17</v>
      </c>
      <c r="C62">
        <f>YEAR(cukier[[#This Row],[Data]])</f>
        <v>2005</v>
      </c>
      <c r="D62">
        <v>201</v>
      </c>
      <c r="E62">
        <f>IF(C62=2005,$Q$5,IF(C62=2006,$Q$6,IF(C62=2007,$Q$7,IF(C62=2008,$Q$8,IF(C62=2009,$Q$9,IF(C62=2010,$Q$10,IF(C62=2011,$Q$11,IF(C62=2012,$Q$12,IF(C62=2013,$Q$13,IF(C62=2014,$Q$14,"XD"))))))))))</f>
        <v>2</v>
      </c>
      <c r="F62">
        <f>D62*E62</f>
        <v>402</v>
      </c>
      <c r="G62">
        <f>SUMIF($B$2:B62,B62,$D$2:D62)</f>
        <v>1014</v>
      </c>
      <c r="H62" t="b">
        <f>IF(cukier[[#This Row],[IlośćCukruKupionego]]&gt;=100,IF(cukier[[#This Row],[IlośćCukruKupionego]]&lt;1000,TRUE),FALSE)</f>
        <v>0</v>
      </c>
      <c r="I62" t="b">
        <f>IF(cukier[[#This Row],[IlośćCukruKupionego]]&gt;=1000,IF(cukier[[#This Row],[IlośćCukruKupionego]]&lt;10000,TRUE),FALSE)</f>
        <v>1</v>
      </c>
      <c r="J62" t="b">
        <f>IF(cukier[[#This Row],[IlośćCukruKupionego]]&gt;=10000,TRUE,FALSE)</f>
        <v>0</v>
      </c>
      <c r="K62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62">
        <f>cukier[[#This Row],[Cukier '[KG']]]*cukier[[#This Row],[Rabat]]</f>
        <v>381.9</v>
      </c>
      <c r="M62">
        <f>cukier[[#This Row],[SumaZaCukier]]-cukier[[#This Row],[CenaRabat]]</f>
        <v>20.100000000000023</v>
      </c>
    </row>
    <row r="63" spans="1:17" x14ac:dyDescent="0.25">
      <c r="A63" s="1">
        <v>38473</v>
      </c>
      <c r="B63" t="s">
        <v>41</v>
      </c>
      <c r="C63">
        <f>YEAR(cukier[[#This Row],[Data]])</f>
        <v>2005</v>
      </c>
      <c r="D63">
        <v>15</v>
      </c>
      <c r="E63">
        <f>IF(C63=2005,$Q$5,IF(C63=2006,$Q$6,IF(C63=2007,$Q$7,IF(C63=2008,$Q$8,IF(C63=2009,$Q$9,IF(C63=2010,$Q$10,IF(C63=2011,$Q$11,IF(C63=2012,$Q$12,IF(C63=2013,$Q$13,IF(C63=2014,$Q$14,"XD"))))))))))</f>
        <v>2</v>
      </c>
      <c r="F63">
        <f>D63*E63</f>
        <v>30</v>
      </c>
      <c r="G63">
        <f>SUMIF($B$2:B63,B63,$D$2:D63)</f>
        <v>15</v>
      </c>
      <c r="H63" t="b">
        <f>IF(cukier[[#This Row],[IlośćCukruKupionego]]&gt;=100,IF(cukier[[#This Row],[IlośćCukruKupionego]]&lt;1000,TRUE),FALSE)</f>
        <v>0</v>
      </c>
      <c r="I63" t="b">
        <f>IF(cukier[[#This Row],[IlośćCukruKupionego]]&gt;=1000,IF(cukier[[#This Row],[IlośćCukruKupionego]]&lt;10000,TRUE),FALSE)</f>
        <v>0</v>
      </c>
      <c r="J63" t="b">
        <f>IF(cukier[[#This Row],[IlośćCukruKupionego]]&gt;=10000,TRUE,FALSE)</f>
        <v>0</v>
      </c>
      <c r="K63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63">
        <f>cukier[[#This Row],[Cukier '[KG']]]*cukier[[#This Row],[Rabat]]</f>
        <v>30</v>
      </c>
      <c r="M63">
        <f>cukier[[#This Row],[SumaZaCukier]]-cukier[[#This Row],[CenaRabat]]</f>
        <v>0</v>
      </c>
    </row>
    <row r="64" spans="1:17" x14ac:dyDescent="0.25">
      <c r="A64" s="1">
        <v>38473</v>
      </c>
      <c r="B64" t="s">
        <v>14</v>
      </c>
      <c r="C64">
        <f>YEAR(cukier[[#This Row],[Data]])</f>
        <v>2005</v>
      </c>
      <c r="D64">
        <v>319</v>
      </c>
      <c r="E64">
        <f>IF(C64=2005,$Q$5,IF(C64=2006,$Q$6,IF(C64=2007,$Q$7,IF(C64=2008,$Q$8,IF(C64=2009,$Q$9,IF(C64=2010,$Q$10,IF(C64=2011,$Q$11,IF(C64=2012,$Q$12,IF(C64=2013,$Q$13,IF(C64=2014,$Q$14,"XD"))))))))))</f>
        <v>2</v>
      </c>
      <c r="F64">
        <f>D64*E64</f>
        <v>638</v>
      </c>
      <c r="G64">
        <f>SUMIF($B$2:B64,B64,$D$2:D64)</f>
        <v>1331</v>
      </c>
      <c r="H64" t="b">
        <f>IF(cukier[[#This Row],[IlośćCukruKupionego]]&gt;=100,IF(cukier[[#This Row],[IlośćCukruKupionego]]&lt;1000,TRUE),FALSE)</f>
        <v>0</v>
      </c>
      <c r="I64" t="b">
        <f>IF(cukier[[#This Row],[IlośćCukruKupionego]]&gt;=1000,IF(cukier[[#This Row],[IlośćCukruKupionego]]&lt;10000,TRUE),FALSE)</f>
        <v>1</v>
      </c>
      <c r="J64" t="b">
        <f>IF(cukier[[#This Row],[IlośćCukruKupionego]]&gt;=10000,TRUE,FALSE)</f>
        <v>0</v>
      </c>
      <c r="K64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64">
        <f>cukier[[#This Row],[Cukier '[KG']]]*cukier[[#This Row],[Rabat]]</f>
        <v>606.1</v>
      </c>
      <c r="M64">
        <f>cukier[[#This Row],[SumaZaCukier]]-cukier[[#This Row],[CenaRabat]]</f>
        <v>31.899999999999977</v>
      </c>
    </row>
    <row r="65" spans="1:13" x14ac:dyDescent="0.25">
      <c r="A65" s="1">
        <v>38474</v>
      </c>
      <c r="B65" t="s">
        <v>42</v>
      </c>
      <c r="C65">
        <f>YEAR(cukier[[#This Row],[Data]])</f>
        <v>2005</v>
      </c>
      <c r="D65">
        <v>9</v>
      </c>
      <c r="E65">
        <f>IF(C65=2005,$Q$5,IF(C65=2006,$Q$6,IF(C65=2007,$Q$7,IF(C65=2008,$Q$8,IF(C65=2009,$Q$9,IF(C65=2010,$Q$10,IF(C65=2011,$Q$11,IF(C65=2012,$Q$12,IF(C65=2013,$Q$13,IF(C65=2014,$Q$14,"XD"))))))))))</f>
        <v>2</v>
      </c>
      <c r="F65">
        <f>D65*E65</f>
        <v>18</v>
      </c>
      <c r="G65">
        <f>SUMIF($B$2:B65,B65,$D$2:D65)</f>
        <v>9</v>
      </c>
      <c r="H65" t="b">
        <f>IF(cukier[[#This Row],[IlośćCukruKupionego]]&gt;=100,IF(cukier[[#This Row],[IlośćCukruKupionego]]&lt;1000,TRUE),FALSE)</f>
        <v>0</v>
      </c>
      <c r="I65" t="b">
        <f>IF(cukier[[#This Row],[IlośćCukruKupionego]]&gt;=1000,IF(cukier[[#This Row],[IlośćCukruKupionego]]&lt;10000,TRUE),FALSE)</f>
        <v>0</v>
      </c>
      <c r="J65" t="b">
        <f>IF(cukier[[#This Row],[IlośćCukruKupionego]]&gt;=10000,TRUE,FALSE)</f>
        <v>0</v>
      </c>
      <c r="K6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65">
        <f>cukier[[#This Row],[Cukier '[KG']]]*cukier[[#This Row],[Rabat]]</f>
        <v>18</v>
      </c>
      <c r="M65">
        <f>cukier[[#This Row],[SumaZaCukier]]-cukier[[#This Row],[CenaRabat]]</f>
        <v>0</v>
      </c>
    </row>
    <row r="66" spans="1:13" x14ac:dyDescent="0.25">
      <c r="A66" s="1">
        <v>38476</v>
      </c>
      <c r="B66" t="s">
        <v>43</v>
      </c>
      <c r="C66">
        <f>YEAR(cukier[[#This Row],[Data]])</f>
        <v>2005</v>
      </c>
      <c r="D66">
        <v>15</v>
      </c>
      <c r="E66">
        <f>IF(C66=2005,$Q$5,IF(C66=2006,$Q$6,IF(C66=2007,$Q$7,IF(C66=2008,$Q$8,IF(C66=2009,$Q$9,IF(C66=2010,$Q$10,IF(C66=2011,$Q$11,IF(C66=2012,$Q$12,IF(C66=2013,$Q$13,IF(C66=2014,$Q$14,"XD"))))))))))</f>
        <v>2</v>
      </c>
      <c r="F66">
        <f>D66*E66</f>
        <v>30</v>
      </c>
      <c r="G66">
        <f>SUMIF($B$2:B66,B66,$D$2:D66)</f>
        <v>15</v>
      </c>
      <c r="H66" t="b">
        <f>IF(cukier[[#This Row],[IlośćCukruKupionego]]&gt;=100,IF(cukier[[#This Row],[IlośćCukruKupionego]]&lt;1000,TRUE),FALSE)</f>
        <v>0</v>
      </c>
      <c r="I66" t="b">
        <f>IF(cukier[[#This Row],[IlośćCukruKupionego]]&gt;=1000,IF(cukier[[#This Row],[IlośćCukruKupionego]]&lt;10000,TRUE),FALSE)</f>
        <v>0</v>
      </c>
      <c r="J66" t="b">
        <f>IF(cukier[[#This Row],[IlośćCukruKupionego]]&gt;=10000,TRUE,FALSE)</f>
        <v>0</v>
      </c>
      <c r="K6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66">
        <f>cukier[[#This Row],[Cukier '[KG']]]*cukier[[#This Row],[Rabat]]</f>
        <v>30</v>
      </c>
      <c r="M66">
        <f>cukier[[#This Row],[SumaZaCukier]]-cukier[[#This Row],[CenaRabat]]</f>
        <v>0</v>
      </c>
    </row>
    <row r="67" spans="1:13" x14ac:dyDescent="0.25">
      <c r="A67" s="1">
        <v>38479</v>
      </c>
      <c r="B67" t="s">
        <v>22</v>
      </c>
      <c r="C67">
        <f>YEAR(cukier[[#This Row],[Data]])</f>
        <v>2005</v>
      </c>
      <c r="D67">
        <v>444</v>
      </c>
      <c r="E67">
        <f>IF(C67=2005,$Q$5,IF(C67=2006,$Q$6,IF(C67=2007,$Q$7,IF(C67=2008,$Q$8,IF(C67=2009,$Q$9,IF(C67=2010,$Q$10,IF(C67=2011,$Q$11,IF(C67=2012,$Q$12,IF(C67=2013,$Q$13,IF(C67=2014,$Q$14,"XD"))))))))))</f>
        <v>2</v>
      </c>
      <c r="F67">
        <f>D67*E67</f>
        <v>888</v>
      </c>
      <c r="G67">
        <f>SUMIF($B$2:B67,B67,$D$2:D67)</f>
        <v>1556</v>
      </c>
      <c r="H67" t="b">
        <f>IF(cukier[[#This Row],[IlośćCukruKupionego]]&gt;=100,IF(cukier[[#This Row],[IlośćCukruKupionego]]&lt;1000,TRUE),FALSE)</f>
        <v>0</v>
      </c>
      <c r="I67" t="b">
        <f>IF(cukier[[#This Row],[IlośćCukruKupionego]]&gt;=1000,IF(cukier[[#This Row],[IlośćCukruKupionego]]&lt;10000,TRUE),FALSE)</f>
        <v>1</v>
      </c>
      <c r="J67" t="b">
        <f>IF(cukier[[#This Row],[IlośćCukruKupionego]]&gt;=10000,TRUE,FALSE)</f>
        <v>0</v>
      </c>
      <c r="K67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67">
        <f>cukier[[#This Row],[Cukier '[KG']]]*cukier[[#This Row],[Rabat]]</f>
        <v>843.59999999999991</v>
      </c>
      <c r="M67">
        <f>cukier[[#This Row],[SumaZaCukier]]-cukier[[#This Row],[CenaRabat]]</f>
        <v>44.400000000000091</v>
      </c>
    </row>
    <row r="68" spans="1:13" x14ac:dyDescent="0.25">
      <c r="A68" s="1">
        <v>38479</v>
      </c>
      <c r="B68" t="s">
        <v>44</v>
      </c>
      <c r="C68">
        <f>YEAR(cukier[[#This Row],[Data]])</f>
        <v>2005</v>
      </c>
      <c r="D68">
        <v>13</v>
      </c>
      <c r="E68">
        <f>IF(C68=2005,$Q$5,IF(C68=2006,$Q$6,IF(C68=2007,$Q$7,IF(C68=2008,$Q$8,IF(C68=2009,$Q$9,IF(C68=2010,$Q$10,IF(C68=2011,$Q$11,IF(C68=2012,$Q$12,IF(C68=2013,$Q$13,IF(C68=2014,$Q$14,"XD"))))))))))</f>
        <v>2</v>
      </c>
      <c r="F68">
        <f>D68*E68</f>
        <v>26</v>
      </c>
      <c r="G68">
        <f>SUMIF($B$2:B68,B68,$D$2:D68)</f>
        <v>13</v>
      </c>
      <c r="H68" t="b">
        <f>IF(cukier[[#This Row],[IlośćCukruKupionego]]&gt;=100,IF(cukier[[#This Row],[IlośćCukruKupionego]]&lt;1000,TRUE),FALSE)</f>
        <v>0</v>
      </c>
      <c r="I68" t="b">
        <f>IF(cukier[[#This Row],[IlośćCukruKupionego]]&gt;=1000,IF(cukier[[#This Row],[IlośćCukruKupionego]]&lt;10000,TRUE),FALSE)</f>
        <v>0</v>
      </c>
      <c r="J68" t="b">
        <f>IF(cukier[[#This Row],[IlośćCukruKupionego]]&gt;=10000,TRUE,FALSE)</f>
        <v>0</v>
      </c>
      <c r="K6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68">
        <f>cukier[[#This Row],[Cukier '[KG']]]*cukier[[#This Row],[Rabat]]</f>
        <v>26</v>
      </c>
      <c r="M68">
        <f>cukier[[#This Row],[SumaZaCukier]]-cukier[[#This Row],[CenaRabat]]</f>
        <v>0</v>
      </c>
    </row>
    <row r="69" spans="1:13" x14ac:dyDescent="0.25">
      <c r="A69" s="1">
        <v>38481</v>
      </c>
      <c r="B69" t="s">
        <v>45</v>
      </c>
      <c r="C69">
        <f>YEAR(cukier[[#This Row],[Data]])</f>
        <v>2005</v>
      </c>
      <c r="D69">
        <v>366</v>
      </c>
      <c r="E69">
        <f>IF(C69=2005,$Q$5,IF(C69=2006,$Q$6,IF(C69=2007,$Q$7,IF(C69=2008,$Q$8,IF(C69=2009,$Q$9,IF(C69=2010,$Q$10,IF(C69=2011,$Q$11,IF(C69=2012,$Q$12,IF(C69=2013,$Q$13,IF(C69=2014,$Q$14,"XD"))))))))))</f>
        <v>2</v>
      </c>
      <c r="F69">
        <f>D69*E69</f>
        <v>732</v>
      </c>
      <c r="G69">
        <f>SUMIF($B$2:B69,B69,$D$2:D69)</f>
        <v>366</v>
      </c>
      <c r="H69" t="b">
        <f>IF(cukier[[#This Row],[IlośćCukruKupionego]]&gt;=100,IF(cukier[[#This Row],[IlośćCukruKupionego]]&lt;1000,TRUE),FALSE)</f>
        <v>1</v>
      </c>
      <c r="I69" t="b">
        <f>IF(cukier[[#This Row],[IlośćCukruKupionego]]&gt;=1000,IF(cukier[[#This Row],[IlośćCukruKupionego]]&lt;10000,TRUE),FALSE)</f>
        <v>0</v>
      </c>
      <c r="J69" t="b">
        <f>IF(cukier[[#This Row],[IlośćCukruKupionego]]&gt;=10000,TRUE,FALSE)</f>
        <v>0</v>
      </c>
      <c r="K69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69">
        <f>cukier[[#This Row],[Cukier '[KG']]]*cukier[[#This Row],[Rabat]]</f>
        <v>713.69999999999993</v>
      </c>
      <c r="M69">
        <f>cukier[[#This Row],[SumaZaCukier]]-cukier[[#This Row],[CenaRabat]]</f>
        <v>18.300000000000068</v>
      </c>
    </row>
    <row r="70" spans="1:13" x14ac:dyDescent="0.25">
      <c r="A70" s="1">
        <v>38492</v>
      </c>
      <c r="B70" t="s">
        <v>9</v>
      </c>
      <c r="C70">
        <f>YEAR(cukier[[#This Row],[Data]])</f>
        <v>2005</v>
      </c>
      <c r="D70">
        <v>259</v>
      </c>
      <c r="E70">
        <f>IF(C70=2005,$Q$5,IF(C70=2006,$Q$6,IF(C70=2007,$Q$7,IF(C70=2008,$Q$8,IF(C70=2009,$Q$9,IF(C70=2010,$Q$10,IF(C70=2011,$Q$11,IF(C70=2012,$Q$12,IF(C70=2013,$Q$13,IF(C70=2014,$Q$14,"XD"))))))))))</f>
        <v>2</v>
      </c>
      <c r="F70">
        <f>D70*E70</f>
        <v>518</v>
      </c>
      <c r="G70">
        <f>SUMIF($B$2:B70,B70,$D$2:D70)</f>
        <v>976</v>
      </c>
      <c r="H70" t="b">
        <f>IF(cukier[[#This Row],[IlośćCukruKupionego]]&gt;=100,IF(cukier[[#This Row],[IlośćCukruKupionego]]&lt;1000,TRUE),FALSE)</f>
        <v>1</v>
      </c>
      <c r="I70" t="b">
        <f>IF(cukier[[#This Row],[IlośćCukruKupionego]]&gt;=1000,IF(cukier[[#This Row],[IlośćCukruKupionego]]&lt;10000,TRUE),FALSE)</f>
        <v>0</v>
      </c>
      <c r="J70" t="b">
        <f>IF(cukier[[#This Row],[IlośćCukruKupionego]]&gt;=10000,TRUE,FALSE)</f>
        <v>0</v>
      </c>
      <c r="K70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70">
        <f>cukier[[#This Row],[Cukier '[KG']]]*cukier[[#This Row],[Rabat]]</f>
        <v>505.05</v>
      </c>
      <c r="M70">
        <f>cukier[[#This Row],[SumaZaCukier]]-cukier[[#This Row],[CenaRabat]]</f>
        <v>12.949999999999989</v>
      </c>
    </row>
    <row r="71" spans="1:13" x14ac:dyDescent="0.25">
      <c r="A71" s="1">
        <v>38493</v>
      </c>
      <c r="B71" t="s">
        <v>46</v>
      </c>
      <c r="C71">
        <f>YEAR(cukier[[#This Row],[Data]])</f>
        <v>2005</v>
      </c>
      <c r="D71">
        <v>16</v>
      </c>
      <c r="E71">
        <f>IF(C71=2005,$Q$5,IF(C71=2006,$Q$6,IF(C71=2007,$Q$7,IF(C71=2008,$Q$8,IF(C71=2009,$Q$9,IF(C71=2010,$Q$10,IF(C71=2011,$Q$11,IF(C71=2012,$Q$12,IF(C71=2013,$Q$13,IF(C71=2014,$Q$14,"XD"))))))))))</f>
        <v>2</v>
      </c>
      <c r="F71">
        <f>D71*E71</f>
        <v>32</v>
      </c>
      <c r="G71">
        <f>SUMIF($B$2:B71,B71,$D$2:D71)</f>
        <v>16</v>
      </c>
      <c r="H71" t="b">
        <f>IF(cukier[[#This Row],[IlośćCukruKupionego]]&gt;=100,IF(cukier[[#This Row],[IlośćCukruKupionego]]&lt;1000,TRUE),FALSE)</f>
        <v>0</v>
      </c>
      <c r="I71" t="b">
        <f>IF(cukier[[#This Row],[IlośćCukruKupionego]]&gt;=1000,IF(cukier[[#This Row],[IlośćCukruKupionego]]&lt;10000,TRUE),FALSE)</f>
        <v>0</v>
      </c>
      <c r="J71" t="b">
        <f>IF(cukier[[#This Row],[IlośćCukruKupionego]]&gt;=10000,TRUE,FALSE)</f>
        <v>0</v>
      </c>
      <c r="K7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71">
        <f>cukier[[#This Row],[Cukier '[KG']]]*cukier[[#This Row],[Rabat]]</f>
        <v>32</v>
      </c>
      <c r="M71">
        <f>cukier[[#This Row],[SumaZaCukier]]-cukier[[#This Row],[CenaRabat]]</f>
        <v>0</v>
      </c>
    </row>
    <row r="72" spans="1:13" x14ac:dyDescent="0.25">
      <c r="A72" s="1">
        <v>38496</v>
      </c>
      <c r="B72" t="s">
        <v>28</v>
      </c>
      <c r="C72">
        <f>YEAR(cukier[[#This Row],[Data]])</f>
        <v>2005</v>
      </c>
      <c r="D72">
        <v>49</v>
      </c>
      <c r="E72">
        <f>IF(C72=2005,$Q$5,IF(C72=2006,$Q$6,IF(C72=2007,$Q$7,IF(C72=2008,$Q$8,IF(C72=2009,$Q$9,IF(C72=2010,$Q$10,IF(C72=2011,$Q$11,IF(C72=2012,$Q$12,IF(C72=2013,$Q$13,IF(C72=2014,$Q$14,"XD"))))))))))</f>
        <v>2</v>
      </c>
      <c r="F72">
        <f>D72*E72</f>
        <v>98</v>
      </c>
      <c r="G72">
        <f>SUMIF($B$2:B72,B72,$D$2:D72)</f>
        <v>151</v>
      </c>
      <c r="H72" t="b">
        <f>IF(cukier[[#This Row],[IlośćCukruKupionego]]&gt;=100,IF(cukier[[#This Row],[IlośćCukruKupionego]]&lt;1000,TRUE),FALSE)</f>
        <v>1</v>
      </c>
      <c r="I72" t="b">
        <f>IF(cukier[[#This Row],[IlośćCukruKupionego]]&gt;=1000,IF(cukier[[#This Row],[IlośćCukruKupionego]]&lt;10000,TRUE),FALSE)</f>
        <v>0</v>
      </c>
      <c r="J72" t="b">
        <f>IF(cukier[[#This Row],[IlośćCukruKupionego]]&gt;=10000,TRUE,FALSE)</f>
        <v>0</v>
      </c>
      <c r="K72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72">
        <f>cukier[[#This Row],[Cukier '[KG']]]*cukier[[#This Row],[Rabat]]</f>
        <v>95.55</v>
      </c>
      <c r="M72">
        <f>cukier[[#This Row],[SumaZaCukier]]-cukier[[#This Row],[CenaRabat]]</f>
        <v>2.4500000000000028</v>
      </c>
    </row>
    <row r="73" spans="1:13" x14ac:dyDescent="0.25">
      <c r="A73" s="1">
        <v>38497</v>
      </c>
      <c r="B73" t="s">
        <v>47</v>
      </c>
      <c r="C73">
        <f>YEAR(cukier[[#This Row],[Data]])</f>
        <v>2005</v>
      </c>
      <c r="D73">
        <v>3</v>
      </c>
      <c r="E73">
        <f>IF(C73=2005,$Q$5,IF(C73=2006,$Q$6,IF(C73=2007,$Q$7,IF(C73=2008,$Q$8,IF(C73=2009,$Q$9,IF(C73=2010,$Q$10,IF(C73=2011,$Q$11,IF(C73=2012,$Q$12,IF(C73=2013,$Q$13,IF(C73=2014,$Q$14,"XD"))))))))))</f>
        <v>2</v>
      </c>
      <c r="F73">
        <f>D73*E73</f>
        <v>6</v>
      </c>
      <c r="G73">
        <f>SUMIF($B$2:B73,B73,$D$2:D73)</f>
        <v>3</v>
      </c>
      <c r="H73" t="b">
        <f>IF(cukier[[#This Row],[IlośćCukruKupionego]]&gt;=100,IF(cukier[[#This Row],[IlośćCukruKupionego]]&lt;1000,TRUE),FALSE)</f>
        <v>0</v>
      </c>
      <c r="I73" t="b">
        <f>IF(cukier[[#This Row],[IlośćCukruKupionego]]&gt;=1000,IF(cukier[[#This Row],[IlośćCukruKupionego]]&lt;10000,TRUE),FALSE)</f>
        <v>0</v>
      </c>
      <c r="J73" t="b">
        <f>IF(cukier[[#This Row],[IlośćCukruKupionego]]&gt;=10000,TRUE,FALSE)</f>
        <v>0</v>
      </c>
      <c r="K73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73">
        <f>cukier[[#This Row],[Cukier '[KG']]]*cukier[[#This Row],[Rabat]]</f>
        <v>6</v>
      </c>
      <c r="M73">
        <f>cukier[[#This Row],[SumaZaCukier]]-cukier[[#This Row],[CenaRabat]]</f>
        <v>0</v>
      </c>
    </row>
    <row r="74" spans="1:13" x14ac:dyDescent="0.25">
      <c r="A74" s="1">
        <v>38497</v>
      </c>
      <c r="B74" t="s">
        <v>22</v>
      </c>
      <c r="C74">
        <f>YEAR(cukier[[#This Row],[Data]])</f>
        <v>2005</v>
      </c>
      <c r="D74">
        <v>251</v>
      </c>
      <c r="E74">
        <f>IF(C74=2005,$Q$5,IF(C74=2006,$Q$6,IF(C74=2007,$Q$7,IF(C74=2008,$Q$8,IF(C74=2009,$Q$9,IF(C74=2010,$Q$10,IF(C74=2011,$Q$11,IF(C74=2012,$Q$12,IF(C74=2013,$Q$13,IF(C74=2014,$Q$14,"XD"))))))))))</f>
        <v>2</v>
      </c>
      <c r="F74">
        <f>D74*E74</f>
        <v>502</v>
      </c>
      <c r="G74">
        <f>SUMIF($B$2:B74,B74,$D$2:D74)</f>
        <v>1807</v>
      </c>
      <c r="H74" t="b">
        <f>IF(cukier[[#This Row],[IlośćCukruKupionego]]&gt;=100,IF(cukier[[#This Row],[IlośćCukruKupionego]]&lt;1000,TRUE),FALSE)</f>
        <v>0</v>
      </c>
      <c r="I74" t="b">
        <f>IF(cukier[[#This Row],[IlośćCukruKupionego]]&gt;=1000,IF(cukier[[#This Row],[IlośćCukruKupionego]]&lt;10000,TRUE),FALSE)</f>
        <v>1</v>
      </c>
      <c r="J74" t="b">
        <f>IF(cukier[[#This Row],[IlośćCukruKupionego]]&gt;=10000,TRUE,FALSE)</f>
        <v>0</v>
      </c>
      <c r="K74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74">
        <f>cukier[[#This Row],[Cukier '[KG']]]*cukier[[#This Row],[Rabat]]</f>
        <v>476.9</v>
      </c>
      <c r="M74">
        <f>cukier[[#This Row],[SumaZaCukier]]-cukier[[#This Row],[CenaRabat]]</f>
        <v>25.100000000000023</v>
      </c>
    </row>
    <row r="75" spans="1:13" x14ac:dyDescent="0.25">
      <c r="A75" s="1">
        <v>38499</v>
      </c>
      <c r="B75" t="s">
        <v>30</v>
      </c>
      <c r="C75">
        <f>YEAR(cukier[[#This Row],[Data]])</f>
        <v>2005</v>
      </c>
      <c r="D75">
        <v>179</v>
      </c>
      <c r="E75">
        <f>IF(C75=2005,$Q$5,IF(C75=2006,$Q$6,IF(C75=2007,$Q$7,IF(C75=2008,$Q$8,IF(C75=2009,$Q$9,IF(C75=2010,$Q$10,IF(C75=2011,$Q$11,IF(C75=2012,$Q$12,IF(C75=2013,$Q$13,IF(C75=2014,$Q$14,"XD"))))))))))</f>
        <v>2</v>
      </c>
      <c r="F75">
        <f>D75*E75</f>
        <v>358</v>
      </c>
      <c r="G75">
        <f>SUMIF($B$2:B75,B75,$D$2:D75)</f>
        <v>255</v>
      </c>
      <c r="H75" t="b">
        <f>IF(cukier[[#This Row],[IlośćCukruKupionego]]&gt;=100,IF(cukier[[#This Row],[IlośćCukruKupionego]]&lt;1000,TRUE),FALSE)</f>
        <v>1</v>
      </c>
      <c r="I75" t="b">
        <f>IF(cukier[[#This Row],[IlośćCukruKupionego]]&gt;=1000,IF(cukier[[#This Row],[IlośćCukruKupionego]]&lt;10000,TRUE),FALSE)</f>
        <v>0</v>
      </c>
      <c r="J75" t="b">
        <f>IF(cukier[[#This Row],[IlośćCukruKupionego]]&gt;=10000,TRUE,FALSE)</f>
        <v>0</v>
      </c>
      <c r="K75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75">
        <f>cukier[[#This Row],[Cukier '[KG']]]*cukier[[#This Row],[Rabat]]</f>
        <v>349.05</v>
      </c>
      <c r="M75">
        <f>cukier[[#This Row],[SumaZaCukier]]-cukier[[#This Row],[CenaRabat]]</f>
        <v>8.9499999999999886</v>
      </c>
    </row>
    <row r="76" spans="1:13" x14ac:dyDescent="0.25">
      <c r="A76" s="1">
        <v>38501</v>
      </c>
      <c r="B76" t="s">
        <v>10</v>
      </c>
      <c r="C76">
        <f>YEAR(cukier[[#This Row],[Data]])</f>
        <v>2005</v>
      </c>
      <c r="D76">
        <v>116</v>
      </c>
      <c r="E76">
        <f>IF(C76=2005,$Q$5,IF(C76=2006,$Q$6,IF(C76=2007,$Q$7,IF(C76=2008,$Q$8,IF(C76=2009,$Q$9,IF(C76=2010,$Q$10,IF(C76=2011,$Q$11,IF(C76=2012,$Q$12,IF(C76=2013,$Q$13,IF(C76=2014,$Q$14,"XD"))))))))))</f>
        <v>2</v>
      </c>
      <c r="F76">
        <f>D76*E76</f>
        <v>232</v>
      </c>
      <c r="G76">
        <f>SUMIF($B$2:B76,B76,$D$2:D76)</f>
        <v>287</v>
      </c>
      <c r="H76" t="b">
        <f>IF(cukier[[#This Row],[IlośćCukruKupionego]]&gt;=100,IF(cukier[[#This Row],[IlośćCukruKupionego]]&lt;1000,TRUE),FALSE)</f>
        <v>1</v>
      </c>
      <c r="I76" t="b">
        <f>IF(cukier[[#This Row],[IlośćCukruKupionego]]&gt;=1000,IF(cukier[[#This Row],[IlośćCukruKupionego]]&lt;10000,TRUE),FALSE)</f>
        <v>0</v>
      </c>
      <c r="J76" t="b">
        <f>IF(cukier[[#This Row],[IlośćCukruKupionego]]&gt;=10000,TRUE,FALSE)</f>
        <v>0</v>
      </c>
      <c r="K76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76">
        <f>cukier[[#This Row],[Cukier '[KG']]]*cukier[[#This Row],[Rabat]]</f>
        <v>226.2</v>
      </c>
      <c r="M76">
        <f>cukier[[#This Row],[SumaZaCukier]]-cukier[[#This Row],[CenaRabat]]</f>
        <v>5.8000000000000114</v>
      </c>
    </row>
    <row r="77" spans="1:13" x14ac:dyDescent="0.25">
      <c r="A77" s="1">
        <v>38501</v>
      </c>
      <c r="B77" t="s">
        <v>48</v>
      </c>
      <c r="C77">
        <f>YEAR(cukier[[#This Row],[Data]])</f>
        <v>2005</v>
      </c>
      <c r="D77">
        <v>13</v>
      </c>
      <c r="E77">
        <f>IF(C77=2005,$Q$5,IF(C77=2006,$Q$6,IF(C77=2007,$Q$7,IF(C77=2008,$Q$8,IF(C77=2009,$Q$9,IF(C77=2010,$Q$10,IF(C77=2011,$Q$11,IF(C77=2012,$Q$12,IF(C77=2013,$Q$13,IF(C77=2014,$Q$14,"XD"))))))))))</f>
        <v>2</v>
      </c>
      <c r="F77">
        <f>D77*E77</f>
        <v>26</v>
      </c>
      <c r="G77">
        <f>SUMIF($B$2:B77,B77,$D$2:D77)</f>
        <v>13</v>
      </c>
      <c r="H77" t="b">
        <f>IF(cukier[[#This Row],[IlośćCukruKupionego]]&gt;=100,IF(cukier[[#This Row],[IlośćCukruKupionego]]&lt;1000,TRUE),FALSE)</f>
        <v>0</v>
      </c>
      <c r="I77" t="b">
        <f>IF(cukier[[#This Row],[IlośćCukruKupionego]]&gt;=1000,IF(cukier[[#This Row],[IlośćCukruKupionego]]&lt;10000,TRUE),FALSE)</f>
        <v>0</v>
      </c>
      <c r="J77" t="b">
        <f>IF(cukier[[#This Row],[IlośćCukruKupionego]]&gt;=10000,TRUE,FALSE)</f>
        <v>0</v>
      </c>
      <c r="K7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77">
        <f>cukier[[#This Row],[Cukier '[KG']]]*cukier[[#This Row],[Rabat]]</f>
        <v>26</v>
      </c>
      <c r="M77">
        <f>cukier[[#This Row],[SumaZaCukier]]-cukier[[#This Row],[CenaRabat]]</f>
        <v>0</v>
      </c>
    </row>
    <row r="78" spans="1:13" x14ac:dyDescent="0.25">
      <c r="A78" s="1">
        <v>38503</v>
      </c>
      <c r="B78" t="s">
        <v>49</v>
      </c>
      <c r="C78">
        <f>YEAR(cukier[[#This Row],[Data]])</f>
        <v>2005</v>
      </c>
      <c r="D78">
        <v>3</v>
      </c>
      <c r="E78">
        <f>IF(C78=2005,$Q$5,IF(C78=2006,$Q$6,IF(C78=2007,$Q$7,IF(C78=2008,$Q$8,IF(C78=2009,$Q$9,IF(C78=2010,$Q$10,IF(C78=2011,$Q$11,IF(C78=2012,$Q$12,IF(C78=2013,$Q$13,IF(C78=2014,$Q$14,"XD"))))))))))</f>
        <v>2</v>
      </c>
      <c r="F78">
        <f>D78*E78</f>
        <v>6</v>
      </c>
      <c r="G78">
        <f>SUMIF($B$2:B78,B78,$D$2:D78)</f>
        <v>3</v>
      </c>
      <c r="H78" t="b">
        <f>IF(cukier[[#This Row],[IlośćCukruKupionego]]&gt;=100,IF(cukier[[#This Row],[IlośćCukruKupionego]]&lt;1000,TRUE),FALSE)</f>
        <v>0</v>
      </c>
      <c r="I78" t="b">
        <f>IF(cukier[[#This Row],[IlośćCukruKupionego]]&gt;=1000,IF(cukier[[#This Row],[IlośćCukruKupionego]]&lt;10000,TRUE),FALSE)</f>
        <v>0</v>
      </c>
      <c r="J78" t="b">
        <f>IF(cukier[[#This Row],[IlośćCukruKupionego]]&gt;=10000,TRUE,FALSE)</f>
        <v>0</v>
      </c>
      <c r="K7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78">
        <f>cukier[[#This Row],[Cukier '[KG']]]*cukier[[#This Row],[Rabat]]</f>
        <v>6</v>
      </c>
      <c r="M78">
        <f>cukier[[#This Row],[SumaZaCukier]]-cukier[[#This Row],[CenaRabat]]</f>
        <v>0</v>
      </c>
    </row>
    <row r="79" spans="1:13" x14ac:dyDescent="0.25">
      <c r="A79" s="1">
        <v>38503</v>
      </c>
      <c r="B79" t="s">
        <v>50</v>
      </c>
      <c r="C79">
        <f>YEAR(cukier[[#This Row],[Data]])</f>
        <v>2005</v>
      </c>
      <c r="D79">
        <v>253</v>
      </c>
      <c r="E79">
        <f>IF(C79=2005,$Q$5,IF(C79=2006,$Q$6,IF(C79=2007,$Q$7,IF(C79=2008,$Q$8,IF(C79=2009,$Q$9,IF(C79=2010,$Q$10,IF(C79=2011,$Q$11,IF(C79=2012,$Q$12,IF(C79=2013,$Q$13,IF(C79=2014,$Q$14,"XD"))))))))))</f>
        <v>2</v>
      </c>
      <c r="F79">
        <f>D79*E79</f>
        <v>506</v>
      </c>
      <c r="G79">
        <f>SUMIF($B$2:B79,B79,$D$2:D79)</f>
        <v>253</v>
      </c>
      <c r="H79" t="b">
        <f>IF(cukier[[#This Row],[IlośćCukruKupionego]]&gt;=100,IF(cukier[[#This Row],[IlośćCukruKupionego]]&lt;1000,TRUE),FALSE)</f>
        <v>1</v>
      </c>
      <c r="I79" t="b">
        <f>IF(cukier[[#This Row],[IlośćCukruKupionego]]&gt;=1000,IF(cukier[[#This Row],[IlośćCukruKupionego]]&lt;10000,TRUE),FALSE)</f>
        <v>0</v>
      </c>
      <c r="J79" t="b">
        <f>IF(cukier[[#This Row],[IlośćCukruKupionego]]&gt;=10000,TRUE,FALSE)</f>
        <v>0</v>
      </c>
      <c r="K79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79">
        <f>cukier[[#This Row],[Cukier '[KG']]]*cukier[[#This Row],[Rabat]]</f>
        <v>493.34999999999997</v>
      </c>
      <c r="M79">
        <f>cukier[[#This Row],[SumaZaCukier]]-cukier[[#This Row],[CenaRabat]]</f>
        <v>12.650000000000034</v>
      </c>
    </row>
    <row r="80" spans="1:13" x14ac:dyDescent="0.25">
      <c r="A80" s="1">
        <v>38510</v>
      </c>
      <c r="B80" t="s">
        <v>23</v>
      </c>
      <c r="C80">
        <f>YEAR(cukier[[#This Row],[Data]])</f>
        <v>2005</v>
      </c>
      <c r="D80">
        <v>83</v>
      </c>
      <c r="E80">
        <f>IF(C80=2005,$Q$5,IF(C80=2006,$Q$6,IF(C80=2007,$Q$7,IF(C80=2008,$Q$8,IF(C80=2009,$Q$9,IF(C80=2010,$Q$10,IF(C80=2011,$Q$11,IF(C80=2012,$Q$12,IF(C80=2013,$Q$13,IF(C80=2014,$Q$14,"XD"))))))))))</f>
        <v>2</v>
      </c>
      <c r="F80">
        <f>D80*E80</f>
        <v>166</v>
      </c>
      <c r="G80">
        <f>SUMIF($B$2:B80,B80,$D$2:D80)</f>
        <v>193</v>
      </c>
      <c r="H80" t="b">
        <f>IF(cukier[[#This Row],[IlośćCukruKupionego]]&gt;=100,IF(cukier[[#This Row],[IlośćCukruKupionego]]&lt;1000,TRUE),FALSE)</f>
        <v>1</v>
      </c>
      <c r="I80" t="b">
        <f>IF(cukier[[#This Row],[IlośćCukruKupionego]]&gt;=1000,IF(cukier[[#This Row],[IlośćCukruKupionego]]&lt;10000,TRUE),FALSE)</f>
        <v>0</v>
      </c>
      <c r="J80" t="b">
        <f>IF(cukier[[#This Row],[IlośćCukruKupionego]]&gt;=10000,TRUE,FALSE)</f>
        <v>0</v>
      </c>
      <c r="K80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80">
        <f>cukier[[#This Row],[Cukier '[KG']]]*cukier[[#This Row],[Rabat]]</f>
        <v>161.85</v>
      </c>
      <c r="M80">
        <f>cukier[[#This Row],[SumaZaCukier]]-cukier[[#This Row],[CenaRabat]]</f>
        <v>4.1500000000000057</v>
      </c>
    </row>
    <row r="81" spans="1:13" x14ac:dyDescent="0.25">
      <c r="A81" s="1">
        <v>38512</v>
      </c>
      <c r="B81" t="s">
        <v>18</v>
      </c>
      <c r="C81">
        <f>YEAR(cukier[[#This Row],[Data]])</f>
        <v>2005</v>
      </c>
      <c r="D81">
        <v>177</v>
      </c>
      <c r="E81">
        <f>IF(C81=2005,$Q$5,IF(C81=2006,$Q$6,IF(C81=2007,$Q$7,IF(C81=2008,$Q$8,IF(C81=2009,$Q$9,IF(C81=2010,$Q$10,IF(C81=2011,$Q$11,IF(C81=2012,$Q$12,IF(C81=2013,$Q$13,IF(C81=2014,$Q$14,"XD"))))))))))</f>
        <v>2</v>
      </c>
      <c r="F81">
        <f>D81*E81</f>
        <v>354</v>
      </c>
      <c r="G81">
        <f>SUMIF($B$2:B81,B81,$D$2:D81)</f>
        <v>350</v>
      </c>
      <c r="H81" t="b">
        <f>IF(cukier[[#This Row],[IlośćCukruKupionego]]&gt;=100,IF(cukier[[#This Row],[IlośćCukruKupionego]]&lt;1000,TRUE),FALSE)</f>
        <v>1</v>
      </c>
      <c r="I81" t="b">
        <f>IF(cukier[[#This Row],[IlośćCukruKupionego]]&gt;=1000,IF(cukier[[#This Row],[IlośćCukruKupionego]]&lt;10000,TRUE),FALSE)</f>
        <v>0</v>
      </c>
      <c r="J81" t="b">
        <f>IF(cukier[[#This Row],[IlośćCukruKupionego]]&gt;=10000,TRUE,FALSE)</f>
        <v>0</v>
      </c>
      <c r="K81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81">
        <f>cukier[[#This Row],[Cukier '[KG']]]*cukier[[#This Row],[Rabat]]</f>
        <v>345.15</v>
      </c>
      <c r="M81">
        <f>cukier[[#This Row],[SumaZaCukier]]-cukier[[#This Row],[CenaRabat]]</f>
        <v>8.8500000000000227</v>
      </c>
    </row>
    <row r="82" spans="1:13" x14ac:dyDescent="0.25">
      <c r="A82" s="1">
        <v>38512</v>
      </c>
      <c r="B82" t="s">
        <v>51</v>
      </c>
      <c r="C82">
        <f>YEAR(cukier[[#This Row],[Data]])</f>
        <v>2005</v>
      </c>
      <c r="D82">
        <v>7</v>
      </c>
      <c r="E82">
        <f>IF(C82=2005,$Q$5,IF(C82=2006,$Q$6,IF(C82=2007,$Q$7,IF(C82=2008,$Q$8,IF(C82=2009,$Q$9,IF(C82=2010,$Q$10,IF(C82=2011,$Q$11,IF(C82=2012,$Q$12,IF(C82=2013,$Q$13,IF(C82=2014,$Q$14,"XD"))))))))))</f>
        <v>2</v>
      </c>
      <c r="F82">
        <f>D82*E82</f>
        <v>14</v>
      </c>
      <c r="G82">
        <f>SUMIF($B$2:B82,B82,$D$2:D82)</f>
        <v>7</v>
      </c>
      <c r="H82" t="b">
        <f>IF(cukier[[#This Row],[IlośćCukruKupionego]]&gt;=100,IF(cukier[[#This Row],[IlośćCukruKupionego]]&lt;1000,TRUE),FALSE)</f>
        <v>0</v>
      </c>
      <c r="I82" t="b">
        <f>IF(cukier[[#This Row],[IlośćCukruKupionego]]&gt;=1000,IF(cukier[[#This Row],[IlośćCukruKupionego]]&lt;10000,TRUE),FALSE)</f>
        <v>0</v>
      </c>
      <c r="J82" t="b">
        <f>IF(cukier[[#This Row],[IlośćCukruKupionego]]&gt;=10000,TRUE,FALSE)</f>
        <v>0</v>
      </c>
      <c r="K8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82">
        <f>cukier[[#This Row],[Cukier '[KG']]]*cukier[[#This Row],[Rabat]]</f>
        <v>14</v>
      </c>
      <c r="M82">
        <f>cukier[[#This Row],[SumaZaCukier]]-cukier[[#This Row],[CenaRabat]]</f>
        <v>0</v>
      </c>
    </row>
    <row r="83" spans="1:13" x14ac:dyDescent="0.25">
      <c r="A83" s="1">
        <v>38513</v>
      </c>
      <c r="B83" t="s">
        <v>52</v>
      </c>
      <c r="C83">
        <f>YEAR(cukier[[#This Row],[Data]])</f>
        <v>2005</v>
      </c>
      <c r="D83">
        <v>46</v>
      </c>
      <c r="E83">
        <f>IF(C83=2005,$Q$5,IF(C83=2006,$Q$6,IF(C83=2007,$Q$7,IF(C83=2008,$Q$8,IF(C83=2009,$Q$9,IF(C83=2010,$Q$10,IF(C83=2011,$Q$11,IF(C83=2012,$Q$12,IF(C83=2013,$Q$13,IF(C83=2014,$Q$14,"XD"))))))))))</f>
        <v>2</v>
      </c>
      <c r="F83">
        <f>D83*E83</f>
        <v>92</v>
      </c>
      <c r="G83">
        <f>SUMIF($B$2:B83,B83,$D$2:D83)</f>
        <v>46</v>
      </c>
      <c r="H83" t="b">
        <f>IF(cukier[[#This Row],[IlośćCukruKupionego]]&gt;=100,IF(cukier[[#This Row],[IlośćCukruKupionego]]&lt;1000,TRUE),FALSE)</f>
        <v>0</v>
      </c>
      <c r="I83" t="b">
        <f>IF(cukier[[#This Row],[IlośćCukruKupionego]]&gt;=1000,IF(cukier[[#This Row],[IlośćCukruKupionego]]&lt;10000,TRUE),FALSE)</f>
        <v>0</v>
      </c>
      <c r="J83" t="b">
        <f>IF(cukier[[#This Row],[IlośćCukruKupionego]]&gt;=10000,TRUE,FALSE)</f>
        <v>0</v>
      </c>
      <c r="K83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83">
        <f>cukier[[#This Row],[Cukier '[KG']]]*cukier[[#This Row],[Rabat]]</f>
        <v>92</v>
      </c>
      <c r="M83">
        <f>cukier[[#This Row],[SumaZaCukier]]-cukier[[#This Row],[CenaRabat]]</f>
        <v>0</v>
      </c>
    </row>
    <row r="84" spans="1:13" x14ac:dyDescent="0.25">
      <c r="A84" s="1">
        <v>38514</v>
      </c>
      <c r="B84" t="s">
        <v>53</v>
      </c>
      <c r="C84">
        <f>YEAR(cukier[[#This Row],[Data]])</f>
        <v>2005</v>
      </c>
      <c r="D84">
        <v>2</v>
      </c>
      <c r="E84">
        <f>IF(C84=2005,$Q$5,IF(C84=2006,$Q$6,IF(C84=2007,$Q$7,IF(C84=2008,$Q$8,IF(C84=2009,$Q$9,IF(C84=2010,$Q$10,IF(C84=2011,$Q$11,IF(C84=2012,$Q$12,IF(C84=2013,$Q$13,IF(C84=2014,$Q$14,"XD"))))))))))</f>
        <v>2</v>
      </c>
      <c r="F84">
        <f>D84*E84</f>
        <v>4</v>
      </c>
      <c r="G84">
        <f>SUMIF($B$2:B84,B84,$D$2:D84)</f>
        <v>2</v>
      </c>
      <c r="H84" t="b">
        <f>IF(cukier[[#This Row],[IlośćCukruKupionego]]&gt;=100,IF(cukier[[#This Row],[IlośćCukruKupionego]]&lt;1000,TRUE),FALSE)</f>
        <v>0</v>
      </c>
      <c r="I84" t="b">
        <f>IF(cukier[[#This Row],[IlośćCukruKupionego]]&gt;=1000,IF(cukier[[#This Row],[IlośćCukruKupionego]]&lt;10000,TRUE),FALSE)</f>
        <v>0</v>
      </c>
      <c r="J84" t="b">
        <f>IF(cukier[[#This Row],[IlośćCukruKupionego]]&gt;=10000,TRUE,FALSE)</f>
        <v>0</v>
      </c>
      <c r="K8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84">
        <f>cukier[[#This Row],[Cukier '[KG']]]*cukier[[#This Row],[Rabat]]</f>
        <v>4</v>
      </c>
      <c r="M84">
        <f>cukier[[#This Row],[SumaZaCukier]]-cukier[[#This Row],[CenaRabat]]</f>
        <v>0</v>
      </c>
    </row>
    <row r="85" spans="1:13" x14ac:dyDescent="0.25">
      <c r="A85" s="1">
        <v>38515</v>
      </c>
      <c r="B85" t="s">
        <v>3</v>
      </c>
      <c r="C85">
        <f>YEAR(cukier[[#This Row],[Data]])</f>
        <v>2005</v>
      </c>
      <c r="D85">
        <v>9</v>
      </c>
      <c r="E85">
        <f>IF(C85=2005,$Q$5,IF(C85=2006,$Q$6,IF(C85=2007,$Q$7,IF(C85=2008,$Q$8,IF(C85=2009,$Q$9,IF(C85=2010,$Q$10,IF(C85=2011,$Q$11,IF(C85=2012,$Q$12,IF(C85=2013,$Q$13,IF(C85=2014,$Q$14,"XD"))))))))))</f>
        <v>2</v>
      </c>
      <c r="F85">
        <f>D85*E85</f>
        <v>18</v>
      </c>
      <c r="G85">
        <f>SUMIF($B$2:B85,B85,$D$2:D85)</f>
        <v>14</v>
      </c>
      <c r="H85" t="b">
        <f>IF(cukier[[#This Row],[IlośćCukruKupionego]]&gt;=100,IF(cukier[[#This Row],[IlośćCukruKupionego]]&lt;1000,TRUE),FALSE)</f>
        <v>0</v>
      </c>
      <c r="I85" t="b">
        <f>IF(cukier[[#This Row],[IlośćCukruKupionego]]&gt;=1000,IF(cukier[[#This Row],[IlośćCukruKupionego]]&lt;10000,TRUE),FALSE)</f>
        <v>0</v>
      </c>
      <c r="J85" t="b">
        <f>IF(cukier[[#This Row],[IlośćCukruKupionego]]&gt;=10000,TRUE,FALSE)</f>
        <v>0</v>
      </c>
      <c r="K8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85">
        <f>cukier[[#This Row],[Cukier '[KG']]]*cukier[[#This Row],[Rabat]]</f>
        <v>18</v>
      </c>
      <c r="M85">
        <f>cukier[[#This Row],[SumaZaCukier]]-cukier[[#This Row],[CenaRabat]]</f>
        <v>0</v>
      </c>
    </row>
    <row r="86" spans="1:13" x14ac:dyDescent="0.25">
      <c r="A86" s="1">
        <v>38517</v>
      </c>
      <c r="B86" t="s">
        <v>54</v>
      </c>
      <c r="C86">
        <f>YEAR(cukier[[#This Row],[Data]])</f>
        <v>2005</v>
      </c>
      <c r="D86">
        <v>3</v>
      </c>
      <c r="E86">
        <f>IF(C86=2005,$Q$5,IF(C86=2006,$Q$6,IF(C86=2007,$Q$7,IF(C86=2008,$Q$8,IF(C86=2009,$Q$9,IF(C86=2010,$Q$10,IF(C86=2011,$Q$11,IF(C86=2012,$Q$12,IF(C86=2013,$Q$13,IF(C86=2014,$Q$14,"XD"))))))))))</f>
        <v>2</v>
      </c>
      <c r="F86">
        <f>D86*E86</f>
        <v>6</v>
      </c>
      <c r="G86">
        <f>SUMIF($B$2:B86,B86,$D$2:D86)</f>
        <v>3</v>
      </c>
      <c r="H86" t="b">
        <f>IF(cukier[[#This Row],[IlośćCukruKupionego]]&gt;=100,IF(cukier[[#This Row],[IlośćCukruKupionego]]&lt;1000,TRUE),FALSE)</f>
        <v>0</v>
      </c>
      <c r="I86" t="b">
        <f>IF(cukier[[#This Row],[IlośćCukruKupionego]]&gt;=1000,IF(cukier[[#This Row],[IlośćCukruKupionego]]&lt;10000,TRUE),FALSE)</f>
        <v>0</v>
      </c>
      <c r="J86" t="b">
        <f>IF(cukier[[#This Row],[IlośćCukruKupionego]]&gt;=10000,TRUE,FALSE)</f>
        <v>0</v>
      </c>
      <c r="K8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86">
        <f>cukier[[#This Row],[Cukier '[KG']]]*cukier[[#This Row],[Rabat]]</f>
        <v>6</v>
      </c>
      <c r="M86">
        <f>cukier[[#This Row],[SumaZaCukier]]-cukier[[#This Row],[CenaRabat]]</f>
        <v>0</v>
      </c>
    </row>
    <row r="87" spans="1:13" x14ac:dyDescent="0.25">
      <c r="A87" s="1">
        <v>38517</v>
      </c>
      <c r="B87" t="s">
        <v>55</v>
      </c>
      <c r="C87">
        <f>YEAR(cukier[[#This Row],[Data]])</f>
        <v>2005</v>
      </c>
      <c r="D87">
        <v>67</v>
      </c>
      <c r="E87">
        <f>IF(C87=2005,$Q$5,IF(C87=2006,$Q$6,IF(C87=2007,$Q$7,IF(C87=2008,$Q$8,IF(C87=2009,$Q$9,IF(C87=2010,$Q$10,IF(C87=2011,$Q$11,IF(C87=2012,$Q$12,IF(C87=2013,$Q$13,IF(C87=2014,$Q$14,"XD"))))))))))</f>
        <v>2</v>
      </c>
      <c r="F87">
        <f>D87*E87</f>
        <v>134</v>
      </c>
      <c r="G87">
        <f>SUMIF($B$2:B87,B87,$D$2:D87)</f>
        <v>67</v>
      </c>
      <c r="H87" t="b">
        <f>IF(cukier[[#This Row],[IlośćCukruKupionego]]&gt;=100,IF(cukier[[#This Row],[IlośćCukruKupionego]]&lt;1000,TRUE),FALSE)</f>
        <v>0</v>
      </c>
      <c r="I87" t="b">
        <f>IF(cukier[[#This Row],[IlośćCukruKupionego]]&gt;=1000,IF(cukier[[#This Row],[IlośćCukruKupionego]]&lt;10000,TRUE),FALSE)</f>
        <v>0</v>
      </c>
      <c r="J87" t="b">
        <f>IF(cukier[[#This Row],[IlośćCukruKupionego]]&gt;=10000,TRUE,FALSE)</f>
        <v>0</v>
      </c>
      <c r="K8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87">
        <f>cukier[[#This Row],[Cukier '[KG']]]*cukier[[#This Row],[Rabat]]</f>
        <v>134</v>
      </c>
      <c r="M87">
        <f>cukier[[#This Row],[SumaZaCukier]]-cukier[[#This Row],[CenaRabat]]</f>
        <v>0</v>
      </c>
    </row>
    <row r="88" spans="1:13" x14ac:dyDescent="0.25">
      <c r="A88" s="1">
        <v>38517</v>
      </c>
      <c r="B88" t="s">
        <v>45</v>
      </c>
      <c r="C88">
        <f>YEAR(cukier[[#This Row],[Data]])</f>
        <v>2005</v>
      </c>
      <c r="D88">
        <v>425</v>
      </c>
      <c r="E88">
        <f>IF(C88=2005,$Q$5,IF(C88=2006,$Q$6,IF(C88=2007,$Q$7,IF(C88=2008,$Q$8,IF(C88=2009,$Q$9,IF(C88=2010,$Q$10,IF(C88=2011,$Q$11,IF(C88=2012,$Q$12,IF(C88=2013,$Q$13,IF(C88=2014,$Q$14,"XD"))))))))))</f>
        <v>2</v>
      </c>
      <c r="F88">
        <f>D88*E88</f>
        <v>850</v>
      </c>
      <c r="G88">
        <f>SUMIF($B$2:B88,B88,$D$2:D88)</f>
        <v>791</v>
      </c>
      <c r="H88" t="b">
        <f>IF(cukier[[#This Row],[IlośćCukruKupionego]]&gt;=100,IF(cukier[[#This Row],[IlośćCukruKupionego]]&lt;1000,TRUE),FALSE)</f>
        <v>1</v>
      </c>
      <c r="I88" t="b">
        <f>IF(cukier[[#This Row],[IlośćCukruKupionego]]&gt;=1000,IF(cukier[[#This Row],[IlośćCukruKupionego]]&lt;10000,TRUE),FALSE)</f>
        <v>0</v>
      </c>
      <c r="J88" t="b">
        <f>IF(cukier[[#This Row],[IlośćCukruKupionego]]&gt;=10000,TRUE,FALSE)</f>
        <v>0</v>
      </c>
      <c r="K88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88">
        <f>cukier[[#This Row],[Cukier '[KG']]]*cukier[[#This Row],[Rabat]]</f>
        <v>828.75</v>
      </c>
      <c r="M88">
        <f>cukier[[#This Row],[SumaZaCukier]]-cukier[[#This Row],[CenaRabat]]</f>
        <v>21.25</v>
      </c>
    </row>
    <row r="89" spans="1:13" x14ac:dyDescent="0.25">
      <c r="A89" s="1">
        <v>38518</v>
      </c>
      <c r="B89" t="s">
        <v>5</v>
      </c>
      <c r="C89">
        <f>YEAR(cukier[[#This Row],[Data]])</f>
        <v>2005</v>
      </c>
      <c r="D89">
        <v>453</v>
      </c>
      <c r="E89">
        <f>IF(C89=2005,$Q$5,IF(C89=2006,$Q$6,IF(C89=2007,$Q$7,IF(C89=2008,$Q$8,IF(C89=2009,$Q$9,IF(C89=2010,$Q$10,IF(C89=2011,$Q$11,IF(C89=2012,$Q$12,IF(C89=2013,$Q$13,IF(C89=2014,$Q$14,"XD"))))))))))</f>
        <v>2</v>
      </c>
      <c r="F89">
        <f>D89*E89</f>
        <v>906</v>
      </c>
      <c r="G89">
        <f>SUMIF($B$2:B89,B89,$D$2:D89)</f>
        <v>1556</v>
      </c>
      <c r="H89" t="b">
        <f>IF(cukier[[#This Row],[IlośćCukruKupionego]]&gt;=100,IF(cukier[[#This Row],[IlośćCukruKupionego]]&lt;1000,TRUE),FALSE)</f>
        <v>0</v>
      </c>
      <c r="I89" t="b">
        <f>IF(cukier[[#This Row],[IlośćCukruKupionego]]&gt;=1000,IF(cukier[[#This Row],[IlośćCukruKupionego]]&lt;10000,TRUE),FALSE)</f>
        <v>1</v>
      </c>
      <c r="J89" t="b">
        <f>IF(cukier[[#This Row],[IlośćCukruKupionego]]&gt;=10000,TRUE,FALSE)</f>
        <v>0</v>
      </c>
      <c r="K89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89">
        <f>cukier[[#This Row],[Cukier '[KG']]]*cukier[[#This Row],[Rabat]]</f>
        <v>860.69999999999993</v>
      </c>
      <c r="M89">
        <f>cukier[[#This Row],[SumaZaCukier]]-cukier[[#This Row],[CenaRabat]]</f>
        <v>45.300000000000068</v>
      </c>
    </row>
    <row r="90" spans="1:13" x14ac:dyDescent="0.25">
      <c r="A90" s="1">
        <v>38523</v>
      </c>
      <c r="B90" t="s">
        <v>22</v>
      </c>
      <c r="C90">
        <f>YEAR(cukier[[#This Row],[Data]])</f>
        <v>2005</v>
      </c>
      <c r="D90">
        <v>212</v>
      </c>
      <c r="E90">
        <f>IF(C90=2005,$Q$5,IF(C90=2006,$Q$6,IF(C90=2007,$Q$7,IF(C90=2008,$Q$8,IF(C90=2009,$Q$9,IF(C90=2010,$Q$10,IF(C90=2011,$Q$11,IF(C90=2012,$Q$12,IF(C90=2013,$Q$13,IF(C90=2014,$Q$14,"XD"))))))))))</f>
        <v>2</v>
      </c>
      <c r="F90">
        <f>D90*E90</f>
        <v>424</v>
      </c>
      <c r="G90">
        <f>SUMIF($B$2:B90,B90,$D$2:D90)</f>
        <v>2019</v>
      </c>
      <c r="H90" t="b">
        <f>IF(cukier[[#This Row],[IlośćCukruKupionego]]&gt;=100,IF(cukier[[#This Row],[IlośćCukruKupionego]]&lt;1000,TRUE),FALSE)</f>
        <v>0</v>
      </c>
      <c r="I90" t="b">
        <f>IF(cukier[[#This Row],[IlośćCukruKupionego]]&gt;=1000,IF(cukier[[#This Row],[IlośćCukruKupionego]]&lt;10000,TRUE),FALSE)</f>
        <v>1</v>
      </c>
      <c r="J90" t="b">
        <f>IF(cukier[[#This Row],[IlośćCukruKupionego]]&gt;=10000,TRUE,FALSE)</f>
        <v>0</v>
      </c>
      <c r="K90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90">
        <f>cukier[[#This Row],[Cukier '[KG']]]*cukier[[#This Row],[Rabat]]</f>
        <v>402.79999999999995</v>
      </c>
      <c r="M90">
        <f>cukier[[#This Row],[SumaZaCukier]]-cukier[[#This Row],[CenaRabat]]</f>
        <v>21.200000000000045</v>
      </c>
    </row>
    <row r="91" spans="1:13" x14ac:dyDescent="0.25">
      <c r="A91" s="1">
        <v>38525</v>
      </c>
      <c r="B91" t="s">
        <v>56</v>
      </c>
      <c r="C91">
        <f>YEAR(cukier[[#This Row],[Data]])</f>
        <v>2005</v>
      </c>
      <c r="D91">
        <v>19</v>
      </c>
      <c r="E91">
        <f>IF(C91=2005,$Q$5,IF(C91=2006,$Q$6,IF(C91=2007,$Q$7,IF(C91=2008,$Q$8,IF(C91=2009,$Q$9,IF(C91=2010,$Q$10,IF(C91=2011,$Q$11,IF(C91=2012,$Q$12,IF(C91=2013,$Q$13,IF(C91=2014,$Q$14,"XD"))))))))))</f>
        <v>2</v>
      </c>
      <c r="F91">
        <f>D91*E91</f>
        <v>38</v>
      </c>
      <c r="G91">
        <f>SUMIF($B$2:B91,B91,$D$2:D91)</f>
        <v>19</v>
      </c>
      <c r="H91" t="b">
        <f>IF(cukier[[#This Row],[IlośćCukruKupionego]]&gt;=100,IF(cukier[[#This Row],[IlośćCukruKupionego]]&lt;1000,TRUE),FALSE)</f>
        <v>0</v>
      </c>
      <c r="I91" t="b">
        <f>IF(cukier[[#This Row],[IlośćCukruKupionego]]&gt;=1000,IF(cukier[[#This Row],[IlośćCukruKupionego]]&lt;10000,TRUE),FALSE)</f>
        <v>0</v>
      </c>
      <c r="J91" t="b">
        <f>IF(cukier[[#This Row],[IlośćCukruKupionego]]&gt;=10000,TRUE,FALSE)</f>
        <v>0</v>
      </c>
      <c r="K9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91">
        <f>cukier[[#This Row],[Cukier '[KG']]]*cukier[[#This Row],[Rabat]]</f>
        <v>38</v>
      </c>
      <c r="M91">
        <f>cukier[[#This Row],[SumaZaCukier]]-cukier[[#This Row],[CenaRabat]]</f>
        <v>0</v>
      </c>
    </row>
    <row r="92" spans="1:13" x14ac:dyDescent="0.25">
      <c r="A92" s="1">
        <v>38526</v>
      </c>
      <c r="B92" t="s">
        <v>6</v>
      </c>
      <c r="C92">
        <f>YEAR(cukier[[#This Row],[Data]])</f>
        <v>2005</v>
      </c>
      <c r="D92">
        <v>81</v>
      </c>
      <c r="E92">
        <f>IF(C92=2005,$Q$5,IF(C92=2006,$Q$6,IF(C92=2007,$Q$7,IF(C92=2008,$Q$8,IF(C92=2009,$Q$9,IF(C92=2010,$Q$10,IF(C92=2011,$Q$11,IF(C92=2012,$Q$12,IF(C92=2013,$Q$13,IF(C92=2014,$Q$14,"XD"))))))))))</f>
        <v>2</v>
      </c>
      <c r="F92">
        <f>D92*E92</f>
        <v>162</v>
      </c>
      <c r="G92">
        <f>SUMIF($B$2:B92,B92,$D$2:D92)</f>
        <v>176</v>
      </c>
      <c r="H92" t="b">
        <f>IF(cukier[[#This Row],[IlośćCukruKupionego]]&gt;=100,IF(cukier[[#This Row],[IlośćCukruKupionego]]&lt;1000,TRUE),FALSE)</f>
        <v>1</v>
      </c>
      <c r="I92" t="b">
        <f>IF(cukier[[#This Row],[IlośćCukruKupionego]]&gt;=1000,IF(cukier[[#This Row],[IlośćCukruKupionego]]&lt;10000,TRUE),FALSE)</f>
        <v>0</v>
      </c>
      <c r="J92" t="b">
        <f>IF(cukier[[#This Row],[IlośćCukruKupionego]]&gt;=10000,TRUE,FALSE)</f>
        <v>0</v>
      </c>
      <c r="K92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92">
        <f>cukier[[#This Row],[Cukier '[KG']]]*cukier[[#This Row],[Rabat]]</f>
        <v>157.94999999999999</v>
      </c>
      <c r="M92">
        <f>cukier[[#This Row],[SumaZaCukier]]-cukier[[#This Row],[CenaRabat]]</f>
        <v>4.0500000000000114</v>
      </c>
    </row>
    <row r="93" spans="1:13" x14ac:dyDescent="0.25">
      <c r="A93" s="1">
        <v>38528</v>
      </c>
      <c r="B93" t="s">
        <v>57</v>
      </c>
      <c r="C93">
        <f>YEAR(cukier[[#This Row],[Data]])</f>
        <v>2005</v>
      </c>
      <c r="D93">
        <v>7</v>
      </c>
      <c r="E93">
        <f>IF(C93=2005,$Q$5,IF(C93=2006,$Q$6,IF(C93=2007,$Q$7,IF(C93=2008,$Q$8,IF(C93=2009,$Q$9,IF(C93=2010,$Q$10,IF(C93=2011,$Q$11,IF(C93=2012,$Q$12,IF(C93=2013,$Q$13,IF(C93=2014,$Q$14,"XD"))))))))))</f>
        <v>2</v>
      </c>
      <c r="F93">
        <f>D93*E93</f>
        <v>14</v>
      </c>
      <c r="G93">
        <f>SUMIF($B$2:B93,B93,$D$2:D93)</f>
        <v>7</v>
      </c>
      <c r="H93" t="b">
        <f>IF(cukier[[#This Row],[IlośćCukruKupionego]]&gt;=100,IF(cukier[[#This Row],[IlośćCukruKupionego]]&lt;1000,TRUE),FALSE)</f>
        <v>0</v>
      </c>
      <c r="I93" t="b">
        <f>IF(cukier[[#This Row],[IlośćCukruKupionego]]&gt;=1000,IF(cukier[[#This Row],[IlośćCukruKupionego]]&lt;10000,TRUE),FALSE)</f>
        <v>0</v>
      </c>
      <c r="J93" t="b">
        <f>IF(cukier[[#This Row],[IlośćCukruKupionego]]&gt;=10000,TRUE,FALSE)</f>
        <v>0</v>
      </c>
      <c r="K93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93">
        <f>cukier[[#This Row],[Cukier '[KG']]]*cukier[[#This Row],[Rabat]]</f>
        <v>14</v>
      </c>
      <c r="M93">
        <f>cukier[[#This Row],[SumaZaCukier]]-cukier[[#This Row],[CenaRabat]]</f>
        <v>0</v>
      </c>
    </row>
    <row r="94" spans="1:13" x14ac:dyDescent="0.25">
      <c r="A94" s="1">
        <v>38529</v>
      </c>
      <c r="B94" t="s">
        <v>58</v>
      </c>
      <c r="C94">
        <f>YEAR(cukier[[#This Row],[Data]])</f>
        <v>2005</v>
      </c>
      <c r="D94">
        <v>179</v>
      </c>
      <c r="E94">
        <f>IF(C94=2005,$Q$5,IF(C94=2006,$Q$6,IF(C94=2007,$Q$7,IF(C94=2008,$Q$8,IF(C94=2009,$Q$9,IF(C94=2010,$Q$10,IF(C94=2011,$Q$11,IF(C94=2012,$Q$12,IF(C94=2013,$Q$13,IF(C94=2014,$Q$14,"XD"))))))))))</f>
        <v>2</v>
      </c>
      <c r="F94">
        <f>D94*E94</f>
        <v>358</v>
      </c>
      <c r="G94">
        <f>SUMIF($B$2:B94,B94,$D$2:D94)</f>
        <v>179</v>
      </c>
      <c r="H94" t="b">
        <f>IF(cukier[[#This Row],[IlośćCukruKupionego]]&gt;=100,IF(cukier[[#This Row],[IlośćCukruKupionego]]&lt;1000,TRUE),FALSE)</f>
        <v>1</v>
      </c>
      <c r="I94" t="b">
        <f>IF(cukier[[#This Row],[IlośćCukruKupionego]]&gt;=1000,IF(cukier[[#This Row],[IlośćCukruKupionego]]&lt;10000,TRUE),FALSE)</f>
        <v>0</v>
      </c>
      <c r="J94" t="b">
        <f>IF(cukier[[#This Row],[IlośćCukruKupionego]]&gt;=10000,TRUE,FALSE)</f>
        <v>0</v>
      </c>
      <c r="K94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94">
        <f>cukier[[#This Row],[Cukier '[KG']]]*cukier[[#This Row],[Rabat]]</f>
        <v>349.05</v>
      </c>
      <c r="M94">
        <f>cukier[[#This Row],[SumaZaCukier]]-cukier[[#This Row],[CenaRabat]]</f>
        <v>8.9499999999999886</v>
      </c>
    </row>
    <row r="95" spans="1:13" x14ac:dyDescent="0.25">
      <c r="A95" s="1">
        <v>38531</v>
      </c>
      <c r="B95" t="s">
        <v>14</v>
      </c>
      <c r="C95">
        <f>YEAR(cukier[[#This Row],[Data]])</f>
        <v>2005</v>
      </c>
      <c r="D95">
        <v>222</v>
      </c>
      <c r="E95">
        <f>IF(C95=2005,$Q$5,IF(C95=2006,$Q$6,IF(C95=2007,$Q$7,IF(C95=2008,$Q$8,IF(C95=2009,$Q$9,IF(C95=2010,$Q$10,IF(C95=2011,$Q$11,IF(C95=2012,$Q$12,IF(C95=2013,$Q$13,IF(C95=2014,$Q$14,"XD"))))))))))</f>
        <v>2</v>
      </c>
      <c r="F95">
        <f>D95*E95</f>
        <v>444</v>
      </c>
      <c r="G95">
        <f>SUMIF($B$2:B95,B95,$D$2:D95)</f>
        <v>1553</v>
      </c>
      <c r="H95" t="b">
        <f>IF(cukier[[#This Row],[IlośćCukruKupionego]]&gt;=100,IF(cukier[[#This Row],[IlośćCukruKupionego]]&lt;1000,TRUE),FALSE)</f>
        <v>0</v>
      </c>
      <c r="I95" t="b">
        <f>IF(cukier[[#This Row],[IlośćCukruKupionego]]&gt;=1000,IF(cukier[[#This Row],[IlośćCukruKupionego]]&lt;10000,TRUE),FALSE)</f>
        <v>1</v>
      </c>
      <c r="J95" t="b">
        <f>IF(cukier[[#This Row],[IlośćCukruKupionego]]&gt;=10000,TRUE,FALSE)</f>
        <v>0</v>
      </c>
      <c r="K95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95">
        <f>cukier[[#This Row],[Cukier '[KG']]]*cukier[[#This Row],[Rabat]]</f>
        <v>421.79999999999995</v>
      </c>
      <c r="M95">
        <f>cukier[[#This Row],[SumaZaCukier]]-cukier[[#This Row],[CenaRabat]]</f>
        <v>22.200000000000045</v>
      </c>
    </row>
    <row r="96" spans="1:13" x14ac:dyDescent="0.25">
      <c r="A96" s="1">
        <v>38532</v>
      </c>
      <c r="B96" t="s">
        <v>59</v>
      </c>
      <c r="C96">
        <f>YEAR(cukier[[#This Row],[Data]])</f>
        <v>2005</v>
      </c>
      <c r="D96">
        <v>14</v>
      </c>
      <c r="E96">
        <f>IF(C96=2005,$Q$5,IF(C96=2006,$Q$6,IF(C96=2007,$Q$7,IF(C96=2008,$Q$8,IF(C96=2009,$Q$9,IF(C96=2010,$Q$10,IF(C96=2011,$Q$11,IF(C96=2012,$Q$12,IF(C96=2013,$Q$13,IF(C96=2014,$Q$14,"XD"))))))))))</f>
        <v>2</v>
      </c>
      <c r="F96">
        <f>D96*E96</f>
        <v>28</v>
      </c>
      <c r="G96">
        <f>SUMIF($B$2:B96,B96,$D$2:D96)</f>
        <v>14</v>
      </c>
      <c r="H96" t="b">
        <f>IF(cukier[[#This Row],[IlośćCukruKupionego]]&gt;=100,IF(cukier[[#This Row],[IlośćCukruKupionego]]&lt;1000,TRUE),FALSE)</f>
        <v>0</v>
      </c>
      <c r="I96" t="b">
        <f>IF(cukier[[#This Row],[IlośćCukruKupionego]]&gt;=1000,IF(cukier[[#This Row],[IlośćCukruKupionego]]&lt;10000,TRUE),FALSE)</f>
        <v>0</v>
      </c>
      <c r="J96" t="b">
        <f>IF(cukier[[#This Row],[IlośćCukruKupionego]]&gt;=10000,TRUE,FALSE)</f>
        <v>0</v>
      </c>
      <c r="K9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96">
        <f>cukier[[#This Row],[Cukier '[KG']]]*cukier[[#This Row],[Rabat]]</f>
        <v>28</v>
      </c>
      <c r="M96">
        <f>cukier[[#This Row],[SumaZaCukier]]-cukier[[#This Row],[CenaRabat]]</f>
        <v>0</v>
      </c>
    </row>
    <row r="97" spans="1:13" x14ac:dyDescent="0.25">
      <c r="A97" s="1">
        <v>38534</v>
      </c>
      <c r="B97" t="s">
        <v>60</v>
      </c>
      <c r="C97">
        <f>YEAR(cukier[[#This Row],[Data]])</f>
        <v>2005</v>
      </c>
      <c r="D97">
        <v>15</v>
      </c>
      <c r="E97">
        <f>IF(C97=2005,$Q$5,IF(C97=2006,$Q$6,IF(C97=2007,$Q$7,IF(C97=2008,$Q$8,IF(C97=2009,$Q$9,IF(C97=2010,$Q$10,IF(C97=2011,$Q$11,IF(C97=2012,$Q$12,IF(C97=2013,$Q$13,IF(C97=2014,$Q$14,"XD"))))))))))</f>
        <v>2</v>
      </c>
      <c r="F97">
        <f>D97*E97</f>
        <v>30</v>
      </c>
      <c r="G97">
        <f>SUMIF($B$2:B97,B97,$D$2:D97)</f>
        <v>15</v>
      </c>
      <c r="H97" t="b">
        <f>IF(cukier[[#This Row],[IlośćCukruKupionego]]&gt;=100,IF(cukier[[#This Row],[IlośćCukruKupionego]]&lt;1000,TRUE),FALSE)</f>
        <v>0</v>
      </c>
      <c r="I97" t="b">
        <f>IF(cukier[[#This Row],[IlośćCukruKupionego]]&gt;=1000,IF(cukier[[#This Row],[IlośćCukruKupionego]]&lt;10000,TRUE),FALSE)</f>
        <v>0</v>
      </c>
      <c r="J97" t="b">
        <f>IF(cukier[[#This Row],[IlośćCukruKupionego]]&gt;=10000,TRUE,FALSE)</f>
        <v>0</v>
      </c>
      <c r="K9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97">
        <f>cukier[[#This Row],[Cukier '[KG']]]*cukier[[#This Row],[Rabat]]</f>
        <v>30</v>
      </c>
      <c r="M97">
        <f>cukier[[#This Row],[SumaZaCukier]]-cukier[[#This Row],[CenaRabat]]</f>
        <v>0</v>
      </c>
    </row>
    <row r="98" spans="1:13" x14ac:dyDescent="0.25">
      <c r="A98" s="1">
        <v>38536</v>
      </c>
      <c r="B98" t="s">
        <v>61</v>
      </c>
      <c r="C98">
        <f>YEAR(cukier[[#This Row],[Data]])</f>
        <v>2005</v>
      </c>
      <c r="D98">
        <v>97</v>
      </c>
      <c r="E98">
        <f>IF(C98=2005,$Q$5,IF(C98=2006,$Q$6,IF(C98=2007,$Q$7,IF(C98=2008,$Q$8,IF(C98=2009,$Q$9,IF(C98=2010,$Q$10,IF(C98=2011,$Q$11,IF(C98=2012,$Q$12,IF(C98=2013,$Q$13,IF(C98=2014,$Q$14,"XD"))))))))))</f>
        <v>2</v>
      </c>
      <c r="F98">
        <f>D98*E98</f>
        <v>194</v>
      </c>
      <c r="G98">
        <f>SUMIF($B$2:B98,B98,$D$2:D98)</f>
        <v>97</v>
      </c>
      <c r="H98" t="b">
        <f>IF(cukier[[#This Row],[IlośćCukruKupionego]]&gt;=100,IF(cukier[[#This Row],[IlośćCukruKupionego]]&lt;1000,TRUE),FALSE)</f>
        <v>0</v>
      </c>
      <c r="I98" t="b">
        <f>IF(cukier[[#This Row],[IlośćCukruKupionego]]&gt;=1000,IF(cukier[[#This Row],[IlośćCukruKupionego]]&lt;10000,TRUE),FALSE)</f>
        <v>0</v>
      </c>
      <c r="J98" t="b">
        <f>IF(cukier[[#This Row],[IlośćCukruKupionego]]&gt;=10000,TRUE,FALSE)</f>
        <v>0</v>
      </c>
      <c r="K9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98">
        <f>cukier[[#This Row],[Cukier '[KG']]]*cukier[[#This Row],[Rabat]]</f>
        <v>194</v>
      </c>
      <c r="M98">
        <f>cukier[[#This Row],[SumaZaCukier]]-cukier[[#This Row],[CenaRabat]]</f>
        <v>0</v>
      </c>
    </row>
    <row r="99" spans="1:13" x14ac:dyDescent="0.25">
      <c r="A99" s="1">
        <v>38542</v>
      </c>
      <c r="B99" t="s">
        <v>20</v>
      </c>
      <c r="C99">
        <f>YEAR(cukier[[#This Row],[Data]])</f>
        <v>2005</v>
      </c>
      <c r="D99">
        <v>142</v>
      </c>
      <c r="E99">
        <f>IF(C99=2005,$Q$5,IF(C99=2006,$Q$6,IF(C99=2007,$Q$7,IF(C99=2008,$Q$8,IF(C99=2009,$Q$9,IF(C99=2010,$Q$10,IF(C99=2011,$Q$11,IF(C99=2012,$Q$12,IF(C99=2013,$Q$13,IF(C99=2014,$Q$14,"XD"))))))))))</f>
        <v>2</v>
      </c>
      <c r="F99">
        <f>D99*E99</f>
        <v>284</v>
      </c>
      <c r="G99">
        <f>SUMIF($B$2:B99,B99,$D$2:D99)</f>
        <v>200</v>
      </c>
      <c r="H99" t="b">
        <f>IF(cukier[[#This Row],[IlośćCukruKupionego]]&gt;=100,IF(cukier[[#This Row],[IlośćCukruKupionego]]&lt;1000,TRUE),FALSE)</f>
        <v>1</v>
      </c>
      <c r="I99" t="b">
        <f>IF(cukier[[#This Row],[IlośćCukruKupionego]]&gt;=1000,IF(cukier[[#This Row],[IlośćCukruKupionego]]&lt;10000,TRUE),FALSE)</f>
        <v>0</v>
      </c>
      <c r="J99" t="b">
        <f>IF(cukier[[#This Row],[IlośćCukruKupionego]]&gt;=10000,TRUE,FALSE)</f>
        <v>0</v>
      </c>
      <c r="K99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99">
        <f>cukier[[#This Row],[Cukier '[KG']]]*cukier[[#This Row],[Rabat]]</f>
        <v>276.89999999999998</v>
      </c>
      <c r="M99">
        <f>cukier[[#This Row],[SumaZaCukier]]-cukier[[#This Row],[CenaRabat]]</f>
        <v>7.1000000000000227</v>
      </c>
    </row>
    <row r="100" spans="1:13" x14ac:dyDescent="0.25">
      <c r="A100" s="1">
        <v>38546</v>
      </c>
      <c r="B100" t="s">
        <v>45</v>
      </c>
      <c r="C100">
        <f>YEAR(cukier[[#This Row],[Data]])</f>
        <v>2005</v>
      </c>
      <c r="D100">
        <v>214</v>
      </c>
      <c r="E100">
        <f>IF(C100=2005,$Q$5,IF(C100=2006,$Q$6,IF(C100=2007,$Q$7,IF(C100=2008,$Q$8,IF(C100=2009,$Q$9,IF(C100=2010,$Q$10,IF(C100=2011,$Q$11,IF(C100=2012,$Q$12,IF(C100=2013,$Q$13,IF(C100=2014,$Q$14,"XD"))))))))))</f>
        <v>2</v>
      </c>
      <c r="F100">
        <f>D100*E100</f>
        <v>428</v>
      </c>
      <c r="G100">
        <f>SUMIF($B$2:B100,B100,$D$2:D100)</f>
        <v>1005</v>
      </c>
      <c r="H100" t="b">
        <f>IF(cukier[[#This Row],[IlośćCukruKupionego]]&gt;=100,IF(cukier[[#This Row],[IlośćCukruKupionego]]&lt;1000,TRUE),FALSE)</f>
        <v>0</v>
      </c>
      <c r="I100" t="b">
        <f>IF(cukier[[#This Row],[IlośćCukruKupionego]]&gt;=1000,IF(cukier[[#This Row],[IlośćCukruKupionego]]&lt;10000,TRUE),FALSE)</f>
        <v>1</v>
      </c>
      <c r="J100" t="b">
        <f>IF(cukier[[#This Row],[IlośćCukruKupionego]]&gt;=10000,TRUE,FALSE)</f>
        <v>0</v>
      </c>
      <c r="K100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00">
        <f>cukier[[#This Row],[Cukier '[KG']]]*cukier[[#This Row],[Rabat]]</f>
        <v>406.59999999999997</v>
      </c>
      <c r="M100">
        <f>cukier[[#This Row],[SumaZaCukier]]-cukier[[#This Row],[CenaRabat]]</f>
        <v>21.400000000000034</v>
      </c>
    </row>
    <row r="101" spans="1:13" x14ac:dyDescent="0.25">
      <c r="A101" s="1">
        <v>38546</v>
      </c>
      <c r="B101" t="s">
        <v>14</v>
      </c>
      <c r="C101">
        <f>YEAR(cukier[[#This Row],[Data]])</f>
        <v>2005</v>
      </c>
      <c r="D101">
        <v>408</v>
      </c>
      <c r="E101">
        <f>IF(C101=2005,$Q$5,IF(C101=2006,$Q$6,IF(C101=2007,$Q$7,IF(C101=2008,$Q$8,IF(C101=2009,$Q$9,IF(C101=2010,$Q$10,IF(C101=2011,$Q$11,IF(C101=2012,$Q$12,IF(C101=2013,$Q$13,IF(C101=2014,$Q$14,"XD"))))))))))</f>
        <v>2</v>
      </c>
      <c r="F101">
        <f>D101*E101</f>
        <v>816</v>
      </c>
      <c r="G101">
        <f>SUMIF($B$2:B101,B101,$D$2:D101)</f>
        <v>1961</v>
      </c>
      <c r="H101" t="b">
        <f>IF(cukier[[#This Row],[IlośćCukruKupionego]]&gt;=100,IF(cukier[[#This Row],[IlośćCukruKupionego]]&lt;1000,TRUE),FALSE)</f>
        <v>0</v>
      </c>
      <c r="I101" t="b">
        <f>IF(cukier[[#This Row],[IlośćCukruKupionego]]&gt;=1000,IF(cukier[[#This Row],[IlośćCukruKupionego]]&lt;10000,TRUE),FALSE)</f>
        <v>1</v>
      </c>
      <c r="J101" t="b">
        <f>IF(cukier[[#This Row],[IlośćCukruKupionego]]&gt;=10000,TRUE,FALSE)</f>
        <v>0</v>
      </c>
      <c r="K101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01">
        <f>cukier[[#This Row],[Cukier '[KG']]]*cukier[[#This Row],[Rabat]]</f>
        <v>775.19999999999993</v>
      </c>
      <c r="M101">
        <f>cukier[[#This Row],[SumaZaCukier]]-cukier[[#This Row],[CenaRabat]]</f>
        <v>40.800000000000068</v>
      </c>
    </row>
    <row r="102" spans="1:13" x14ac:dyDescent="0.25">
      <c r="A102" s="1">
        <v>38547</v>
      </c>
      <c r="B102" t="s">
        <v>12</v>
      </c>
      <c r="C102">
        <f>YEAR(cukier[[#This Row],[Data]])</f>
        <v>2005</v>
      </c>
      <c r="D102">
        <v>144</v>
      </c>
      <c r="E102">
        <f>IF(C102=2005,$Q$5,IF(C102=2006,$Q$6,IF(C102=2007,$Q$7,IF(C102=2008,$Q$8,IF(C102=2009,$Q$9,IF(C102=2010,$Q$10,IF(C102=2011,$Q$11,IF(C102=2012,$Q$12,IF(C102=2013,$Q$13,IF(C102=2014,$Q$14,"XD"))))))))))</f>
        <v>2</v>
      </c>
      <c r="F102">
        <f>D102*E102</f>
        <v>288</v>
      </c>
      <c r="G102">
        <f>SUMIF($B$2:B102,B102,$D$2:D102)</f>
        <v>180</v>
      </c>
      <c r="H102" t="b">
        <f>IF(cukier[[#This Row],[IlośćCukruKupionego]]&gt;=100,IF(cukier[[#This Row],[IlośćCukruKupionego]]&lt;1000,TRUE),FALSE)</f>
        <v>1</v>
      </c>
      <c r="I102" t="b">
        <f>IF(cukier[[#This Row],[IlośćCukruKupionego]]&gt;=1000,IF(cukier[[#This Row],[IlośćCukruKupionego]]&lt;10000,TRUE),FALSE)</f>
        <v>0</v>
      </c>
      <c r="J102" t="b">
        <f>IF(cukier[[#This Row],[IlośćCukruKupionego]]&gt;=10000,TRUE,FALSE)</f>
        <v>0</v>
      </c>
      <c r="K102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02">
        <f>cukier[[#This Row],[Cukier '[KG']]]*cukier[[#This Row],[Rabat]]</f>
        <v>280.8</v>
      </c>
      <c r="M102">
        <f>cukier[[#This Row],[SumaZaCukier]]-cukier[[#This Row],[CenaRabat]]</f>
        <v>7.1999999999999886</v>
      </c>
    </row>
    <row r="103" spans="1:13" x14ac:dyDescent="0.25">
      <c r="A103" s="1">
        <v>38547</v>
      </c>
      <c r="B103" t="s">
        <v>6</v>
      </c>
      <c r="C103">
        <f>YEAR(cukier[[#This Row],[Data]])</f>
        <v>2005</v>
      </c>
      <c r="D103">
        <v>173</v>
      </c>
      <c r="E103">
        <f>IF(C103=2005,$Q$5,IF(C103=2006,$Q$6,IF(C103=2007,$Q$7,IF(C103=2008,$Q$8,IF(C103=2009,$Q$9,IF(C103=2010,$Q$10,IF(C103=2011,$Q$11,IF(C103=2012,$Q$12,IF(C103=2013,$Q$13,IF(C103=2014,$Q$14,"XD"))))))))))</f>
        <v>2</v>
      </c>
      <c r="F103">
        <f>D103*E103</f>
        <v>346</v>
      </c>
      <c r="G103">
        <f>SUMIF($B$2:B103,B103,$D$2:D103)</f>
        <v>349</v>
      </c>
      <c r="H103" t="b">
        <f>IF(cukier[[#This Row],[IlośćCukruKupionego]]&gt;=100,IF(cukier[[#This Row],[IlośćCukruKupionego]]&lt;1000,TRUE),FALSE)</f>
        <v>1</v>
      </c>
      <c r="I103" t="b">
        <f>IF(cukier[[#This Row],[IlośćCukruKupionego]]&gt;=1000,IF(cukier[[#This Row],[IlośćCukruKupionego]]&lt;10000,TRUE),FALSE)</f>
        <v>0</v>
      </c>
      <c r="J103" t="b">
        <f>IF(cukier[[#This Row],[IlośćCukruKupionego]]&gt;=10000,TRUE,FALSE)</f>
        <v>0</v>
      </c>
      <c r="K103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03">
        <f>cukier[[#This Row],[Cukier '[KG']]]*cukier[[#This Row],[Rabat]]</f>
        <v>337.34999999999997</v>
      </c>
      <c r="M103">
        <f>cukier[[#This Row],[SumaZaCukier]]-cukier[[#This Row],[CenaRabat]]</f>
        <v>8.6500000000000341</v>
      </c>
    </row>
    <row r="104" spans="1:13" x14ac:dyDescent="0.25">
      <c r="A104" s="1">
        <v>38549</v>
      </c>
      <c r="B104" t="s">
        <v>62</v>
      </c>
      <c r="C104">
        <f>YEAR(cukier[[#This Row],[Data]])</f>
        <v>2005</v>
      </c>
      <c r="D104">
        <v>15</v>
      </c>
      <c r="E104">
        <f>IF(C104=2005,$Q$5,IF(C104=2006,$Q$6,IF(C104=2007,$Q$7,IF(C104=2008,$Q$8,IF(C104=2009,$Q$9,IF(C104=2010,$Q$10,IF(C104=2011,$Q$11,IF(C104=2012,$Q$12,IF(C104=2013,$Q$13,IF(C104=2014,$Q$14,"XD"))))))))))</f>
        <v>2</v>
      </c>
      <c r="F104">
        <f>D104*E104</f>
        <v>30</v>
      </c>
      <c r="G104">
        <f>SUMIF($B$2:B104,B104,$D$2:D104)</f>
        <v>15</v>
      </c>
      <c r="H104" t="b">
        <f>IF(cukier[[#This Row],[IlośćCukruKupionego]]&gt;=100,IF(cukier[[#This Row],[IlośćCukruKupionego]]&lt;1000,TRUE),FALSE)</f>
        <v>0</v>
      </c>
      <c r="I104" t="b">
        <f>IF(cukier[[#This Row],[IlośćCukruKupionego]]&gt;=1000,IF(cukier[[#This Row],[IlośćCukruKupionego]]&lt;10000,TRUE),FALSE)</f>
        <v>0</v>
      </c>
      <c r="J104" t="b">
        <f>IF(cukier[[#This Row],[IlośćCukruKupionego]]&gt;=10000,TRUE,FALSE)</f>
        <v>0</v>
      </c>
      <c r="K10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04">
        <f>cukier[[#This Row],[Cukier '[KG']]]*cukier[[#This Row],[Rabat]]</f>
        <v>30</v>
      </c>
      <c r="M104">
        <f>cukier[[#This Row],[SumaZaCukier]]-cukier[[#This Row],[CenaRabat]]</f>
        <v>0</v>
      </c>
    </row>
    <row r="105" spans="1:13" x14ac:dyDescent="0.25">
      <c r="A105" s="1">
        <v>38551</v>
      </c>
      <c r="B105" t="s">
        <v>50</v>
      </c>
      <c r="C105">
        <f>YEAR(cukier[[#This Row],[Data]])</f>
        <v>2005</v>
      </c>
      <c r="D105">
        <v>433</v>
      </c>
      <c r="E105">
        <f>IF(C105=2005,$Q$5,IF(C105=2006,$Q$6,IF(C105=2007,$Q$7,IF(C105=2008,$Q$8,IF(C105=2009,$Q$9,IF(C105=2010,$Q$10,IF(C105=2011,$Q$11,IF(C105=2012,$Q$12,IF(C105=2013,$Q$13,IF(C105=2014,$Q$14,"XD"))))))))))</f>
        <v>2</v>
      </c>
      <c r="F105">
        <f>D105*E105</f>
        <v>866</v>
      </c>
      <c r="G105">
        <f>SUMIF($B$2:B105,B105,$D$2:D105)</f>
        <v>686</v>
      </c>
      <c r="H105" t="b">
        <f>IF(cukier[[#This Row],[IlośćCukruKupionego]]&gt;=100,IF(cukier[[#This Row],[IlośćCukruKupionego]]&lt;1000,TRUE),FALSE)</f>
        <v>1</v>
      </c>
      <c r="I105" t="b">
        <f>IF(cukier[[#This Row],[IlośćCukruKupionego]]&gt;=1000,IF(cukier[[#This Row],[IlośćCukruKupionego]]&lt;10000,TRUE),FALSE)</f>
        <v>0</v>
      </c>
      <c r="J105" t="b">
        <f>IF(cukier[[#This Row],[IlośćCukruKupionego]]&gt;=10000,TRUE,FALSE)</f>
        <v>0</v>
      </c>
      <c r="K105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05">
        <f>cukier[[#This Row],[Cukier '[KG']]]*cukier[[#This Row],[Rabat]]</f>
        <v>844.35</v>
      </c>
      <c r="M105">
        <f>cukier[[#This Row],[SumaZaCukier]]-cukier[[#This Row],[CenaRabat]]</f>
        <v>21.649999999999977</v>
      </c>
    </row>
    <row r="106" spans="1:13" x14ac:dyDescent="0.25">
      <c r="A106" s="1">
        <v>38555</v>
      </c>
      <c r="B106" t="s">
        <v>63</v>
      </c>
      <c r="C106">
        <f>YEAR(cukier[[#This Row],[Data]])</f>
        <v>2005</v>
      </c>
      <c r="D106">
        <v>137</v>
      </c>
      <c r="E106">
        <f>IF(C106=2005,$Q$5,IF(C106=2006,$Q$6,IF(C106=2007,$Q$7,IF(C106=2008,$Q$8,IF(C106=2009,$Q$9,IF(C106=2010,$Q$10,IF(C106=2011,$Q$11,IF(C106=2012,$Q$12,IF(C106=2013,$Q$13,IF(C106=2014,$Q$14,"XD"))))))))))</f>
        <v>2</v>
      </c>
      <c r="F106">
        <f>D106*E106</f>
        <v>274</v>
      </c>
      <c r="G106">
        <f>SUMIF($B$2:B106,B106,$D$2:D106)</f>
        <v>137</v>
      </c>
      <c r="H106" t="b">
        <f>IF(cukier[[#This Row],[IlośćCukruKupionego]]&gt;=100,IF(cukier[[#This Row],[IlośćCukruKupionego]]&lt;1000,TRUE),FALSE)</f>
        <v>1</v>
      </c>
      <c r="I106" t="b">
        <f>IF(cukier[[#This Row],[IlośćCukruKupionego]]&gt;=1000,IF(cukier[[#This Row],[IlośćCukruKupionego]]&lt;10000,TRUE),FALSE)</f>
        <v>0</v>
      </c>
      <c r="J106" t="b">
        <f>IF(cukier[[#This Row],[IlośćCukruKupionego]]&gt;=10000,TRUE,FALSE)</f>
        <v>0</v>
      </c>
      <c r="K106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06">
        <f>cukier[[#This Row],[Cukier '[KG']]]*cukier[[#This Row],[Rabat]]</f>
        <v>267.14999999999998</v>
      </c>
      <c r="M106">
        <f>cukier[[#This Row],[SumaZaCukier]]-cukier[[#This Row],[CenaRabat]]</f>
        <v>6.8500000000000227</v>
      </c>
    </row>
    <row r="107" spans="1:13" x14ac:dyDescent="0.25">
      <c r="A107" s="1">
        <v>38558</v>
      </c>
      <c r="B107" t="s">
        <v>50</v>
      </c>
      <c r="C107">
        <f>YEAR(cukier[[#This Row],[Data]])</f>
        <v>2005</v>
      </c>
      <c r="D107">
        <v>118</v>
      </c>
      <c r="E107">
        <f>IF(C107=2005,$Q$5,IF(C107=2006,$Q$6,IF(C107=2007,$Q$7,IF(C107=2008,$Q$8,IF(C107=2009,$Q$9,IF(C107=2010,$Q$10,IF(C107=2011,$Q$11,IF(C107=2012,$Q$12,IF(C107=2013,$Q$13,IF(C107=2014,$Q$14,"XD"))))))))))</f>
        <v>2</v>
      </c>
      <c r="F107">
        <f>D107*E107</f>
        <v>236</v>
      </c>
      <c r="G107">
        <f>SUMIF($B$2:B107,B107,$D$2:D107)</f>
        <v>804</v>
      </c>
      <c r="H107" t="b">
        <f>IF(cukier[[#This Row],[IlośćCukruKupionego]]&gt;=100,IF(cukier[[#This Row],[IlośćCukruKupionego]]&lt;1000,TRUE),FALSE)</f>
        <v>1</v>
      </c>
      <c r="I107" t="b">
        <f>IF(cukier[[#This Row],[IlośćCukruKupionego]]&gt;=1000,IF(cukier[[#This Row],[IlośćCukruKupionego]]&lt;10000,TRUE),FALSE)</f>
        <v>0</v>
      </c>
      <c r="J107" t="b">
        <f>IF(cukier[[#This Row],[IlośćCukruKupionego]]&gt;=10000,TRUE,FALSE)</f>
        <v>0</v>
      </c>
      <c r="K107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07">
        <f>cukier[[#This Row],[Cukier '[KG']]]*cukier[[#This Row],[Rabat]]</f>
        <v>230.1</v>
      </c>
      <c r="M107">
        <f>cukier[[#This Row],[SumaZaCukier]]-cukier[[#This Row],[CenaRabat]]</f>
        <v>5.9000000000000057</v>
      </c>
    </row>
    <row r="108" spans="1:13" x14ac:dyDescent="0.25">
      <c r="A108" s="1">
        <v>38558</v>
      </c>
      <c r="B108" t="s">
        <v>9</v>
      </c>
      <c r="C108">
        <f>YEAR(cukier[[#This Row],[Data]])</f>
        <v>2005</v>
      </c>
      <c r="D108">
        <v>158</v>
      </c>
      <c r="E108">
        <f>IF(C108=2005,$Q$5,IF(C108=2006,$Q$6,IF(C108=2007,$Q$7,IF(C108=2008,$Q$8,IF(C108=2009,$Q$9,IF(C108=2010,$Q$10,IF(C108=2011,$Q$11,IF(C108=2012,$Q$12,IF(C108=2013,$Q$13,IF(C108=2014,$Q$14,"XD"))))))))))</f>
        <v>2</v>
      </c>
      <c r="F108">
        <f>D108*E108</f>
        <v>316</v>
      </c>
      <c r="G108">
        <f>SUMIF($B$2:B108,B108,$D$2:D108)</f>
        <v>1134</v>
      </c>
      <c r="H108" t="b">
        <f>IF(cukier[[#This Row],[IlośćCukruKupionego]]&gt;=100,IF(cukier[[#This Row],[IlośćCukruKupionego]]&lt;1000,TRUE),FALSE)</f>
        <v>0</v>
      </c>
      <c r="I108" t="b">
        <f>IF(cukier[[#This Row],[IlośćCukruKupionego]]&gt;=1000,IF(cukier[[#This Row],[IlośćCukruKupionego]]&lt;10000,TRUE),FALSE)</f>
        <v>1</v>
      </c>
      <c r="J108" t="b">
        <f>IF(cukier[[#This Row],[IlośćCukruKupionego]]&gt;=10000,TRUE,FALSE)</f>
        <v>0</v>
      </c>
      <c r="K108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08">
        <f>cukier[[#This Row],[Cukier '[KG']]]*cukier[[#This Row],[Rabat]]</f>
        <v>300.2</v>
      </c>
      <c r="M108">
        <f>cukier[[#This Row],[SumaZaCukier]]-cukier[[#This Row],[CenaRabat]]</f>
        <v>15.800000000000011</v>
      </c>
    </row>
    <row r="109" spans="1:13" x14ac:dyDescent="0.25">
      <c r="A109" s="1">
        <v>38559</v>
      </c>
      <c r="B109" t="s">
        <v>44</v>
      </c>
      <c r="C109">
        <f>YEAR(cukier[[#This Row],[Data]])</f>
        <v>2005</v>
      </c>
      <c r="D109">
        <v>13</v>
      </c>
      <c r="E109">
        <f>IF(C109=2005,$Q$5,IF(C109=2006,$Q$6,IF(C109=2007,$Q$7,IF(C109=2008,$Q$8,IF(C109=2009,$Q$9,IF(C109=2010,$Q$10,IF(C109=2011,$Q$11,IF(C109=2012,$Q$12,IF(C109=2013,$Q$13,IF(C109=2014,$Q$14,"XD"))))))))))</f>
        <v>2</v>
      </c>
      <c r="F109">
        <f>D109*E109</f>
        <v>26</v>
      </c>
      <c r="G109">
        <f>SUMIF($B$2:B109,B109,$D$2:D109)</f>
        <v>26</v>
      </c>
      <c r="H109" t="b">
        <f>IF(cukier[[#This Row],[IlośćCukruKupionego]]&gt;=100,IF(cukier[[#This Row],[IlośćCukruKupionego]]&lt;1000,TRUE),FALSE)</f>
        <v>0</v>
      </c>
      <c r="I109" t="b">
        <f>IF(cukier[[#This Row],[IlośćCukruKupionego]]&gt;=1000,IF(cukier[[#This Row],[IlośćCukruKupionego]]&lt;10000,TRUE),FALSE)</f>
        <v>0</v>
      </c>
      <c r="J109" t="b">
        <f>IF(cukier[[#This Row],[IlośćCukruKupionego]]&gt;=10000,TRUE,FALSE)</f>
        <v>0</v>
      </c>
      <c r="K109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09">
        <f>cukier[[#This Row],[Cukier '[KG']]]*cukier[[#This Row],[Rabat]]</f>
        <v>26</v>
      </c>
      <c r="M109">
        <f>cukier[[#This Row],[SumaZaCukier]]-cukier[[#This Row],[CenaRabat]]</f>
        <v>0</v>
      </c>
    </row>
    <row r="110" spans="1:13" x14ac:dyDescent="0.25">
      <c r="A110" s="1">
        <v>38560</v>
      </c>
      <c r="B110" t="s">
        <v>64</v>
      </c>
      <c r="C110">
        <f>YEAR(cukier[[#This Row],[Data]])</f>
        <v>2005</v>
      </c>
      <c r="D110">
        <v>2</v>
      </c>
      <c r="E110">
        <f>IF(C110=2005,$Q$5,IF(C110=2006,$Q$6,IF(C110=2007,$Q$7,IF(C110=2008,$Q$8,IF(C110=2009,$Q$9,IF(C110=2010,$Q$10,IF(C110=2011,$Q$11,IF(C110=2012,$Q$12,IF(C110=2013,$Q$13,IF(C110=2014,$Q$14,"XD"))))))))))</f>
        <v>2</v>
      </c>
      <c r="F110">
        <f>D110*E110</f>
        <v>4</v>
      </c>
      <c r="G110">
        <f>SUMIF($B$2:B110,B110,$D$2:D110)</f>
        <v>2</v>
      </c>
      <c r="H110" t="b">
        <f>IF(cukier[[#This Row],[IlośćCukruKupionego]]&gt;=100,IF(cukier[[#This Row],[IlośćCukruKupionego]]&lt;1000,TRUE),FALSE)</f>
        <v>0</v>
      </c>
      <c r="I110" t="b">
        <f>IF(cukier[[#This Row],[IlośćCukruKupionego]]&gt;=1000,IF(cukier[[#This Row],[IlośćCukruKupionego]]&lt;10000,TRUE),FALSE)</f>
        <v>0</v>
      </c>
      <c r="J110" t="b">
        <f>IF(cukier[[#This Row],[IlośćCukruKupionego]]&gt;=10000,TRUE,FALSE)</f>
        <v>0</v>
      </c>
      <c r="K11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0">
        <f>cukier[[#This Row],[Cukier '[KG']]]*cukier[[#This Row],[Rabat]]</f>
        <v>4</v>
      </c>
      <c r="M110">
        <f>cukier[[#This Row],[SumaZaCukier]]-cukier[[#This Row],[CenaRabat]]</f>
        <v>0</v>
      </c>
    </row>
    <row r="111" spans="1:13" x14ac:dyDescent="0.25">
      <c r="A111" s="1">
        <v>38562</v>
      </c>
      <c r="B111" t="s">
        <v>50</v>
      </c>
      <c r="C111">
        <f>YEAR(cukier[[#This Row],[Data]])</f>
        <v>2005</v>
      </c>
      <c r="D111">
        <v>467</v>
      </c>
      <c r="E111">
        <f>IF(C111=2005,$Q$5,IF(C111=2006,$Q$6,IF(C111=2007,$Q$7,IF(C111=2008,$Q$8,IF(C111=2009,$Q$9,IF(C111=2010,$Q$10,IF(C111=2011,$Q$11,IF(C111=2012,$Q$12,IF(C111=2013,$Q$13,IF(C111=2014,$Q$14,"XD"))))))))))</f>
        <v>2</v>
      </c>
      <c r="F111">
        <f>D111*E111</f>
        <v>934</v>
      </c>
      <c r="G111">
        <f>SUMIF($B$2:B111,B111,$D$2:D111)</f>
        <v>1271</v>
      </c>
      <c r="H111" t="b">
        <f>IF(cukier[[#This Row],[IlośćCukruKupionego]]&gt;=100,IF(cukier[[#This Row],[IlośćCukruKupionego]]&lt;1000,TRUE),FALSE)</f>
        <v>0</v>
      </c>
      <c r="I111" t="b">
        <f>IF(cukier[[#This Row],[IlośćCukruKupionego]]&gt;=1000,IF(cukier[[#This Row],[IlośćCukruKupionego]]&lt;10000,TRUE),FALSE)</f>
        <v>1</v>
      </c>
      <c r="J111" t="b">
        <f>IF(cukier[[#This Row],[IlośćCukruKupionego]]&gt;=10000,TRUE,FALSE)</f>
        <v>0</v>
      </c>
      <c r="K111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11">
        <f>cukier[[#This Row],[Cukier '[KG']]]*cukier[[#This Row],[Rabat]]</f>
        <v>887.3</v>
      </c>
      <c r="M111">
        <f>cukier[[#This Row],[SumaZaCukier]]-cukier[[#This Row],[CenaRabat]]</f>
        <v>46.700000000000045</v>
      </c>
    </row>
    <row r="112" spans="1:13" x14ac:dyDescent="0.25">
      <c r="A112" s="1">
        <v>38563</v>
      </c>
      <c r="B112" t="s">
        <v>65</v>
      </c>
      <c r="C112">
        <f>YEAR(cukier[[#This Row],[Data]])</f>
        <v>2005</v>
      </c>
      <c r="D112">
        <v>9</v>
      </c>
      <c r="E112">
        <f>IF(C112=2005,$Q$5,IF(C112=2006,$Q$6,IF(C112=2007,$Q$7,IF(C112=2008,$Q$8,IF(C112=2009,$Q$9,IF(C112=2010,$Q$10,IF(C112=2011,$Q$11,IF(C112=2012,$Q$12,IF(C112=2013,$Q$13,IF(C112=2014,$Q$14,"XD"))))))))))</f>
        <v>2</v>
      </c>
      <c r="F112">
        <f>D112*E112</f>
        <v>18</v>
      </c>
      <c r="G112">
        <f>SUMIF($B$2:B112,B112,$D$2:D112)</f>
        <v>9</v>
      </c>
      <c r="H112" t="b">
        <f>IF(cukier[[#This Row],[IlośćCukruKupionego]]&gt;=100,IF(cukier[[#This Row],[IlośćCukruKupionego]]&lt;1000,TRUE),FALSE)</f>
        <v>0</v>
      </c>
      <c r="I112" t="b">
        <f>IF(cukier[[#This Row],[IlośćCukruKupionego]]&gt;=1000,IF(cukier[[#This Row],[IlośćCukruKupionego]]&lt;10000,TRUE),FALSE)</f>
        <v>0</v>
      </c>
      <c r="J112" t="b">
        <f>IF(cukier[[#This Row],[IlośćCukruKupionego]]&gt;=10000,TRUE,FALSE)</f>
        <v>0</v>
      </c>
      <c r="K11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2">
        <f>cukier[[#This Row],[Cukier '[KG']]]*cukier[[#This Row],[Rabat]]</f>
        <v>18</v>
      </c>
      <c r="M112">
        <f>cukier[[#This Row],[SumaZaCukier]]-cukier[[#This Row],[CenaRabat]]</f>
        <v>0</v>
      </c>
    </row>
    <row r="113" spans="1:13" x14ac:dyDescent="0.25">
      <c r="A113" s="1">
        <v>38567</v>
      </c>
      <c r="B113" t="s">
        <v>66</v>
      </c>
      <c r="C113">
        <f>YEAR(cukier[[#This Row],[Data]])</f>
        <v>2005</v>
      </c>
      <c r="D113">
        <v>189</v>
      </c>
      <c r="E113">
        <f>IF(C113=2005,$Q$5,IF(C113=2006,$Q$6,IF(C113=2007,$Q$7,IF(C113=2008,$Q$8,IF(C113=2009,$Q$9,IF(C113=2010,$Q$10,IF(C113=2011,$Q$11,IF(C113=2012,$Q$12,IF(C113=2013,$Q$13,IF(C113=2014,$Q$14,"XD"))))))))))</f>
        <v>2</v>
      </c>
      <c r="F113">
        <f>D113*E113</f>
        <v>378</v>
      </c>
      <c r="G113">
        <f>SUMIF($B$2:B113,B113,$D$2:D113)</f>
        <v>189</v>
      </c>
      <c r="H113" t="b">
        <f>IF(cukier[[#This Row],[IlośćCukruKupionego]]&gt;=100,IF(cukier[[#This Row],[IlośćCukruKupionego]]&lt;1000,TRUE),FALSE)</f>
        <v>1</v>
      </c>
      <c r="I113" t="b">
        <f>IF(cukier[[#This Row],[IlośćCukruKupionego]]&gt;=1000,IF(cukier[[#This Row],[IlośćCukruKupionego]]&lt;10000,TRUE),FALSE)</f>
        <v>0</v>
      </c>
      <c r="J113" t="b">
        <f>IF(cukier[[#This Row],[IlośćCukruKupionego]]&gt;=10000,TRUE,FALSE)</f>
        <v>0</v>
      </c>
      <c r="K113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13">
        <f>cukier[[#This Row],[Cukier '[KG']]]*cukier[[#This Row],[Rabat]]</f>
        <v>368.55</v>
      </c>
      <c r="M113">
        <f>cukier[[#This Row],[SumaZaCukier]]-cukier[[#This Row],[CenaRabat]]</f>
        <v>9.4499999999999886</v>
      </c>
    </row>
    <row r="114" spans="1:13" x14ac:dyDescent="0.25">
      <c r="A114" s="1">
        <v>38568</v>
      </c>
      <c r="B114" t="s">
        <v>67</v>
      </c>
      <c r="C114">
        <f>YEAR(cukier[[#This Row],[Data]])</f>
        <v>2005</v>
      </c>
      <c r="D114">
        <v>19</v>
      </c>
      <c r="E114">
        <f>IF(C114=2005,$Q$5,IF(C114=2006,$Q$6,IF(C114=2007,$Q$7,IF(C114=2008,$Q$8,IF(C114=2009,$Q$9,IF(C114=2010,$Q$10,IF(C114=2011,$Q$11,IF(C114=2012,$Q$12,IF(C114=2013,$Q$13,IF(C114=2014,$Q$14,"XD"))))))))))</f>
        <v>2</v>
      </c>
      <c r="F114">
        <f>D114*E114</f>
        <v>38</v>
      </c>
      <c r="G114">
        <f>SUMIF($B$2:B114,B114,$D$2:D114)</f>
        <v>19</v>
      </c>
      <c r="H114" t="b">
        <f>IF(cukier[[#This Row],[IlośćCukruKupionego]]&gt;=100,IF(cukier[[#This Row],[IlośćCukruKupionego]]&lt;1000,TRUE),FALSE)</f>
        <v>0</v>
      </c>
      <c r="I114" t="b">
        <f>IF(cukier[[#This Row],[IlośćCukruKupionego]]&gt;=1000,IF(cukier[[#This Row],[IlośćCukruKupionego]]&lt;10000,TRUE),FALSE)</f>
        <v>0</v>
      </c>
      <c r="J114" t="b">
        <f>IF(cukier[[#This Row],[IlośćCukruKupionego]]&gt;=10000,TRUE,FALSE)</f>
        <v>0</v>
      </c>
      <c r="K11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4">
        <f>cukier[[#This Row],[Cukier '[KG']]]*cukier[[#This Row],[Rabat]]</f>
        <v>38</v>
      </c>
      <c r="M114">
        <f>cukier[[#This Row],[SumaZaCukier]]-cukier[[#This Row],[CenaRabat]]</f>
        <v>0</v>
      </c>
    </row>
    <row r="115" spans="1:13" x14ac:dyDescent="0.25">
      <c r="A115" s="1">
        <v>38569</v>
      </c>
      <c r="B115" t="s">
        <v>9</v>
      </c>
      <c r="C115">
        <f>YEAR(cukier[[#This Row],[Data]])</f>
        <v>2005</v>
      </c>
      <c r="D115">
        <v>172</v>
      </c>
      <c r="E115">
        <f>IF(C115=2005,$Q$5,IF(C115=2006,$Q$6,IF(C115=2007,$Q$7,IF(C115=2008,$Q$8,IF(C115=2009,$Q$9,IF(C115=2010,$Q$10,IF(C115=2011,$Q$11,IF(C115=2012,$Q$12,IF(C115=2013,$Q$13,IF(C115=2014,$Q$14,"XD"))))))))))</f>
        <v>2</v>
      </c>
      <c r="F115">
        <f>D115*E115</f>
        <v>344</v>
      </c>
      <c r="G115">
        <f>SUMIF($B$2:B115,B115,$D$2:D115)</f>
        <v>1306</v>
      </c>
      <c r="H115" t="b">
        <f>IF(cukier[[#This Row],[IlośćCukruKupionego]]&gt;=100,IF(cukier[[#This Row],[IlośćCukruKupionego]]&lt;1000,TRUE),FALSE)</f>
        <v>0</v>
      </c>
      <c r="I115" t="b">
        <f>IF(cukier[[#This Row],[IlośćCukruKupionego]]&gt;=1000,IF(cukier[[#This Row],[IlośćCukruKupionego]]&lt;10000,TRUE),FALSE)</f>
        <v>1</v>
      </c>
      <c r="J115" t="b">
        <f>IF(cukier[[#This Row],[IlośćCukruKupionego]]&gt;=10000,TRUE,FALSE)</f>
        <v>0</v>
      </c>
      <c r="K115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15">
        <f>cukier[[#This Row],[Cukier '[KG']]]*cukier[[#This Row],[Rabat]]</f>
        <v>326.8</v>
      </c>
      <c r="M115">
        <f>cukier[[#This Row],[SumaZaCukier]]-cukier[[#This Row],[CenaRabat]]</f>
        <v>17.199999999999989</v>
      </c>
    </row>
    <row r="116" spans="1:13" x14ac:dyDescent="0.25">
      <c r="A116" s="1">
        <v>38570</v>
      </c>
      <c r="B116" t="s">
        <v>55</v>
      </c>
      <c r="C116">
        <f>YEAR(cukier[[#This Row],[Data]])</f>
        <v>2005</v>
      </c>
      <c r="D116">
        <v>84</v>
      </c>
      <c r="E116">
        <f>IF(C116=2005,$Q$5,IF(C116=2006,$Q$6,IF(C116=2007,$Q$7,IF(C116=2008,$Q$8,IF(C116=2009,$Q$9,IF(C116=2010,$Q$10,IF(C116=2011,$Q$11,IF(C116=2012,$Q$12,IF(C116=2013,$Q$13,IF(C116=2014,$Q$14,"XD"))))))))))</f>
        <v>2</v>
      </c>
      <c r="F116">
        <f>D116*E116</f>
        <v>168</v>
      </c>
      <c r="G116">
        <f>SUMIF($B$2:B116,B116,$D$2:D116)</f>
        <v>151</v>
      </c>
      <c r="H116" t="b">
        <f>IF(cukier[[#This Row],[IlośćCukruKupionego]]&gt;=100,IF(cukier[[#This Row],[IlośćCukruKupionego]]&lt;1000,TRUE),FALSE)</f>
        <v>1</v>
      </c>
      <c r="I116" t="b">
        <f>IF(cukier[[#This Row],[IlośćCukruKupionego]]&gt;=1000,IF(cukier[[#This Row],[IlośćCukruKupionego]]&lt;10000,TRUE),FALSE)</f>
        <v>0</v>
      </c>
      <c r="J116" t="b">
        <f>IF(cukier[[#This Row],[IlośćCukruKupionego]]&gt;=10000,TRUE,FALSE)</f>
        <v>0</v>
      </c>
      <c r="K116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16">
        <f>cukier[[#This Row],[Cukier '[KG']]]*cukier[[#This Row],[Rabat]]</f>
        <v>163.79999999999998</v>
      </c>
      <c r="M116">
        <f>cukier[[#This Row],[SumaZaCukier]]-cukier[[#This Row],[CenaRabat]]</f>
        <v>4.2000000000000171</v>
      </c>
    </row>
    <row r="117" spans="1:13" x14ac:dyDescent="0.25">
      <c r="A117" s="1">
        <v>38570</v>
      </c>
      <c r="B117" t="s">
        <v>68</v>
      </c>
      <c r="C117">
        <f>YEAR(cukier[[#This Row],[Data]])</f>
        <v>2005</v>
      </c>
      <c r="D117">
        <v>8</v>
      </c>
      <c r="E117">
        <f>IF(C117=2005,$Q$5,IF(C117=2006,$Q$6,IF(C117=2007,$Q$7,IF(C117=2008,$Q$8,IF(C117=2009,$Q$9,IF(C117=2010,$Q$10,IF(C117=2011,$Q$11,IF(C117=2012,$Q$12,IF(C117=2013,$Q$13,IF(C117=2014,$Q$14,"XD"))))))))))</f>
        <v>2</v>
      </c>
      <c r="F117">
        <f>D117*E117</f>
        <v>16</v>
      </c>
      <c r="G117">
        <f>SUMIF($B$2:B117,B117,$D$2:D117)</f>
        <v>8</v>
      </c>
      <c r="H117" t="b">
        <f>IF(cukier[[#This Row],[IlośćCukruKupionego]]&gt;=100,IF(cukier[[#This Row],[IlośćCukruKupionego]]&lt;1000,TRUE),FALSE)</f>
        <v>0</v>
      </c>
      <c r="I117" t="b">
        <f>IF(cukier[[#This Row],[IlośćCukruKupionego]]&gt;=1000,IF(cukier[[#This Row],[IlośćCukruKupionego]]&lt;10000,TRUE),FALSE)</f>
        <v>0</v>
      </c>
      <c r="J117" t="b">
        <f>IF(cukier[[#This Row],[IlośćCukruKupionego]]&gt;=10000,TRUE,FALSE)</f>
        <v>0</v>
      </c>
      <c r="K11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7">
        <f>cukier[[#This Row],[Cukier '[KG']]]*cukier[[#This Row],[Rabat]]</f>
        <v>16</v>
      </c>
      <c r="M117">
        <f>cukier[[#This Row],[SumaZaCukier]]-cukier[[#This Row],[CenaRabat]]</f>
        <v>0</v>
      </c>
    </row>
    <row r="118" spans="1:13" x14ac:dyDescent="0.25">
      <c r="A118" s="1">
        <v>38570</v>
      </c>
      <c r="B118" t="s">
        <v>69</v>
      </c>
      <c r="C118">
        <f>YEAR(cukier[[#This Row],[Data]])</f>
        <v>2005</v>
      </c>
      <c r="D118">
        <v>66</v>
      </c>
      <c r="E118">
        <f>IF(C118=2005,$Q$5,IF(C118=2006,$Q$6,IF(C118=2007,$Q$7,IF(C118=2008,$Q$8,IF(C118=2009,$Q$9,IF(C118=2010,$Q$10,IF(C118=2011,$Q$11,IF(C118=2012,$Q$12,IF(C118=2013,$Q$13,IF(C118=2014,$Q$14,"XD"))))))))))</f>
        <v>2</v>
      </c>
      <c r="F118">
        <f>D118*E118</f>
        <v>132</v>
      </c>
      <c r="G118">
        <f>SUMIF($B$2:B118,B118,$D$2:D118)</f>
        <v>66</v>
      </c>
      <c r="H118" t="b">
        <f>IF(cukier[[#This Row],[IlośćCukruKupionego]]&gt;=100,IF(cukier[[#This Row],[IlośćCukruKupionego]]&lt;1000,TRUE),FALSE)</f>
        <v>0</v>
      </c>
      <c r="I118" t="b">
        <f>IF(cukier[[#This Row],[IlośćCukruKupionego]]&gt;=1000,IF(cukier[[#This Row],[IlośćCukruKupionego]]&lt;10000,TRUE),FALSE)</f>
        <v>0</v>
      </c>
      <c r="J118" t="b">
        <f>IF(cukier[[#This Row],[IlośćCukruKupionego]]&gt;=10000,TRUE,FALSE)</f>
        <v>0</v>
      </c>
      <c r="K11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8">
        <f>cukier[[#This Row],[Cukier '[KG']]]*cukier[[#This Row],[Rabat]]</f>
        <v>132</v>
      </c>
      <c r="M118">
        <f>cukier[[#This Row],[SumaZaCukier]]-cukier[[#This Row],[CenaRabat]]</f>
        <v>0</v>
      </c>
    </row>
    <row r="119" spans="1:13" x14ac:dyDescent="0.25">
      <c r="A119" s="1">
        <v>38571</v>
      </c>
      <c r="B119" t="s">
        <v>37</v>
      </c>
      <c r="C119">
        <f>YEAR(cukier[[#This Row],[Data]])</f>
        <v>2005</v>
      </c>
      <c r="D119">
        <v>35</v>
      </c>
      <c r="E119">
        <f>IF(C119=2005,$Q$5,IF(C119=2006,$Q$6,IF(C119=2007,$Q$7,IF(C119=2008,$Q$8,IF(C119=2009,$Q$9,IF(C119=2010,$Q$10,IF(C119=2011,$Q$11,IF(C119=2012,$Q$12,IF(C119=2013,$Q$13,IF(C119=2014,$Q$14,"XD"))))))))))</f>
        <v>2</v>
      </c>
      <c r="F119">
        <f>D119*E119</f>
        <v>70</v>
      </c>
      <c r="G119">
        <f>SUMIF($B$2:B119,B119,$D$2:D119)</f>
        <v>209</v>
      </c>
      <c r="H119" t="b">
        <f>IF(cukier[[#This Row],[IlośćCukruKupionego]]&gt;=100,IF(cukier[[#This Row],[IlośćCukruKupionego]]&lt;1000,TRUE),FALSE)</f>
        <v>1</v>
      </c>
      <c r="I119" t="b">
        <f>IF(cukier[[#This Row],[IlośćCukruKupionego]]&gt;=1000,IF(cukier[[#This Row],[IlośćCukruKupionego]]&lt;10000,TRUE),FALSE)</f>
        <v>0</v>
      </c>
      <c r="J119" t="b">
        <f>IF(cukier[[#This Row],[IlośćCukruKupionego]]&gt;=10000,TRUE,FALSE)</f>
        <v>0</v>
      </c>
      <c r="K119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19">
        <f>cukier[[#This Row],[Cukier '[KG']]]*cukier[[#This Row],[Rabat]]</f>
        <v>68.25</v>
      </c>
      <c r="M119">
        <f>cukier[[#This Row],[SumaZaCukier]]-cukier[[#This Row],[CenaRabat]]</f>
        <v>1.75</v>
      </c>
    </row>
    <row r="120" spans="1:13" x14ac:dyDescent="0.25">
      <c r="A120" s="1">
        <v>38572</v>
      </c>
      <c r="B120" t="s">
        <v>30</v>
      </c>
      <c r="C120">
        <f>YEAR(cukier[[#This Row],[Data]])</f>
        <v>2005</v>
      </c>
      <c r="D120">
        <v>91</v>
      </c>
      <c r="E120">
        <f>IF(C120=2005,$Q$5,IF(C120=2006,$Q$6,IF(C120=2007,$Q$7,IF(C120=2008,$Q$8,IF(C120=2009,$Q$9,IF(C120=2010,$Q$10,IF(C120=2011,$Q$11,IF(C120=2012,$Q$12,IF(C120=2013,$Q$13,IF(C120=2014,$Q$14,"XD"))))))))))</f>
        <v>2</v>
      </c>
      <c r="F120">
        <f>D120*E120</f>
        <v>182</v>
      </c>
      <c r="G120">
        <f>SUMIF($B$2:B120,B120,$D$2:D120)</f>
        <v>346</v>
      </c>
      <c r="H120" t="b">
        <f>IF(cukier[[#This Row],[IlośćCukruKupionego]]&gt;=100,IF(cukier[[#This Row],[IlośćCukruKupionego]]&lt;1000,TRUE),FALSE)</f>
        <v>1</v>
      </c>
      <c r="I120" t="b">
        <f>IF(cukier[[#This Row],[IlośćCukruKupionego]]&gt;=1000,IF(cukier[[#This Row],[IlośćCukruKupionego]]&lt;10000,TRUE),FALSE)</f>
        <v>0</v>
      </c>
      <c r="J120" t="b">
        <f>IF(cukier[[#This Row],[IlośćCukruKupionego]]&gt;=10000,TRUE,FALSE)</f>
        <v>0</v>
      </c>
      <c r="K120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20">
        <f>cukier[[#This Row],[Cukier '[KG']]]*cukier[[#This Row],[Rabat]]</f>
        <v>177.45</v>
      </c>
      <c r="M120">
        <f>cukier[[#This Row],[SumaZaCukier]]-cukier[[#This Row],[CenaRabat]]</f>
        <v>4.5500000000000114</v>
      </c>
    </row>
    <row r="121" spans="1:13" x14ac:dyDescent="0.25">
      <c r="A121" s="1">
        <v>38577</v>
      </c>
      <c r="B121" t="s">
        <v>7</v>
      </c>
      <c r="C121">
        <f>YEAR(cukier[[#This Row],[Data]])</f>
        <v>2005</v>
      </c>
      <c r="D121">
        <v>396</v>
      </c>
      <c r="E121">
        <f>IF(C121=2005,$Q$5,IF(C121=2006,$Q$6,IF(C121=2007,$Q$7,IF(C121=2008,$Q$8,IF(C121=2009,$Q$9,IF(C121=2010,$Q$10,IF(C121=2011,$Q$11,IF(C121=2012,$Q$12,IF(C121=2013,$Q$13,IF(C121=2014,$Q$14,"XD"))))))))))</f>
        <v>2</v>
      </c>
      <c r="F121">
        <f>D121*E121</f>
        <v>792</v>
      </c>
      <c r="G121">
        <f>SUMIF($B$2:B121,B121,$D$2:D121)</f>
        <v>2296</v>
      </c>
      <c r="H121" t="b">
        <f>IF(cukier[[#This Row],[IlośćCukruKupionego]]&gt;=100,IF(cukier[[#This Row],[IlośćCukruKupionego]]&lt;1000,TRUE),FALSE)</f>
        <v>0</v>
      </c>
      <c r="I121" t="b">
        <f>IF(cukier[[#This Row],[IlośćCukruKupionego]]&gt;=1000,IF(cukier[[#This Row],[IlośćCukruKupionego]]&lt;10000,TRUE),FALSE)</f>
        <v>1</v>
      </c>
      <c r="J121" t="b">
        <f>IF(cukier[[#This Row],[IlośćCukruKupionego]]&gt;=10000,TRUE,FALSE)</f>
        <v>0</v>
      </c>
      <c r="K121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21">
        <f>cukier[[#This Row],[Cukier '[KG']]]*cukier[[#This Row],[Rabat]]</f>
        <v>752.4</v>
      </c>
      <c r="M121">
        <f>cukier[[#This Row],[SumaZaCukier]]-cukier[[#This Row],[CenaRabat]]</f>
        <v>39.600000000000023</v>
      </c>
    </row>
    <row r="122" spans="1:13" x14ac:dyDescent="0.25">
      <c r="A122" s="1">
        <v>38577</v>
      </c>
      <c r="B122" t="s">
        <v>70</v>
      </c>
      <c r="C122">
        <f>YEAR(cukier[[#This Row],[Data]])</f>
        <v>2005</v>
      </c>
      <c r="D122">
        <v>6</v>
      </c>
      <c r="E122">
        <f>IF(C122=2005,$Q$5,IF(C122=2006,$Q$6,IF(C122=2007,$Q$7,IF(C122=2008,$Q$8,IF(C122=2009,$Q$9,IF(C122=2010,$Q$10,IF(C122=2011,$Q$11,IF(C122=2012,$Q$12,IF(C122=2013,$Q$13,IF(C122=2014,$Q$14,"XD"))))))))))</f>
        <v>2</v>
      </c>
      <c r="F122">
        <f>D122*E122</f>
        <v>12</v>
      </c>
      <c r="G122">
        <f>SUMIF($B$2:B122,B122,$D$2:D122)</f>
        <v>6</v>
      </c>
      <c r="H122" t="b">
        <f>IF(cukier[[#This Row],[IlośćCukruKupionego]]&gt;=100,IF(cukier[[#This Row],[IlośćCukruKupionego]]&lt;1000,TRUE),FALSE)</f>
        <v>0</v>
      </c>
      <c r="I122" t="b">
        <f>IF(cukier[[#This Row],[IlośćCukruKupionego]]&gt;=1000,IF(cukier[[#This Row],[IlośćCukruKupionego]]&lt;10000,TRUE),FALSE)</f>
        <v>0</v>
      </c>
      <c r="J122" t="b">
        <f>IF(cukier[[#This Row],[IlośćCukruKupionego]]&gt;=10000,TRUE,FALSE)</f>
        <v>0</v>
      </c>
      <c r="K12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2">
        <f>cukier[[#This Row],[Cukier '[KG']]]*cukier[[#This Row],[Rabat]]</f>
        <v>12</v>
      </c>
      <c r="M122">
        <f>cukier[[#This Row],[SumaZaCukier]]-cukier[[#This Row],[CenaRabat]]</f>
        <v>0</v>
      </c>
    </row>
    <row r="123" spans="1:13" x14ac:dyDescent="0.25">
      <c r="A123" s="1">
        <v>38579</v>
      </c>
      <c r="B123" t="s">
        <v>28</v>
      </c>
      <c r="C123">
        <f>YEAR(cukier[[#This Row],[Data]])</f>
        <v>2005</v>
      </c>
      <c r="D123">
        <v>47</v>
      </c>
      <c r="E123">
        <f>IF(C123=2005,$Q$5,IF(C123=2006,$Q$6,IF(C123=2007,$Q$7,IF(C123=2008,$Q$8,IF(C123=2009,$Q$9,IF(C123=2010,$Q$10,IF(C123=2011,$Q$11,IF(C123=2012,$Q$12,IF(C123=2013,$Q$13,IF(C123=2014,$Q$14,"XD"))))))))))</f>
        <v>2</v>
      </c>
      <c r="F123">
        <f>D123*E123</f>
        <v>94</v>
      </c>
      <c r="G123">
        <f>SUMIF($B$2:B123,B123,$D$2:D123)</f>
        <v>198</v>
      </c>
      <c r="H123" t="b">
        <f>IF(cukier[[#This Row],[IlośćCukruKupionego]]&gt;=100,IF(cukier[[#This Row],[IlośćCukruKupionego]]&lt;1000,TRUE),FALSE)</f>
        <v>1</v>
      </c>
      <c r="I123" t="b">
        <f>IF(cukier[[#This Row],[IlośćCukruKupionego]]&gt;=1000,IF(cukier[[#This Row],[IlośćCukruKupionego]]&lt;10000,TRUE),FALSE)</f>
        <v>0</v>
      </c>
      <c r="J123" t="b">
        <f>IF(cukier[[#This Row],[IlośćCukruKupionego]]&gt;=10000,TRUE,FALSE)</f>
        <v>0</v>
      </c>
      <c r="K123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23">
        <f>cukier[[#This Row],[Cukier '[KG']]]*cukier[[#This Row],[Rabat]]</f>
        <v>91.649999999999991</v>
      </c>
      <c r="M123">
        <f>cukier[[#This Row],[SumaZaCukier]]-cukier[[#This Row],[CenaRabat]]</f>
        <v>2.3500000000000085</v>
      </c>
    </row>
    <row r="124" spans="1:13" x14ac:dyDescent="0.25">
      <c r="A124" s="1">
        <v>38581</v>
      </c>
      <c r="B124" t="s">
        <v>19</v>
      </c>
      <c r="C124">
        <f>YEAR(cukier[[#This Row],[Data]])</f>
        <v>2005</v>
      </c>
      <c r="D124">
        <v>41</v>
      </c>
      <c r="E124">
        <f>IF(C124=2005,$Q$5,IF(C124=2006,$Q$6,IF(C124=2007,$Q$7,IF(C124=2008,$Q$8,IF(C124=2009,$Q$9,IF(C124=2010,$Q$10,IF(C124=2011,$Q$11,IF(C124=2012,$Q$12,IF(C124=2013,$Q$13,IF(C124=2014,$Q$14,"XD"))))))))))</f>
        <v>2</v>
      </c>
      <c r="F124">
        <f>D124*E124</f>
        <v>82</v>
      </c>
      <c r="G124">
        <f>SUMIF($B$2:B124,B124,$D$2:D124)</f>
        <v>132</v>
      </c>
      <c r="H124" t="b">
        <f>IF(cukier[[#This Row],[IlośćCukruKupionego]]&gt;=100,IF(cukier[[#This Row],[IlośćCukruKupionego]]&lt;1000,TRUE),FALSE)</f>
        <v>1</v>
      </c>
      <c r="I124" t="b">
        <f>IF(cukier[[#This Row],[IlośćCukruKupionego]]&gt;=1000,IF(cukier[[#This Row],[IlośćCukruKupionego]]&lt;10000,TRUE),FALSE)</f>
        <v>0</v>
      </c>
      <c r="J124" t="b">
        <f>IF(cukier[[#This Row],[IlośćCukruKupionego]]&gt;=10000,TRUE,FALSE)</f>
        <v>0</v>
      </c>
      <c r="K124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24">
        <f>cukier[[#This Row],[Cukier '[KG']]]*cukier[[#This Row],[Rabat]]</f>
        <v>79.95</v>
      </c>
      <c r="M124">
        <f>cukier[[#This Row],[SumaZaCukier]]-cukier[[#This Row],[CenaRabat]]</f>
        <v>2.0499999999999972</v>
      </c>
    </row>
    <row r="125" spans="1:13" x14ac:dyDescent="0.25">
      <c r="A125" s="1">
        <v>38582</v>
      </c>
      <c r="B125" t="s">
        <v>71</v>
      </c>
      <c r="C125">
        <f>YEAR(cukier[[#This Row],[Data]])</f>
        <v>2005</v>
      </c>
      <c r="D125">
        <v>136</v>
      </c>
      <c r="E125">
        <f>IF(C125=2005,$Q$5,IF(C125=2006,$Q$6,IF(C125=2007,$Q$7,IF(C125=2008,$Q$8,IF(C125=2009,$Q$9,IF(C125=2010,$Q$10,IF(C125=2011,$Q$11,IF(C125=2012,$Q$12,IF(C125=2013,$Q$13,IF(C125=2014,$Q$14,"XD"))))))))))</f>
        <v>2</v>
      </c>
      <c r="F125">
        <f>D125*E125</f>
        <v>272</v>
      </c>
      <c r="G125">
        <f>SUMIF($B$2:B125,B125,$D$2:D125)</f>
        <v>136</v>
      </c>
      <c r="H125" t="b">
        <f>IF(cukier[[#This Row],[IlośćCukruKupionego]]&gt;=100,IF(cukier[[#This Row],[IlośćCukruKupionego]]&lt;1000,TRUE),FALSE)</f>
        <v>1</v>
      </c>
      <c r="I125" t="b">
        <f>IF(cukier[[#This Row],[IlośćCukruKupionego]]&gt;=1000,IF(cukier[[#This Row],[IlośćCukruKupionego]]&lt;10000,TRUE),FALSE)</f>
        <v>0</v>
      </c>
      <c r="J125" t="b">
        <f>IF(cukier[[#This Row],[IlośćCukruKupionego]]&gt;=10000,TRUE,FALSE)</f>
        <v>0</v>
      </c>
      <c r="K125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25">
        <f>cukier[[#This Row],[Cukier '[KG']]]*cukier[[#This Row],[Rabat]]</f>
        <v>265.2</v>
      </c>
      <c r="M125">
        <f>cukier[[#This Row],[SumaZaCukier]]-cukier[[#This Row],[CenaRabat]]</f>
        <v>6.8000000000000114</v>
      </c>
    </row>
    <row r="126" spans="1:13" x14ac:dyDescent="0.25">
      <c r="A126" s="1">
        <v>38583</v>
      </c>
      <c r="B126" t="s">
        <v>72</v>
      </c>
      <c r="C126">
        <f>YEAR(cukier[[#This Row],[Data]])</f>
        <v>2005</v>
      </c>
      <c r="D126">
        <v>16</v>
      </c>
      <c r="E126">
        <f>IF(C126=2005,$Q$5,IF(C126=2006,$Q$6,IF(C126=2007,$Q$7,IF(C126=2008,$Q$8,IF(C126=2009,$Q$9,IF(C126=2010,$Q$10,IF(C126=2011,$Q$11,IF(C126=2012,$Q$12,IF(C126=2013,$Q$13,IF(C126=2014,$Q$14,"XD"))))))))))</f>
        <v>2</v>
      </c>
      <c r="F126">
        <f>D126*E126</f>
        <v>32</v>
      </c>
      <c r="G126">
        <f>SUMIF($B$2:B126,B126,$D$2:D126)</f>
        <v>16</v>
      </c>
      <c r="H126" t="b">
        <f>IF(cukier[[#This Row],[IlośćCukruKupionego]]&gt;=100,IF(cukier[[#This Row],[IlośćCukruKupionego]]&lt;1000,TRUE),FALSE)</f>
        <v>0</v>
      </c>
      <c r="I126" t="b">
        <f>IF(cukier[[#This Row],[IlośćCukruKupionego]]&gt;=1000,IF(cukier[[#This Row],[IlośćCukruKupionego]]&lt;10000,TRUE),FALSE)</f>
        <v>0</v>
      </c>
      <c r="J126" t="b">
        <f>IF(cukier[[#This Row],[IlośćCukruKupionego]]&gt;=10000,TRUE,FALSE)</f>
        <v>0</v>
      </c>
      <c r="K12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6">
        <f>cukier[[#This Row],[Cukier '[KG']]]*cukier[[#This Row],[Rabat]]</f>
        <v>32</v>
      </c>
      <c r="M126">
        <f>cukier[[#This Row],[SumaZaCukier]]-cukier[[#This Row],[CenaRabat]]</f>
        <v>0</v>
      </c>
    </row>
    <row r="127" spans="1:13" x14ac:dyDescent="0.25">
      <c r="A127" s="1">
        <v>38585</v>
      </c>
      <c r="B127" t="s">
        <v>73</v>
      </c>
      <c r="C127">
        <f>YEAR(cukier[[#This Row],[Data]])</f>
        <v>2005</v>
      </c>
      <c r="D127">
        <v>18</v>
      </c>
      <c r="E127">
        <f>IF(C127=2005,$Q$5,IF(C127=2006,$Q$6,IF(C127=2007,$Q$7,IF(C127=2008,$Q$8,IF(C127=2009,$Q$9,IF(C127=2010,$Q$10,IF(C127=2011,$Q$11,IF(C127=2012,$Q$12,IF(C127=2013,$Q$13,IF(C127=2014,$Q$14,"XD"))))))))))</f>
        <v>2</v>
      </c>
      <c r="F127">
        <f>D127*E127</f>
        <v>36</v>
      </c>
      <c r="G127">
        <f>SUMIF($B$2:B127,B127,$D$2:D127)</f>
        <v>18</v>
      </c>
      <c r="H127" t="b">
        <f>IF(cukier[[#This Row],[IlośćCukruKupionego]]&gt;=100,IF(cukier[[#This Row],[IlośćCukruKupionego]]&lt;1000,TRUE),FALSE)</f>
        <v>0</v>
      </c>
      <c r="I127" t="b">
        <f>IF(cukier[[#This Row],[IlośćCukruKupionego]]&gt;=1000,IF(cukier[[#This Row],[IlośćCukruKupionego]]&lt;10000,TRUE),FALSE)</f>
        <v>0</v>
      </c>
      <c r="J127" t="b">
        <f>IF(cukier[[#This Row],[IlośćCukruKupionego]]&gt;=10000,TRUE,FALSE)</f>
        <v>0</v>
      </c>
      <c r="K12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7">
        <f>cukier[[#This Row],[Cukier '[KG']]]*cukier[[#This Row],[Rabat]]</f>
        <v>36</v>
      </c>
      <c r="M127">
        <f>cukier[[#This Row],[SumaZaCukier]]-cukier[[#This Row],[CenaRabat]]</f>
        <v>0</v>
      </c>
    </row>
    <row r="128" spans="1:13" x14ac:dyDescent="0.25">
      <c r="A128" s="1">
        <v>38589</v>
      </c>
      <c r="B128" t="s">
        <v>74</v>
      </c>
      <c r="C128">
        <f>YEAR(cukier[[#This Row],[Data]])</f>
        <v>2005</v>
      </c>
      <c r="D128">
        <v>11</v>
      </c>
      <c r="E128">
        <f>IF(C128=2005,$Q$5,IF(C128=2006,$Q$6,IF(C128=2007,$Q$7,IF(C128=2008,$Q$8,IF(C128=2009,$Q$9,IF(C128=2010,$Q$10,IF(C128=2011,$Q$11,IF(C128=2012,$Q$12,IF(C128=2013,$Q$13,IF(C128=2014,$Q$14,"XD"))))))))))</f>
        <v>2</v>
      </c>
      <c r="F128">
        <f>D128*E128</f>
        <v>22</v>
      </c>
      <c r="G128">
        <f>SUMIF($B$2:B128,B128,$D$2:D128)</f>
        <v>11</v>
      </c>
      <c r="H128" t="b">
        <f>IF(cukier[[#This Row],[IlośćCukruKupionego]]&gt;=100,IF(cukier[[#This Row],[IlośćCukruKupionego]]&lt;1000,TRUE),FALSE)</f>
        <v>0</v>
      </c>
      <c r="I128" t="b">
        <f>IF(cukier[[#This Row],[IlośćCukruKupionego]]&gt;=1000,IF(cukier[[#This Row],[IlośćCukruKupionego]]&lt;10000,TRUE),FALSE)</f>
        <v>0</v>
      </c>
      <c r="J128" t="b">
        <f>IF(cukier[[#This Row],[IlośćCukruKupionego]]&gt;=10000,TRUE,FALSE)</f>
        <v>0</v>
      </c>
      <c r="K12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8">
        <f>cukier[[#This Row],[Cukier '[KG']]]*cukier[[#This Row],[Rabat]]</f>
        <v>22</v>
      </c>
      <c r="M128">
        <f>cukier[[#This Row],[SumaZaCukier]]-cukier[[#This Row],[CenaRabat]]</f>
        <v>0</v>
      </c>
    </row>
    <row r="129" spans="1:13" x14ac:dyDescent="0.25">
      <c r="A129" s="1">
        <v>38589</v>
      </c>
      <c r="B129" t="s">
        <v>75</v>
      </c>
      <c r="C129">
        <f>YEAR(cukier[[#This Row],[Data]])</f>
        <v>2005</v>
      </c>
      <c r="D129">
        <v>8</v>
      </c>
      <c r="E129">
        <f>IF(C129=2005,$Q$5,IF(C129=2006,$Q$6,IF(C129=2007,$Q$7,IF(C129=2008,$Q$8,IF(C129=2009,$Q$9,IF(C129=2010,$Q$10,IF(C129=2011,$Q$11,IF(C129=2012,$Q$12,IF(C129=2013,$Q$13,IF(C129=2014,$Q$14,"XD"))))))))))</f>
        <v>2</v>
      </c>
      <c r="F129">
        <f>D129*E129</f>
        <v>16</v>
      </c>
      <c r="G129">
        <f>SUMIF($B$2:B129,B129,$D$2:D129)</f>
        <v>8</v>
      </c>
      <c r="H129" t="b">
        <f>IF(cukier[[#This Row],[IlośćCukruKupionego]]&gt;=100,IF(cukier[[#This Row],[IlośćCukruKupionego]]&lt;1000,TRUE),FALSE)</f>
        <v>0</v>
      </c>
      <c r="I129" t="b">
        <f>IF(cukier[[#This Row],[IlośćCukruKupionego]]&gt;=1000,IF(cukier[[#This Row],[IlośćCukruKupionego]]&lt;10000,TRUE),FALSE)</f>
        <v>0</v>
      </c>
      <c r="J129" t="b">
        <f>IF(cukier[[#This Row],[IlośćCukruKupionego]]&gt;=10000,TRUE,FALSE)</f>
        <v>0</v>
      </c>
      <c r="K129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9">
        <f>cukier[[#This Row],[Cukier '[KG']]]*cukier[[#This Row],[Rabat]]</f>
        <v>16</v>
      </c>
      <c r="M129">
        <f>cukier[[#This Row],[SumaZaCukier]]-cukier[[#This Row],[CenaRabat]]</f>
        <v>0</v>
      </c>
    </row>
    <row r="130" spans="1:13" x14ac:dyDescent="0.25">
      <c r="A130" s="1">
        <v>38589</v>
      </c>
      <c r="B130" t="s">
        <v>76</v>
      </c>
      <c r="C130">
        <f>YEAR(cukier[[#This Row],[Data]])</f>
        <v>2005</v>
      </c>
      <c r="D130">
        <v>16</v>
      </c>
      <c r="E130">
        <f>IF(C130=2005,$Q$5,IF(C130=2006,$Q$6,IF(C130=2007,$Q$7,IF(C130=2008,$Q$8,IF(C130=2009,$Q$9,IF(C130=2010,$Q$10,IF(C130=2011,$Q$11,IF(C130=2012,$Q$12,IF(C130=2013,$Q$13,IF(C130=2014,$Q$14,"XD"))))))))))</f>
        <v>2</v>
      </c>
      <c r="F130">
        <f>D130*E130</f>
        <v>32</v>
      </c>
      <c r="G130">
        <f>SUMIF($B$2:B130,B130,$D$2:D130)</f>
        <v>16</v>
      </c>
      <c r="H130" t="b">
        <f>IF(cukier[[#This Row],[IlośćCukruKupionego]]&gt;=100,IF(cukier[[#This Row],[IlośćCukruKupionego]]&lt;1000,TRUE),FALSE)</f>
        <v>0</v>
      </c>
      <c r="I130" t="b">
        <f>IF(cukier[[#This Row],[IlośćCukruKupionego]]&gt;=1000,IF(cukier[[#This Row],[IlośćCukruKupionego]]&lt;10000,TRUE),FALSE)</f>
        <v>0</v>
      </c>
      <c r="J130" t="b">
        <f>IF(cukier[[#This Row],[IlośćCukruKupionego]]&gt;=10000,TRUE,FALSE)</f>
        <v>0</v>
      </c>
      <c r="K13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0">
        <f>cukier[[#This Row],[Cukier '[KG']]]*cukier[[#This Row],[Rabat]]</f>
        <v>32</v>
      </c>
      <c r="M130">
        <f>cukier[[#This Row],[SumaZaCukier]]-cukier[[#This Row],[CenaRabat]]</f>
        <v>0</v>
      </c>
    </row>
    <row r="131" spans="1:13" x14ac:dyDescent="0.25">
      <c r="A131" s="1">
        <v>38589</v>
      </c>
      <c r="B131" t="s">
        <v>28</v>
      </c>
      <c r="C131">
        <f>YEAR(cukier[[#This Row],[Data]])</f>
        <v>2005</v>
      </c>
      <c r="D131">
        <v>54</v>
      </c>
      <c r="E131">
        <f>IF(C131=2005,$Q$5,IF(C131=2006,$Q$6,IF(C131=2007,$Q$7,IF(C131=2008,$Q$8,IF(C131=2009,$Q$9,IF(C131=2010,$Q$10,IF(C131=2011,$Q$11,IF(C131=2012,$Q$12,IF(C131=2013,$Q$13,IF(C131=2014,$Q$14,"XD"))))))))))</f>
        <v>2</v>
      </c>
      <c r="F131">
        <f>D131*E131</f>
        <v>108</v>
      </c>
      <c r="G131">
        <f>SUMIF($B$2:B131,B131,$D$2:D131)</f>
        <v>252</v>
      </c>
      <c r="H131" t="b">
        <f>IF(cukier[[#This Row],[IlośćCukruKupionego]]&gt;=100,IF(cukier[[#This Row],[IlośćCukruKupionego]]&lt;1000,TRUE),FALSE)</f>
        <v>1</v>
      </c>
      <c r="I131" t="b">
        <f>IF(cukier[[#This Row],[IlośćCukruKupionego]]&gt;=1000,IF(cukier[[#This Row],[IlośćCukruKupionego]]&lt;10000,TRUE),FALSE)</f>
        <v>0</v>
      </c>
      <c r="J131" t="b">
        <f>IF(cukier[[#This Row],[IlośćCukruKupionego]]&gt;=10000,TRUE,FALSE)</f>
        <v>0</v>
      </c>
      <c r="K131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31">
        <f>cukier[[#This Row],[Cukier '[KG']]]*cukier[[#This Row],[Rabat]]</f>
        <v>105.3</v>
      </c>
      <c r="M131">
        <f>cukier[[#This Row],[SumaZaCukier]]-cukier[[#This Row],[CenaRabat]]</f>
        <v>2.7000000000000028</v>
      </c>
    </row>
    <row r="132" spans="1:13" x14ac:dyDescent="0.25">
      <c r="A132" s="1">
        <v>38590</v>
      </c>
      <c r="B132" t="s">
        <v>50</v>
      </c>
      <c r="C132">
        <f>YEAR(cukier[[#This Row],[Data]])</f>
        <v>2005</v>
      </c>
      <c r="D132">
        <v>299</v>
      </c>
      <c r="E132">
        <f>IF(C132=2005,$Q$5,IF(C132=2006,$Q$6,IF(C132=2007,$Q$7,IF(C132=2008,$Q$8,IF(C132=2009,$Q$9,IF(C132=2010,$Q$10,IF(C132=2011,$Q$11,IF(C132=2012,$Q$12,IF(C132=2013,$Q$13,IF(C132=2014,$Q$14,"XD"))))))))))</f>
        <v>2</v>
      </c>
      <c r="F132">
        <f>D132*E132</f>
        <v>598</v>
      </c>
      <c r="G132">
        <f>SUMIF($B$2:B132,B132,$D$2:D132)</f>
        <v>1570</v>
      </c>
      <c r="H132" t="b">
        <f>IF(cukier[[#This Row],[IlośćCukruKupionego]]&gt;=100,IF(cukier[[#This Row],[IlośćCukruKupionego]]&lt;1000,TRUE),FALSE)</f>
        <v>0</v>
      </c>
      <c r="I132" t="b">
        <f>IF(cukier[[#This Row],[IlośćCukruKupionego]]&gt;=1000,IF(cukier[[#This Row],[IlośćCukruKupionego]]&lt;10000,TRUE),FALSE)</f>
        <v>1</v>
      </c>
      <c r="J132" t="b">
        <f>IF(cukier[[#This Row],[IlośćCukruKupionego]]&gt;=10000,TRUE,FALSE)</f>
        <v>0</v>
      </c>
      <c r="K132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32">
        <f>cukier[[#This Row],[Cukier '[KG']]]*cukier[[#This Row],[Rabat]]</f>
        <v>568.1</v>
      </c>
      <c r="M132">
        <f>cukier[[#This Row],[SumaZaCukier]]-cukier[[#This Row],[CenaRabat]]</f>
        <v>29.899999999999977</v>
      </c>
    </row>
    <row r="133" spans="1:13" x14ac:dyDescent="0.25">
      <c r="A133" s="1">
        <v>38592</v>
      </c>
      <c r="B133" t="s">
        <v>69</v>
      </c>
      <c r="C133">
        <f>YEAR(cukier[[#This Row],[Data]])</f>
        <v>2005</v>
      </c>
      <c r="D133">
        <v>168</v>
      </c>
      <c r="E133">
        <f>IF(C133=2005,$Q$5,IF(C133=2006,$Q$6,IF(C133=2007,$Q$7,IF(C133=2008,$Q$8,IF(C133=2009,$Q$9,IF(C133=2010,$Q$10,IF(C133=2011,$Q$11,IF(C133=2012,$Q$12,IF(C133=2013,$Q$13,IF(C133=2014,$Q$14,"XD"))))))))))</f>
        <v>2</v>
      </c>
      <c r="F133">
        <f>D133*E133</f>
        <v>336</v>
      </c>
      <c r="G133">
        <f>SUMIF($B$2:B133,B133,$D$2:D133)</f>
        <v>234</v>
      </c>
      <c r="H133" t="b">
        <f>IF(cukier[[#This Row],[IlośćCukruKupionego]]&gt;=100,IF(cukier[[#This Row],[IlośćCukruKupionego]]&lt;1000,TRUE),FALSE)</f>
        <v>1</v>
      </c>
      <c r="I133" t="b">
        <f>IF(cukier[[#This Row],[IlośćCukruKupionego]]&gt;=1000,IF(cukier[[#This Row],[IlośćCukruKupionego]]&lt;10000,TRUE),FALSE)</f>
        <v>0</v>
      </c>
      <c r="J133" t="b">
        <f>IF(cukier[[#This Row],[IlośćCukruKupionego]]&gt;=10000,TRUE,FALSE)</f>
        <v>0</v>
      </c>
      <c r="K133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33">
        <f>cukier[[#This Row],[Cukier '[KG']]]*cukier[[#This Row],[Rabat]]</f>
        <v>327.59999999999997</v>
      </c>
      <c r="M133">
        <f>cukier[[#This Row],[SumaZaCukier]]-cukier[[#This Row],[CenaRabat]]</f>
        <v>8.4000000000000341</v>
      </c>
    </row>
    <row r="134" spans="1:13" x14ac:dyDescent="0.25">
      <c r="A134" s="1">
        <v>38593</v>
      </c>
      <c r="B134" t="s">
        <v>9</v>
      </c>
      <c r="C134">
        <f>YEAR(cukier[[#This Row],[Data]])</f>
        <v>2005</v>
      </c>
      <c r="D134">
        <v>106</v>
      </c>
      <c r="E134">
        <f>IF(C134=2005,$Q$5,IF(C134=2006,$Q$6,IF(C134=2007,$Q$7,IF(C134=2008,$Q$8,IF(C134=2009,$Q$9,IF(C134=2010,$Q$10,IF(C134=2011,$Q$11,IF(C134=2012,$Q$12,IF(C134=2013,$Q$13,IF(C134=2014,$Q$14,"XD"))))))))))</f>
        <v>2</v>
      </c>
      <c r="F134">
        <f>D134*E134</f>
        <v>212</v>
      </c>
      <c r="G134">
        <f>SUMIF($B$2:B134,B134,$D$2:D134)</f>
        <v>1412</v>
      </c>
      <c r="H134" t="b">
        <f>IF(cukier[[#This Row],[IlośćCukruKupionego]]&gt;=100,IF(cukier[[#This Row],[IlośćCukruKupionego]]&lt;1000,TRUE),FALSE)</f>
        <v>0</v>
      </c>
      <c r="I134" t="b">
        <f>IF(cukier[[#This Row],[IlośćCukruKupionego]]&gt;=1000,IF(cukier[[#This Row],[IlośćCukruKupionego]]&lt;10000,TRUE),FALSE)</f>
        <v>1</v>
      </c>
      <c r="J134" t="b">
        <f>IF(cukier[[#This Row],[IlośćCukruKupionego]]&gt;=10000,TRUE,FALSE)</f>
        <v>0</v>
      </c>
      <c r="K134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34">
        <f>cukier[[#This Row],[Cukier '[KG']]]*cukier[[#This Row],[Rabat]]</f>
        <v>201.39999999999998</v>
      </c>
      <c r="M134">
        <f>cukier[[#This Row],[SumaZaCukier]]-cukier[[#This Row],[CenaRabat]]</f>
        <v>10.600000000000023</v>
      </c>
    </row>
    <row r="135" spans="1:13" x14ac:dyDescent="0.25">
      <c r="A135" s="1">
        <v>38594</v>
      </c>
      <c r="B135" t="s">
        <v>12</v>
      </c>
      <c r="C135">
        <f>YEAR(cukier[[#This Row],[Data]])</f>
        <v>2005</v>
      </c>
      <c r="D135">
        <v>41</v>
      </c>
      <c r="E135">
        <f>IF(C135=2005,$Q$5,IF(C135=2006,$Q$6,IF(C135=2007,$Q$7,IF(C135=2008,$Q$8,IF(C135=2009,$Q$9,IF(C135=2010,$Q$10,IF(C135=2011,$Q$11,IF(C135=2012,$Q$12,IF(C135=2013,$Q$13,IF(C135=2014,$Q$14,"XD"))))))))))</f>
        <v>2</v>
      </c>
      <c r="F135">
        <f>D135*E135</f>
        <v>82</v>
      </c>
      <c r="G135">
        <f>SUMIF($B$2:B135,B135,$D$2:D135)</f>
        <v>221</v>
      </c>
      <c r="H135" t="b">
        <f>IF(cukier[[#This Row],[IlośćCukruKupionego]]&gt;=100,IF(cukier[[#This Row],[IlośćCukruKupionego]]&lt;1000,TRUE),FALSE)</f>
        <v>1</v>
      </c>
      <c r="I135" t="b">
        <f>IF(cukier[[#This Row],[IlośćCukruKupionego]]&gt;=1000,IF(cukier[[#This Row],[IlośćCukruKupionego]]&lt;10000,TRUE),FALSE)</f>
        <v>0</v>
      </c>
      <c r="J135" t="b">
        <f>IF(cukier[[#This Row],[IlośćCukruKupionego]]&gt;=10000,TRUE,FALSE)</f>
        <v>0</v>
      </c>
      <c r="K135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35">
        <f>cukier[[#This Row],[Cukier '[KG']]]*cukier[[#This Row],[Rabat]]</f>
        <v>79.95</v>
      </c>
      <c r="M135">
        <f>cukier[[#This Row],[SumaZaCukier]]-cukier[[#This Row],[CenaRabat]]</f>
        <v>2.0499999999999972</v>
      </c>
    </row>
    <row r="136" spans="1:13" x14ac:dyDescent="0.25">
      <c r="A136" s="1">
        <v>38594</v>
      </c>
      <c r="B136" t="s">
        <v>39</v>
      </c>
      <c r="C136">
        <f>YEAR(cukier[[#This Row],[Data]])</f>
        <v>2005</v>
      </c>
      <c r="D136">
        <v>31</v>
      </c>
      <c r="E136">
        <f>IF(C136=2005,$Q$5,IF(C136=2006,$Q$6,IF(C136=2007,$Q$7,IF(C136=2008,$Q$8,IF(C136=2009,$Q$9,IF(C136=2010,$Q$10,IF(C136=2011,$Q$11,IF(C136=2012,$Q$12,IF(C136=2013,$Q$13,IF(C136=2014,$Q$14,"XD"))))))))))</f>
        <v>2</v>
      </c>
      <c r="F136">
        <f>D136*E136</f>
        <v>62</v>
      </c>
      <c r="G136">
        <f>SUMIF($B$2:B136,B136,$D$2:D136)</f>
        <v>180</v>
      </c>
      <c r="H136" t="b">
        <f>IF(cukier[[#This Row],[IlośćCukruKupionego]]&gt;=100,IF(cukier[[#This Row],[IlośćCukruKupionego]]&lt;1000,TRUE),FALSE)</f>
        <v>1</v>
      </c>
      <c r="I136" t="b">
        <f>IF(cukier[[#This Row],[IlośćCukruKupionego]]&gt;=1000,IF(cukier[[#This Row],[IlośćCukruKupionego]]&lt;10000,TRUE),FALSE)</f>
        <v>0</v>
      </c>
      <c r="J136" t="b">
        <f>IF(cukier[[#This Row],[IlośćCukruKupionego]]&gt;=10000,TRUE,FALSE)</f>
        <v>0</v>
      </c>
      <c r="K136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36">
        <f>cukier[[#This Row],[Cukier '[KG']]]*cukier[[#This Row],[Rabat]]</f>
        <v>60.449999999999996</v>
      </c>
      <c r="M136">
        <f>cukier[[#This Row],[SumaZaCukier]]-cukier[[#This Row],[CenaRabat]]</f>
        <v>1.5500000000000043</v>
      </c>
    </row>
    <row r="137" spans="1:13" x14ac:dyDescent="0.25">
      <c r="A137" s="1">
        <v>38596</v>
      </c>
      <c r="B137" t="s">
        <v>77</v>
      </c>
      <c r="C137">
        <f>YEAR(cukier[[#This Row],[Data]])</f>
        <v>2005</v>
      </c>
      <c r="D137">
        <v>8</v>
      </c>
      <c r="E137">
        <f>IF(C137=2005,$Q$5,IF(C137=2006,$Q$6,IF(C137=2007,$Q$7,IF(C137=2008,$Q$8,IF(C137=2009,$Q$9,IF(C137=2010,$Q$10,IF(C137=2011,$Q$11,IF(C137=2012,$Q$12,IF(C137=2013,$Q$13,IF(C137=2014,$Q$14,"XD"))))))))))</f>
        <v>2</v>
      </c>
      <c r="F137">
        <f>D137*E137</f>
        <v>16</v>
      </c>
      <c r="G137">
        <f>SUMIF($B$2:B137,B137,$D$2:D137)</f>
        <v>8</v>
      </c>
      <c r="H137" t="b">
        <f>IF(cukier[[#This Row],[IlośćCukruKupionego]]&gt;=100,IF(cukier[[#This Row],[IlośćCukruKupionego]]&lt;1000,TRUE),FALSE)</f>
        <v>0</v>
      </c>
      <c r="I137" t="b">
        <f>IF(cukier[[#This Row],[IlośćCukruKupionego]]&gt;=1000,IF(cukier[[#This Row],[IlośćCukruKupionego]]&lt;10000,TRUE),FALSE)</f>
        <v>0</v>
      </c>
      <c r="J137" t="b">
        <f>IF(cukier[[#This Row],[IlośćCukruKupionego]]&gt;=10000,TRUE,FALSE)</f>
        <v>0</v>
      </c>
      <c r="K13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7">
        <f>cukier[[#This Row],[Cukier '[KG']]]*cukier[[#This Row],[Rabat]]</f>
        <v>16</v>
      </c>
      <c r="M137">
        <f>cukier[[#This Row],[SumaZaCukier]]-cukier[[#This Row],[CenaRabat]]</f>
        <v>0</v>
      </c>
    </row>
    <row r="138" spans="1:13" x14ac:dyDescent="0.25">
      <c r="A138" s="1">
        <v>38599</v>
      </c>
      <c r="B138" t="s">
        <v>19</v>
      </c>
      <c r="C138">
        <f>YEAR(cukier[[#This Row],[Data]])</f>
        <v>2005</v>
      </c>
      <c r="D138">
        <v>63</v>
      </c>
      <c r="E138">
        <f>IF(C138=2005,$Q$5,IF(C138=2006,$Q$6,IF(C138=2007,$Q$7,IF(C138=2008,$Q$8,IF(C138=2009,$Q$9,IF(C138=2010,$Q$10,IF(C138=2011,$Q$11,IF(C138=2012,$Q$12,IF(C138=2013,$Q$13,IF(C138=2014,$Q$14,"XD"))))))))))</f>
        <v>2</v>
      </c>
      <c r="F138">
        <f>D138*E138</f>
        <v>126</v>
      </c>
      <c r="G138">
        <f>SUMIF($B$2:B138,B138,$D$2:D138)</f>
        <v>195</v>
      </c>
      <c r="H138" t="b">
        <f>IF(cukier[[#This Row],[IlośćCukruKupionego]]&gt;=100,IF(cukier[[#This Row],[IlośćCukruKupionego]]&lt;1000,TRUE),FALSE)</f>
        <v>1</v>
      </c>
      <c r="I138" t="b">
        <f>IF(cukier[[#This Row],[IlośćCukruKupionego]]&gt;=1000,IF(cukier[[#This Row],[IlośćCukruKupionego]]&lt;10000,TRUE),FALSE)</f>
        <v>0</v>
      </c>
      <c r="J138" t="b">
        <f>IF(cukier[[#This Row],[IlośćCukruKupionego]]&gt;=10000,TRUE,FALSE)</f>
        <v>0</v>
      </c>
      <c r="K138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38">
        <f>cukier[[#This Row],[Cukier '[KG']]]*cukier[[#This Row],[Rabat]]</f>
        <v>122.85</v>
      </c>
      <c r="M138">
        <f>cukier[[#This Row],[SumaZaCukier]]-cukier[[#This Row],[CenaRabat]]</f>
        <v>3.1500000000000057</v>
      </c>
    </row>
    <row r="139" spans="1:13" x14ac:dyDescent="0.25">
      <c r="A139" s="1">
        <v>38602</v>
      </c>
      <c r="B139" t="s">
        <v>5</v>
      </c>
      <c r="C139">
        <f>YEAR(cukier[[#This Row],[Data]])</f>
        <v>2005</v>
      </c>
      <c r="D139">
        <v>368</v>
      </c>
      <c r="E139">
        <f>IF(C139=2005,$Q$5,IF(C139=2006,$Q$6,IF(C139=2007,$Q$7,IF(C139=2008,$Q$8,IF(C139=2009,$Q$9,IF(C139=2010,$Q$10,IF(C139=2011,$Q$11,IF(C139=2012,$Q$12,IF(C139=2013,$Q$13,IF(C139=2014,$Q$14,"XD"))))))))))</f>
        <v>2</v>
      </c>
      <c r="F139">
        <f>D139*E139</f>
        <v>736</v>
      </c>
      <c r="G139">
        <f>SUMIF($B$2:B139,B139,$D$2:D139)</f>
        <v>1924</v>
      </c>
      <c r="H139" t="b">
        <f>IF(cukier[[#This Row],[IlośćCukruKupionego]]&gt;=100,IF(cukier[[#This Row],[IlośćCukruKupionego]]&lt;1000,TRUE),FALSE)</f>
        <v>0</v>
      </c>
      <c r="I139" t="b">
        <f>IF(cukier[[#This Row],[IlośćCukruKupionego]]&gt;=1000,IF(cukier[[#This Row],[IlośćCukruKupionego]]&lt;10000,TRUE),FALSE)</f>
        <v>1</v>
      </c>
      <c r="J139" t="b">
        <f>IF(cukier[[#This Row],[IlośćCukruKupionego]]&gt;=10000,TRUE,FALSE)</f>
        <v>0</v>
      </c>
      <c r="K139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39">
        <f>cukier[[#This Row],[Cukier '[KG']]]*cukier[[#This Row],[Rabat]]</f>
        <v>699.19999999999993</v>
      </c>
      <c r="M139">
        <f>cukier[[#This Row],[SumaZaCukier]]-cukier[[#This Row],[CenaRabat]]</f>
        <v>36.800000000000068</v>
      </c>
    </row>
    <row r="140" spans="1:13" x14ac:dyDescent="0.25">
      <c r="A140" s="1">
        <v>38603</v>
      </c>
      <c r="B140" t="s">
        <v>78</v>
      </c>
      <c r="C140">
        <f>YEAR(cukier[[#This Row],[Data]])</f>
        <v>2005</v>
      </c>
      <c r="D140">
        <v>106</v>
      </c>
      <c r="E140">
        <f>IF(C140=2005,$Q$5,IF(C140=2006,$Q$6,IF(C140=2007,$Q$7,IF(C140=2008,$Q$8,IF(C140=2009,$Q$9,IF(C140=2010,$Q$10,IF(C140=2011,$Q$11,IF(C140=2012,$Q$12,IF(C140=2013,$Q$13,IF(C140=2014,$Q$14,"XD"))))))))))</f>
        <v>2</v>
      </c>
      <c r="F140">
        <f>D140*E140</f>
        <v>212</v>
      </c>
      <c r="G140">
        <f>SUMIF($B$2:B140,B140,$D$2:D140)</f>
        <v>106</v>
      </c>
      <c r="H140" t="b">
        <f>IF(cukier[[#This Row],[IlośćCukruKupionego]]&gt;=100,IF(cukier[[#This Row],[IlośćCukruKupionego]]&lt;1000,TRUE),FALSE)</f>
        <v>1</v>
      </c>
      <c r="I140" t="b">
        <f>IF(cukier[[#This Row],[IlośćCukruKupionego]]&gt;=1000,IF(cukier[[#This Row],[IlośćCukruKupionego]]&lt;10000,TRUE),FALSE)</f>
        <v>0</v>
      </c>
      <c r="J140" t="b">
        <f>IF(cukier[[#This Row],[IlośćCukruKupionego]]&gt;=10000,TRUE,FALSE)</f>
        <v>0</v>
      </c>
      <c r="K140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40">
        <f>cukier[[#This Row],[Cukier '[KG']]]*cukier[[#This Row],[Rabat]]</f>
        <v>206.7</v>
      </c>
      <c r="M140">
        <f>cukier[[#This Row],[SumaZaCukier]]-cukier[[#This Row],[CenaRabat]]</f>
        <v>5.3000000000000114</v>
      </c>
    </row>
    <row r="141" spans="1:13" x14ac:dyDescent="0.25">
      <c r="A141" s="1">
        <v>38604</v>
      </c>
      <c r="B141" t="s">
        <v>8</v>
      </c>
      <c r="C141">
        <f>YEAR(cukier[[#This Row],[Data]])</f>
        <v>2005</v>
      </c>
      <c r="D141">
        <v>47</v>
      </c>
      <c r="E141">
        <f>IF(C141=2005,$Q$5,IF(C141=2006,$Q$6,IF(C141=2007,$Q$7,IF(C141=2008,$Q$8,IF(C141=2009,$Q$9,IF(C141=2010,$Q$10,IF(C141=2011,$Q$11,IF(C141=2012,$Q$12,IF(C141=2013,$Q$13,IF(C141=2014,$Q$14,"XD"))))))))))</f>
        <v>2</v>
      </c>
      <c r="F141">
        <f>D141*E141</f>
        <v>94</v>
      </c>
      <c r="G141">
        <f>SUMIF($B$2:B141,B141,$D$2:D141)</f>
        <v>85</v>
      </c>
      <c r="H141" t="b">
        <f>IF(cukier[[#This Row],[IlośćCukruKupionego]]&gt;=100,IF(cukier[[#This Row],[IlośćCukruKupionego]]&lt;1000,TRUE),FALSE)</f>
        <v>0</v>
      </c>
      <c r="I141" t="b">
        <f>IF(cukier[[#This Row],[IlośćCukruKupionego]]&gt;=1000,IF(cukier[[#This Row],[IlośćCukruKupionego]]&lt;10000,TRUE),FALSE)</f>
        <v>0</v>
      </c>
      <c r="J141" t="b">
        <f>IF(cukier[[#This Row],[IlośćCukruKupionego]]&gt;=10000,TRUE,FALSE)</f>
        <v>0</v>
      </c>
      <c r="K14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1">
        <f>cukier[[#This Row],[Cukier '[KG']]]*cukier[[#This Row],[Rabat]]</f>
        <v>94</v>
      </c>
      <c r="M141">
        <f>cukier[[#This Row],[SumaZaCukier]]-cukier[[#This Row],[CenaRabat]]</f>
        <v>0</v>
      </c>
    </row>
    <row r="142" spans="1:13" x14ac:dyDescent="0.25">
      <c r="A142" s="1">
        <v>38604</v>
      </c>
      <c r="B142" t="s">
        <v>50</v>
      </c>
      <c r="C142">
        <f>YEAR(cukier[[#This Row],[Data]])</f>
        <v>2005</v>
      </c>
      <c r="D142">
        <v>447</v>
      </c>
      <c r="E142">
        <f>IF(C142=2005,$Q$5,IF(C142=2006,$Q$6,IF(C142=2007,$Q$7,IF(C142=2008,$Q$8,IF(C142=2009,$Q$9,IF(C142=2010,$Q$10,IF(C142=2011,$Q$11,IF(C142=2012,$Q$12,IF(C142=2013,$Q$13,IF(C142=2014,$Q$14,"XD"))))))))))</f>
        <v>2</v>
      </c>
      <c r="F142">
        <f>D142*E142</f>
        <v>894</v>
      </c>
      <c r="G142">
        <f>SUMIF($B$2:B142,B142,$D$2:D142)</f>
        <v>2017</v>
      </c>
      <c r="H142" t="b">
        <f>IF(cukier[[#This Row],[IlośćCukruKupionego]]&gt;=100,IF(cukier[[#This Row],[IlośćCukruKupionego]]&lt;1000,TRUE),FALSE)</f>
        <v>0</v>
      </c>
      <c r="I142" t="b">
        <f>IF(cukier[[#This Row],[IlośćCukruKupionego]]&gt;=1000,IF(cukier[[#This Row],[IlośćCukruKupionego]]&lt;10000,TRUE),FALSE)</f>
        <v>1</v>
      </c>
      <c r="J142" t="b">
        <f>IF(cukier[[#This Row],[IlośćCukruKupionego]]&gt;=10000,TRUE,FALSE)</f>
        <v>0</v>
      </c>
      <c r="K142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42">
        <f>cukier[[#This Row],[Cukier '[KG']]]*cukier[[#This Row],[Rabat]]</f>
        <v>849.3</v>
      </c>
      <c r="M142">
        <f>cukier[[#This Row],[SumaZaCukier]]-cukier[[#This Row],[CenaRabat]]</f>
        <v>44.700000000000045</v>
      </c>
    </row>
    <row r="143" spans="1:13" x14ac:dyDescent="0.25">
      <c r="A143" s="1">
        <v>38605</v>
      </c>
      <c r="B143" t="s">
        <v>69</v>
      </c>
      <c r="C143">
        <f>YEAR(cukier[[#This Row],[Data]])</f>
        <v>2005</v>
      </c>
      <c r="D143">
        <v>106</v>
      </c>
      <c r="E143">
        <f>IF(C143=2005,$Q$5,IF(C143=2006,$Q$6,IF(C143=2007,$Q$7,IF(C143=2008,$Q$8,IF(C143=2009,$Q$9,IF(C143=2010,$Q$10,IF(C143=2011,$Q$11,IF(C143=2012,$Q$12,IF(C143=2013,$Q$13,IF(C143=2014,$Q$14,"XD"))))))))))</f>
        <v>2</v>
      </c>
      <c r="F143">
        <f>D143*E143</f>
        <v>212</v>
      </c>
      <c r="G143">
        <f>SUMIF($B$2:B143,B143,$D$2:D143)</f>
        <v>340</v>
      </c>
      <c r="H143" t="b">
        <f>IF(cukier[[#This Row],[IlośćCukruKupionego]]&gt;=100,IF(cukier[[#This Row],[IlośćCukruKupionego]]&lt;1000,TRUE),FALSE)</f>
        <v>1</v>
      </c>
      <c r="I143" t="b">
        <f>IF(cukier[[#This Row],[IlośćCukruKupionego]]&gt;=1000,IF(cukier[[#This Row],[IlośćCukruKupionego]]&lt;10000,TRUE),FALSE)</f>
        <v>0</v>
      </c>
      <c r="J143" t="b">
        <f>IF(cukier[[#This Row],[IlośćCukruKupionego]]&gt;=10000,TRUE,FALSE)</f>
        <v>0</v>
      </c>
      <c r="K143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43">
        <f>cukier[[#This Row],[Cukier '[KG']]]*cukier[[#This Row],[Rabat]]</f>
        <v>206.7</v>
      </c>
      <c r="M143">
        <f>cukier[[#This Row],[SumaZaCukier]]-cukier[[#This Row],[CenaRabat]]</f>
        <v>5.3000000000000114</v>
      </c>
    </row>
    <row r="144" spans="1:13" x14ac:dyDescent="0.25">
      <c r="A144" s="1">
        <v>38606</v>
      </c>
      <c r="B144" t="s">
        <v>79</v>
      </c>
      <c r="C144">
        <f>YEAR(cukier[[#This Row],[Data]])</f>
        <v>2005</v>
      </c>
      <c r="D144">
        <v>13</v>
      </c>
      <c r="E144">
        <f>IF(C144=2005,$Q$5,IF(C144=2006,$Q$6,IF(C144=2007,$Q$7,IF(C144=2008,$Q$8,IF(C144=2009,$Q$9,IF(C144=2010,$Q$10,IF(C144=2011,$Q$11,IF(C144=2012,$Q$12,IF(C144=2013,$Q$13,IF(C144=2014,$Q$14,"XD"))))))))))</f>
        <v>2</v>
      </c>
      <c r="F144">
        <f>D144*E144</f>
        <v>26</v>
      </c>
      <c r="G144">
        <f>SUMIF($B$2:B144,B144,$D$2:D144)</f>
        <v>13</v>
      </c>
      <c r="H144" t="b">
        <f>IF(cukier[[#This Row],[IlośćCukruKupionego]]&gt;=100,IF(cukier[[#This Row],[IlośćCukruKupionego]]&lt;1000,TRUE),FALSE)</f>
        <v>0</v>
      </c>
      <c r="I144" t="b">
        <f>IF(cukier[[#This Row],[IlośćCukruKupionego]]&gt;=1000,IF(cukier[[#This Row],[IlośćCukruKupionego]]&lt;10000,TRUE),FALSE)</f>
        <v>0</v>
      </c>
      <c r="J144" t="b">
        <f>IF(cukier[[#This Row],[IlośćCukruKupionego]]&gt;=10000,TRUE,FALSE)</f>
        <v>0</v>
      </c>
      <c r="K14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4">
        <f>cukier[[#This Row],[Cukier '[KG']]]*cukier[[#This Row],[Rabat]]</f>
        <v>26</v>
      </c>
      <c r="M144">
        <f>cukier[[#This Row],[SumaZaCukier]]-cukier[[#This Row],[CenaRabat]]</f>
        <v>0</v>
      </c>
    </row>
    <row r="145" spans="1:13" x14ac:dyDescent="0.25">
      <c r="A145" s="1">
        <v>38606</v>
      </c>
      <c r="B145" t="s">
        <v>52</v>
      </c>
      <c r="C145">
        <f>YEAR(cukier[[#This Row],[Data]])</f>
        <v>2005</v>
      </c>
      <c r="D145">
        <v>89</v>
      </c>
      <c r="E145">
        <f>IF(C145=2005,$Q$5,IF(C145=2006,$Q$6,IF(C145=2007,$Q$7,IF(C145=2008,$Q$8,IF(C145=2009,$Q$9,IF(C145=2010,$Q$10,IF(C145=2011,$Q$11,IF(C145=2012,$Q$12,IF(C145=2013,$Q$13,IF(C145=2014,$Q$14,"XD"))))))))))</f>
        <v>2</v>
      </c>
      <c r="F145">
        <f>D145*E145</f>
        <v>178</v>
      </c>
      <c r="G145">
        <f>SUMIF($B$2:B145,B145,$D$2:D145)</f>
        <v>135</v>
      </c>
      <c r="H145" t="b">
        <f>IF(cukier[[#This Row],[IlośćCukruKupionego]]&gt;=100,IF(cukier[[#This Row],[IlośćCukruKupionego]]&lt;1000,TRUE),FALSE)</f>
        <v>1</v>
      </c>
      <c r="I145" t="b">
        <f>IF(cukier[[#This Row],[IlośćCukruKupionego]]&gt;=1000,IF(cukier[[#This Row],[IlośćCukruKupionego]]&lt;10000,TRUE),FALSE)</f>
        <v>0</v>
      </c>
      <c r="J145" t="b">
        <f>IF(cukier[[#This Row],[IlośćCukruKupionego]]&gt;=10000,TRUE,FALSE)</f>
        <v>0</v>
      </c>
      <c r="K145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45">
        <f>cukier[[#This Row],[Cukier '[KG']]]*cukier[[#This Row],[Rabat]]</f>
        <v>173.54999999999998</v>
      </c>
      <c r="M145">
        <f>cukier[[#This Row],[SumaZaCukier]]-cukier[[#This Row],[CenaRabat]]</f>
        <v>4.4500000000000171</v>
      </c>
    </row>
    <row r="146" spans="1:13" x14ac:dyDescent="0.25">
      <c r="A146" s="1">
        <v>38606</v>
      </c>
      <c r="B146" t="s">
        <v>31</v>
      </c>
      <c r="C146">
        <f>YEAR(cukier[[#This Row],[Data]])</f>
        <v>2005</v>
      </c>
      <c r="D146">
        <v>105</v>
      </c>
      <c r="E146">
        <f>IF(C146=2005,$Q$5,IF(C146=2006,$Q$6,IF(C146=2007,$Q$7,IF(C146=2008,$Q$8,IF(C146=2009,$Q$9,IF(C146=2010,$Q$10,IF(C146=2011,$Q$11,IF(C146=2012,$Q$12,IF(C146=2013,$Q$13,IF(C146=2014,$Q$14,"XD"))))))))))</f>
        <v>2</v>
      </c>
      <c r="F146">
        <f>D146*E146</f>
        <v>210</v>
      </c>
      <c r="G146">
        <f>SUMIF($B$2:B146,B146,$D$2:D146)</f>
        <v>301</v>
      </c>
      <c r="H146" t="b">
        <f>IF(cukier[[#This Row],[IlośćCukruKupionego]]&gt;=100,IF(cukier[[#This Row],[IlośćCukruKupionego]]&lt;1000,TRUE),FALSE)</f>
        <v>1</v>
      </c>
      <c r="I146" t="b">
        <f>IF(cukier[[#This Row],[IlośćCukruKupionego]]&gt;=1000,IF(cukier[[#This Row],[IlośćCukruKupionego]]&lt;10000,TRUE),FALSE)</f>
        <v>0</v>
      </c>
      <c r="J146" t="b">
        <f>IF(cukier[[#This Row],[IlośćCukruKupionego]]&gt;=10000,TRUE,FALSE)</f>
        <v>0</v>
      </c>
      <c r="K146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46">
        <f>cukier[[#This Row],[Cukier '[KG']]]*cukier[[#This Row],[Rabat]]</f>
        <v>204.75</v>
      </c>
      <c r="M146">
        <f>cukier[[#This Row],[SumaZaCukier]]-cukier[[#This Row],[CenaRabat]]</f>
        <v>5.25</v>
      </c>
    </row>
    <row r="147" spans="1:13" x14ac:dyDescent="0.25">
      <c r="A147" s="1">
        <v>38606</v>
      </c>
      <c r="B147" t="s">
        <v>7</v>
      </c>
      <c r="C147">
        <f>YEAR(cukier[[#This Row],[Data]])</f>
        <v>2005</v>
      </c>
      <c r="D147">
        <v>147</v>
      </c>
      <c r="E147">
        <f>IF(C147=2005,$Q$5,IF(C147=2006,$Q$6,IF(C147=2007,$Q$7,IF(C147=2008,$Q$8,IF(C147=2009,$Q$9,IF(C147=2010,$Q$10,IF(C147=2011,$Q$11,IF(C147=2012,$Q$12,IF(C147=2013,$Q$13,IF(C147=2014,$Q$14,"XD"))))))))))</f>
        <v>2</v>
      </c>
      <c r="F147">
        <f>D147*E147</f>
        <v>294</v>
      </c>
      <c r="G147">
        <f>SUMIF($B$2:B147,B147,$D$2:D147)</f>
        <v>2443</v>
      </c>
      <c r="H147" t="b">
        <f>IF(cukier[[#This Row],[IlośćCukruKupionego]]&gt;=100,IF(cukier[[#This Row],[IlośćCukruKupionego]]&lt;1000,TRUE),FALSE)</f>
        <v>0</v>
      </c>
      <c r="I147" t="b">
        <f>IF(cukier[[#This Row],[IlośćCukruKupionego]]&gt;=1000,IF(cukier[[#This Row],[IlośćCukruKupionego]]&lt;10000,TRUE),FALSE)</f>
        <v>1</v>
      </c>
      <c r="J147" t="b">
        <f>IF(cukier[[#This Row],[IlośćCukruKupionego]]&gt;=10000,TRUE,FALSE)</f>
        <v>0</v>
      </c>
      <c r="K147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47">
        <f>cukier[[#This Row],[Cukier '[KG']]]*cukier[[#This Row],[Rabat]]</f>
        <v>279.3</v>
      </c>
      <c r="M147">
        <f>cukier[[#This Row],[SumaZaCukier]]-cukier[[#This Row],[CenaRabat]]</f>
        <v>14.699999999999989</v>
      </c>
    </row>
    <row r="148" spans="1:13" x14ac:dyDescent="0.25">
      <c r="A148" s="1">
        <v>38608</v>
      </c>
      <c r="B148" t="s">
        <v>9</v>
      </c>
      <c r="C148">
        <f>YEAR(cukier[[#This Row],[Data]])</f>
        <v>2005</v>
      </c>
      <c r="D148">
        <v>309</v>
      </c>
      <c r="E148">
        <f>IF(C148=2005,$Q$5,IF(C148=2006,$Q$6,IF(C148=2007,$Q$7,IF(C148=2008,$Q$8,IF(C148=2009,$Q$9,IF(C148=2010,$Q$10,IF(C148=2011,$Q$11,IF(C148=2012,$Q$12,IF(C148=2013,$Q$13,IF(C148=2014,$Q$14,"XD"))))))))))</f>
        <v>2</v>
      </c>
      <c r="F148">
        <f>D148*E148</f>
        <v>618</v>
      </c>
      <c r="G148">
        <f>SUMIF($B$2:B148,B148,$D$2:D148)</f>
        <v>1721</v>
      </c>
      <c r="H148" t="b">
        <f>IF(cukier[[#This Row],[IlośćCukruKupionego]]&gt;=100,IF(cukier[[#This Row],[IlośćCukruKupionego]]&lt;1000,TRUE),FALSE)</f>
        <v>0</v>
      </c>
      <c r="I148" t="b">
        <f>IF(cukier[[#This Row],[IlośćCukruKupionego]]&gt;=1000,IF(cukier[[#This Row],[IlośćCukruKupionego]]&lt;10000,TRUE),FALSE)</f>
        <v>1</v>
      </c>
      <c r="J148" t="b">
        <f>IF(cukier[[#This Row],[IlośćCukruKupionego]]&gt;=10000,TRUE,FALSE)</f>
        <v>0</v>
      </c>
      <c r="K148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48">
        <f>cukier[[#This Row],[Cukier '[KG']]]*cukier[[#This Row],[Rabat]]</f>
        <v>587.1</v>
      </c>
      <c r="M148">
        <f>cukier[[#This Row],[SumaZaCukier]]-cukier[[#This Row],[CenaRabat]]</f>
        <v>30.899999999999977</v>
      </c>
    </row>
    <row r="149" spans="1:13" x14ac:dyDescent="0.25">
      <c r="A149" s="1">
        <v>38610</v>
      </c>
      <c r="B149" t="s">
        <v>28</v>
      </c>
      <c r="C149">
        <f>YEAR(cukier[[#This Row],[Data]])</f>
        <v>2005</v>
      </c>
      <c r="D149">
        <v>47</v>
      </c>
      <c r="E149">
        <f>IF(C149=2005,$Q$5,IF(C149=2006,$Q$6,IF(C149=2007,$Q$7,IF(C149=2008,$Q$8,IF(C149=2009,$Q$9,IF(C149=2010,$Q$10,IF(C149=2011,$Q$11,IF(C149=2012,$Q$12,IF(C149=2013,$Q$13,IF(C149=2014,$Q$14,"XD"))))))))))</f>
        <v>2</v>
      </c>
      <c r="F149">
        <f>D149*E149</f>
        <v>94</v>
      </c>
      <c r="G149">
        <f>SUMIF($B$2:B149,B149,$D$2:D149)</f>
        <v>299</v>
      </c>
      <c r="H149" t="b">
        <f>IF(cukier[[#This Row],[IlośćCukruKupionego]]&gt;=100,IF(cukier[[#This Row],[IlośćCukruKupionego]]&lt;1000,TRUE),FALSE)</f>
        <v>1</v>
      </c>
      <c r="I149" t="b">
        <f>IF(cukier[[#This Row],[IlośćCukruKupionego]]&gt;=1000,IF(cukier[[#This Row],[IlośćCukruKupionego]]&lt;10000,TRUE),FALSE)</f>
        <v>0</v>
      </c>
      <c r="J149" t="b">
        <f>IF(cukier[[#This Row],[IlośćCukruKupionego]]&gt;=10000,TRUE,FALSE)</f>
        <v>0</v>
      </c>
      <c r="K149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49">
        <f>cukier[[#This Row],[Cukier '[KG']]]*cukier[[#This Row],[Rabat]]</f>
        <v>91.649999999999991</v>
      </c>
      <c r="M149">
        <f>cukier[[#This Row],[SumaZaCukier]]-cukier[[#This Row],[CenaRabat]]</f>
        <v>2.3500000000000085</v>
      </c>
    </row>
    <row r="150" spans="1:13" x14ac:dyDescent="0.25">
      <c r="A150" s="1">
        <v>38612</v>
      </c>
      <c r="B150" t="s">
        <v>50</v>
      </c>
      <c r="C150">
        <f>YEAR(cukier[[#This Row],[Data]])</f>
        <v>2005</v>
      </c>
      <c r="D150">
        <v>404</v>
      </c>
      <c r="E150">
        <f>IF(C150=2005,$Q$5,IF(C150=2006,$Q$6,IF(C150=2007,$Q$7,IF(C150=2008,$Q$8,IF(C150=2009,$Q$9,IF(C150=2010,$Q$10,IF(C150=2011,$Q$11,IF(C150=2012,$Q$12,IF(C150=2013,$Q$13,IF(C150=2014,$Q$14,"XD"))))))))))</f>
        <v>2</v>
      </c>
      <c r="F150">
        <f>D150*E150</f>
        <v>808</v>
      </c>
      <c r="G150">
        <f>SUMIF($B$2:B150,B150,$D$2:D150)</f>
        <v>2421</v>
      </c>
      <c r="H150" t="b">
        <f>IF(cukier[[#This Row],[IlośćCukruKupionego]]&gt;=100,IF(cukier[[#This Row],[IlośćCukruKupionego]]&lt;1000,TRUE),FALSE)</f>
        <v>0</v>
      </c>
      <c r="I150" t="b">
        <f>IF(cukier[[#This Row],[IlośćCukruKupionego]]&gt;=1000,IF(cukier[[#This Row],[IlośćCukruKupionego]]&lt;10000,TRUE),FALSE)</f>
        <v>1</v>
      </c>
      <c r="J150" t="b">
        <f>IF(cukier[[#This Row],[IlośćCukruKupionego]]&gt;=10000,TRUE,FALSE)</f>
        <v>0</v>
      </c>
      <c r="K150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50">
        <f>cukier[[#This Row],[Cukier '[KG']]]*cukier[[#This Row],[Rabat]]</f>
        <v>767.59999999999991</v>
      </c>
      <c r="M150">
        <f>cukier[[#This Row],[SumaZaCukier]]-cukier[[#This Row],[CenaRabat]]</f>
        <v>40.400000000000091</v>
      </c>
    </row>
    <row r="151" spans="1:13" x14ac:dyDescent="0.25">
      <c r="A151" s="1">
        <v>38612</v>
      </c>
      <c r="B151" t="s">
        <v>80</v>
      </c>
      <c r="C151">
        <f>YEAR(cukier[[#This Row],[Data]])</f>
        <v>2005</v>
      </c>
      <c r="D151">
        <v>39</v>
      </c>
      <c r="E151">
        <f>IF(C151=2005,$Q$5,IF(C151=2006,$Q$6,IF(C151=2007,$Q$7,IF(C151=2008,$Q$8,IF(C151=2009,$Q$9,IF(C151=2010,$Q$10,IF(C151=2011,$Q$11,IF(C151=2012,$Q$12,IF(C151=2013,$Q$13,IF(C151=2014,$Q$14,"XD"))))))))))</f>
        <v>2</v>
      </c>
      <c r="F151">
        <f>D151*E151</f>
        <v>78</v>
      </c>
      <c r="G151">
        <f>SUMIF($B$2:B151,B151,$D$2:D151)</f>
        <v>39</v>
      </c>
      <c r="H151" t="b">
        <f>IF(cukier[[#This Row],[IlośćCukruKupionego]]&gt;=100,IF(cukier[[#This Row],[IlośćCukruKupionego]]&lt;1000,TRUE),FALSE)</f>
        <v>0</v>
      </c>
      <c r="I151" t="b">
        <f>IF(cukier[[#This Row],[IlośćCukruKupionego]]&gt;=1000,IF(cukier[[#This Row],[IlośćCukruKupionego]]&lt;10000,TRUE),FALSE)</f>
        <v>0</v>
      </c>
      <c r="J151" t="b">
        <f>IF(cukier[[#This Row],[IlośćCukruKupionego]]&gt;=10000,TRUE,FALSE)</f>
        <v>0</v>
      </c>
      <c r="K15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51">
        <f>cukier[[#This Row],[Cukier '[KG']]]*cukier[[#This Row],[Rabat]]</f>
        <v>78</v>
      </c>
      <c r="M151">
        <f>cukier[[#This Row],[SumaZaCukier]]-cukier[[#This Row],[CenaRabat]]</f>
        <v>0</v>
      </c>
    </row>
    <row r="152" spans="1:13" x14ac:dyDescent="0.25">
      <c r="A152" s="1">
        <v>38612</v>
      </c>
      <c r="B152" t="s">
        <v>12</v>
      </c>
      <c r="C152">
        <f>YEAR(cukier[[#This Row],[Data]])</f>
        <v>2005</v>
      </c>
      <c r="D152">
        <v>61</v>
      </c>
      <c r="E152">
        <f>IF(C152=2005,$Q$5,IF(C152=2006,$Q$6,IF(C152=2007,$Q$7,IF(C152=2008,$Q$8,IF(C152=2009,$Q$9,IF(C152=2010,$Q$10,IF(C152=2011,$Q$11,IF(C152=2012,$Q$12,IF(C152=2013,$Q$13,IF(C152=2014,$Q$14,"XD"))))))))))</f>
        <v>2</v>
      </c>
      <c r="F152">
        <f>D152*E152</f>
        <v>122</v>
      </c>
      <c r="G152">
        <f>SUMIF($B$2:B152,B152,$D$2:D152)</f>
        <v>282</v>
      </c>
      <c r="H152" t="b">
        <f>IF(cukier[[#This Row],[IlośćCukruKupionego]]&gt;=100,IF(cukier[[#This Row],[IlośćCukruKupionego]]&lt;1000,TRUE),FALSE)</f>
        <v>1</v>
      </c>
      <c r="I152" t="b">
        <f>IF(cukier[[#This Row],[IlośćCukruKupionego]]&gt;=1000,IF(cukier[[#This Row],[IlośćCukruKupionego]]&lt;10000,TRUE),FALSE)</f>
        <v>0</v>
      </c>
      <c r="J152" t="b">
        <f>IF(cukier[[#This Row],[IlośćCukruKupionego]]&gt;=10000,TRUE,FALSE)</f>
        <v>0</v>
      </c>
      <c r="K152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52">
        <f>cukier[[#This Row],[Cukier '[KG']]]*cukier[[#This Row],[Rabat]]</f>
        <v>118.95</v>
      </c>
      <c r="M152">
        <f>cukier[[#This Row],[SumaZaCukier]]-cukier[[#This Row],[CenaRabat]]</f>
        <v>3.0499999999999972</v>
      </c>
    </row>
    <row r="153" spans="1:13" x14ac:dyDescent="0.25">
      <c r="A153" s="1">
        <v>38615</v>
      </c>
      <c r="B153" t="s">
        <v>66</v>
      </c>
      <c r="C153">
        <f>YEAR(cukier[[#This Row],[Data]])</f>
        <v>2005</v>
      </c>
      <c r="D153">
        <v>89</v>
      </c>
      <c r="E153">
        <f>IF(C153=2005,$Q$5,IF(C153=2006,$Q$6,IF(C153=2007,$Q$7,IF(C153=2008,$Q$8,IF(C153=2009,$Q$9,IF(C153=2010,$Q$10,IF(C153=2011,$Q$11,IF(C153=2012,$Q$12,IF(C153=2013,$Q$13,IF(C153=2014,$Q$14,"XD"))))))))))</f>
        <v>2</v>
      </c>
      <c r="F153">
        <f>D153*E153</f>
        <v>178</v>
      </c>
      <c r="G153">
        <f>SUMIF($B$2:B153,B153,$D$2:D153)</f>
        <v>278</v>
      </c>
      <c r="H153" t="b">
        <f>IF(cukier[[#This Row],[IlośćCukruKupionego]]&gt;=100,IF(cukier[[#This Row],[IlośćCukruKupionego]]&lt;1000,TRUE),FALSE)</f>
        <v>1</v>
      </c>
      <c r="I153" t="b">
        <f>IF(cukier[[#This Row],[IlośćCukruKupionego]]&gt;=1000,IF(cukier[[#This Row],[IlośćCukruKupionego]]&lt;10000,TRUE),FALSE)</f>
        <v>0</v>
      </c>
      <c r="J153" t="b">
        <f>IF(cukier[[#This Row],[IlośćCukruKupionego]]&gt;=10000,TRUE,FALSE)</f>
        <v>0</v>
      </c>
      <c r="K153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53">
        <f>cukier[[#This Row],[Cukier '[KG']]]*cukier[[#This Row],[Rabat]]</f>
        <v>173.54999999999998</v>
      </c>
      <c r="M153">
        <f>cukier[[#This Row],[SumaZaCukier]]-cukier[[#This Row],[CenaRabat]]</f>
        <v>4.4500000000000171</v>
      </c>
    </row>
    <row r="154" spans="1:13" x14ac:dyDescent="0.25">
      <c r="A154" s="1">
        <v>38617</v>
      </c>
      <c r="B154" t="s">
        <v>23</v>
      </c>
      <c r="C154">
        <f>YEAR(cukier[[#This Row],[Data]])</f>
        <v>2005</v>
      </c>
      <c r="D154">
        <v>127</v>
      </c>
      <c r="E154">
        <f>IF(C154=2005,$Q$5,IF(C154=2006,$Q$6,IF(C154=2007,$Q$7,IF(C154=2008,$Q$8,IF(C154=2009,$Q$9,IF(C154=2010,$Q$10,IF(C154=2011,$Q$11,IF(C154=2012,$Q$12,IF(C154=2013,$Q$13,IF(C154=2014,$Q$14,"XD"))))))))))</f>
        <v>2</v>
      </c>
      <c r="F154">
        <f>D154*E154</f>
        <v>254</v>
      </c>
      <c r="G154">
        <f>SUMIF($B$2:B154,B154,$D$2:D154)</f>
        <v>320</v>
      </c>
      <c r="H154" t="b">
        <f>IF(cukier[[#This Row],[IlośćCukruKupionego]]&gt;=100,IF(cukier[[#This Row],[IlośćCukruKupionego]]&lt;1000,TRUE),FALSE)</f>
        <v>1</v>
      </c>
      <c r="I154" t="b">
        <f>IF(cukier[[#This Row],[IlośćCukruKupionego]]&gt;=1000,IF(cukier[[#This Row],[IlośćCukruKupionego]]&lt;10000,TRUE),FALSE)</f>
        <v>0</v>
      </c>
      <c r="J154" t="b">
        <f>IF(cukier[[#This Row],[IlośćCukruKupionego]]&gt;=10000,TRUE,FALSE)</f>
        <v>0</v>
      </c>
      <c r="K154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54">
        <f>cukier[[#This Row],[Cukier '[KG']]]*cukier[[#This Row],[Rabat]]</f>
        <v>247.65</v>
      </c>
      <c r="M154">
        <f>cukier[[#This Row],[SumaZaCukier]]-cukier[[#This Row],[CenaRabat]]</f>
        <v>6.3499999999999943</v>
      </c>
    </row>
    <row r="155" spans="1:13" x14ac:dyDescent="0.25">
      <c r="A155" s="1">
        <v>38620</v>
      </c>
      <c r="B155" t="s">
        <v>18</v>
      </c>
      <c r="C155">
        <f>YEAR(cukier[[#This Row],[Data]])</f>
        <v>2005</v>
      </c>
      <c r="D155">
        <v>81</v>
      </c>
      <c r="E155">
        <f>IF(C155=2005,$Q$5,IF(C155=2006,$Q$6,IF(C155=2007,$Q$7,IF(C155=2008,$Q$8,IF(C155=2009,$Q$9,IF(C155=2010,$Q$10,IF(C155=2011,$Q$11,IF(C155=2012,$Q$12,IF(C155=2013,$Q$13,IF(C155=2014,$Q$14,"XD"))))))))))</f>
        <v>2</v>
      </c>
      <c r="F155">
        <f>D155*E155</f>
        <v>162</v>
      </c>
      <c r="G155">
        <f>SUMIF($B$2:B155,B155,$D$2:D155)</f>
        <v>431</v>
      </c>
      <c r="H155" t="b">
        <f>IF(cukier[[#This Row],[IlośćCukruKupionego]]&gt;=100,IF(cukier[[#This Row],[IlośćCukruKupionego]]&lt;1000,TRUE),FALSE)</f>
        <v>1</v>
      </c>
      <c r="I155" t="b">
        <f>IF(cukier[[#This Row],[IlośćCukruKupionego]]&gt;=1000,IF(cukier[[#This Row],[IlośćCukruKupionego]]&lt;10000,TRUE),FALSE)</f>
        <v>0</v>
      </c>
      <c r="J155" t="b">
        <f>IF(cukier[[#This Row],[IlośćCukruKupionego]]&gt;=10000,TRUE,FALSE)</f>
        <v>0</v>
      </c>
      <c r="K155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55">
        <f>cukier[[#This Row],[Cukier '[KG']]]*cukier[[#This Row],[Rabat]]</f>
        <v>157.94999999999999</v>
      </c>
      <c r="M155">
        <f>cukier[[#This Row],[SumaZaCukier]]-cukier[[#This Row],[CenaRabat]]</f>
        <v>4.0500000000000114</v>
      </c>
    </row>
    <row r="156" spans="1:13" x14ac:dyDescent="0.25">
      <c r="A156" s="1">
        <v>38623</v>
      </c>
      <c r="B156" t="s">
        <v>45</v>
      </c>
      <c r="C156">
        <f>YEAR(cukier[[#This Row],[Data]])</f>
        <v>2005</v>
      </c>
      <c r="D156">
        <v>433</v>
      </c>
      <c r="E156">
        <f>IF(C156=2005,$Q$5,IF(C156=2006,$Q$6,IF(C156=2007,$Q$7,IF(C156=2008,$Q$8,IF(C156=2009,$Q$9,IF(C156=2010,$Q$10,IF(C156=2011,$Q$11,IF(C156=2012,$Q$12,IF(C156=2013,$Q$13,IF(C156=2014,$Q$14,"XD"))))))))))</f>
        <v>2</v>
      </c>
      <c r="F156">
        <f>D156*E156</f>
        <v>866</v>
      </c>
      <c r="G156">
        <f>SUMIF($B$2:B156,B156,$D$2:D156)</f>
        <v>1438</v>
      </c>
      <c r="H156" t="b">
        <f>IF(cukier[[#This Row],[IlośćCukruKupionego]]&gt;=100,IF(cukier[[#This Row],[IlośćCukruKupionego]]&lt;1000,TRUE),FALSE)</f>
        <v>0</v>
      </c>
      <c r="I156" t="b">
        <f>IF(cukier[[#This Row],[IlośćCukruKupionego]]&gt;=1000,IF(cukier[[#This Row],[IlośćCukruKupionego]]&lt;10000,TRUE),FALSE)</f>
        <v>1</v>
      </c>
      <c r="J156" t="b">
        <f>IF(cukier[[#This Row],[IlośćCukruKupionego]]&gt;=10000,TRUE,FALSE)</f>
        <v>0</v>
      </c>
      <c r="K156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56">
        <f>cukier[[#This Row],[Cukier '[KG']]]*cukier[[#This Row],[Rabat]]</f>
        <v>822.69999999999993</v>
      </c>
      <c r="M156">
        <f>cukier[[#This Row],[SumaZaCukier]]-cukier[[#This Row],[CenaRabat]]</f>
        <v>43.300000000000068</v>
      </c>
    </row>
    <row r="157" spans="1:13" x14ac:dyDescent="0.25">
      <c r="A157" s="1">
        <v>38623</v>
      </c>
      <c r="B157" t="s">
        <v>9</v>
      </c>
      <c r="C157">
        <f>YEAR(cukier[[#This Row],[Data]])</f>
        <v>2005</v>
      </c>
      <c r="D157">
        <v>284</v>
      </c>
      <c r="E157">
        <f>IF(C157=2005,$Q$5,IF(C157=2006,$Q$6,IF(C157=2007,$Q$7,IF(C157=2008,$Q$8,IF(C157=2009,$Q$9,IF(C157=2010,$Q$10,IF(C157=2011,$Q$11,IF(C157=2012,$Q$12,IF(C157=2013,$Q$13,IF(C157=2014,$Q$14,"XD"))))))))))</f>
        <v>2</v>
      </c>
      <c r="F157">
        <f>D157*E157</f>
        <v>568</v>
      </c>
      <c r="G157">
        <f>SUMIF($B$2:B157,B157,$D$2:D157)</f>
        <v>2005</v>
      </c>
      <c r="H157" t="b">
        <f>IF(cukier[[#This Row],[IlośćCukruKupionego]]&gt;=100,IF(cukier[[#This Row],[IlośćCukruKupionego]]&lt;1000,TRUE),FALSE)</f>
        <v>0</v>
      </c>
      <c r="I157" t="b">
        <f>IF(cukier[[#This Row],[IlośćCukruKupionego]]&gt;=1000,IF(cukier[[#This Row],[IlośćCukruKupionego]]&lt;10000,TRUE),FALSE)</f>
        <v>1</v>
      </c>
      <c r="J157" t="b">
        <f>IF(cukier[[#This Row],[IlośćCukruKupionego]]&gt;=10000,TRUE,FALSE)</f>
        <v>0</v>
      </c>
      <c r="K157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57">
        <f>cukier[[#This Row],[Cukier '[KG']]]*cukier[[#This Row],[Rabat]]</f>
        <v>539.6</v>
      </c>
      <c r="M157">
        <f>cukier[[#This Row],[SumaZaCukier]]-cukier[[#This Row],[CenaRabat]]</f>
        <v>28.399999999999977</v>
      </c>
    </row>
    <row r="158" spans="1:13" x14ac:dyDescent="0.25">
      <c r="A158" s="1">
        <v>38624</v>
      </c>
      <c r="B158" t="s">
        <v>6</v>
      </c>
      <c r="C158">
        <f>YEAR(cukier[[#This Row],[Data]])</f>
        <v>2005</v>
      </c>
      <c r="D158">
        <v>122</v>
      </c>
      <c r="E158">
        <f>IF(C158=2005,$Q$5,IF(C158=2006,$Q$6,IF(C158=2007,$Q$7,IF(C158=2008,$Q$8,IF(C158=2009,$Q$9,IF(C158=2010,$Q$10,IF(C158=2011,$Q$11,IF(C158=2012,$Q$12,IF(C158=2013,$Q$13,IF(C158=2014,$Q$14,"XD"))))))))))</f>
        <v>2</v>
      </c>
      <c r="F158">
        <f>D158*E158</f>
        <v>244</v>
      </c>
      <c r="G158">
        <f>SUMIF($B$2:B158,B158,$D$2:D158)</f>
        <v>471</v>
      </c>
      <c r="H158" t="b">
        <f>IF(cukier[[#This Row],[IlośćCukruKupionego]]&gt;=100,IF(cukier[[#This Row],[IlośćCukruKupionego]]&lt;1000,TRUE),FALSE)</f>
        <v>1</v>
      </c>
      <c r="I158" t="b">
        <f>IF(cukier[[#This Row],[IlośćCukruKupionego]]&gt;=1000,IF(cukier[[#This Row],[IlośćCukruKupionego]]&lt;10000,TRUE),FALSE)</f>
        <v>0</v>
      </c>
      <c r="J158" t="b">
        <f>IF(cukier[[#This Row],[IlośćCukruKupionego]]&gt;=10000,TRUE,FALSE)</f>
        <v>0</v>
      </c>
      <c r="K158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58">
        <f>cukier[[#This Row],[Cukier '[KG']]]*cukier[[#This Row],[Rabat]]</f>
        <v>237.9</v>
      </c>
      <c r="M158">
        <f>cukier[[#This Row],[SumaZaCukier]]-cukier[[#This Row],[CenaRabat]]</f>
        <v>6.0999999999999943</v>
      </c>
    </row>
    <row r="159" spans="1:13" x14ac:dyDescent="0.25">
      <c r="A159" s="1">
        <v>38626</v>
      </c>
      <c r="B159" t="s">
        <v>80</v>
      </c>
      <c r="C159">
        <f>YEAR(cukier[[#This Row],[Data]])</f>
        <v>2005</v>
      </c>
      <c r="D159">
        <v>193</v>
      </c>
      <c r="E159">
        <f>IF(C159=2005,$Q$5,IF(C159=2006,$Q$6,IF(C159=2007,$Q$7,IF(C159=2008,$Q$8,IF(C159=2009,$Q$9,IF(C159=2010,$Q$10,IF(C159=2011,$Q$11,IF(C159=2012,$Q$12,IF(C159=2013,$Q$13,IF(C159=2014,$Q$14,"XD"))))))))))</f>
        <v>2</v>
      </c>
      <c r="F159">
        <f>D159*E159</f>
        <v>386</v>
      </c>
      <c r="G159">
        <f>SUMIF($B$2:B159,B159,$D$2:D159)</f>
        <v>232</v>
      </c>
      <c r="H159" t="b">
        <f>IF(cukier[[#This Row],[IlośćCukruKupionego]]&gt;=100,IF(cukier[[#This Row],[IlośćCukruKupionego]]&lt;1000,TRUE),FALSE)</f>
        <v>1</v>
      </c>
      <c r="I159" t="b">
        <f>IF(cukier[[#This Row],[IlośćCukruKupionego]]&gt;=1000,IF(cukier[[#This Row],[IlośćCukruKupionego]]&lt;10000,TRUE),FALSE)</f>
        <v>0</v>
      </c>
      <c r="J159" t="b">
        <f>IF(cukier[[#This Row],[IlośćCukruKupionego]]&gt;=10000,TRUE,FALSE)</f>
        <v>0</v>
      </c>
      <c r="K159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59">
        <f>cukier[[#This Row],[Cukier '[KG']]]*cukier[[#This Row],[Rabat]]</f>
        <v>376.34999999999997</v>
      </c>
      <c r="M159">
        <f>cukier[[#This Row],[SumaZaCukier]]-cukier[[#This Row],[CenaRabat]]</f>
        <v>9.6500000000000341</v>
      </c>
    </row>
    <row r="160" spans="1:13" x14ac:dyDescent="0.25">
      <c r="A160" s="1">
        <v>38628</v>
      </c>
      <c r="B160" t="s">
        <v>28</v>
      </c>
      <c r="C160">
        <f>YEAR(cukier[[#This Row],[Data]])</f>
        <v>2005</v>
      </c>
      <c r="D160">
        <v>118</v>
      </c>
      <c r="E160">
        <f>IF(C160=2005,$Q$5,IF(C160=2006,$Q$6,IF(C160=2007,$Q$7,IF(C160=2008,$Q$8,IF(C160=2009,$Q$9,IF(C160=2010,$Q$10,IF(C160=2011,$Q$11,IF(C160=2012,$Q$12,IF(C160=2013,$Q$13,IF(C160=2014,$Q$14,"XD"))))))))))</f>
        <v>2</v>
      </c>
      <c r="F160">
        <f>D160*E160</f>
        <v>236</v>
      </c>
      <c r="G160">
        <f>SUMIF($B$2:B160,B160,$D$2:D160)</f>
        <v>417</v>
      </c>
      <c r="H160" t="b">
        <f>IF(cukier[[#This Row],[IlośćCukruKupionego]]&gt;=100,IF(cukier[[#This Row],[IlośćCukruKupionego]]&lt;1000,TRUE),FALSE)</f>
        <v>1</v>
      </c>
      <c r="I160" t="b">
        <f>IF(cukier[[#This Row],[IlośćCukruKupionego]]&gt;=1000,IF(cukier[[#This Row],[IlośćCukruKupionego]]&lt;10000,TRUE),FALSE)</f>
        <v>0</v>
      </c>
      <c r="J160" t="b">
        <f>IF(cukier[[#This Row],[IlośćCukruKupionego]]&gt;=10000,TRUE,FALSE)</f>
        <v>0</v>
      </c>
      <c r="K160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60">
        <f>cukier[[#This Row],[Cukier '[KG']]]*cukier[[#This Row],[Rabat]]</f>
        <v>230.1</v>
      </c>
      <c r="M160">
        <f>cukier[[#This Row],[SumaZaCukier]]-cukier[[#This Row],[CenaRabat]]</f>
        <v>5.9000000000000057</v>
      </c>
    </row>
    <row r="161" spans="1:13" x14ac:dyDescent="0.25">
      <c r="A161" s="1">
        <v>38629</v>
      </c>
      <c r="B161" t="s">
        <v>5</v>
      </c>
      <c r="C161">
        <f>YEAR(cukier[[#This Row],[Data]])</f>
        <v>2005</v>
      </c>
      <c r="D161">
        <v>173</v>
      </c>
      <c r="E161">
        <f>IF(C161=2005,$Q$5,IF(C161=2006,$Q$6,IF(C161=2007,$Q$7,IF(C161=2008,$Q$8,IF(C161=2009,$Q$9,IF(C161=2010,$Q$10,IF(C161=2011,$Q$11,IF(C161=2012,$Q$12,IF(C161=2013,$Q$13,IF(C161=2014,$Q$14,"XD"))))))))))</f>
        <v>2</v>
      </c>
      <c r="F161">
        <f>D161*E161</f>
        <v>346</v>
      </c>
      <c r="G161">
        <f>SUMIF($B$2:B161,B161,$D$2:D161)</f>
        <v>2097</v>
      </c>
      <c r="H161" t="b">
        <f>IF(cukier[[#This Row],[IlośćCukruKupionego]]&gt;=100,IF(cukier[[#This Row],[IlośćCukruKupionego]]&lt;1000,TRUE),FALSE)</f>
        <v>0</v>
      </c>
      <c r="I161" t="b">
        <f>IF(cukier[[#This Row],[IlośćCukruKupionego]]&gt;=1000,IF(cukier[[#This Row],[IlośćCukruKupionego]]&lt;10000,TRUE),FALSE)</f>
        <v>1</v>
      </c>
      <c r="J161" t="b">
        <f>IF(cukier[[#This Row],[IlośćCukruKupionego]]&gt;=10000,TRUE,FALSE)</f>
        <v>0</v>
      </c>
      <c r="K161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61">
        <f>cukier[[#This Row],[Cukier '[KG']]]*cukier[[#This Row],[Rabat]]</f>
        <v>328.7</v>
      </c>
      <c r="M161">
        <f>cukier[[#This Row],[SumaZaCukier]]-cukier[[#This Row],[CenaRabat]]</f>
        <v>17.300000000000011</v>
      </c>
    </row>
    <row r="162" spans="1:13" x14ac:dyDescent="0.25">
      <c r="A162" s="1">
        <v>38632</v>
      </c>
      <c r="B162" t="s">
        <v>22</v>
      </c>
      <c r="C162">
        <f>YEAR(cukier[[#This Row],[Data]])</f>
        <v>2005</v>
      </c>
      <c r="D162">
        <v>392</v>
      </c>
      <c r="E162">
        <f>IF(C162=2005,$Q$5,IF(C162=2006,$Q$6,IF(C162=2007,$Q$7,IF(C162=2008,$Q$8,IF(C162=2009,$Q$9,IF(C162=2010,$Q$10,IF(C162=2011,$Q$11,IF(C162=2012,$Q$12,IF(C162=2013,$Q$13,IF(C162=2014,$Q$14,"XD"))))))))))</f>
        <v>2</v>
      </c>
      <c r="F162">
        <f>D162*E162</f>
        <v>784</v>
      </c>
      <c r="G162">
        <f>SUMIF($B$2:B162,B162,$D$2:D162)</f>
        <v>2411</v>
      </c>
      <c r="H162" t="b">
        <f>IF(cukier[[#This Row],[IlośćCukruKupionego]]&gt;=100,IF(cukier[[#This Row],[IlośćCukruKupionego]]&lt;1000,TRUE),FALSE)</f>
        <v>0</v>
      </c>
      <c r="I162" t="b">
        <f>IF(cukier[[#This Row],[IlośćCukruKupionego]]&gt;=1000,IF(cukier[[#This Row],[IlośćCukruKupionego]]&lt;10000,TRUE),FALSE)</f>
        <v>1</v>
      </c>
      <c r="J162" t="b">
        <f>IF(cukier[[#This Row],[IlośćCukruKupionego]]&gt;=10000,TRUE,FALSE)</f>
        <v>0</v>
      </c>
      <c r="K162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62">
        <f>cukier[[#This Row],[Cukier '[KG']]]*cukier[[#This Row],[Rabat]]</f>
        <v>744.8</v>
      </c>
      <c r="M162">
        <f>cukier[[#This Row],[SumaZaCukier]]-cukier[[#This Row],[CenaRabat]]</f>
        <v>39.200000000000045</v>
      </c>
    </row>
    <row r="163" spans="1:13" x14ac:dyDescent="0.25">
      <c r="A163" s="1">
        <v>38633</v>
      </c>
      <c r="B163" t="s">
        <v>16</v>
      </c>
      <c r="C163">
        <f>YEAR(cukier[[#This Row],[Data]])</f>
        <v>2005</v>
      </c>
      <c r="D163">
        <v>8</v>
      </c>
      <c r="E163">
        <f>IF(C163=2005,$Q$5,IF(C163=2006,$Q$6,IF(C163=2007,$Q$7,IF(C163=2008,$Q$8,IF(C163=2009,$Q$9,IF(C163=2010,$Q$10,IF(C163=2011,$Q$11,IF(C163=2012,$Q$12,IF(C163=2013,$Q$13,IF(C163=2014,$Q$14,"XD"))))))))))</f>
        <v>2</v>
      </c>
      <c r="F163">
        <f>D163*E163</f>
        <v>16</v>
      </c>
      <c r="G163">
        <f>SUMIF($B$2:B163,B163,$D$2:D163)</f>
        <v>14</v>
      </c>
      <c r="H163" t="b">
        <f>IF(cukier[[#This Row],[IlośćCukruKupionego]]&gt;=100,IF(cukier[[#This Row],[IlośćCukruKupionego]]&lt;1000,TRUE),FALSE)</f>
        <v>0</v>
      </c>
      <c r="I163" t="b">
        <f>IF(cukier[[#This Row],[IlośćCukruKupionego]]&gt;=1000,IF(cukier[[#This Row],[IlośćCukruKupionego]]&lt;10000,TRUE),FALSE)</f>
        <v>0</v>
      </c>
      <c r="J163" t="b">
        <f>IF(cukier[[#This Row],[IlośćCukruKupionego]]&gt;=10000,TRUE,FALSE)</f>
        <v>0</v>
      </c>
      <c r="K163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63">
        <f>cukier[[#This Row],[Cukier '[KG']]]*cukier[[#This Row],[Rabat]]</f>
        <v>16</v>
      </c>
      <c r="M163">
        <f>cukier[[#This Row],[SumaZaCukier]]-cukier[[#This Row],[CenaRabat]]</f>
        <v>0</v>
      </c>
    </row>
    <row r="164" spans="1:13" x14ac:dyDescent="0.25">
      <c r="A164" s="1">
        <v>38638</v>
      </c>
      <c r="B164" t="s">
        <v>28</v>
      </c>
      <c r="C164">
        <f>YEAR(cukier[[#This Row],[Data]])</f>
        <v>2005</v>
      </c>
      <c r="D164">
        <v>132</v>
      </c>
      <c r="E164">
        <f>IF(C164=2005,$Q$5,IF(C164=2006,$Q$6,IF(C164=2007,$Q$7,IF(C164=2008,$Q$8,IF(C164=2009,$Q$9,IF(C164=2010,$Q$10,IF(C164=2011,$Q$11,IF(C164=2012,$Q$12,IF(C164=2013,$Q$13,IF(C164=2014,$Q$14,"XD"))))))))))</f>
        <v>2</v>
      </c>
      <c r="F164">
        <f>D164*E164</f>
        <v>264</v>
      </c>
      <c r="G164">
        <f>SUMIF($B$2:B164,B164,$D$2:D164)</f>
        <v>549</v>
      </c>
      <c r="H164" t="b">
        <f>IF(cukier[[#This Row],[IlośćCukruKupionego]]&gt;=100,IF(cukier[[#This Row],[IlośćCukruKupionego]]&lt;1000,TRUE),FALSE)</f>
        <v>1</v>
      </c>
      <c r="I164" t="b">
        <f>IF(cukier[[#This Row],[IlośćCukruKupionego]]&gt;=1000,IF(cukier[[#This Row],[IlośćCukruKupionego]]&lt;10000,TRUE),FALSE)</f>
        <v>0</v>
      </c>
      <c r="J164" t="b">
        <f>IF(cukier[[#This Row],[IlośćCukruKupionego]]&gt;=10000,TRUE,FALSE)</f>
        <v>0</v>
      </c>
      <c r="K164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64">
        <f>cukier[[#This Row],[Cukier '[KG']]]*cukier[[#This Row],[Rabat]]</f>
        <v>257.39999999999998</v>
      </c>
      <c r="M164">
        <f>cukier[[#This Row],[SumaZaCukier]]-cukier[[#This Row],[CenaRabat]]</f>
        <v>6.6000000000000227</v>
      </c>
    </row>
    <row r="165" spans="1:13" x14ac:dyDescent="0.25">
      <c r="A165" s="1">
        <v>38638</v>
      </c>
      <c r="B165" t="s">
        <v>8</v>
      </c>
      <c r="C165">
        <f>YEAR(cukier[[#This Row],[Data]])</f>
        <v>2005</v>
      </c>
      <c r="D165">
        <v>76</v>
      </c>
      <c r="E165">
        <f>IF(C165=2005,$Q$5,IF(C165=2006,$Q$6,IF(C165=2007,$Q$7,IF(C165=2008,$Q$8,IF(C165=2009,$Q$9,IF(C165=2010,$Q$10,IF(C165=2011,$Q$11,IF(C165=2012,$Q$12,IF(C165=2013,$Q$13,IF(C165=2014,$Q$14,"XD"))))))))))</f>
        <v>2</v>
      </c>
      <c r="F165">
        <f>D165*E165</f>
        <v>152</v>
      </c>
      <c r="G165">
        <f>SUMIF($B$2:B165,B165,$D$2:D165)</f>
        <v>161</v>
      </c>
      <c r="H165" t="b">
        <f>IF(cukier[[#This Row],[IlośćCukruKupionego]]&gt;=100,IF(cukier[[#This Row],[IlośćCukruKupionego]]&lt;1000,TRUE),FALSE)</f>
        <v>1</v>
      </c>
      <c r="I165" t="b">
        <f>IF(cukier[[#This Row],[IlośćCukruKupionego]]&gt;=1000,IF(cukier[[#This Row],[IlośćCukruKupionego]]&lt;10000,TRUE),FALSE)</f>
        <v>0</v>
      </c>
      <c r="J165" t="b">
        <f>IF(cukier[[#This Row],[IlośćCukruKupionego]]&gt;=10000,TRUE,FALSE)</f>
        <v>0</v>
      </c>
      <c r="K165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65">
        <f>cukier[[#This Row],[Cukier '[KG']]]*cukier[[#This Row],[Rabat]]</f>
        <v>148.19999999999999</v>
      </c>
      <c r="M165">
        <f>cukier[[#This Row],[SumaZaCukier]]-cukier[[#This Row],[CenaRabat]]</f>
        <v>3.8000000000000114</v>
      </c>
    </row>
    <row r="166" spans="1:13" x14ac:dyDescent="0.25">
      <c r="A166" s="1">
        <v>38639</v>
      </c>
      <c r="B166" t="s">
        <v>81</v>
      </c>
      <c r="C166">
        <f>YEAR(cukier[[#This Row],[Data]])</f>
        <v>2005</v>
      </c>
      <c r="D166">
        <v>17</v>
      </c>
      <c r="E166">
        <f>IF(C166=2005,$Q$5,IF(C166=2006,$Q$6,IF(C166=2007,$Q$7,IF(C166=2008,$Q$8,IF(C166=2009,$Q$9,IF(C166=2010,$Q$10,IF(C166=2011,$Q$11,IF(C166=2012,$Q$12,IF(C166=2013,$Q$13,IF(C166=2014,$Q$14,"XD"))))))))))</f>
        <v>2</v>
      </c>
      <c r="F166">
        <f>D166*E166</f>
        <v>34</v>
      </c>
      <c r="G166">
        <f>SUMIF($B$2:B166,B166,$D$2:D166)</f>
        <v>17</v>
      </c>
      <c r="H166" t="b">
        <f>IF(cukier[[#This Row],[IlośćCukruKupionego]]&gt;=100,IF(cukier[[#This Row],[IlośćCukruKupionego]]&lt;1000,TRUE),FALSE)</f>
        <v>0</v>
      </c>
      <c r="I166" t="b">
        <f>IF(cukier[[#This Row],[IlośćCukruKupionego]]&gt;=1000,IF(cukier[[#This Row],[IlośćCukruKupionego]]&lt;10000,TRUE),FALSE)</f>
        <v>0</v>
      </c>
      <c r="J166" t="b">
        <f>IF(cukier[[#This Row],[IlośćCukruKupionego]]&gt;=10000,TRUE,FALSE)</f>
        <v>0</v>
      </c>
      <c r="K16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66">
        <f>cukier[[#This Row],[Cukier '[KG']]]*cukier[[#This Row],[Rabat]]</f>
        <v>34</v>
      </c>
      <c r="M166">
        <f>cukier[[#This Row],[SumaZaCukier]]-cukier[[#This Row],[CenaRabat]]</f>
        <v>0</v>
      </c>
    </row>
    <row r="167" spans="1:13" x14ac:dyDescent="0.25">
      <c r="A167" s="1">
        <v>38640</v>
      </c>
      <c r="B167" t="s">
        <v>82</v>
      </c>
      <c r="C167">
        <f>YEAR(cukier[[#This Row],[Data]])</f>
        <v>2005</v>
      </c>
      <c r="D167">
        <v>17</v>
      </c>
      <c r="E167">
        <f>IF(C167=2005,$Q$5,IF(C167=2006,$Q$6,IF(C167=2007,$Q$7,IF(C167=2008,$Q$8,IF(C167=2009,$Q$9,IF(C167=2010,$Q$10,IF(C167=2011,$Q$11,IF(C167=2012,$Q$12,IF(C167=2013,$Q$13,IF(C167=2014,$Q$14,"XD"))))))))))</f>
        <v>2</v>
      </c>
      <c r="F167">
        <f>D167*E167</f>
        <v>34</v>
      </c>
      <c r="G167">
        <f>SUMIF($B$2:B167,B167,$D$2:D167)</f>
        <v>17</v>
      </c>
      <c r="H167" t="b">
        <f>IF(cukier[[#This Row],[IlośćCukruKupionego]]&gt;=100,IF(cukier[[#This Row],[IlośćCukruKupionego]]&lt;1000,TRUE),FALSE)</f>
        <v>0</v>
      </c>
      <c r="I167" t="b">
        <f>IF(cukier[[#This Row],[IlośćCukruKupionego]]&gt;=1000,IF(cukier[[#This Row],[IlośćCukruKupionego]]&lt;10000,TRUE),FALSE)</f>
        <v>0</v>
      </c>
      <c r="J167" t="b">
        <f>IF(cukier[[#This Row],[IlośćCukruKupionego]]&gt;=10000,TRUE,FALSE)</f>
        <v>0</v>
      </c>
      <c r="K16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67">
        <f>cukier[[#This Row],[Cukier '[KG']]]*cukier[[#This Row],[Rabat]]</f>
        <v>34</v>
      </c>
      <c r="M167">
        <f>cukier[[#This Row],[SumaZaCukier]]-cukier[[#This Row],[CenaRabat]]</f>
        <v>0</v>
      </c>
    </row>
    <row r="168" spans="1:13" x14ac:dyDescent="0.25">
      <c r="A168" s="1">
        <v>38643</v>
      </c>
      <c r="B168" t="s">
        <v>83</v>
      </c>
      <c r="C168">
        <f>YEAR(cukier[[#This Row],[Data]])</f>
        <v>2005</v>
      </c>
      <c r="D168">
        <v>2</v>
      </c>
      <c r="E168">
        <f>IF(C168=2005,$Q$5,IF(C168=2006,$Q$6,IF(C168=2007,$Q$7,IF(C168=2008,$Q$8,IF(C168=2009,$Q$9,IF(C168=2010,$Q$10,IF(C168=2011,$Q$11,IF(C168=2012,$Q$12,IF(C168=2013,$Q$13,IF(C168=2014,$Q$14,"XD"))))))))))</f>
        <v>2</v>
      </c>
      <c r="F168">
        <f>D168*E168</f>
        <v>4</v>
      </c>
      <c r="G168">
        <f>SUMIF($B$2:B168,B168,$D$2:D168)</f>
        <v>2</v>
      </c>
      <c r="H168" t="b">
        <f>IF(cukier[[#This Row],[IlośćCukruKupionego]]&gt;=100,IF(cukier[[#This Row],[IlośćCukruKupionego]]&lt;1000,TRUE),FALSE)</f>
        <v>0</v>
      </c>
      <c r="I168" t="b">
        <f>IF(cukier[[#This Row],[IlośćCukruKupionego]]&gt;=1000,IF(cukier[[#This Row],[IlośćCukruKupionego]]&lt;10000,TRUE),FALSE)</f>
        <v>0</v>
      </c>
      <c r="J168" t="b">
        <f>IF(cukier[[#This Row],[IlośćCukruKupionego]]&gt;=10000,TRUE,FALSE)</f>
        <v>0</v>
      </c>
      <c r="K16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68">
        <f>cukier[[#This Row],[Cukier '[KG']]]*cukier[[#This Row],[Rabat]]</f>
        <v>4</v>
      </c>
      <c r="M168">
        <f>cukier[[#This Row],[SumaZaCukier]]-cukier[[#This Row],[CenaRabat]]</f>
        <v>0</v>
      </c>
    </row>
    <row r="169" spans="1:13" x14ac:dyDescent="0.25">
      <c r="A169" s="1">
        <v>38645</v>
      </c>
      <c r="B169" t="s">
        <v>19</v>
      </c>
      <c r="C169">
        <f>YEAR(cukier[[#This Row],[Data]])</f>
        <v>2005</v>
      </c>
      <c r="D169">
        <v>125</v>
      </c>
      <c r="E169">
        <f>IF(C169=2005,$Q$5,IF(C169=2006,$Q$6,IF(C169=2007,$Q$7,IF(C169=2008,$Q$8,IF(C169=2009,$Q$9,IF(C169=2010,$Q$10,IF(C169=2011,$Q$11,IF(C169=2012,$Q$12,IF(C169=2013,$Q$13,IF(C169=2014,$Q$14,"XD"))))))))))</f>
        <v>2</v>
      </c>
      <c r="F169">
        <f>D169*E169</f>
        <v>250</v>
      </c>
      <c r="G169">
        <f>SUMIF($B$2:B169,B169,$D$2:D169)</f>
        <v>320</v>
      </c>
      <c r="H169" t="b">
        <f>IF(cukier[[#This Row],[IlośćCukruKupionego]]&gt;=100,IF(cukier[[#This Row],[IlośćCukruKupionego]]&lt;1000,TRUE),FALSE)</f>
        <v>1</v>
      </c>
      <c r="I169" t="b">
        <f>IF(cukier[[#This Row],[IlośćCukruKupionego]]&gt;=1000,IF(cukier[[#This Row],[IlośćCukruKupionego]]&lt;10000,TRUE),FALSE)</f>
        <v>0</v>
      </c>
      <c r="J169" t="b">
        <f>IF(cukier[[#This Row],[IlośćCukruKupionego]]&gt;=10000,TRUE,FALSE)</f>
        <v>0</v>
      </c>
      <c r="K169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69">
        <f>cukier[[#This Row],[Cukier '[KG']]]*cukier[[#This Row],[Rabat]]</f>
        <v>243.75</v>
      </c>
      <c r="M169">
        <f>cukier[[#This Row],[SumaZaCukier]]-cukier[[#This Row],[CenaRabat]]</f>
        <v>6.25</v>
      </c>
    </row>
    <row r="170" spans="1:13" x14ac:dyDescent="0.25">
      <c r="A170" s="1">
        <v>38646</v>
      </c>
      <c r="B170" t="s">
        <v>50</v>
      </c>
      <c r="C170">
        <f>YEAR(cukier[[#This Row],[Data]])</f>
        <v>2005</v>
      </c>
      <c r="D170">
        <v>234</v>
      </c>
      <c r="E170">
        <f>IF(C170=2005,$Q$5,IF(C170=2006,$Q$6,IF(C170=2007,$Q$7,IF(C170=2008,$Q$8,IF(C170=2009,$Q$9,IF(C170=2010,$Q$10,IF(C170=2011,$Q$11,IF(C170=2012,$Q$12,IF(C170=2013,$Q$13,IF(C170=2014,$Q$14,"XD"))))))))))</f>
        <v>2</v>
      </c>
      <c r="F170">
        <f>D170*E170</f>
        <v>468</v>
      </c>
      <c r="G170">
        <f>SUMIF($B$2:B170,B170,$D$2:D170)</f>
        <v>2655</v>
      </c>
      <c r="H170" t="b">
        <f>IF(cukier[[#This Row],[IlośćCukruKupionego]]&gt;=100,IF(cukier[[#This Row],[IlośćCukruKupionego]]&lt;1000,TRUE),FALSE)</f>
        <v>0</v>
      </c>
      <c r="I170" t="b">
        <f>IF(cukier[[#This Row],[IlośćCukruKupionego]]&gt;=1000,IF(cukier[[#This Row],[IlośćCukruKupionego]]&lt;10000,TRUE),FALSE)</f>
        <v>1</v>
      </c>
      <c r="J170" t="b">
        <f>IF(cukier[[#This Row],[IlośćCukruKupionego]]&gt;=10000,TRUE,FALSE)</f>
        <v>0</v>
      </c>
      <c r="K170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70">
        <f>cukier[[#This Row],[Cukier '[KG']]]*cukier[[#This Row],[Rabat]]</f>
        <v>444.59999999999997</v>
      </c>
      <c r="M170">
        <f>cukier[[#This Row],[SumaZaCukier]]-cukier[[#This Row],[CenaRabat]]</f>
        <v>23.400000000000034</v>
      </c>
    </row>
    <row r="171" spans="1:13" x14ac:dyDescent="0.25">
      <c r="A171" s="1">
        <v>38652</v>
      </c>
      <c r="B171" t="s">
        <v>69</v>
      </c>
      <c r="C171">
        <f>YEAR(cukier[[#This Row],[Data]])</f>
        <v>2005</v>
      </c>
      <c r="D171">
        <v>53</v>
      </c>
      <c r="E171">
        <f>IF(C171=2005,$Q$5,IF(C171=2006,$Q$6,IF(C171=2007,$Q$7,IF(C171=2008,$Q$8,IF(C171=2009,$Q$9,IF(C171=2010,$Q$10,IF(C171=2011,$Q$11,IF(C171=2012,$Q$12,IF(C171=2013,$Q$13,IF(C171=2014,$Q$14,"XD"))))))))))</f>
        <v>2</v>
      </c>
      <c r="F171">
        <f>D171*E171</f>
        <v>106</v>
      </c>
      <c r="G171">
        <f>SUMIF($B$2:B171,B171,$D$2:D171)</f>
        <v>393</v>
      </c>
      <c r="H171" t="b">
        <f>IF(cukier[[#This Row],[IlośćCukruKupionego]]&gt;=100,IF(cukier[[#This Row],[IlośćCukruKupionego]]&lt;1000,TRUE),FALSE)</f>
        <v>1</v>
      </c>
      <c r="I171" t="b">
        <f>IF(cukier[[#This Row],[IlośćCukruKupionego]]&gt;=1000,IF(cukier[[#This Row],[IlośćCukruKupionego]]&lt;10000,TRUE),FALSE)</f>
        <v>0</v>
      </c>
      <c r="J171" t="b">
        <f>IF(cukier[[#This Row],[IlośćCukruKupionego]]&gt;=10000,TRUE,FALSE)</f>
        <v>0</v>
      </c>
      <c r="K171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71">
        <f>cukier[[#This Row],[Cukier '[KG']]]*cukier[[#This Row],[Rabat]]</f>
        <v>103.35</v>
      </c>
      <c r="M171">
        <f>cukier[[#This Row],[SumaZaCukier]]-cukier[[#This Row],[CenaRabat]]</f>
        <v>2.6500000000000057</v>
      </c>
    </row>
    <row r="172" spans="1:13" x14ac:dyDescent="0.25">
      <c r="A172" s="1">
        <v>38653</v>
      </c>
      <c r="B172" t="s">
        <v>37</v>
      </c>
      <c r="C172">
        <f>YEAR(cukier[[#This Row],[Data]])</f>
        <v>2005</v>
      </c>
      <c r="D172">
        <v>165</v>
      </c>
      <c r="E172">
        <f>IF(C172=2005,$Q$5,IF(C172=2006,$Q$6,IF(C172=2007,$Q$7,IF(C172=2008,$Q$8,IF(C172=2009,$Q$9,IF(C172=2010,$Q$10,IF(C172=2011,$Q$11,IF(C172=2012,$Q$12,IF(C172=2013,$Q$13,IF(C172=2014,$Q$14,"XD"))))))))))</f>
        <v>2</v>
      </c>
      <c r="F172">
        <f>D172*E172</f>
        <v>330</v>
      </c>
      <c r="G172">
        <f>SUMIF($B$2:B172,B172,$D$2:D172)</f>
        <v>374</v>
      </c>
      <c r="H172" t="b">
        <f>IF(cukier[[#This Row],[IlośćCukruKupionego]]&gt;=100,IF(cukier[[#This Row],[IlośćCukruKupionego]]&lt;1000,TRUE),FALSE)</f>
        <v>1</v>
      </c>
      <c r="I172" t="b">
        <f>IF(cukier[[#This Row],[IlośćCukruKupionego]]&gt;=1000,IF(cukier[[#This Row],[IlośćCukruKupionego]]&lt;10000,TRUE),FALSE)</f>
        <v>0</v>
      </c>
      <c r="J172" t="b">
        <f>IF(cukier[[#This Row],[IlośćCukruKupionego]]&gt;=10000,TRUE,FALSE)</f>
        <v>0</v>
      </c>
      <c r="K172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72">
        <f>cukier[[#This Row],[Cukier '[KG']]]*cukier[[#This Row],[Rabat]]</f>
        <v>321.75</v>
      </c>
      <c r="M172">
        <f>cukier[[#This Row],[SumaZaCukier]]-cukier[[#This Row],[CenaRabat]]</f>
        <v>8.25</v>
      </c>
    </row>
    <row r="173" spans="1:13" x14ac:dyDescent="0.25">
      <c r="A173" s="1">
        <v>38653</v>
      </c>
      <c r="B173" t="s">
        <v>10</v>
      </c>
      <c r="C173">
        <f>YEAR(cukier[[#This Row],[Data]])</f>
        <v>2005</v>
      </c>
      <c r="D173">
        <v>177</v>
      </c>
      <c r="E173">
        <f>IF(C173=2005,$Q$5,IF(C173=2006,$Q$6,IF(C173=2007,$Q$7,IF(C173=2008,$Q$8,IF(C173=2009,$Q$9,IF(C173=2010,$Q$10,IF(C173=2011,$Q$11,IF(C173=2012,$Q$12,IF(C173=2013,$Q$13,IF(C173=2014,$Q$14,"XD"))))))))))</f>
        <v>2</v>
      </c>
      <c r="F173">
        <f>D173*E173</f>
        <v>354</v>
      </c>
      <c r="G173">
        <f>SUMIF($B$2:B173,B173,$D$2:D173)</f>
        <v>464</v>
      </c>
      <c r="H173" t="b">
        <f>IF(cukier[[#This Row],[IlośćCukruKupionego]]&gt;=100,IF(cukier[[#This Row],[IlośćCukruKupionego]]&lt;1000,TRUE),FALSE)</f>
        <v>1</v>
      </c>
      <c r="I173" t="b">
        <f>IF(cukier[[#This Row],[IlośćCukruKupionego]]&gt;=1000,IF(cukier[[#This Row],[IlośćCukruKupionego]]&lt;10000,TRUE),FALSE)</f>
        <v>0</v>
      </c>
      <c r="J173" t="b">
        <f>IF(cukier[[#This Row],[IlośćCukruKupionego]]&gt;=10000,TRUE,FALSE)</f>
        <v>0</v>
      </c>
      <c r="K173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73">
        <f>cukier[[#This Row],[Cukier '[KG']]]*cukier[[#This Row],[Rabat]]</f>
        <v>345.15</v>
      </c>
      <c r="M173">
        <f>cukier[[#This Row],[SumaZaCukier]]-cukier[[#This Row],[CenaRabat]]</f>
        <v>8.8500000000000227</v>
      </c>
    </row>
    <row r="174" spans="1:13" x14ac:dyDescent="0.25">
      <c r="A174" s="1">
        <v>38655</v>
      </c>
      <c r="B174" t="s">
        <v>18</v>
      </c>
      <c r="C174">
        <f>YEAR(cukier[[#This Row],[Data]])</f>
        <v>2005</v>
      </c>
      <c r="D174">
        <v>103</v>
      </c>
      <c r="E174">
        <f>IF(C174=2005,$Q$5,IF(C174=2006,$Q$6,IF(C174=2007,$Q$7,IF(C174=2008,$Q$8,IF(C174=2009,$Q$9,IF(C174=2010,$Q$10,IF(C174=2011,$Q$11,IF(C174=2012,$Q$12,IF(C174=2013,$Q$13,IF(C174=2014,$Q$14,"XD"))))))))))</f>
        <v>2</v>
      </c>
      <c r="F174">
        <f>D174*E174</f>
        <v>206</v>
      </c>
      <c r="G174">
        <f>SUMIF($B$2:B174,B174,$D$2:D174)</f>
        <v>534</v>
      </c>
      <c r="H174" t="b">
        <f>IF(cukier[[#This Row],[IlośćCukruKupionego]]&gt;=100,IF(cukier[[#This Row],[IlośćCukruKupionego]]&lt;1000,TRUE),FALSE)</f>
        <v>1</v>
      </c>
      <c r="I174" t="b">
        <f>IF(cukier[[#This Row],[IlośćCukruKupionego]]&gt;=1000,IF(cukier[[#This Row],[IlośćCukruKupionego]]&lt;10000,TRUE),FALSE)</f>
        <v>0</v>
      </c>
      <c r="J174" t="b">
        <f>IF(cukier[[#This Row],[IlośćCukruKupionego]]&gt;=10000,TRUE,FALSE)</f>
        <v>0</v>
      </c>
      <c r="K174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74">
        <f>cukier[[#This Row],[Cukier '[KG']]]*cukier[[#This Row],[Rabat]]</f>
        <v>200.85</v>
      </c>
      <c r="M174">
        <f>cukier[[#This Row],[SumaZaCukier]]-cukier[[#This Row],[CenaRabat]]</f>
        <v>5.1500000000000057</v>
      </c>
    </row>
    <row r="175" spans="1:13" x14ac:dyDescent="0.25">
      <c r="A175" s="1">
        <v>38657</v>
      </c>
      <c r="B175" t="s">
        <v>84</v>
      </c>
      <c r="C175">
        <f>YEAR(cukier[[#This Row],[Data]])</f>
        <v>2005</v>
      </c>
      <c r="D175">
        <v>2</v>
      </c>
      <c r="E175">
        <f>IF(C175=2005,$Q$5,IF(C175=2006,$Q$6,IF(C175=2007,$Q$7,IF(C175=2008,$Q$8,IF(C175=2009,$Q$9,IF(C175=2010,$Q$10,IF(C175=2011,$Q$11,IF(C175=2012,$Q$12,IF(C175=2013,$Q$13,IF(C175=2014,$Q$14,"XD"))))))))))</f>
        <v>2</v>
      </c>
      <c r="F175">
        <f>D175*E175</f>
        <v>4</v>
      </c>
      <c r="G175">
        <f>SUMIF($B$2:B175,B175,$D$2:D175)</f>
        <v>2</v>
      </c>
      <c r="H175" t="b">
        <f>IF(cukier[[#This Row],[IlośćCukruKupionego]]&gt;=100,IF(cukier[[#This Row],[IlośćCukruKupionego]]&lt;1000,TRUE),FALSE)</f>
        <v>0</v>
      </c>
      <c r="I175" t="b">
        <f>IF(cukier[[#This Row],[IlośćCukruKupionego]]&gt;=1000,IF(cukier[[#This Row],[IlośćCukruKupionego]]&lt;10000,TRUE),FALSE)</f>
        <v>0</v>
      </c>
      <c r="J175" t="b">
        <f>IF(cukier[[#This Row],[IlośćCukruKupionego]]&gt;=10000,TRUE,FALSE)</f>
        <v>0</v>
      </c>
      <c r="K17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75">
        <f>cukier[[#This Row],[Cukier '[KG']]]*cukier[[#This Row],[Rabat]]</f>
        <v>4</v>
      </c>
      <c r="M175">
        <f>cukier[[#This Row],[SumaZaCukier]]-cukier[[#This Row],[CenaRabat]]</f>
        <v>0</v>
      </c>
    </row>
    <row r="176" spans="1:13" x14ac:dyDescent="0.25">
      <c r="A176" s="1">
        <v>38657</v>
      </c>
      <c r="B176" t="s">
        <v>9</v>
      </c>
      <c r="C176">
        <f>YEAR(cukier[[#This Row],[Data]])</f>
        <v>2005</v>
      </c>
      <c r="D176">
        <v>279</v>
      </c>
      <c r="E176">
        <f>IF(C176=2005,$Q$5,IF(C176=2006,$Q$6,IF(C176=2007,$Q$7,IF(C176=2008,$Q$8,IF(C176=2009,$Q$9,IF(C176=2010,$Q$10,IF(C176=2011,$Q$11,IF(C176=2012,$Q$12,IF(C176=2013,$Q$13,IF(C176=2014,$Q$14,"XD"))))))))))</f>
        <v>2</v>
      </c>
      <c r="F176">
        <f>D176*E176</f>
        <v>558</v>
      </c>
      <c r="G176">
        <f>SUMIF($B$2:B176,B176,$D$2:D176)</f>
        <v>2284</v>
      </c>
      <c r="H176" t="b">
        <f>IF(cukier[[#This Row],[IlośćCukruKupionego]]&gt;=100,IF(cukier[[#This Row],[IlośćCukruKupionego]]&lt;1000,TRUE),FALSE)</f>
        <v>0</v>
      </c>
      <c r="I176" t="b">
        <f>IF(cukier[[#This Row],[IlośćCukruKupionego]]&gt;=1000,IF(cukier[[#This Row],[IlośćCukruKupionego]]&lt;10000,TRUE),FALSE)</f>
        <v>1</v>
      </c>
      <c r="J176" t="b">
        <f>IF(cukier[[#This Row],[IlośćCukruKupionego]]&gt;=10000,TRUE,FALSE)</f>
        <v>0</v>
      </c>
      <c r="K176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76">
        <f>cukier[[#This Row],[Cukier '[KG']]]*cukier[[#This Row],[Rabat]]</f>
        <v>530.1</v>
      </c>
      <c r="M176">
        <f>cukier[[#This Row],[SumaZaCukier]]-cukier[[#This Row],[CenaRabat]]</f>
        <v>27.899999999999977</v>
      </c>
    </row>
    <row r="177" spans="1:13" x14ac:dyDescent="0.25">
      <c r="A177" s="1">
        <v>38662</v>
      </c>
      <c r="B177" t="s">
        <v>30</v>
      </c>
      <c r="C177">
        <f>YEAR(cukier[[#This Row],[Data]])</f>
        <v>2005</v>
      </c>
      <c r="D177">
        <v>185</v>
      </c>
      <c r="E177">
        <f>IF(C177=2005,$Q$5,IF(C177=2006,$Q$6,IF(C177=2007,$Q$7,IF(C177=2008,$Q$8,IF(C177=2009,$Q$9,IF(C177=2010,$Q$10,IF(C177=2011,$Q$11,IF(C177=2012,$Q$12,IF(C177=2013,$Q$13,IF(C177=2014,$Q$14,"XD"))))))))))</f>
        <v>2</v>
      </c>
      <c r="F177">
        <f>D177*E177</f>
        <v>370</v>
      </c>
      <c r="G177">
        <f>SUMIF($B$2:B177,B177,$D$2:D177)</f>
        <v>531</v>
      </c>
      <c r="H177" t="b">
        <f>IF(cukier[[#This Row],[IlośćCukruKupionego]]&gt;=100,IF(cukier[[#This Row],[IlośćCukruKupionego]]&lt;1000,TRUE),FALSE)</f>
        <v>1</v>
      </c>
      <c r="I177" t="b">
        <f>IF(cukier[[#This Row],[IlośćCukruKupionego]]&gt;=1000,IF(cukier[[#This Row],[IlośćCukruKupionego]]&lt;10000,TRUE),FALSE)</f>
        <v>0</v>
      </c>
      <c r="J177" t="b">
        <f>IF(cukier[[#This Row],[IlośćCukruKupionego]]&gt;=10000,TRUE,FALSE)</f>
        <v>0</v>
      </c>
      <c r="K177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77">
        <f>cukier[[#This Row],[Cukier '[KG']]]*cukier[[#This Row],[Rabat]]</f>
        <v>360.75</v>
      </c>
      <c r="M177">
        <f>cukier[[#This Row],[SumaZaCukier]]-cukier[[#This Row],[CenaRabat]]</f>
        <v>9.25</v>
      </c>
    </row>
    <row r="178" spans="1:13" x14ac:dyDescent="0.25">
      <c r="A178" s="1">
        <v>38663</v>
      </c>
      <c r="B178" t="s">
        <v>7</v>
      </c>
      <c r="C178">
        <f>YEAR(cukier[[#This Row],[Data]])</f>
        <v>2005</v>
      </c>
      <c r="D178">
        <v>434</v>
      </c>
      <c r="E178">
        <f>IF(C178=2005,$Q$5,IF(C178=2006,$Q$6,IF(C178=2007,$Q$7,IF(C178=2008,$Q$8,IF(C178=2009,$Q$9,IF(C178=2010,$Q$10,IF(C178=2011,$Q$11,IF(C178=2012,$Q$12,IF(C178=2013,$Q$13,IF(C178=2014,$Q$14,"XD"))))))))))</f>
        <v>2</v>
      </c>
      <c r="F178">
        <f>D178*E178</f>
        <v>868</v>
      </c>
      <c r="G178">
        <f>SUMIF($B$2:B178,B178,$D$2:D178)</f>
        <v>2877</v>
      </c>
      <c r="H178" t="b">
        <f>IF(cukier[[#This Row],[IlośćCukruKupionego]]&gt;=100,IF(cukier[[#This Row],[IlośćCukruKupionego]]&lt;1000,TRUE),FALSE)</f>
        <v>0</v>
      </c>
      <c r="I178" t="b">
        <f>IF(cukier[[#This Row],[IlośćCukruKupionego]]&gt;=1000,IF(cukier[[#This Row],[IlośćCukruKupionego]]&lt;10000,TRUE),FALSE)</f>
        <v>1</v>
      </c>
      <c r="J178" t="b">
        <f>IF(cukier[[#This Row],[IlośćCukruKupionego]]&gt;=10000,TRUE,FALSE)</f>
        <v>0</v>
      </c>
      <c r="K178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78">
        <f>cukier[[#This Row],[Cukier '[KG']]]*cukier[[#This Row],[Rabat]]</f>
        <v>824.59999999999991</v>
      </c>
      <c r="M178">
        <f>cukier[[#This Row],[SumaZaCukier]]-cukier[[#This Row],[CenaRabat]]</f>
        <v>43.400000000000091</v>
      </c>
    </row>
    <row r="179" spans="1:13" x14ac:dyDescent="0.25">
      <c r="A179" s="1">
        <v>38667</v>
      </c>
      <c r="B179" t="s">
        <v>85</v>
      </c>
      <c r="C179">
        <f>YEAR(cukier[[#This Row],[Data]])</f>
        <v>2005</v>
      </c>
      <c r="D179">
        <v>10</v>
      </c>
      <c r="E179">
        <f>IF(C179=2005,$Q$5,IF(C179=2006,$Q$6,IF(C179=2007,$Q$7,IF(C179=2008,$Q$8,IF(C179=2009,$Q$9,IF(C179=2010,$Q$10,IF(C179=2011,$Q$11,IF(C179=2012,$Q$12,IF(C179=2013,$Q$13,IF(C179=2014,$Q$14,"XD"))))))))))</f>
        <v>2</v>
      </c>
      <c r="F179">
        <f>D179*E179</f>
        <v>20</v>
      </c>
      <c r="G179">
        <f>SUMIF($B$2:B179,B179,$D$2:D179)</f>
        <v>10</v>
      </c>
      <c r="H179" t="b">
        <f>IF(cukier[[#This Row],[IlośćCukruKupionego]]&gt;=100,IF(cukier[[#This Row],[IlośćCukruKupionego]]&lt;1000,TRUE),FALSE)</f>
        <v>0</v>
      </c>
      <c r="I179" t="b">
        <f>IF(cukier[[#This Row],[IlośćCukruKupionego]]&gt;=1000,IF(cukier[[#This Row],[IlośćCukruKupionego]]&lt;10000,TRUE),FALSE)</f>
        <v>0</v>
      </c>
      <c r="J179" t="b">
        <f>IF(cukier[[#This Row],[IlośćCukruKupionego]]&gt;=10000,TRUE,FALSE)</f>
        <v>0</v>
      </c>
      <c r="K179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79">
        <f>cukier[[#This Row],[Cukier '[KG']]]*cukier[[#This Row],[Rabat]]</f>
        <v>20</v>
      </c>
      <c r="M179">
        <f>cukier[[#This Row],[SumaZaCukier]]-cukier[[#This Row],[CenaRabat]]</f>
        <v>0</v>
      </c>
    </row>
    <row r="180" spans="1:13" x14ac:dyDescent="0.25">
      <c r="A180" s="1">
        <v>38669</v>
      </c>
      <c r="B180" t="s">
        <v>86</v>
      </c>
      <c r="C180">
        <f>YEAR(cukier[[#This Row],[Data]])</f>
        <v>2005</v>
      </c>
      <c r="D180">
        <v>9</v>
      </c>
      <c r="E180">
        <f>IF(C180=2005,$Q$5,IF(C180=2006,$Q$6,IF(C180=2007,$Q$7,IF(C180=2008,$Q$8,IF(C180=2009,$Q$9,IF(C180=2010,$Q$10,IF(C180=2011,$Q$11,IF(C180=2012,$Q$12,IF(C180=2013,$Q$13,IF(C180=2014,$Q$14,"XD"))))))))))</f>
        <v>2</v>
      </c>
      <c r="F180">
        <f>D180*E180</f>
        <v>18</v>
      </c>
      <c r="G180">
        <f>SUMIF($B$2:B180,B180,$D$2:D180)</f>
        <v>9</v>
      </c>
      <c r="H180" t="b">
        <f>IF(cukier[[#This Row],[IlośćCukruKupionego]]&gt;=100,IF(cukier[[#This Row],[IlośćCukruKupionego]]&lt;1000,TRUE),FALSE)</f>
        <v>0</v>
      </c>
      <c r="I180" t="b">
        <f>IF(cukier[[#This Row],[IlośćCukruKupionego]]&gt;=1000,IF(cukier[[#This Row],[IlośćCukruKupionego]]&lt;10000,TRUE),FALSE)</f>
        <v>0</v>
      </c>
      <c r="J180" t="b">
        <f>IF(cukier[[#This Row],[IlośćCukruKupionego]]&gt;=10000,TRUE,FALSE)</f>
        <v>0</v>
      </c>
      <c r="K18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80">
        <f>cukier[[#This Row],[Cukier '[KG']]]*cukier[[#This Row],[Rabat]]</f>
        <v>18</v>
      </c>
      <c r="M180">
        <f>cukier[[#This Row],[SumaZaCukier]]-cukier[[#This Row],[CenaRabat]]</f>
        <v>0</v>
      </c>
    </row>
    <row r="181" spans="1:13" x14ac:dyDescent="0.25">
      <c r="A181" s="1">
        <v>38670</v>
      </c>
      <c r="B181" t="s">
        <v>24</v>
      </c>
      <c r="C181">
        <f>YEAR(cukier[[#This Row],[Data]])</f>
        <v>2005</v>
      </c>
      <c r="D181">
        <v>383</v>
      </c>
      <c r="E181">
        <f>IF(C181=2005,$Q$5,IF(C181=2006,$Q$6,IF(C181=2007,$Q$7,IF(C181=2008,$Q$8,IF(C181=2009,$Q$9,IF(C181=2010,$Q$10,IF(C181=2011,$Q$11,IF(C181=2012,$Q$12,IF(C181=2013,$Q$13,IF(C181=2014,$Q$14,"XD"))))))))))</f>
        <v>2</v>
      </c>
      <c r="F181">
        <f>D181*E181</f>
        <v>766</v>
      </c>
      <c r="G181">
        <f>SUMIF($B$2:B181,B181,$D$2:D181)</f>
        <v>587</v>
      </c>
      <c r="H181" t="b">
        <f>IF(cukier[[#This Row],[IlośćCukruKupionego]]&gt;=100,IF(cukier[[#This Row],[IlośćCukruKupionego]]&lt;1000,TRUE),FALSE)</f>
        <v>1</v>
      </c>
      <c r="I181" t="b">
        <f>IF(cukier[[#This Row],[IlośćCukruKupionego]]&gt;=1000,IF(cukier[[#This Row],[IlośćCukruKupionego]]&lt;10000,TRUE),FALSE)</f>
        <v>0</v>
      </c>
      <c r="J181" t="b">
        <f>IF(cukier[[#This Row],[IlośćCukruKupionego]]&gt;=10000,TRUE,FALSE)</f>
        <v>0</v>
      </c>
      <c r="K181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81">
        <f>cukier[[#This Row],[Cukier '[KG']]]*cukier[[#This Row],[Rabat]]</f>
        <v>746.85</v>
      </c>
      <c r="M181">
        <f>cukier[[#This Row],[SumaZaCukier]]-cukier[[#This Row],[CenaRabat]]</f>
        <v>19.149999999999977</v>
      </c>
    </row>
    <row r="182" spans="1:13" x14ac:dyDescent="0.25">
      <c r="A182" s="1">
        <v>38670</v>
      </c>
      <c r="B182" t="s">
        <v>30</v>
      </c>
      <c r="C182">
        <f>YEAR(cukier[[#This Row],[Data]])</f>
        <v>2005</v>
      </c>
      <c r="D182">
        <v>189</v>
      </c>
      <c r="E182">
        <f>IF(C182=2005,$Q$5,IF(C182=2006,$Q$6,IF(C182=2007,$Q$7,IF(C182=2008,$Q$8,IF(C182=2009,$Q$9,IF(C182=2010,$Q$10,IF(C182=2011,$Q$11,IF(C182=2012,$Q$12,IF(C182=2013,$Q$13,IF(C182=2014,$Q$14,"XD"))))))))))</f>
        <v>2</v>
      </c>
      <c r="F182">
        <f>D182*E182</f>
        <v>378</v>
      </c>
      <c r="G182">
        <f>SUMIF($B$2:B182,B182,$D$2:D182)</f>
        <v>720</v>
      </c>
      <c r="H182" t="b">
        <f>IF(cukier[[#This Row],[IlośćCukruKupionego]]&gt;=100,IF(cukier[[#This Row],[IlośćCukruKupionego]]&lt;1000,TRUE),FALSE)</f>
        <v>1</v>
      </c>
      <c r="I182" t="b">
        <f>IF(cukier[[#This Row],[IlośćCukruKupionego]]&gt;=1000,IF(cukier[[#This Row],[IlośćCukruKupionego]]&lt;10000,TRUE),FALSE)</f>
        <v>0</v>
      </c>
      <c r="J182" t="b">
        <f>IF(cukier[[#This Row],[IlośćCukruKupionego]]&gt;=10000,TRUE,FALSE)</f>
        <v>0</v>
      </c>
      <c r="K182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82">
        <f>cukier[[#This Row],[Cukier '[KG']]]*cukier[[#This Row],[Rabat]]</f>
        <v>368.55</v>
      </c>
      <c r="M182">
        <f>cukier[[#This Row],[SumaZaCukier]]-cukier[[#This Row],[CenaRabat]]</f>
        <v>9.4499999999999886</v>
      </c>
    </row>
    <row r="183" spans="1:13" x14ac:dyDescent="0.25">
      <c r="A183" s="1">
        <v>38672</v>
      </c>
      <c r="B183" t="s">
        <v>12</v>
      </c>
      <c r="C183">
        <f>YEAR(cukier[[#This Row],[Data]])</f>
        <v>2005</v>
      </c>
      <c r="D183">
        <v>161</v>
      </c>
      <c r="E183">
        <f>IF(C183=2005,$Q$5,IF(C183=2006,$Q$6,IF(C183=2007,$Q$7,IF(C183=2008,$Q$8,IF(C183=2009,$Q$9,IF(C183=2010,$Q$10,IF(C183=2011,$Q$11,IF(C183=2012,$Q$12,IF(C183=2013,$Q$13,IF(C183=2014,$Q$14,"XD"))))))))))</f>
        <v>2</v>
      </c>
      <c r="F183">
        <f>D183*E183</f>
        <v>322</v>
      </c>
      <c r="G183">
        <f>SUMIF($B$2:B183,B183,$D$2:D183)</f>
        <v>443</v>
      </c>
      <c r="H183" t="b">
        <f>IF(cukier[[#This Row],[IlośćCukruKupionego]]&gt;=100,IF(cukier[[#This Row],[IlośćCukruKupionego]]&lt;1000,TRUE),FALSE)</f>
        <v>1</v>
      </c>
      <c r="I183" t="b">
        <f>IF(cukier[[#This Row],[IlośćCukruKupionego]]&gt;=1000,IF(cukier[[#This Row],[IlośćCukruKupionego]]&lt;10000,TRUE),FALSE)</f>
        <v>0</v>
      </c>
      <c r="J183" t="b">
        <f>IF(cukier[[#This Row],[IlośćCukruKupionego]]&gt;=10000,TRUE,FALSE)</f>
        <v>0</v>
      </c>
      <c r="K183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83">
        <f>cukier[[#This Row],[Cukier '[KG']]]*cukier[[#This Row],[Rabat]]</f>
        <v>313.95</v>
      </c>
      <c r="M183">
        <f>cukier[[#This Row],[SumaZaCukier]]-cukier[[#This Row],[CenaRabat]]</f>
        <v>8.0500000000000114</v>
      </c>
    </row>
    <row r="184" spans="1:13" x14ac:dyDescent="0.25">
      <c r="A184" s="1">
        <v>38672</v>
      </c>
      <c r="B184" t="s">
        <v>63</v>
      </c>
      <c r="C184">
        <f>YEAR(cukier[[#This Row],[Data]])</f>
        <v>2005</v>
      </c>
      <c r="D184">
        <v>115</v>
      </c>
      <c r="E184">
        <f>IF(C184=2005,$Q$5,IF(C184=2006,$Q$6,IF(C184=2007,$Q$7,IF(C184=2008,$Q$8,IF(C184=2009,$Q$9,IF(C184=2010,$Q$10,IF(C184=2011,$Q$11,IF(C184=2012,$Q$12,IF(C184=2013,$Q$13,IF(C184=2014,$Q$14,"XD"))))))))))</f>
        <v>2</v>
      </c>
      <c r="F184">
        <f>D184*E184</f>
        <v>230</v>
      </c>
      <c r="G184">
        <f>SUMIF($B$2:B184,B184,$D$2:D184)</f>
        <v>252</v>
      </c>
      <c r="H184" t="b">
        <f>IF(cukier[[#This Row],[IlośćCukruKupionego]]&gt;=100,IF(cukier[[#This Row],[IlośćCukruKupionego]]&lt;1000,TRUE),FALSE)</f>
        <v>1</v>
      </c>
      <c r="I184" t="b">
        <f>IF(cukier[[#This Row],[IlośćCukruKupionego]]&gt;=1000,IF(cukier[[#This Row],[IlośćCukruKupionego]]&lt;10000,TRUE),FALSE)</f>
        <v>0</v>
      </c>
      <c r="J184" t="b">
        <f>IF(cukier[[#This Row],[IlośćCukruKupionego]]&gt;=10000,TRUE,FALSE)</f>
        <v>0</v>
      </c>
      <c r="K184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84">
        <f>cukier[[#This Row],[Cukier '[KG']]]*cukier[[#This Row],[Rabat]]</f>
        <v>224.25</v>
      </c>
      <c r="M184">
        <f>cukier[[#This Row],[SumaZaCukier]]-cukier[[#This Row],[CenaRabat]]</f>
        <v>5.75</v>
      </c>
    </row>
    <row r="185" spans="1:13" x14ac:dyDescent="0.25">
      <c r="A185" s="1">
        <v>38674</v>
      </c>
      <c r="B185" t="s">
        <v>69</v>
      </c>
      <c r="C185">
        <f>YEAR(cukier[[#This Row],[Data]])</f>
        <v>2005</v>
      </c>
      <c r="D185">
        <v>58</v>
      </c>
      <c r="E185">
        <f>IF(C185=2005,$Q$5,IF(C185=2006,$Q$6,IF(C185=2007,$Q$7,IF(C185=2008,$Q$8,IF(C185=2009,$Q$9,IF(C185=2010,$Q$10,IF(C185=2011,$Q$11,IF(C185=2012,$Q$12,IF(C185=2013,$Q$13,IF(C185=2014,$Q$14,"XD"))))))))))</f>
        <v>2</v>
      </c>
      <c r="F185">
        <f>D185*E185</f>
        <v>116</v>
      </c>
      <c r="G185">
        <f>SUMIF($B$2:B185,B185,$D$2:D185)</f>
        <v>451</v>
      </c>
      <c r="H185" t="b">
        <f>IF(cukier[[#This Row],[IlośćCukruKupionego]]&gt;=100,IF(cukier[[#This Row],[IlośćCukruKupionego]]&lt;1000,TRUE),FALSE)</f>
        <v>1</v>
      </c>
      <c r="I185" t="b">
        <f>IF(cukier[[#This Row],[IlośćCukruKupionego]]&gt;=1000,IF(cukier[[#This Row],[IlośćCukruKupionego]]&lt;10000,TRUE),FALSE)</f>
        <v>0</v>
      </c>
      <c r="J185" t="b">
        <f>IF(cukier[[#This Row],[IlośćCukruKupionego]]&gt;=10000,TRUE,FALSE)</f>
        <v>0</v>
      </c>
      <c r="K185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85">
        <f>cukier[[#This Row],[Cukier '[KG']]]*cukier[[#This Row],[Rabat]]</f>
        <v>113.1</v>
      </c>
      <c r="M185">
        <f>cukier[[#This Row],[SumaZaCukier]]-cukier[[#This Row],[CenaRabat]]</f>
        <v>2.9000000000000057</v>
      </c>
    </row>
    <row r="186" spans="1:13" x14ac:dyDescent="0.25">
      <c r="A186" s="1">
        <v>38674</v>
      </c>
      <c r="B186" t="s">
        <v>87</v>
      </c>
      <c r="C186">
        <f>YEAR(cukier[[#This Row],[Data]])</f>
        <v>2005</v>
      </c>
      <c r="D186">
        <v>16</v>
      </c>
      <c r="E186">
        <f>IF(C186=2005,$Q$5,IF(C186=2006,$Q$6,IF(C186=2007,$Q$7,IF(C186=2008,$Q$8,IF(C186=2009,$Q$9,IF(C186=2010,$Q$10,IF(C186=2011,$Q$11,IF(C186=2012,$Q$12,IF(C186=2013,$Q$13,IF(C186=2014,$Q$14,"XD"))))))))))</f>
        <v>2</v>
      </c>
      <c r="F186">
        <f>D186*E186</f>
        <v>32</v>
      </c>
      <c r="G186">
        <f>SUMIF($B$2:B186,B186,$D$2:D186)</f>
        <v>16</v>
      </c>
      <c r="H186" t="b">
        <f>IF(cukier[[#This Row],[IlośćCukruKupionego]]&gt;=100,IF(cukier[[#This Row],[IlośćCukruKupionego]]&lt;1000,TRUE),FALSE)</f>
        <v>0</v>
      </c>
      <c r="I186" t="b">
        <f>IF(cukier[[#This Row],[IlośćCukruKupionego]]&gt;=1000,IF(cukier[[#This Row],[IlośćCukruKupionego]]&lt;10000,TRUE),FALSE)</f>
        <v>0</v>
      </c>
      <c r="J186" t="b">
        <f>IF(cukier[[#This Row],[IlośćCukruKupionego]]&gt;=10000,TRUE,FALSE)</f>
        <v>0</v>
      </c>
      <c r="K18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86">
        <f>cukier[[#This Row],[Cukier '[KG']]]*cukier[[#This Row],[Rabat]]</f>
        <v>32</v>
      </c>
      <c r="M186">
        <f>cukier[[#This Row],[SumaZaCukier]]-cukier[[#This Row],[CenaRabat]]</f>
        <v>0</v>
      </c>
    </row>
    <row r="187" spans="1:13" x14ac:dyDescent="0.25">
      <c r="A187" s="1">
        <v>38675</v>
      </c>
      <c r="B187" t="s">
        <v>53</v>
      </c>
      <c r="C187">
        <f>YEAR(cukier[[#This Row],[Data]])</f>
        <v>2005</v>
      </c>
      <c r="D187">
        <v>17</v>
      </c>
      <c r="E187">
        <f>IF(C187=2005,$Q$5,IF(C187=2006,$Q$6,IF(C187=2007,$Q$7,IF(C187=2008,$Q$8,IF(C187=2009,$Q$9,IF(C187=2010,$Q$10,IF(C187=2011,$Q$11,IF(C187=2012,$Q$12,IF(C187=2013,$Q$13,IF(C187=2014,$Q$14,"XD"))))))))))</f>
        <v>2</v>
      </c>
      <c r="F187">
        <f>D187*E187</f>
        <v>34</v>
      </c>
      <c r="G187">
        <f>SUMIF($B$2:B187,B187,$D$2:D187)</f>
        <v>19</v>
      </c>
      <c r="H187" t="b">
        <f>IF(cukier[[#This Row],[IlośćCukruKupionego]]&gt;=100,IF(cukier[[#This Row],[IlośćCukruKupionego]]&lt;1000,TRUE),FALSE)</f>
        <v>0</v>
      </c>
      <c r="I187" t="b">
        <f>IF(cukier[[#This Row],[IlośćCukruKupionego]]&gt;=1000,IF(cukier[[#This Row],[IlośćCukruKupionego]]&lt;10000,TRUE),FALSE)</f>
        <v>0</v>
      </c>
      <c r="J187" t="b">
        <f>IF(cukier[[#This Row],[IlośćCukruKupionego]]&gt;=10000,TRUE,FALSE)</f>
        <v>0</v>
      </c>
      <c r="K18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87">
        <f>cukier[[#This Row],[Cukier '[KG']]]*cukier[[#This Row],[Rabat]]</f>
        <v>34</v>
      </c>
      <c r="M187">
        <f>cukier[[#This Row],[SumaZaCukier]]-cukier[[#This Row],[CenaRabat]]</f>
        <v>0</v>
      </c>
    </row>
    <row r="188" spans="1:13" x14ac:dyDescent="0.25">
      <c r="A188" s="1">
        <v>38676</v>
      </c>
      <c r="B188" t="s">
        <v>5</v>
      </c>
      <c r="C188">
        <f>YEAR(cukier[[#This Row],[Data]])</f>
        <v>2005</v>
      </c>
      <c r="D188">
        <v>177</v>
      </c>
      <c r="E188">
        <f>IF(C188=2005,$Q$5,IF(C188=2006,$Q$6,IF(C188=2007,$Q$7,IF(C188=2008,$Q$8,IF(C188=2009,$Q$9,IF(C188=2010,$Q$10,IF(C188=2011,$Q$11,IF(C188=2012,$Q$12,IF(C188=2013,$Q$13,IF(C188=2014,$Q$14,"XD"))))))))))</f>
        <v>2</v>
      </c>
      <c r="F188">
        <f>D188*E188</f>
        <v>354</v>
      </c>
      <c r="G188">
        <f>SUMIF($B$2:B188,B188,$D$2:D188)</f>
        <v>2274</v>
      </c>
      <c r="H188" t="b">
        <f>IF(cukier[[#This Row],[IlośćCukruKupionego]]&gt;=100,IF(cukier[[#This Row],[IlośćCukruKupionego]]&lt;1000,TRUE),FALSE)</f>
        <v>0</v>
      </c>
      <c r="I188" t="b">
        <f>IF(cukier[[#This Row],[IlośćCukruKupionego]]&gt;=1000,IF(cukier[[#This Row],[IlośćCukruKupionego]]&lt;10000,TRUE),FALSE)</f>
        <v>1</v>
      </c>
      <c r="J188" t="b">
        <f>IF(cukier[[#This Row],[IlośćCukruKupionego]]&gt;=10000,TRUE,FALSE)</f>
        <v>0</v>
      </c>
      <c r="K188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88">
        <f>cukier[[#This Row],[Cukier '[KG']]]*cukier[[#This Row],[Rabat]]</f>
        <v>336.3</v>
      </c>
      <c r="M188">
        <f>cukier[[#This Row],[SumaZaCukier]]-cukier[[#This Row],[CenaRabat]]</f>
        <v>17.699999999999989</v>
      </c>
    </row>
    <row r="189" spans="1:13" x14ac:dyDescent="0.25">
      <c r="A189" s="1">
        <v>38677</v>
      </c>
      <c r="B189" t="s">
        <v>78</v>
      </c>
      <c r="C189">
        <f>YEAR(cukier[[#This Row],[Data]])</f>
        <v>2005</v>
      </c>
      <c r="D189">
        <v>33</v>
      </c>
      <c r="E189">
        <f>IF(C189=2005,$Q$5,IF(C189=2006,$Q$6,IF(C189=2007,$Q$7,IF(C189=2008,$Q$8,IF(C189=2009,$Q$9,IF(C189=2010,$Q$10,IF(C189=2011,$Q$11,IF(C189=2012,$Q$12,IF(C189=2013,$Q$13,IF(C189=2014,$Q$14,"XD"))))))))))</f>
        <v>2</v>
      </c>
      <c r="F189">
        <f>D189*E189</f>
        <v>66</v>
      </c>
      <c r="G189">
        <f>SUMIF($B$2:B189,B189,$D$2:D189)</f>
        <v>139</v>
      </c>
      <c r="H189" t="b">
        <f>IF(cukier[[#This Row],[IlośćCukruKupionego]]&gt;=100,IF(cukier[[#This Row],[IlośćCukruKupionego]]&lt;1000,TRUE),FALSE)</f>
        <v>1</v>
      </c>
      <c r="I189" t="b">
        <f>IF(cukier[[#This Row],[IlośćCukruKupionego]]&gt;=1000,IF(cukier[[#This Row],[IlośćCukruKupionego]]&lt;10000,TRUE),FALSE)</f>
        <v>0</v>
      </c>
      <c r="J189" t="b">
        <f>IF(cukier[[#This Row],[IlośćCukruKupionego]]&gt;=10000,TRUE,FALSE)</f>
        <v>0</v>
      </c>
      <c r="K189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89">
        <f>cukier[[#This Row],[Cukier '[KG']]]*cukier[[#This Row],[Rabat]]</f>
        <v>64.349999999999994</v>
      </c>
      <c r="M189">
        <f>cukier[[#This Row],[SumaZaCukier]]-cukier[[#This Row],[CenaRabat]]</f>
        <v>1.6500000000000057</v>
      </c>
    </row>
    <row r="190" spans="1:13" x14ac:dyDescent="0.25">
      <c r="A190" s="1">
        <v>38680</v>
      </c>
      <c r="B190" t="s">
        <v>18</v>
      </c>
      <c r="C190">
        <f>YEAR(cukier[[#This Row],[Data]])</f>
        <v>2005</v>
      </c>
      <c r="D190">
        <v>60</v>
      </c>
      <c r="E190">
        <f>IF(C190=2005,$Q$5,IF(C190=2006,$Q$6,IF(C190=2007,$Q$7,IF(C190=2008,$Q$8,IF(C190=2009,$Q$9,IF(C190=2010,$Q$10,IF(C190=2011,$Q$11,IF(C190=2012,$Q$12,IF(C190=2013,$Q$13,IF(C190=2014,$Q$14,"XD"))))))))))</f>
        <v>2</v>
      </c>
      <c r="F190">
        <f>D190*E190</f>
        <v>120</v>
      </c>
      <c r="G190">
        <f>SUMIF($B$2:B190,B190,$D$2:D190)</f>
        <v>594</v>
      </c>
      <c r="H190" t="b">
        <f>IF(cukier[[#This Row],[IlośćCukruKupionego]]&gt;=100,IF(cukier[[#This Row],[IlośćCukruKupionego]]&lt;1000,TRUE),FALSE)</f>
        <v>1</v>
      </c>
      <c r="I190" t="b">
        <f>IF(cukier[[#This Row],[IlośćCukruKupionego]]&gt;=1000,IF(cukier[[#This Row],[IlośćCukruKupionego]]&lt;10000,TRUE),FALSE)</f>
        <v>0</v>
      </c>
      <c r="J190" t="b">
        <f>IF(cukier[[#This Row],[IlośćCukruKupionego]]&gt;=10000,TRUE,FALSE)</f>
        <v>0</v>
      </c>
      <c r="K190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90">
        <f>cukier[[#This Row],[Cukier '[KG']]]*cukier[[#This Row],[Rabat]]</f>
        <v>117</v>
      </c>
      <c r="M190">
        <f>cukier[[#This Row],[SumaZaCukier]]-cukier[[#This Row],[CenaRabat]]</f>
        <v>3</v>
      </c>
    </row>
    <row r="191" spans="1:13" x14ac:dyDescent="0.25">
      <c r="A191" s="1">
        <v>38682</v>
      </c>
      <c r="B191" t="s">
        <v>88</v>
      </c>
      <c r="C191">
        <f>YEAR(cukier[[#This Row],[Data]])</f>
        <v>2005</v>
      </c>
      <c r="D191">
        <v>8</v>
      </c>
      <c r="E191">
        <f>IF(C191=2005,$Q$5,IF(C191=2006,$Q$6,IF(C191=2007,$Q$7,IF(C191=2008,$Q$8,IF(C191=2009,$Q$9,IF(C191=2010,$Q$10,IF(C191=2011,$Q$11,IF(C191=2012,$Q$12,IF(C191=2013,$Q$13,IF(C191=2014,$Q$14,"XD"))))))))))</f>
        <v>2</v>
      </c>
      <c r="F191">
        <f>D191*E191</f>
        <v>16</v>
      </c>
      <c r="G191">
        <f>SUMIF($B$2:B191,B191,$D$2:D191)</f>
        <v>8</v>
      </c>
      <c r="H191" t="b">
        <f>IF(cukier[[#This Row],[IlośćCukruKupionego]]&gt;=100,IF(cukier[[#This Row],[IlośćCukruKupionego]]&lt;1000,TRUE),FALSE)</f>
        <v>0</v>
      </c>
      <c r="I191" t="b">
        <f>IF(cukier[[#This Row],[IlośćCukruKupionego]]&gt;=1000,IF(cukier[[#This Row],[IlośćCukruKupionego]]&lt;10000,TRUE),FALSE)</f>
        <v>0</v>
      </c>
      <c r="J191" t="b">
        <f>IF(cukier[[#This Row],[IlośćCukruKupionego]]&gt;=10000,TRUE,FALSE)</f>
        <v>0</v>
      </c>
      <c r="K19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91">
        <f>cukier[[#This Row],[Cukier '[KG']]]*cukier[[#This Row],[Rabat]]</f>
        <v>16</v>
      </c>
      <c r="M191">
        <f>cukier[[#This Row],[SumaZaCukier]]-cukier[[#This Row],[CenaRabat]]</f>
        <v>0</v>
      </c>
    </row>
    <row r="192" spans="1:13" x14ac:dyDescent="0.25">
      <c r="A192" s="1">
        <v>38687</v>
      </c>
      <c r="B192" t="s">
        <v>9</v>
      </c>
      <c r="C192">
        <f>YEAR(cukier[[#This Row],[Data]])</f>
        <v>2005</v>
      </c>
      <c r="D192">
        <v>317</v>
      </c>
      <c r="E192">
        <f>IF(C192=2005,$Q$5,IF(C192=2006,$Q$6,IF(C192=2007,$Q$7,IF(C192=2008,$Q$8,IF(C192=2009,$Q$9,IF(C192=2010,$Q$10,IF(C192=2011,$Q$11,IF(C192=2012,$Q$12,IF(C192=2013,$Q$13,IF(C192=2014,$Q$14,"XD"))))))))))</f>
        <v>2</v>
      </c>
      <c r="F192">
        <f>D192*E192</f>
        <v>634</v>
      </c>
      <c r="G192">
        <f>SUMIF($B$2:B192,B192,$D$2:D192)</f>
        <v>2601</v>
      </c>
      <c r="H192" t="b">
        <f>IF(cukier[[#This Row],[IlośćCukruKupionego]]&gt;=100,IF(cukier[[#This Row],[IlośćCukruKupionego]]&lt;1000,TRUE),FALSE)</f>
        <v>0</v>
      </c>
      <c r="I192" t="b">
        <f>IF(cukier[[#This Row],[IlośćCukruKupionego]]&gt;=1000,IF(cukier[[#This Row],[IlośćCukruKupionego]]&lt;10000,TRUE),FALSE)</f>
        <v>1</v>
      </c>
      <c r="J192" t="b">
        <f>IF(cukier[[#This Row],[IlośćCukruKupionego]]&gt;=10000,TRUE,FALSE)</f>
        <v>0</v>
      </c>
      <c r="K192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192">
        <f>cukier[[#This Row],[Cukier '[KG']]]*cukier[[#This Row],[Rabat]]</f>
        <v>602.29999999999995</v>
      </c>
      <c r="M192">
        <f>cukier[[#This Row],[SumaZaCukier]]-cukier[[#This Row],[CenaRabat]]</f>
        <v>31.700000000000045</v>
      </c>
    </row>
    <row r="193" spans="1:13" x14ac:dyDescent="0.25">
      <c r="A193" s="1">
        <v>38689</v>
      </c>
      <c r="B193" t="s">
        <v>89</v>
      </c>
      <c r="C193">
        <f>YEAR(cukier[[#This Row],[Data]])</f>
        <v>2005</v>
      </c>
      <c r="D193">
        <v>3</v>
      </c>
      <c r="E193">
        <f>IF(C193=2005,$Q$5,IF(C193=2006,$Q$6,IF(C193=2007,$Q$7,IF(C193=2008,$Q$8,IF(C193=2009,$Q$9,IF(C193=2010,$Q$10,IF(C193=2011,$Q$11,IF(C193=2012,$Q$12,IF(C193=2013,$Q$13,IF(C193=2014,$Q$14,"XD"))))))))))</f>
        <v>2</v>
      </c>
      <c r="F193">
        <f>D193*E193</f>
        <v>6</v>
      </c>
      <c r="G193">
        <f>SUMIF($B$2:B193,B193,$D$2:D193)</f>
        <v>3</v>
      </c>
      <c r="H193" t="b">
        <f>IF(cukier[[#This Row],[IlośćCukruKupionego]]&gt;=100,IF(cukier[[#This Row],[IlośćCukruKupionego]]&lt;1000,TRUE),FALSE)</f>
        <v>0</v>
      </c>
      <c r="I193" t="b">
        <f>IF(cukier[[#This Row],[IlośćCukruKupionego]]&gt;=1000,IF(cukier[[#This Row],[IlośćCukruKupionego]]&lt;10000,TRUE),FALSE)</f>
        <v>0</v>
      </c>
      <c r="J193" t="b">
        <f>IF(cukier[[#This Row],[IlośćCukruKupionego]]&gt;=10000,TRUE,FALSE)</f>
        <v>0</v>
      </c>
      <c r="K193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93">
        <f>cukier[[#This Row],[Cukier '[KG']]]*cukier[[#This Row],[Rabat]]</f>
        <v>6</v>
      </c>
      <c r="M193">
        <f>cukier[[#This Row],[SumaZaCukier]]-cukier[[#This Row],[CenaRabat]]</f>
        <v>0</v>
      </c>
    </row>
    <row r="194" spans="1:13" x14ac:dyDescent="0.25">
      <c r="A194" s="1">
        <v>38691</v>
      </c>
      <c r="B194" t="s">
        <v>90</v>
      </c>
      <c r="C194">
        <f>YEAR(cukier[[#This Row],[Data]])</f>
        <v>2005</v>
      </c>
      <c r="D194">
        <v>16</v>
      </c>
      <c r="E194">
        <f>IF(C194=2005,$Q$5,IF(C194=2006,$Q$6,IF(C194=2007,$Q$7,IF(C194=2008,$Q$8,IF(C194=2009,$Q$9,IF(C194=2010,$Q$10,IF(C194=2011,$Q$11,IF(C194=2012,$Q$12,IF(C194=2013,$Q$13,IF(C194=2014,$Q$14,"XD"))))))))))</f>
        <v>2</v>
      </c>
      <c r="F194">
        <f>D194*E194</f>
        <v>32</v>
      </c>
      <c r="G194">
        <f>SUMIF($B$2:B194,B194,$D$2:D194)</f>
        <v>16</v>
      </c>
      <c r="H194" t="b">
        <f>IF(cukier[[#This Row],[IlośćCukruKupionego]]&gt;=100,IF(cukier[[#This Row],[IlośćCukruKupionego]]&lt;1000,TRUE),FALSE)</f>
        <v>0</v>
      </c>
      <c r="I194" t="b">
        <f>IF(cukier[[#This Row],[IlośćCukruKupionego]]&gt;=1000,IF(cukier[[#This Row],[IlośćCukruKupionego]]&lt;10000,TRUE),FALSE)</f>
        <v>0</v>
      </c>
      <c r="J194" t="b">
        <f>IF(cukier[[#This Row],[IlośćCukruKupionego]]&gt;=10000,TRUE,FALSE)</f>
        <v>0</v>
      </c>
      <c r="K19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94">
        <f>cukier[[#This Row],[Cukier '[KG']]]*cukier[[#This Row],[Rabat]]</f>
        <v>32</v>
      </c>
      <c r="M194">
        <f>cukier[[#This Row],[SumaZaCukier]]-cukier[[#This Row],[CenaRabat]]</f>
        <v>0</v>
      </c>
    </row>
    <row r="195" spans="1:13" x14ac:dyDescent="0.25">
      <c r="A195" s="1">
        <v>38700</v>
      </c>
      <c r="B195" t="s">
        <v>65</v>
      </c>
      <c r="C195">
        <f>YEAR(cukier[[#This Row],[Data]])</f>
        <v>2005</v>
      </c>
      <c r="D195">
        <v>2</v>
      </c>
      <c r="E195">
        <f>IF(C195=2005,$Q$5,IF(C195=2006,$Q$6,IF(C195=2007,$Q$7,IF(C195=2008,$Q$8,IF(C195=2009,$Q$9,IF(C195=2010,$Q$10,IF(C195=2011,$Q$11,IF(C195=2012,$Q$12,IF(C195=2013,$Q$13,IF(C195=2014,$Q$14,"XD"))))))))))</f>
        <v>2</v>
      </c>
      <c r="F195">
        <f>D195*E195</f>
        <v>4</v>
      </c>
      <c r="G195">
        <f>SUMIF($B$2:B195,B195,$D$2:D195)</f>
        <v>11</v>
      </c>
      <c r="H195" t="b">
        <f>IF(cukier[[#This Row],[IlośćCukruKupionego]]&gt;=100,IF(cukier[[#This Row],[IlośćCukruKupionego]]&lt;1000,TRUE),FALSE)</f>
        <v>0</v>
      </c>
      <c r="I195" t="b">
        <f>IF(cukier[[#This Row],[IlośćCukruKupionego]]&gt;=1000,IF(cukier[[#This Row],[IlośćCukruKupionego]]&lt;10000,TRUE),FALSE)</f>
        <v>0</v>
      </c>
      <c r="J195" t="b">
        <f>IF(cukier[[#This Row],[IlośćCukruKupionego]]&gt;=10000,TRUE,FALSE)</f>
        <v>0</v>
      </c>
      <c r="K19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95">
        <f>cukier[[#This Row],[Cukier '[KG']]]*cukier[[#This Row],[Rabat]]</f>
        <v>4</v>
      </c>
      <c r="M195">
        <f>cukier[[#This Row],[SumaZaCukier]]-cukier[[#This Row],[CenaRabat]]</f>
        <v>0</v>
      </c>
    </row>
    <row r="196" spans="1:13" x14ac:dyDescent="0.25">
      <c r="A196" s="1">
        <v>38705</v>
      </c>
      <c r="B196" t="s">
        <v>10</v>
      </c>
      <c r="C196">
        <f>YEAR(cukier[[#This Row],[Data]])</f>
        <v>2005</v>
      </c>
      <c r="D196">
        <v>161</v>
      </c>
      <c r="E196">
        <f>IF(C196=2005,$Q$5,IF(C196=2006,$Q$6,IF(C196=2007,$Q$7,IF(C196=2008,$Q$8,IF(C196=2009,$Q$9,IF(C196=2010,$Q$10,IF(C196=2011,$Q$11,IF(C196=2012,$Q$12,IF(C196=2013,$Q$13,IF(C196=2014,$Q$14,"XD"))))))))))</f>
        <v>2</v>
      </c>
      <c r="F196">
        <f>D196*E196</f>
        <v>322</v>
      </c>
      <c r="G196">
        <f>SUMIF($B$2:B196,B196,$D$2:D196)</f>
        <v>625</v>
      </c>
      <c r="H196" t="b">
        <f>IF(cukier[[#This Row],[IlośćCukruKupionego]]&gt;=100,IF(cukier[[#This Row],[IlośćCukruKupionego]]&lt;1000,TRUE),FALSE)</f>
        <v>1</v>
      </c>
      <c r="I196" t="b">
        <f>IF(cukier[[#This Row],[IlośćCukruKupionego]]&gt;=1000,IF(cukier[[#This Row],[IlośćCukruKupionego]]&lt;10000,TRUE),FALSE)</f>
        <v>0</v>
      </c>
      <c r="J196" t="b">
        <f>IF(cukier[[#This Row],[IlośćCukruKupionego]]&gt;=10000,TRUE,FALSE)</f>
        <v>0</v>
      </c>
      <c r="K196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96">
        <f>cukier[[#This Row],[Cukier '[KG']]]*cukier[[#This Row],[Rabat]]</f>
        <v>313.95</v>
      </c>
      <c r="M196">
        <f>cukier[[#This Row],[SumaZaCukier]]-cukier[[#This Row],[CenaRabat]]</f>
        <v>8.0500000000000114</v>
      </c>
    </row>
    <row r="197" spans="1:13" x14ac:dyDescent="0.25">
      <c r="A197" s="1">
        <v>38708</v>
      </c>
      <c r="B197" t="s">
        <v>37</v>
      </c>
      <c r="C197">
        <f>YEAR(cukier[[#This Row],[Data]])</f>
        <v>2005</v>
      </c>
      <c r="D197">
        <v>187</v>
      </c>
      <c r="E197">
        <f>IF(C197=2005,$Q$5,IF(C197=2006,$Q$6,IF(C197=2007,$Q$7,IF(C197=2008,$Q$8,IF(C197=2009,$Q$9,IF(C197=2010,$Q$10,IF(C197=2011,$Q$11,IF(C197=2012,$Q$12,IF(C197=2013,$Q$13,IF(C197=2014,$Q$14,"XD"))))))))))</f>
        <v>2</v>
      </c>
      <c r="F197">
        <f>D197*E197</f>
        <v>374</v>
      </c>
      <c r="G197">
        <f>SUMIF($B$2:B197,B197,$D$2:D197)</f>
        <v>561</v>
      </c>
      <c r="H197" t="b">
        <f>IF(cukier[[#This Row],[IlośćCukruKupionego]]&gt;=100,IF(cukier[[#This Row],[IlośćCukruKupionego]]&lt;1000,TRUE),FALSE)</f>
        <v>1</v>
      </c>
      <c r="I197" t="b">
        <f>IF(cukier[[#This Row],[IlośćCukruKupionego]]&gt;=1000,IF(cukier[[#This Row],[IlośćCukruKupionego]]&lt;10000,TRUE),FALSE)</f>
        <v>0</v>
      </c>
      <c r="J197" t="b">
        <f>IF(cukier[[#This Row],[IlośćCukruKupionego]]&gt;=10000,TRUE,FALSE)</f>
        <v>0</v>
      </c>
      <c r="K197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197">
        <f>cukier[[#This Row],[Cukier '[KG']]]*cukier[[#This Row],[Rabat]]</f>
        <v>364.65</v>
      </c>
      <c r="M197">
        <f>cukier[[#This Row],[SumaZaCukier]]-cukier[[#This Row],[CenaRabat]]</f>
        <v>9.3500000000000227</v>
      </c>
    </row>
    <row r="198" spans="1:13" x14ac:dyDescent="0.25">
      <c r="A198" s="1">
        <v>38708</v>
      </c>
      <c r="B198" t="s">
        <v>91</v>
      </c>
      <c r="C198">
        <f>YEAR(cukier[[#This Row],[Data]])</f>
        <v>2005</v>
      </c>
      <c r="D198">
        <v>17</v>
      </c>
      <c r="E198">
        <f>IF(C198=2005,$Q$5,IF(C198=2006,$Q$6,IF(C198=2007,$Q$7,IF(C198=2008,$Q$8,IF(C198=2009,$Q$9,IF(C198=2010,$Q$10,IF(C198=2011,$Q$11,IF(C198=2012,$Q$12,IF(C198=2013,$Q$13,IF(C198=2014,$Q$14,"XD"))))))))))</f>
        <v>2</v>
      </c>
      <c r="F198">
        <f>D198*E198</f>
        <v>34</v>
      </c>
      <c r="G198">
        <f>SUMIF($B$2:B198,B198,$D$2:D198)</f>
        <v>17</v>
      </c>
      <c r="H198" t="b">
        <f>IF(cukier[[#This Row],[IlośćCukruKupionego]]&gt;=100,IF(cukier[[#This Row],[IlośćCukruKupionego]]&lt;1000,TRUE),FALSE)</f>
        <v>0</v>
      </c>
      <c r="I198" t="b">
        <f>IF(cukier[[#This Row],[IlośćCukruKupionego]]&gt;=1000,IF(cukier[[#This Row],[IlośćCukruKupionego]]&lt;10000,TRUE),FALSE)</f>
        <v>0</v>
      </c>
      <c r="J198" t="b">
        <f>IF(cukier[[#This Row],[IlośćCukruKupionego]]&gt;=10000,TRUE,FALSE)</f>
        <v>0</v>
      </c>
      <c r="K19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98">
        <f>cukier[[#This Row],[Cukier '[KG']]]*cukier[[#This Row],[Rabat]]</f>
        <v>34</v>
      </c>
      <c r="M198">
        <f>cukier[[#This Row],[SumaZaCukier]]-cukier[[#This Row],[CenaRabat]]</f>
        <v>0</v>
      </c>
    </row>
    <row r="199" spans="1:13" x14ac:dyDescent="0.25">
      <c r="A199" s="1">
        <v>38709</v>
      </c>
      <c r="B199" t="s">
        <v>92</v>
      </c>
      <c r="C199">
        <f>YEAR(cukier[[#This Row],[Data]])</f>
        <v>2005</v>
      </c>
      <c r="D199">
        <v>5</v>
      </c>
      <c r="E199">
        <f>IF(C199=2005,$Q$5,IF(C199=2006,$Q$6,IF(C199=2007,$Q$7,IF(C199=2008,$Q$8,IF(C199=2009,$Q$9,IF(C199=2010,$Q$10,IF(C199=2011,$Q$11,IF(C199=2012,$Q$12,IF(C199=2013,$Q$13,IF(C199=2014,$Q$14,"XD"))))))))))</f>
        <v>2</v>
      </c>
      <c r="F199">
        <f>D199*E199</f>
        <v>10</v>
      </c>
      <c r="G199">
        <f>SUMIF($B$2:B199,B199,$D$2:D199)</f>
        <v>5</v>
      </c>
      <c r="H199" t="b">
        <f>IF(cukier[[#This Row],[IlośćCukruKupionego]]&gt;=100,IF(cukier[[#This Row],[IlośćCukruKupionego]]&lt;1000,TRUE),FALSE)</f>
        <v>0</v>
      </c>
      <c r="I199" t="b">
        <f>IF(cukier[[#This Row],[IlośćCukruKupionego]]&gt;=1000,IF(cukier[[#This Row],[IlośćCukruKupionego]]&lt;10000,TRUE),FALSE)</f>
        <v>0</v>
      </c>
      <c r="J199" t="b">
        <f>IF(cukier[[#This Row],[IlośćCukruKupionego]]&gt;=10000,TRUE,FALSE)</f>
        <v>0</v>
      </c>
      <c r="K199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99">
        <f>cukier[[#This Row],[Cukier '[KG']]]*cukier[[#This Row],[Rabat]]</f>
        <v>10</v>
      </c>
      <c r="M199">
        <f>cukier[[#This Row],[SumaZaCukier]]-cukier[[#This Row],[CenaRabat]]</f>
        <v>0</v>
      </c>
    </row>
    <row r="200" spans="1:13" x14ac:dyDescent="0.25">
      <c r="A200" s="1">
        <v>38711</v>
      </c>
      <c r="B200" t="s">
        <v>53</v>
      </c>
      <c r="C200">
        <f>YEAR(cukier[[#This Row],[Data]])</f>
        <v>2005</v>
      </c>
      <c r="D200">
        <v>10</v>
      </c>
      <c r="E200">
        <f>IF(C200=2005,$Q$5,IF(C200=2006,$Q$6,IF(C200=2007,$Q$7,IF(C200=2008,$Q$8,IF(C200=2009,$Q$9,IF(C200=2010,$Q$10,IF(C200=2011,$Q$11,IF(C200=2012,$Q$12,IF(C200=2013,$Q$13,IF(C200=2014,$Q$14,"XD"))))))))))</f>
        <v>2</v>
      </c>
      <c r="F200">
        <f>D200*E200</f>
        <v>20</v>
      </c>
      <c r="G200">
        <f>SUMIF($B$2:B200,B200,$D$2:D200)</f>
        <v>29</v>
      </c>
      <c r="H200" t="b">
        <f>IF(cukier[[#This Row],[IlośćCukruKupionego]]&gt;=100,IF(cukier[[#This Row],[IlośćCukruKupionego]]&lt;1000,TRUE),FALSE)</f>
        <v>0</v>
      </c>
      <c r="I200" t="b">
        <f>IF(cukier[[#This Row],[IlośćCukruKupionego]]&gt;=1000,IF(cukier[[#This Row],[IlośćCukruKupionego]]&lt;10000,TRUE),FALSE)</f>
        <v>0</v>
      </c>
      <c r="J200" t="b">
        <f>IF(cukier[[#This Row],[IlośćCukruKupionego]]&gt;=10000,TRUE,FALSE)</f>
        <v>0</v>
      </c>
      <c r="K20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200">
        <f>cukier[[#This Row],[Cukier '[KG']]]*cukier[[#This Row],[Rabat]]</f>
        <v>20</v>
      </c>
      <c r="M200">
        <f>cukier[[#This Row],[SumaZaCukier]]-cukier[[#This Row],[CenaRabat]]</f>
        <v>0</v>
      </c>
    </row>
    <row r="201" spans="1:13" x14ac:dyDescent="0.25">
      <c r="A201" s="1">
        <v>38711</v>
      </c>
      <c r="B201" t="s">
        <v>14</v>
      </c>
      <c r="C201">
        <f>YEAR(cukier[[#This Row],[Data]])</f>
        <v>2005</v>
      </c>
      <c r="D201">
        <v>225</v>
      </c>
      <c r="E201">
        <f>IF(C201=2005,$Q$5,IF(C201=2006,$Q$6,IF(C201=2007,$Q$7,IF(C201=2008,$Q$8,IF(C201=2009,$Q$9,IF(C201=2010,$Q$10,IF(C201=2011,$Q$11,IF(C201=2012,$Q$12,IF(C201=2013,$Q$13,IF(C201=2014,$Q$14,"XD"))))))))))</f>
        <v>2</v>
      </c>
      <c r="F201">
        <f>D201*E201</f>
        <v>450</v>
      </c>
      <c r="G201">
        <f>SUMIF($B$2:B201,B201,$D$2:D201)</f>
        <v>2186</v>
      </c>
      <c r="H201" t="b">
        <f>IF(cukier[[#This Row],[IlośćCukruKupionego]]&gt;=100,IF(cukier[[#This Row],[IlośćCukruKupionego]]&lt;1000,TRUE),FALSE)</f>
        <v>0</v>
      </c>
      <c r="I201" t="b">
        <f>IF(cukier[[#This Row],[IlośćCukruKupionego]]&gt;=1000,IF(cukier[[#This Row],[IlośćCukruKupionego]]&lt;10000,TRUE),FALSE)</f>
        <v>1</v>
      </c>
      <c r="J201" t="b">
        <f>IF(cukier[[#This Row],[IlośćCukruKupionego]]&gt;=10000,TRUE,FALSE)</f>
        <v>0</v>
      </c>
      <c r="K201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201">
        <f>cukier[[#This Row],[Cukier '[KG']]]*cukier[[#This Row],[Rabat]]</f>
        <v>427.5</v>
      </c>
      <c r="M201">
        <f>cukier[[#This Row],[SumaZaCukier]]-cukier[[#This Row],[CenaRabat]]</f>
        <v>22.5</v>
      </c>
    </row>
    <row r="202" spans="1:13" x14ac:dyDescent="0.25">
      <c r="A202" s="1">
        <v>38716</v>
      </c>
      <c r="B202" t="s">
        <v>17</v>
      </c>
      <c r="C202">
        <f>YEAR(cukier[[#This Row],[Data]])</f>
        <v>2005</v>
      </c>
      <c r="D202">
        <v>367</v>
      </c>
      <c r="E202">
        <f>IF(C202=2005,$Q$5,IF(C202=2006,$Q$6,IF(C202=2007,$Q$7,IF(C202=2008,$Q$8,IF(C202=2009,$Q$9,IF(C202=2010,$Q$10,IF(C202=2011,$Q$11,IF(C202=2012,$Q$12,IF(C202=2013,$Q$13,IF(C202=2014,$Q$14,"XD"))))))))))</f>
        <v>2</v>
      </c>
      <c r="F202">
        <f>D202*E202</f>
        <v>734</v>
      </c>
      <c r="G202">
        <f>SUMIF($B$2:B202,B202,$D$2:D202)</f>
        <v>1381</v>
      </c>
      <c r="H202" t="b">
        <f>IF(cukier[[#This Row],[IlośćCukruKupionego]]&gt;=100,IF(cukier[[#This Row],[IlośćCukruKupionego]]&lt;1000,TRUE),FALSE)</f>
        <v>0</v>
      </c>
      <c r="I202" t="b">
        <f>IF(cukier[[#This Row],[IlośćCukruKupionego]]&gt;=1000,IF(cukier[[#This Row],[IlośćCukruKupionego]]&lt;10000,TRUE),FALSE)</f>
        <v>1</v>
      </c>
      <c r="J202" t="b">
        <f>IF(cukier[[#This Row],[IlośćCukruKupionego]]&gt;=10000,TRUE,FALSE)</f>
        <v>0</v>
      </c>
      <c r="K202">
        <f>IF(cukier[[#This Row],[R1]]=TRUE,cukier[[#This Row],[Cena]]-0.05,IF(cukier[[#This Row],[R2]]=TRUE,cukier[[#This Row],[Cena]]-0.1,IF(cukier[[#This Row],[R3]]=TRUE,cukier[[#This Row],[Cena]]-0.2,cukier[[#This Row],[Cena]])))</f>
        <v>1.9</v>
      </c>
      <c r="L202">
        <f>cukier[[#This Row],[Cukier '[KG']]]*cukier[[#This Row],[Rabat]]</f>
        <v>697.3</v>
      </c>
      <c r="M202">
        <f>cukier[[#This Row],[SumaZaCukier]]-cukier[[#This Row],[CenaRabat]]</f>
        <v>36.700000000000045</v>
      </c>
    </row>
    <row r="203" spans="1:13" x14ac:dyDescent="0.25">
      <c r="A203" s="1">
        <v>38721</v>
      </c>
      <c r="B203" t="s">
        <v>14</v>
      </c>
      <c r="C203">
        <f>YEAR(cukier[[#This Row],[Data]])</f>
        <v>2006</v>
      </c>
      <c r="D203">
        <v>295</v>
      </c>
      <c r="E203">
        <f>IF(C203=2005,$Q$5,IF(C203=2006,$Q$6,IF(C203=2007,$Q$7,IF(C203=2008,$Q$8,IF(C203=2009,$Q$9,IF(C203=2010,$Q$10,IF(C203=2011,$Q$11,IF(C203=2012,$Q$12,IF(C203=2013,$Q$13,IF(C203=2014,$Q$14,"XD"))))))))))</f>
        <v>2.0499999999999998</v>
      </c>
      <c r="F203">
        <f>D203*E203</f>
        <v>604.75</v>
      </c>
      <c r="G203">
        <f>SUMIF($B$2:B203,B203,$D$2:D203)</f>
        <v>2481</v>
      </c>
      <c r="H203" t="b">
        <f>IF(cukier[[#This Row],[IlośćCukruKupionego]]&gt;=100,IF(cukier[[#This Row],[IlośćCukruKupionego]]&lt;1000,TRUE),FALSE)</f>
        <v>0</v>
      </c>
      <c r="I203" t="b">
        <f>IF(cukier[[#This Row],[IlośćCukruKupionego]]&gt;=1000,IF(cukier[[#This Row],[IlośćCukruKupionego]]&lt;10000,TRUE),FALSE)</f>
        <v>1</v>
      </c>
      <c r="J203" t="b">
        <f>IF(cukier[[#This Row],[IlośćCukruKupionego]]&gt;=10000,TRUE,FALSE)</f>
        <v>0</v>
      </c>
      <c r="K203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03">
        <f>cukier[[#This Row],[Cukier '[KG']]]*cukier[[#This Row],[Rabat]]</f>
        <v>575.24999999999989</v>
      </c>
      <c r="M203">
        <f>cukier[[#This Row],[SumaZaCukier]]-cukier[[#This Row],[CenaRabat]]</f>
        <v>29.500000000000114</v>
      </c>
    </row>
    <row r="204" spans="1:13" x14ac:dyDescent="0.25">
      <c r="A204" s="1">
        <v>38725</v>
      </c>
      <c r="B204" t="s">
        <v>55</v>
      </c>
      <c r="C204">
        <f>YEAR(cukier[[#This Row],[Data]])</f>
        <v>2006</v>
      </c>
      <c r="D204">
        <v>26</v>
      </c>
      <c r="E204">
        <f>IF(C204=2005,$Q$5,IF(C204=2006,$Q$6,IF(C204=2007,$Q$7,IF(C204=2008,$Q$8,IF(C204=2009,$Q$9,IF(C204=2010,$Q$10,IF(C204=2011,$Q$11,IF(C204=2012,$Q$12,IF(C204=2013,$Q$13,IF(C204=2014,$Q$14,"XD"))))))))))</f>
        <v>2.0499999999999998</v>
      </c>
      <c r="F204">
        <f>D204*E204</f>
        <v>53.3</v>
      </c>
      <c r="G204">
        <f>SUMIF($B$2:B204,B204,$D$2:D204)</f>
        <v>177</v>
      </c>
      <c r="H204" t="b">
        <f>IF(cukier[[#This Row],[IlośćCukruKupionego]]&gt;=100,IF(cukier[[#This Row],[IlośćCukruKupionego]]&lt;1000,TRUE),FALSE)</f>
        <v>1</v>
      </c>
      <c r="I204" t="b">
        <f>IF(cukier[[#This Row],[IlośćCukruKupionego]]&gt;=1000,IF(cukier[[#This Row],[IlośćCukruKupionego]]&lt;10000,TRUE),FALSE)</f>
        <v>0</v>
      </c>
      <c r="J204" t="b">
        <f>IF(cukier[[#This Row],[IlośćCukruKupionego]]&gt;=10000,TRUE,FALSE)</f>
        <v>0</v>
      </c>
      <c r="K204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04">
        <f>cukier[[#This Row],[Cukier '[KG']]]*cukier[[#This Row],[Rabat]]</f>
        <v>51.999999999999993</v>
      </c>
      <c r="M204">
        <f>cukier[[#This Row],[SumaZaCukier]]-cukier[[#This Row],[CenaRabat]]</f>
        <v>1.3000000000000043</v>
      </c>
    </row>
    <row r="205" spans="1:13" x14ac:dyDescent="0.25">
      <c r="A205" s="1">
        <v>38725</v>
      </c>
      <c r="B205" t="s">
        <v>93</v>
      </c>
      <c r="C205">
        <f>YEAR(cukier[[#This Row],[Data]])</f>
        <v>2006</v>
      </c>
      <c r="D205">
        <v>16</v>
      </c>
      <c r="E205">
        <f>IF(C205=2005,$Q$5,IF(C205=2006,$Q$6,IF(C205=2007,$Q$7,IF(C205=2008,$Q$8,IF(C205=2009,$Q$9,IF(C205=2010,$Q$10,IF(C205=2011,$Q$11,IF(C205=2012,$Q$12,IF(C205=2013,$Q$13,IF(C205=2014,$Q$14,"XD"))))))))))</f>
        <v>2.0499999999999998</v>
      </c>
      <c r="F205">
        <f>D205*E205</f>
        <v>32.799999999999997</v>
      </c>
      <c r="G205">
        <f>SUMIF($B$2:B205,B205,$D$2:D205)</f>
        <v>16</v>
      </c>
      <c r="H205" t="b">
        <f>IF(cukier[[#This Row],[IlośćCukruKupionego]]&gt;=100,IF(cukier[[#This Row],[IlośćCukruKupionego]]&lt;1000,TRUE),FALSE)</f>
        <v>0</v>
      </c>
      <c r="I205" t="b">
        <f>IF(cukier[[#This Row],[IlośćCukruKupionego]]&gt;=1000,IF(cukier[[#This Row],[IlośćCukruKupionego]]&lt;10000,TRUE),FALSE)</f>
        <v>0</v>
      </c>
      <c r="J205" t="b">
        <f>IF(cukier[[#This Row],[IlośćCukruKupionego]]&gt;=10000,TRUE,FALSE)</f>
        <v>0</v>
      </c>
      <c r="K20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05">
        <f>cukier[[#This Row],[Cukier '[KG']]]*cukier[[#This Row],[Rabat]]</f>
        <v>32.799999999999997</v>
      </c>
      <c r="M205">
        <f>cukier[[#This Row],[SumaZaCukier]]-cukier[[#This Row],[CenaRabat]]</f>
        <v>0</v>
      </c>
    </row>
    <row r="206" spans="1:13" x14ac:dyDescent="0.25">
      <c r="A206" s="1">
        <v>38729</v>
      </c>
      <c r="B206" t="s">
        <v>9</v>
      </c>
      <c r="C206">
        <f>YEAR(cukier[[#This Row],[Data]])</f>
        <v>2006</v>
      </c>
      <c r="D206">
        <v>165</v>
      </c>
      <c r="E206">
        <f>IF(C206=2005,$Q$5,IF(C206=2006,$Q$6,IF(C206=2007,$Q$7,IF(C206=2008,$Q$8,IF(C206=2009,$Q$9,IF(C206=2010,$Q$10,IF(C206=2011,$Q$11,IF(C206=2012,$Q$12,IF(C206=2013,$Q$13,IF(C206=2014,$Q$14,"XD"))))))))))</f>
        <v>2.0499999999999998</v>
      </c>
      <c r="F206">
        <f>D206*E206</f>
        <v>338.24999999999994</v>
      </c>
      <c r="G206">
        <f>SUMIF($B$2:B206,B206,$D$2:D206)</f>
        <v>2766</v>
      </c>
      <c r="H206" t="b">
        <f>IF(cukier[[#This Row],[IlośćCukruKupionego]]&gt;=100,IF(cukier[[#This Row],[IlośćCukruKupionego]]&lt;1000,TRUE),FALSE)</f>
        <v>0</v>
      </c>
      <c r="I206" t="b">
        <f>IF(cukier[[#This Row],[IlośćCukruKupionego]]&gt;=1000,IF(cukier[[#This Row],[IlośćCukruKupionego]]&lt;10000,TRUE),FALSE)</f>
        <v>1</v>
      </c>
      <c r="J206" t="b">
        <f>IF(cukier[[#This Row],[IlośćCukruKupionego]]&gt;=10000,TRUE,FALSE)</f>
        <v>0</v>
      </c>
      <c r="K206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06">
        <f>cukier[[#This Row],[Cukier '[KG']]]*cukier[[#This Row],[Rabat]]</f>
        <v>321.74999999999994</v>
      </c>
      <c r="M206">
        <f>cukier[[#This Row],[SumaZaCukier]]-cukier[[#This Row],[CenaRabat]]</f>
        <v>16.5</v>
      </c>
    </row>
    <row r="207" spans="1:13" x14ac:dyDescent="0.25">
      <c r="A207" s="1">
        <v>38729</v>
      </c>
      <c r="B207" t="s">
        <v>94</v>
      </c>
      <c r="C207">
        <f>YEAR(cukier[[#This Row],[Data]])</f>
        <v>2006</v>
      </c>
      <c r="D207">
        <v>20</v>
      </c>
      <c r="E207">
        <f>IF(C207=2005,$Q$5,IF(C207=2006,$Q$6,IF(C207=2007,$Q$7,IF(C207=2008,$Q$8,IF(C207=2009,$Q$9,IF(C207=2010,$Q$10,IF(C207=2011,$Q$11,IF(C207=2012,$Q$12,IF(C207=2013,$Q$13,IF(C207=2014,$Q$14,"XD"))))))))))</f>
        <v>2.0499999999999998</v>
      </c>
      <c r="F207">
        <f>D207*E207</f>
        <v>41</v>
      </c>
      <c r="G207">
        <f>SUMIF($B$2:B207,B207,$D$2:D207)</f>
        <v>20</v>
      </c>
      <c r="H207" t="b">
        <f>IF(cukier[[#This Row],[IlośćCukruKupionego]]&gt;=100,IF(cukier[[#This Row],[IlośćCukruKupionego]]&lt;1000,TRUE),FALSE)</f>
        <v>0</v>
      </c>
      <c r="I207" t="b">
        <f>IF(cukier[[#This Row],[IlośćCukruKupionego]]&gt;=1000,IF(cukier[[#This Row],[IlośćCukruKupionego]]&lt;10000,TRUE),FALSE)</f>
        <v>0</v>
      </c>
      <c r="J207" t="b">
        <f>IF(cukier[[#This Row],[IlośćCukruKupionego]]&gt;=10000,TRUE,FALSE)</f>
        <v>0</v>
      </c>
      <c r="K20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07">
        <f>cukier[[#This Row],[Cukier '[KG']]]*cukier[[#This Row],[Rabat]]</f>
        <v>41</v>
      </c>
      <c r="M207">
        <f>cukier[[#This Row],[SumaZaCukier]]-cukier[[#This Row],[CenaRabat]]</f>
        <v>0</v>
      </c>
    </row>
    <row r="208" spans="1:13" x14ac:dyDescent="0.25">
      <c r="A208" s="1">
        <v>38734</v>
      </c>
      <c r="B208" t="s">
        <v>95</v>
      </c>
      <c r="C208">
        <f>YEAR(cukier[[#This Row],[Data]])</f>
        <v>2006</v>
      </c>
      <c r="D208">
        <v>2</v>
      </c>
      <c r="E208">
        <f>IF(C208=2005,$Q$5,IF(C208=2006,$Q$6,IF(C208=2007,$Q$7,IF(C208=2008,$Q$8,IF(C208=2009,$Q$9,IF(C208=2010,$Q$10,IF(C208=2011,$Q$11,IF(C208=2012,$Q$12,IF(C208=2013,$Q$13,IF(C208=2014,$Q$14,"XD"))))))))))</f>
        <v>2.0499999999999998</v>
      </c>
      <c r="F208">
        <f>D208*E208</f>
        <v>4.0999999999999996</v>
      </c>
      <c r="G208">
        <f>SUMIF($B$2:B208,B208,$D$2:D208)</f>
        <v>2</v>
      </c>
      <c r="H208" t="b">
        <f>IF(cukier[[#This Row],[IlośćCukruKupionego]]&gt;=100,IF(cukier[[#This Row],[IlośćCukruKupionego]]&lt;1000,TRUE),FALSE)</f>
        <v>0</v>
      </c>
      <c r="I208" t="b">
        <f>IF(cukier[[#This Row],[IlośćCukruKupionego]]&gt;=1000,IF(cukier[[#This Row],[IlośćCukruKupionego]]&lt;10000,TRUE),FALSE)</f>
        <v>0</v>
      </c>
      <c r="J208" t="b">
        <f>IF(cukier[[#This Row],[IlośćCukruKupionego]]&gt;=10000,TRUE,FALSE)</f>
        <v>0</v>
      </c>
      <c r="K20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08">
        <f>cukier[[#This Row],[Cukier '[KG']]]*cukier[[#This Row],[Rabat]]</f>
        <v>4.0999999999999996</v>
      </c>
      <c r="M208">
        <f>cukier[[#This Row],[SumaZaCukier]]-cukier[[#This Row],[CenaRabat]]</f>
        <v>0</v>
      </c>
    </row>
    <row r="209" spans="1:13" x14ac:dyDescent="0.25">
      <c r="A209" s="1">
        <v>38734</v>
      </c>
      <c r="B209" t="s">
        <v>96</v>
      </c>
      <c r="C209">
        <f>YEAR(cukier[[#This Row],[Data]])</f>
        <v>2006</v>
      </c>
      <c r="D209">
        <v>7</v>
      </c>
      <c r="E209">
        <f>IF(C209=2005,$Q$5,IF(C209=2006,$Q$6,IF(C209=2007,$Q$7,IF(C209=2008,$Q$8,IF(C209=2009,$Q$9,IF(C209=2010,$Q$10,IF(C209=2011,$Q$11,IF(C209=2012,$Q$12,IF(C209=2013,$Q$13,IF(C209=2014,$Q$14,"XD"))))))))))</f>
        <v>2.0499999999999998</v>
      </c>
      <c r="F209">
        <f>D209*E209</f>
        <v>14.349999999999998</v>
      </c>
      <c r="G209">
        <f>SUMIF($B$2:B209,B209,$D$2:D209)</f>
        <v>7</v>
      </c>
      <c r="H209" t="b">
        <f>IF(cukier[[#This Row],[IlośćCukruKupionego]]&gt;=100,IF(cukier[[#This Row],[IlośćCukruKupionego]]&lt;1000,TRUE),FALSE)</f>
        <v>0</v>
      </c>
      <c r="I209" t="b">
        <f>IF(cukier[[#This Row],[IlośćCukruKupionego]]&gt;=1000,IF(cukier[[#This Row],[IlośćCukruKupionego]]&lt;10000,TRUE),FALSE)</f>
        <v>0</v>
      </c>
      <c r="J209" t="b">
        <f>IF(cukier[[#This Row],[IlośćCukruKupionego]]&gt;=10000,TRUE,FALSE)</f>
        <v>0</v>
      </c>
      <c r="K20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09">
        <f>cukier[[#This Row],[Cukier '[KG']]]*cukier[[#This Row],[Rabat]]</f>
        <v>14.349999999999998</v>
      </c>
      <c r="M209">
        <f>cukier[[#This Row],[SumaZaCukier]]-cukier[[#This Row],[CenaRabat]]</f>
        <v>0</v>
      </c>
    </row>
    <row r="210" spans="1:13" x14ac:dyDescent="0.25">
      <c r="A210" s="1">
        <v>38734</v>
      </c>
      <c r="B210" t="s">
        <v>29</v>
      </c>
      <c r="C210">
        <f>YEAR(cukier[[#This Row],[Data]])</f>
        <v>2006</v>
      </c>
      <c r="D210">
        <v>7</v>
      </c>
      <c r="E210">
        <f>IF(C210=2005,$Q$5,IF(C210=2006,$Q$6,IF(C210=2007,$Q$7,IF(C210=2008,$Q$8,IF(C210=2009,$Q$9,IF(C210=2010,$Q$10,IF(C210=2011,$Q$11,IF(C210=2012,$Q$12,IF(C210=2013,$Q$13,IF(C210=2014,$Q$14,"XD"))))))))))</f>
        <v>2.0499999999999998</v>
      </c>
      <c r="F210">
        <f>D210*E210</f>
        <v>14.349999999999998</v>
      </c>
      <c r="G210">
        <f>SUMIF($B$2:B210,B210,$D$2:D210)</f>
        <v>10</v>
      </c>
      <c r="H210" t="b">
        <f>IF(cukier[[#This Row],[IlośćCukruKupionego]]&gt;=100,IF(cukier[[#This Row],[IlośćCukruKupionego]]&lt;1000,TRUE),FALSE)</f>
        <v>0</v>
      </c>
      <c r="I210" t="b">
        <f>IF(cukier[[#This Row],[IlośćCukruKupionego]]&gt;=1000,IF(cukier[[#This Row],[IlośćCukruKupionego]]&lt;10000,TRUE),FALSE)</f>
        <v>0</v>
      </c>
      <c r="J210" t="b">
        <f>IF(cukier[[#This Row],[IlośćCukruKupionego]]&gt;=10000,TRUE,FALSE)</f>
        <v>0</v>
      </c>
      <c r="K21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10">
        <f>cukier[[#This Row],[Cukier '[KG']]]*cukier[[#This Row],[Rabat]]</f>
        <v>14.349999999999998</v>
      </c>
      <c r="M210">
        <f>cukier[[#This Row],[SumaZaCukier]]-cukier[[#This Row],[CenaRabat]]</f>
        <v>0</v>
      </c>
    </row>
    <row r="211" spans="1:13" x14ac:dyDescent="0.25">
      <c r="A211" s="1">
        <v>38734</v>
      </c>
      <c r="B211" t="s">
        <v>78</v>
      </c>
      <c r="C211">
        <f>YEAR(cukier[[#This Row],[Data]])</f>
        <v>2006</v>
      </c>
      <c r="D211">
        <v>72</v>
      </c>
      <c r="E211">
        <f>IF(C211=2005,$Q$5,IF(C211=2006,$Q$6,IF(C211=2007,$Q$7,IF(C211=2008,$Q$8,IF(C211=2009,$Q$9,IF(C211=2010,$Q$10,IF(C211=2011,$Q$11,IF(C211=2012,$Q$12,IF(C211=2013,$Q$13,IF(C211=2014,$Q$14,"XD"))))))))))</f>
        <v>2.0499999999999998</v>
      </c>
      <c r="F211">
        <f>D211*E211</f>
        <v>147.6</v>
      </c>
      <c r="G211">
        <f>SUMIF($B$2:B211,B211,$D$2:D211)</f>
        <v>211</v>
      </c>
      <c r="H211" t="b">
        <f>IF(cukier[[#This Row],[IlośćCukruKupionego]]&gt;=100,IF(cukier[[#This Row],[IlośćCukruKupionego]]&lt;1000,TRUE),FALSE)</f>
        <v>1</v>
      </c>
      <c r="I211" t="b">
        <f>IF(cukier[[#This Row],[IlośćCukruKupionego]]&gt;=1000,IF(cukier[[#This Row],[IlośćCukruKupionego]]&lt;10000,TRUE),FALSE)</f>
        <v>0</v>
      </c>
      <c r="J211" t="b">
        <f>IF(cukier[[#This Row],[IlośćCukruKupionego]]&gt;=10000,TRUE,FALSE)</f>
        <v>0</v>
      </c>
      <c r="K211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11">
        <f>cukier[[#This Row],[Cukier '[KG']]]*cukier[[#This Row],[Rabat]]</f>
        <v>143.99999999999997</v>
      </c>
      <c r="M211">
        <f>cukier[[#This Row],[SumaZaCukier]]-cukier[[#This Row],[CenaRabat]]</f>
        <v>3.6000000000000227</v>
      </c>
    </row>
    <row r="212" spans="1:13" x14ac:dyDescent="0.25">
      <c r="A212" s="1">
        <v>38735</v>
      </c>
      <c r="B212" t="s">
        <v>71</v>
      </c>
      <c r="C212">
        <f>YEAR(cukier[[#This Row],[Data]])</f>
        <v>2006</v>
      </c>
      <c r="D212">
        <v>59</v>
      </c>
      <c r="E212">
        <f>IF(C212=2005,$Q$5,IF(C212=2006,$Q$6,IF(C212=2007,$Q$7,IF(C212=2008,$Q$8,IF(C212=2009,$Q$9,IF(C212=2010,$Q$10,IF(C212=2011,$Q$11,IF(C212=2012,$Q$12,IF(C212=2013,$Q$13,IF(C212=2014,$Q$14,"XD"))))))))))</f>
        <v>2.0499999999999998</v>
      </c>
      <c r="F212">
        <f>D212*E212</f>
        <v>120.94999999999999</v>
      </c>
      <c r="G212">
        <f>SUMIF($B$2:B212,B212,$D$2:D212)</f>
        <v>195</v>
      </c>
      <c r="H212" t="b">
        <f>IF(cukier[[#This Row],[IlośćCukruKupionego]]&gt;=100,IF(cukier[[#This Row],[IlośćCukruKupionego]]&lt;1000,TRUE),FALSE)</f>
        <v>1</v>
      </c>
      <c r="I212" t="b">
        <f>IF(cukier[[#This Row],[IlośćCukruKupionego]]&gt;=1000,IF(cukier[[#This Row],[IlośćCukruKupionego]]&lt;10000,TRUE),FALSE)</f>
        <v>0</v>
      </c>
      <c r="J212" t="b">
        <f>IF(cukier[[#This Row],[IlośćCukruKupionego]]&gt;=10000,TRUE,FALSE)</f>
        <v>0</v>
      </c>
      <c r="K212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12">
        <f>cukier[[#This Row],[Cukier '[KG']]]*cukier[[#This Row],[Rabat]]</f>
        <v>117.99999999999999</v>
      </c>
      <c r="M212">
        <f>cukier[[#This Row],[SumaZaCukier]]-cukier[[#This Row],[CenaRabat]]</f>
        <v>2.9500000000000028</v>
      </c>
    </row>
    <row r="213" spans="1:13" x14ac:dyDescent="0.25">
      <c r="A213" s="1">
        <v>38736</v>
      </c>
      <c r="B213" t="s">
        <v>45</v>
      </c>
      <c r="C213">
        <f>YEAR(cukier[[#This Row],[Data]])</f>
        <v>2006</v>
      </c>
      <c r="D213">
        <v>212</v>
      </c>
      <c r="E213">
        <f>IF(C213=2005,$Q$5,IF(C213=2006,$Q$6,IF(C213=2007,$Q$7,IF(C213=2008,$Q$8,IF(C213=2009,$Q$9,IF(C213=2010,$Q$10,IF(C213=2011,$Q$11,IF(C213=2012,$Q$12,IF(C213=2013,$Q$13,IF(C213=2014,$Q$14,"XD"))))))))))</f>
        <v>2.0499999999999998</v>
      </c>
      <c r="F213">
        <f>D213*E213</f>
        <v>434.59999999999997</v>
      </c>
      <c r="G213">
        <f>SUMIF($B$2:B213,B213,$D$2:D213)</f>
        <v>1650</v>
      </c>
      <c r="H213" t="b">
        <f>IF(cukier[[#This Row],[IlośćCukruKupionego]]&gt;=100,IF(cukier[[#This Row],[IlośćCukruKupionego]]&lt;1000,TRUE),FALSE)</f>
        <v>0</v>
      </c>
      <c r="I213" t="b">
        <f>IF(cukier[[#This Row],[IlośćCukruKupionego]]&gt;=1000,IF(cukier[[#This Row],[IlośćCukruKupionego]]&lt;10000,TRUE),FALSE)</f>
        <v>1</v>
      </c>
      <c r="J213" t="b">
        <f>IF(cukier[[#This Row],[IlośćCukruKupionego]]&gt;=10000,TRUE,FALSE)</f>
        <v>0</v>
      </c>
      <c r="K213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13">
        <f>cukier[[#This Row],[Cukier '[KG']]]*cukier[[#This Row],[Rabat]]</f>
        <v>413.39999999999992</v>
      </c>
      <c r="M213">
        <f>cukier[[#This Row],[SumaZaCukier]]-cukier[[#This Row],[CenaRabat]]</f>
        <v>21.200000000000045</v>
      </c>
    </row>
    <row r="214" spans="1:13" x14ac:dyDescent="0.25">
      <c r="A214" s="1">
        <v>38741</v>
      </c>
      <c r="B214" t="s">
        <v>17</v>
      </c>
      <c r="C214">
        <f>YEAR(cukier[[#This Row],[Data]])</f>
        <v>2006</v>
      </c>
      <c r="D214">
        <v>195</v>
      </c>
      <c r="E214">
        <f>IF(C214=2005,$Q$5,IF(C214=2006,$Q$6,IF(C214=2007,$Q$7,IF(C214=2008,$Q$8,IF(C214=2009,$Q$9,IF(C214=2010,$Q$10,IF(C214=2011,$Q$11,IF(C214=2012,$Q$12,IF(C214=2013,$Q$13,IF(C214=2014,$Q$14,"XD"))))))))))</f>
        <v>2.0499999999999998</v>
      </c>
      <c r="F214">
        <f>D214*E214</f>
        <v>399.74999999999994</v>
      </c>
      <c r="G214">
        <f>SUMIF($B$2:B214,B214,$D$2:D214)</f>
        <v>1576</v>
      </c>
      <c r="H214" t="b">
        <f>IF(cukier[[#This Row],[IlośćCukruKupionego]]&gt;=100,IF(cukier[[#This Row],[IlośćCukruKupionego]]&lt;1000,TRUE),FALSE)</f>
        <v>0</v>
      </c>
      <c r="I214" t="b">
        <f>IF(cukier[[#This Row],[IlośćCukruKupionego]]&gt;=1000,IF(cukier[[#This Row],[IlośćCukruKupionego]]&lt;10000,TRUE),FALSE)</f>
        <v>1</v>
      </c>
      <c r="J214" t="b">
        <f>IF(cukier[[#This Row],[IlośćCukruKupionego]]&gt;=10000,TRUE,FALSE)</f>
        <v>0</v>
      </c>
      <c r="K214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14">
        <f>cukier[[#This Row],[Cukier '[KG']]]*cukier[[#This Row],[Rabat]]</f>
        <v>380.24999999999994</v>
      </c>
      <c r="M214">
        <f>cukier[[#This Row],[SumaZaCukier]]-cukier[[#This Row],[CenaRabat]]</f>
        <v>19.5</v>
      </c>
    </row>
    <row r="215" spans="1:13" x14ac:dyDescent="0.25">
      <c r="A215" s="1">
        <v>38741</v>
      </c>
      <c r="B215" t="s">
        <v>57</v>
      </c>
      <c r="C215">
        <f>YEAR(cukier[[#This Row],[Data]])</f>
        <v>2006</v>
      </c>
      <c r="D215">
        <v>16</v>
      </c>
      <c r="E215">
        <f>IF(C215=2005,$Q$5,IF(C215=2006,$Q$6,IF(C215=2007,$Q$7,IF(C215=2008,$Q$8,IF(C215=2009,$Q$9,IF(C215=2010,$Q$10,IF(C215=2011,$Q$11,IF(C215=2012,$Q$12,IF(C215=2013,$Q$13,IF(C215=2014,$Q$14,"XD"))))))))))</f>
        <v>2.0499999999999998</v>
      </c>
      <c r="F215">
        <f>D215*E215</f>
        <v>32.799999999999997</v>
      </c>
      <c r="G215">
        <f>SUMIF($B$2:B215,B215,$D$2:D215)</f>
        <v>23</v>
      </c>
      <c r="H215" t="b">
        <f>IF(cukier[[#This Row],[IlośćCukruKupionego]]&gt;=100,IF(cukier[[#This Row],[IlośćCukruKupionego]]&lt;1000,TRUE),FALSE)</f>
        <v>0</v>
      </c>
      <c r="I215" t="b">
        <f>IF(cukier[[#This Row],[IlośćCukruKupionego]]&gt;=1000,IF(cukier[[#This Row],[IlośćCukruKupionego]]&lt;10000,TRUE),FALSE)</f>
        <v>0</v>
      </c>
      <c r="J215" t="b">
        <f>IF(cukier[[#This Row],[IlośćCukruKupionego]]&gt;=10000,TRUE,FALSE)</f>
        <v>0</v>
      </c>
      <c r="K21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15">
        <f>cukier[[#This Row],[Cukier '[KG']]]*cukier[[#This Row],[Rabat]]</f>
        <v>32.799999999999997</v>
      </c>
      <c r="M215">
        <f>cukier[[#This Row],[SumaZaCukier]]-cukier[[#This Row],[CenaRabat]]</f>
        <v>0</v>
      </c>
    </row>
    <row r="216" spans="1:13" x14ac:dyDescent="0.25">
      <c r="A216" s="1">
        <v>38745</v>
      </c>
      <c r="B216" t="s">
        <v>12</v>
      </c>
      <c r="C216">
        <f>YEAR(cukier[[#This Row],[Data]])</f>
        <v>2006</v>
      </c>
      <c r="D216">
        <v>187</v>
      </c>
      <c r="E216">
        <f>IF(C216=2005,$Q$5,IF(C216=2006,$Q$6,IF(C216=2007,$Q$7,IF(C216=2008,$Q$8,IF(C216=2009,$Q$9,IF(C216=2010,$Q$10,IF(C216=2011,$Q$11,IF(C216=2012,$Q$12,IF(C216=2013,$Q$13,IF(C216=2014,$Q$14,"XD"))))))))))</f>
        <v>2.0499999999999998</v>
      </c>
      <c r="F216">
        <f>D216*E216</f>
        <v>383.34999999999997</v>
      </c>
      <c r="G216">
        <f>SUMIF($B$2:B216,B216,$D$2:D216)</f>
        <v>630</v>
      </c>
      <c r="H216" t="b">
        <f>IF(cukier[[#This Row],[IlośćCukruKupionego]]&gt;=100,IF(cukier[[#This Row],[IlośćCukruKupionego]]&lt;1000,TRUE),FALSE)</f>
        <v>1</v>
      </c>
      <c r="I216" t="b">
        <f>IF(cukier[[#This Row],[IlośćCukruKupionego]]&gt;=1000,IF(cukier[[#This Row],[IlośćCukruKupionego]]&lt;10000,TRUE),FALSE)</f>
        <v>0</v>
      </c>
      <c r="J216" t="b">
        <f>IF(cukier[[#This Row],[IlośćCukruKupionego]]&gt;=10000,TRUE,FALSE)</f>
        <v>0</v>
      </c>
      <c r="K216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16">
        <f>cukier[[#This Row],[Cukier '[KG']]]*cukier[[#This Row],[Rabat]]</f>
        <v>373.99999999999994</v>
      </c>
      <c r="M216">
        <f>cukier[[#This Row],[SumaZaCukier]]-cukier[[#This Row],[CenaRabat]]</f>
        <v>9.3500000000000227</v>
      </c>
    </row>
    <row r="217" spans="1:13" x14ac:dyDescent="0.25">
      <c r="A217" s="1">
        <v>38751</v>
      </c>
      <c r="B217" t="s">
        <v>17</v>
      </c>
      <c r="C217">
        <f>YEAR(cukier[[#This Row],[Data]])</f>
        <v>2006</v>
      </c>
      <c r="D217">
        <v>369</v>
      </c>
      <c r="E217">
        <f>IF(C217=2005,$Q$5,IF(C217=2006,$Q$6,IF(C217=2007,$Q$7,IF(C217=2008,$Q$8,IF(C217=2009,$Q$9,IF(C217=2010,$Q$10,IF(C217=2011,$Q$11,IF(C217=2012,$Q$12,IF(C217=2013,$Q$13,IF(C217=2014,$Q$14,"XD"))))))))))</f>
        <v>2.0499999999999998</v>
      </c>
      <c r="F217">
        <f>D217*E217</f>
        <v>756.44999999999993</v>
      </c>
      <c r="G217">
        <f>SUMIF($B$2:B217,B217,$D$2:D217)</f>
        <v>1945</v>
      </c>
      <c r="H217" t="b">
        <f>IF(cukier[[#This Row],[IlośćCukruKupionego]]&gt;=100,IF(cukier[[#This Row],[IlośćCukruKupionego]]&lt;1000,TRUE),FALSE)</f>
        <v>0</v>
      </c>
      <c r="I217" t="b">
        <f>IF(cukier[[#This Row],[IlośćCukruKupionego]]&gt;=1000,IF(cukier[[#This Row],[IlośćCukruKupionego]]&lt;10000,TRUE),FALSE)</f>
        <v>1</v>
      </c>
      <c r="J217" t="b">
        <f>IF(cukier[[#This Row],[IlośćCukruKupionego]]&gt;=10000,TRUE,FALSE)</f>
        <v>0</v>
      </c>
      <c r="K217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17">
        <f>cukier[[#This Row],[Cukier '[KG']]]*cukier[[#This Row],[Rabat]]</f>
        <v>719.55</v>
      </c>
      <c r="M217">
        <f>cukier[[#This Row],[SumaZaCukier]]-cukier[[#This Row],[CenaRabat]]</f>
        <v>36.899999999999977</v>
      </c>
    </row>
    <row r="218" spans="1:13" x14ac:dyDescent="0.25">
      <c r="A218" s="1">
        <v>38754</v>
      </c>
      <c r="B218" t="s">
        <v>35</v>
      </c>
      <c r="C218">
        <f>YEAR(cukier[[#This Row],[Data]])</f>
        <v>2006</v>
      </c>
      <c r="D218">
        <v>190</v>
      </c>
      <c r="E218">
        <f>IF(C218=2005,$Q$5,IF(C218=2006,$Q$6,IF(C218=2007,$Q$7,IF(C218=2008,$Q$8,IF(C218=2009,$Q$9,IF(C218=2010,$Q$10,IF(C218=2011,$Q$11,IF(C218=2012,$Q$12,IF(C218=2013,$Q$13,IF(C218=2014,$Q$14,"XD"))))))))))</f>
        <v>2.0499999999999998</v>
      </c>
      <c r="F218">
        <f>D218*E218</f>
        <v>389.49999999999994</v>
      </c>
      <c r="G218">
        <f>SUMIF($B$2:B218,B218,$D$2:D218)</f>
        <v>310</v>
      </c>
      <c r="H218" t="b">
        <f>IF(cukier[[#This Row],[IlośćCukruKupionego]]&gt;=100,IF(cukier[[#This Row],[IlośćCukruKupionego]]&lt;1000,TRUE),FALSE)</f>
        <v>1</v>
      </c>
      <c r="I218" t="b">
        <f>IF(cukier[[#This Row],[IlośćCukruKupionego]]&gt;=1000,IF(cukier[[#This Row],[IlośćCukruKupionego]]&lt;10000,TRUE),FALSE)</f>
        <v>0</v>
      </c>
      <c r="J218" t="b">
        <f>IF(cukier[[#This Row],[IlośćCukruKupionego]]&gt;=10000,TRUE,FALSE)</f>
        <v>0</v>
      </c>
      <c r="K218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18">
        <f>cukier[[#This Row],[Cukier '[KG']]]*cukier[[#This Row],[Rabat]]</f>
        <v>379.99999999999994</v>
      </c>
      <c r="M218">
        <f>cukier[[#This Row],[SumaZaCukier]]-cukier[[#This Row],[CenaRabat]]</f>
        <v>9.5</v>
      </c>
    </row>
    <row r="219" spans="1:13" x14ac:dyDescent="0.25">
      <c r="A219" s="1">
        <v>38754</v>
      </c>
      <c r="B219" t="s">
        <v>14</v>
      </c>
      <c r="C219">
        <f>YEAR(cukier[[#This Row],[Data]])</f>
        <v>2006</v>
      </c>
      <c r="D219">
        <v>453</v>
      </c>
      <c r="E219">
        <f>IF(C219=2005,$Q$5,IF(C219=2006,$Q$6,IF(C219=2007,$Q$7,IF(C219=2008,$Q$8,IF(C219=2009,$Q$9,IF(C219=2010,$Q$10,IF(C219=2011,$Q$11,IF(C219=2012,$Q$12,IF(C219=2013,$Q$13,IF(C219=2014,$Q$14,"XD"))))))))))</f>
        <v>2.0499999999999998</v>
      </c>
      <c r="F219">
        <f>D219*E219</f>
        <v>928.64999999999986</v>
      </c>
      <c r="G219">
        <f>SUMIF($B$2:B219,B219,$D$2:D219)</f>
        <v>2934</v>
      </c>
      <c r="H219" t="b">
        <f>IF(cukier[[#This Row],[IlośćCukruKupionego]]&gt;=100,IF(cukier[[#This Row],[IlośćCukruKupionego]]&lt;1000,TRUE),FALSE)</f>
        <v>0</v>
      </c>
      <c r="I219" t="b">
        <f>IF(cukier[[#This Row],[IlośćCukruKupionego]]&gt;=1000,IF(cukier[[#This Row],[IlośćCukruKupionego]]&lt;10000,TRUE),FALSE)</f>
        <v>1</v>
      </c>
      <c r="J219" t="b">
        <f>IF(cukier[[#This Row],[IlośćCukruKupionego]]&gt;=10000,TRUE,FALSE)</f>
        <v>0</v>
      </c>
      <c r="K219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19">
        <f>cukier[[#This Row],[Cukier '[KG']]]*cukier[[#This Row],[Rabat]]</f>
        <v>883.34999999999991</v>
      </c>
      <c r="M219">
        <f>cukier[[#This Row],[SumaZaCukier]]-cukier[[#This Row],[CenaRabat]]</f>
        <v>45.299999999999955</v>
      </c>
    </row>
    <row r="220" spans="1:13" x14ac:dyDescent="0.25">
      <c r="A220" s="1">
        <v>38754</v>
      </c>
      <c r="B220" t="s">
        <v>22</v>
      </c>
      <c r="C220">
        <f>YEAR(cukier[[#This Row],[Data]])</f>
        <v>2006</v>
      </c>
      <c r="D220">
        <v>223</v>
      </c>
      <c r="E220">
        <f>IF(C220=2005,$Q$5,IF(C220=2006,$Q$6,IF(C220=2007,$Q$7,IF(C220=2008,$Q$8,IF(C220=2009,$Q$9,IF(C220=2010,$Q$10,IF(C220=2011,$Q$11,IF(C220=2012,$Q$12,IF(C220=2013,$Q$13,IF(C220=2014,$Q$14,"XD"))))))))))</f>
        <v>2.0499999999999998</v>
      </c>
      <c r="F220">
        <f>D220*E220</f>
        <v>457.15</v>
      </c>
      <c r="G220">
        <f>SUMIF($B$2:B220,B220,$D$2:D220)</f>
        <v>2634</v>
      </c>
      <c r="H220" t="b">
        <f>IF(cukier[[#This Row],[IlośćCukruKupionego]]&gt;=100,IF(cukier[[#This Row],[IlośćCukruKupionego]]&lt;1000,TRUE),FALSE)</f>
        <v>0</v>
      </c>
      <c r="I220" t="b">
        <f>IF(cukier[[#This Row],[IlośćCukruKupionego]]&gt;=1000,IF(cukier[[#This Row],[IlośćCukruKupionego]]&lt;10000,TRUE),FALSE)</f>
        <v>1</v>
      </c>
      <c r="J220" t="b">
        <f>IF(cukier[[#This Row],[IlośćCukruKupionego]]&gt;=10000,TRUE,FALSE)</f>
        <v>0</v>
      </c>
      <c r="K220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20">
        <f>cukier[[#This Row],[Cukier '[KG']]]*cukier[[#This Row],[Rabat]]</f>
        <v>434.84999999999997</v>
      </c>
      <c r="M220">
        <f>cukier[[#This Row],[SumaZaCukier]]-cukier[[#This Row],[CenaRabat]]</f>
        <v>22.300000000000011</v>
      </c>
    </row>
    <row r="221" spans="1:13" x14ac:dyDescent="0.25">
      <c r="A221" s="1">
        <v>38755</v>
      </c>
      <c r="B221" t="s">
        <v>64</v>
      </c>
      <c r="C221">
        <f>YEAR(cukier[[#This Row],[Data]])</f>
        <v>2006</v>
      </c>
      <c r="D221">
        <v>1</v>
      </c>
      <c r="E221">
        <f>IF(C221=2005,$Q$5,IF(C221=2006,$Q$6,IF(C221=2007,$Q$7,IF(C221=2008,$Q$8,IF(C221=2009,$Q$9,IF(C221=2010,$Q$10,IF(C221=2011,$Q$11,IF(C221=2012,$Q$12,IF(C221=2013,$Q$13,IF(C221=2014,$Q$14,"XD"))))))))))</f>
        <v>2.0499999999999998</v>
      </c>
      <c r="F221">
        <f>D221*E221</f>
        <v>2.0499999999999998</v>
      </c>
      <c r="G221">
        <f>SUMIF($B$2:B221,B221,$D$2:D221)</f>
        <v>3</v>
      </c>
      <c r="H221" t="b">
        <f>IF(cukier[[#This Row],[IlośćCukruKupionego]]&gt;=100,IF(cukier[[#This Row],[IlośćCukruKupionego]]&lt;1000,TRUE),FALSE)</f>
        <v>0</v>
      </c>
      <c r="I221" t="b">
        <f>IF(cukier[[#This Row],[IlośćCukruKupionego]]&gt;=1000,IF(cukier[[#This Row],[IlośćCukruKupionego]]&lt;10000,TRUE),FALSE)</f>
        <v>0</v>
      </c>
      <c r="J221" t="b">
        <f>IF(cukier[[#This Row],[IlośćCukruKupionego]]&gt;=10000,TRUE,FALSE)</f>
        <v>0</v>
      </c>
      <c r="K22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21">
        <f>cukier[[#This Row],[Cukier '[KG']]]*cukier[[#This Row],[Rabat]]</f>
        <v>2.0499999999999998</v>
      </c>
      <c r="M221">
        <f>cukier[[#This Row],[SumaZaCukier]]-cukier[[#This Row],[CenaRabat]]</f>
        <v>0</v>
      </c>
    </row>
    <row r="222" spans="1:13" x14ac:dyDescent="0.25">
      <c r="A222" s="1">
        <v>38757</v>
      </c>
      <c r="B222" t="s">
        <v>55</v>
      </c>
      <c r="C222">
        <f>YEAR(cukier[[#This Row],[Data]])</f>
        <v>2006</v>
      </c>
      <c r="D222">
        <v>170</v>
      </c>
      <c r="E222">
        <f>IF(C222=2005,$Q$5,IF(C222=2006,$Q$6,IF(C222=2007,$Q$7,IF(C222=2008,$Q$8,IF(C222=2009,$Q$9,IF(C222=2010,$Q$10,IF(C222=2011,$Q$11,IF(C222=2012,$Q$12,IF(C222=2013,$Q$13,IF(C222=2014,$Q$14,"XD"))))))))))</f>
        <v>2.0499999999999998</v>
      </c>
      <c r="F222">
        <f>D222*E222</f>
        <v>348.49999999999994</v>
      </c>
      <c r="G222">
        <f>SUMIF($B$2:B222,B222,$D$2:D222)</f>
        <v>347</v>
      </c>
      <c r="H222" t="b">
        <f>IF(cukier[[#This Row],[IlośćCukruKupionego]]&gt;=100,IF(cukier[[#This Row],[IlośćCukruKupionego]]&lt;1000,TRUE),FALSE)</f>
        <v>1</v>
      </c>
      <c r="I222" t="b">
        <f>IF(cukier[[#This Row],[IlośćCukruKupionego]]&gt;=1000,IF(cukier[[#This Row],[IlośćCukruKupionego]]&lt;10000,TRUE),FALSE)</f>
        <v>0</v>
      </c>
      <c r="J222" t="b">
        <f>IF(cukier[[#This Row],[IlośćCukruKupionego]]&gt;=10000,TRUE,FALSE)</f>
        <v>0</v>
      </c>
      <c r="K222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22">
        <f>cukier[[#This Row],[Cukier '[KG']]]*cukier[[#This Row],[Rabat]]</f>
        <v>339.99999999999994</v>
      </c>
      <c r="M222">
        <f>cukier[[#This Row],[SumaZaCukier]]-cukier[[#This Row],[CenaRabat]]</f>
        <v>8.5</v>
      </c>
    </row>
    <row r="223" spans="1:13" x14ac:dyDescent="0.25">
      <c r="A223" s="1">
        <v>38757</v>
      </c>
      <c r="B223" t="s">
        <v>86</v>
      </c>
      <c r="C223">
        <f>YEAR(cukier[[#This Row],[Data]])</f>
        <v>2006</v>
      </c>
      <c r="D223">
        <v>19</v>
      </c>
      <c r="E223">
        <f>IF(C223=2005,$Q$5,IF(C223=2006,$Q$6,IF(C223=2007,$Q$7,IF(C223=2008,$Q$8,IF(C223=2009,$Q$9,IF(C223=2010,$Q$10,IF(C223=2011,$Q$11,IF(C223=2012,$Q$12,IF(C223=2013,$Q$13,IF(C223=2014,$Q$14,"XD"))))))))))</f>
        <v>2.0499999999999998</v>
      </c>
      <c r="F223">
        <f>D223*E223</f>
        <v>38.949999999999996</v>
      </c>
      <c r="G223">
        <f>SUMIF($B$2:B223,B223,$D$2:D223)</f>
        <v>28</v>
      </c>
      <c r="H223" t="b">
        <f>IF(cukier[[#This Row],[IlośćCukruKupionego]]&gt;=100,IF(cukier[[#This Row],[IlośćCukruKupionego]]&lt;1000,TRUE),FALSE)</f>
        <v>0</v>
      </c>
      <c r="I223" t="b">
        <f>IF(cukier[[#This Row],[IlośćCukruKupionego]]&gt;=1000,IF(cukier[[#This Row],[IlośćCukruKupionego]]&lt;10000,TRUE),FALSE)</f>
        <v>0</v>
      </c>
      <c r="J223" t="b">
        <f>IF(cukier[[#This Row],[IlośćCukruKupionego]]&gt;=10000,TRUE,FALSE)</f>
        <v>0</v>
      </c>
      <c r="K22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23">
        <f>cukier[[#This Row],[Cukier '[KG']]]*cukier[[#This Row],[Rabat]]</f>
        <v>38.949999999999996</v>
      </c>
      <c r="M223">
        <f>cukier[[#This Row],[SumaZaCukier]]-cukier[[#This Row],[CenaRabat]]</f>
        <v>0</v>
      </c>
    </row>
    <row r="224" spans="1:13" x14ac:dyDescent="0.25">
      <c r="A224" s="1">
        <v>38757</v>
      </c>
      <c r="B224" t="s">
        <v>17</v>
      </c>
      <c r="C224">
        <f>YEAR(cukier[[#This Row],[Data]])</f>
        <v>2006</v>
      </c>
      <c r="D224">
        <v>464</v>
      </c>
      <c r="E224">
        <f>IF(C224=2005,$Q$5,IF(C224=2006,$Q$6,IF(C224=2007,$Q$7,IF(C224=2008,$Q$8,IF(C224=2009,$Q$9,IF(C224=2010,$Q$10,IF(C224=2011,$Q$11,IF(C224=2012,$Q$12,IF(C224=2013,$Q$13,IF(C224=2014,$Q$14,"XD"))))))))))</f>
        <v>2.0499999999999998</v>
      </c>
      <c r="F224">
        <f>D224*E224</f>
        <v>951.19999999999993</v>
      </c>
      <c r="G224">
        <f>SUMIF($B$2:B224,B224,$D$2:D224)</f>
        <v>2409</v>
      </c>
      <c r="H224" t="b">
        <f>IF(cukier[[#This Row],[IlośćCukruKupionego]]&gt;=100,IF(cukier[[#This Row],[IlośćCukruKupionego]]&lt;1000,TRUE),FALSE)</f>
        <v>0</v>
      </c>
      <c r="I224" t="b">
        <f>IF(cukier[[#This Row],[IlośćCukruKupionego]]&gt;=1000,IF(cukier[[#This Row],[IlośćCukruKupionego]]&lt;10000,TRUE),FALSE)</f>
        <v>1</v>
      </c>
      <c r="J224" t="b">
        <f>IF(cukier[[#This Row],[IlośćCukruKupionego]]&gt;=10000,TRUE,FALSE)</f>
        <v>0</v>
      </c>
      <c r="K224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24">
        <f>cukier[[#This Row],[Cukier '[KG']]]*cukier[[#This Row],[Rabat]]</f>
        <v>904.79999999999984</v>
      </c>
      <c r="M224">
        <f>cukier[[#This Row],[SumaZaCukier]]-cukier[[#This Row],[CenaRabat]]</f>
        <v>46.400000000000091</v>
      </c>
    </row>
    <row r="225" spans="1:13" x14ac:dyDescent="0.25">
      <c r="A225" s="1">
        <v>38761</v>
      </c>
      <c r="B225" t="s">
        <v>7</v>
      </c>
      <c r="C225">
        <f>YEAR(cukier[[#This Row],[Data]])</f>
        <v>2006</v>
      </c>
      <c r="D225">
        <v>230</v>
      </c>
      <c r="E225">
        <f>IF(C225=2005,$Q$5,IF(C225=2006,$Q$6,IF(C225=2007,$Q$7,IF(C225=2008,$Q$8,IF(C225=2009,$Q$9,IF(C225=2010,$Q$10,IF(C225=2011,$Q$11,IF(C225=2012,$Q$12,IF(C225=2013,$Q$13,IF(C225=2014,$Q$14,"XD"))))))))))</f>
        <v>2.0499999999999998</v>
      </c>
      <c r="F225">
        <f>D225*E225</f>
        <v>471.49999999999994</v>
      </c>
      <c r="G225">
        <f>SUMIF($B$2:B225,B225,$D$2:D225)</f>
        <v>3107</v>
      </c>
      <c r="H225" t="b">
        <f>IF(cukier[[#This Row],[IlośćCukruKupionego]]&gt;=100,IF(cukier[[#This Row],[IlośćCukruKupionego]]&lt;1000,TRUE),FALSE)</f>
        <v>0</v>
      </c>
      <c r="I225" t="b">
        <f>IF(cukier[[#This Row],[IlośćCukruKupionego]]&gt;=1000,IF(cukier[[#This Row],[IlośćCukruKupionego]]&lt;10000,TRUE),FALSE)</f>
        <v>1</v>
      </c>
      <c r="J225" t="b">
        <f>IF(cukier[[#This Row],[IlośćCukruKupionego]]&gt;=10000,TRUE,FALSE)</f>
        <v>0</v>
      </c>
      <c r="K225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25">
        <f>cukier[[#This Row],[Cukier '[KG']]]*cukier[[#This Row],[Rabat]]</f>
        <v>448.49999999999994</v>
      </c>
      <c r="M225">
        <f>cukier[[#This Row],[SumaZaCukier]]-cukier[[#This Row],[CenaRabat]]</f>
        <v>23</v>
      </c>
    </row>
    <row r="226" spans="1:13" x14ac:dyDescent="0.25">
      <c r="A226" s="1">
        <v>38765</v>
      </c>
      <c r="B226" t="s">
        <v>9</v>
      </c>
      <c r="C226">
        <f>YEAR(cukier[[#This Row],[Data]])</f>
        <v>2006</v>
      </c>
      <c r="D226">
        <v>387</v>
      </c>
      <c r="E226">
        <f>IF(C226=2005,$Q$5,IF(C226=2006,$Q$6,IF(C226=2007,$Q$7,IF(C226=2008,$Q$8,IF(C226=2009,$Q$9,IF(C226=2010,$Q$10,IF(C226=2011,$Q$11,IF(C226=2012,$Q$12,IF(C226=2013,$Q$13,IF(C226=2014,$Q$14,"XD"))))))))))</f>
        <v>2.0499999999999998</v>
      </c>
      <c r="F226">
        <f>D226*E226</f>
        <v>793.34999999999991</v>
      </c>
      <c r="G226">
        <f>SUMIF($B$2:B226,B226,$D$2:D226)</f>
        <v>3153</v>
      </c>
      <c r="H226" t="b">
        <f>IF(cukier[[#This Row],[IlośćCukruKupionego]]&gt;=100,IF(cukier[[#This Row],[IlośćCukruKupionego]]&lt;1000,TRUE),FALSE)</f>
        <v>0</v>
      </c>
      <c r="I226" t="b">
        <f>IF(cukier[[#This Row],[IlośćCukruKupionego]]&gt;=1000,IF(cukier[[#This Row],[IlośćCukruKupionego]]&lt;10000,TRUE),FALSE)</f>
        <v>1</v>
      </c>
      <c r="J226" t="b">
        <f>IF(cukier[[#This Row],[IlośćCukruKupionego]]&gt;=10000,TRUE,FALSE)</f>
        <v>0</v>
      </c>
      <c r="K226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26">
        <f>cukier[[#This Row],[Cukier '[KG']]]*cukier[[#This Row],[Rabat]]</f>
        <v>754.64999999999986</v>
      </c>
      <c r="M226">
        <f>cukier[[#This Row],[SumaZaCukier]]-cukier[[#This Row],[CenaRabat]]</f>
        <v>38.700000000000045</v>
      </c>
    </row>
    <row r="227" spans="1:13" x14ac:dyDescent="0.25">
      <c r="A227" s="1">
        <v>38766</v>
      </c>
      <c r="B227" t="s">
        <v>45</v>
      </c>
      <c r="C227">
        <f>YEAR(cukier[[#This Row],[Data]])</f>
        <v>2006</v>
      </c>
      <c r="D227">
        <v>264</v>
      </c>
      <c r="E227">
        <f>IF(C227=2005,$Q$5,IF(C227=2006,$Q$6,IF(C227=2007,$Q$7,IF(C227=2008,$Q$8,IF(C227=2009,$Q$9,IF(C227=2010,$Q$10,IF(C227=2011,$Q$11,IF(C227=2012,$Q$12,IF(C227=2013,$Q$13,IF(C227=2014,$Q$14,"XD"))))))))))</f>
        <v>2.0499999999999998</v>
      </c>
      <c r="F227">
        <f>D227*E227</f>
        <v>541.19999999999993</v>
      </c>
      <c r="G227">
        <f>SUMIF($B$2:B227,B227,$D$2:D227)</f>
        <v>1914</v>
      </c>
      <c r="H227" t="b">
        <f>IF(cukier[[#This Row],[IlośćCukruKupionego]]&gt;=100,IF(cukier[[#This Row],[IlośćCukruKupionego]]&lt;1000,TRUE),FALSE)</f>
        <v>0</v>
      </c>
      <c r="I227" t="b">
        <f>IF(cukier[[#This Row],[IlośćCukruKupionego]]&gt;=1000,IF(cukier[[#This Row],[IlośćCukruKupionego]]&lt;10000,TRUE),FALSE)</f>
        <v>1</v>
      </c>
      <c r="J227" t="b">
        <f>IF(cukier[[#This Row],[IlośćCukruKupionego]]&gt;=10000,TRUE,FALSE)</f>
        <v>0</v>
      </c>
      <c r="K227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27">
        <f>cukier[[#This Row],[Cukier '[KG']]]*cukier[[#This Row],[Rabat]]</f>
        <v>514.79999999999995</v>
      </c>
      <c r="M227">
        <f>cukier[[#This Row],[SumaZaCukier]]-cukier[[#This Row],[CenaRabat]]</f>
        <v>26.399999999999977</v>
      </c>
    </row>
    <row r="228" spans="1:13" x14ac:dyDescent="0.25">
      <c r="A228" s="1">
        <v>38767</v>
      </c>
      <c r="B228" t="s">
        <v>18</v>
      </c>
      <c r="C228">
        <f>YEAR(cukier[[#This Row],[Data]])</f>
        <v>2006</v>
      </c>
      <c r="D228">
        <v>163</v>
      </c>
      <c r="E228">
        <f>IF(C228=2005,$Q$5,IF(C228=2006,$Q$6,IF(C228=2007,$Q$7,IF(C228=2008,$Q$8,IF(C228=2009,$Q$9,IF(C228=2010,$Q$10,IF(C228=2011,$Q$11,IF(C228=2012,$Q$12,IF(C228=2013,$Q$13,IF(C228=2014,$Q$14,"XD"))))))))))</f>
        <v>2.0499999999999998</v>
      </c>
      <c r="F228">
        <f>D228*E228</f>
        <v>334.15</v>
      </c>
      <c r="G228">
        <f>SUMIF($B$2:B228,B228,$D$2:D228)</f>
        <v>757</v>
      </c>
      <c r="H228" t="b">
        <f>IF(cukier[[#This Row],[IlośćCukruKupionego]]&gt;=100,IF(cukier[[#This Row],[IlośćCukruKupionego]]&lt;1000,TRUE),FALSE)</f>
        <v>1</v>
      </c>
      <c r="I228" t="b">
        <f>IF(cukier[[#This Row],[IlośćCukruKupionego]]&gt;=1000,IF(cukier[[#This Row],[IlośćCukruKupionego]]&lt;10000,TRUE),FALSE)</f>
        <v>0</v>
      </c>
      <c r="J228" t="b">
        <f>IF(cukier[[#This Row],[IlośćCukruKupionego]]&gt;=10000,TRUE,FALSE)</f>
        <v>0</v>
      </c>
      <c r="K228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28">
        <f>cukier[[#This Row],[Cukier '[KG']]]*cukier[[#This Row],[Rabat]]</f>
        <v>325.99999999999994</v>
      </c>
      <c r="M228">
        <f>cukier[[#This Row],[SumaZaCukier]]-cukier[[#This Row],[CenaRabat]]</f>
        <v>8.1500000000000341</v>
      </c>
    </row>
    <row r="229" spans="1:13" x14ac:dyDescent="0.25">
      <c r="A229" s="1">
        <v>38768</v>
      </c>
      <c r="B229" t="s">
        <v>36</v>
      </c>
      <c r="C229">
        <f>YEAR(cukier[[#This Row],[Data]])</f>
        <v>2006</v>
      </c>
      <c r="D229">
        <v>14</v>
      </c>
      <c r="E229">
        <f>IF(C229=2005,$Q$5,IF(C229=2006,$Q$6,IF(C229=2007,$Q$7,IF(C229=2008,$Q$8,IF(C229=2009,$Q$9,IF(C229=2010,$Q$10,IF(C229=2011,$Q$11,IF(C229=2012,$Q$12,IF(C229=2013,$Q$13,IF(C229=2014,$Q$14,"XD"))))))))))</f>
        <v>2.0499999999999998</v>
      </c>
      <c r="F229">
        <f>D229*E229</f>
        <v>28.699999999999996</v>
      </c>
      <c r="G229">
        <f>SUMIF($B$2:B229,B229,$D$2:D229)</f>
        <v>26</v>
      </c>
      <c r="H229" t="b">
        <f>IF(cukier[[#This Row],[IlośćCukruKupionego]]&gt;=100,IF(cukier[[#This Row],[IlośćCukruKupionego]]&lt;1000,TRUE),FALSE)</f>
        <v>0</v>
      </c>
      <c r="I229" t="b">
        <f>IF(cukier[[#This Row],[IlośćCukruKupionego]]&gt;=1000,IF(cukier[[#This Row],[IlośćCukruKupionego]]&lt;10000,TRUE),FALSE)</f>
        <v>0</v>
      </c>
      <c r="J229" t="b">
        <f>IF(cukier[[#This Row],[IlośćCukruKupionego]]&gt;=10000,TRUE,FALSE)</f>
        <v>0</v>
      </c>
      <c r="K22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29">
        <f>cukier[[#This Row],[Cukier '[KG']]]*cukier[[#This Row],[Rabat]]</f>
        <v>28.699999999999996</v>
      </c>
      <c r="M229">
        <f>cukier[[#This Row],[SumaZaCukier]]-cukier[[#This Row],[CenaRabat]]</f>
        <v>0</v>
      </c>
    </row>
    <row r="230" spans="1:13" x14ac:dyDescent="0.25">
      <c r="A230" s="1">
        <v>38769</v>
      </c>
      <c r="B230" t="s">
        <v>71</v>
      </c>
      <c r="C230">
        <f>YEAR(cukier[[#This Row],[Data]])</f>
        <v>2006</v>
      </c>
      <c r="D230">
        <v>98</v>
      </c>
      <c r="E230">
        <f>IF(C230=2005,$Q$5,IF(C230=2006,$Q$6,IF(C230=2007,$Q$7,IF(C230=2008,$Q$8,IF(C230=2009,$Q$9,IF(C230=2010,$Q$10,IF(C230=2011,$Q$11,IF(C230=2012,$Q$12,IF(C230=2013,$Q$13,IF(C230=2014,$Q$14,"XD"))))))))))</f>
        <v>2.0499999999999998</v>
      </c>
      <c r="F230">
        <f>D230*E230</f>
        <v>200.89999999999998</v>
      </c>
      <c r="G230">
        <f>SUMIF($B$2:B230,B230,$D$2:D230)</f>
        <v>293</v>
      </c>
      <c r="H230" t="b">
        <f>IF(cukier[[#This Row],[IlośćCukruKupionego]]&gt;=100,IF(cukier[[#This Row],[IlośćCukruKupionego]]&lt;1000,TRUE),FALSE)</f>
        <v>1</v>
      </c>
      <c r="I230" t="b">
        <f>IF(cukier[[#This Row],[IlośćCukruKupionego]]&gt;=1000,IF(cukier[[#This Row],[IlośćCukruKupionego]]&lt;10000,TRUE),FALSE)</f>
        <v>0</v>
      </c>
      <c r="J230" t="b">
        <f>IF(cukier[[#This Row],[IlośćCukruKupionego]]&gt;=10000,TRUE,FALSE)</f>
        <v>0</v>
      </c>
      <c r="K230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30">
        <f>cukier[[#This Row],[Cukier '[KG']]]*cukier[[#This Row],[Rabat]]</f>
        <v>195.99999999999997</v>
      </c>
      <c r="M230">
        <f>cukier[[#This Row],[SumaZaCukier]]-cukier[[#This Row],[CenaRabat]]</f>
        <v>4.9000000000000057</v>
      </c>
    </row>
    <row r="231" spans="1:13" x14ac:dyDescent="0.25">
      <c r="A231" s="1">
        <v>38780</v>
      </c>
      <c r="B231" t="s">
        <v>97</v>
      </c>
      <c r="C231">
        <f>YEAR(cukier[[#This Row],[Data]])</f>
        <v>2006</v>
      </c>
      <c r="D231">
        <v>16</v>
      </c>
      <c r="E231">
        <f>IF(C231=2005,$Q$5,IF(C231=2006,$Q$6,IF(C231=2007,$Q$7,IF(C231=2008,$Q$8,IF(C231=2009,$Q$9,IF(C231=2010,$Q$10,IF(C231=2011,$Q$11,IF(C231=2012,$Q$12,IF(C231=2013,$Q$13,IF(C231=2014,$Q$14,"XD"))))))))))</f>
        <v>2.0499999999999998</v>
      </c>
      <c r="F231">
        <f>D231*E231</f>
        <v>32.799999999999997</v>
      </c>
      <c r="G231">
        <f>SUMIF($B$2:B231,B231,$D$2:D231)</f>
        <v>16</v>
      </c>
      <c r="H231" t="b">
        <f>IF(cukier[[#This Row],[IlośćCukruKupionego]]&gt;=100,IF(cukier[[#This Row],[IlośćCukruKupionego]]&lt;1000,TRUE),FALSE)</f>
        <v>0</v>
      </c>
      <c r="I231" t="b">
        <f>IF(cukier[[#This Row],[IlośćCukruKupionego]]&gt;=1000,IF(cukier[[#This Row],[IlośćCukruKupionego]]&lt;10000,TRUE),FALSE)</f>
        <v>0</v>
      </c>
      <c r="J231" t="b">
        <f>IF(cukier[[#This Row],[IlośćCukruKupionego]]&gt;=10000,TRUE,FALSE)</f>
        <v>0</v>
      </c>
      <c r="K23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31">
        <f>cukier[[#This Row],[Cukier '[KG']]]*cukier[[#This Row],[Rabat]]</f>
        <v>32.799999999999997</v>
      </c>
      <c r="M231">
        <f>cukier[[#This Row],[SumaZaCukier]]-cukier[[#This Row],[CenaRabat]]</f>
        <v>0</v>
      </c>
    </row>
    <row r="232" spans="1:13" x14ac:dyDescent="0.25">
      <c r="A232" s="1">
        <v>38780</v>
      </c>
      <c r="B232" t="s">
        <v>26</v>
      </c>
      <c r="C232">
        <f>YEAR(cukier[[#This Row],[Data]])</f>
        <v>2006</v>
      </c>
      <c r="D232">
        <v>80</v>
      </c>
      <c r="E232">
        <f>IF(C232=2005,$Q$5,IF(C232=2006,$Q$6,IF(C232=2007,$Q$7,IF(C232=2008,$Q$8,IF(C232=2009,$Q$9,IF(C232=2010,$Q$10,IF(C232=2011,$Q$11,IF(C232=2012,$Q$12,IF(C232=2013,$Q$13,IF(C232=2014,$Q$14,"XD"))))))))))</f>
        <v>2.0499999999999998</v>
      </c>
      <c r="F232">
        <f>D232*E232</f>
        <v>164</v>
      </c>
      <c r="G232">
        <f>SUMIF($B$2:B232,B232,$D$2:D232)</f>
        <v>128</v>
      </c>
      <c r="H232" t="b">
        <f>IF(cukier[[#This Row],[IlośćCukruKupionego]]&gt;=100,IF(cukier[[#This Row],[IlośćCukruKupionego]]&lt;1000,TRUE),FALSE)</f>
        <v>1</v>
      </c>
      <c r="I232" t="b">
        <f>IF(cukier[[#This Row],[IlośćCukruKupionego]]&gt;=1000,IF(cukier[[#This Row],[IlośćCukruKupionego]]&lt;10000,TRUE),FALSE)</f>
        <v>0</v>
      </c>
      <c r="J232" t="b">
        <f>IF(cukier[[#This Row],[IlośćCukruKupionego]]&gt;=10000,TRUE,FALSE)</f>
        <v>0</v>
      </c>
      <c r="K232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32">
        <f>cukier[[#This Row],[Cukier '[KG']]]*cukier[[#This Row],[Rabat]]</f>
        <v>159.99999999999997</v>
      </c>
      <c r="M232">
        <f>cukier[[#This Row],[SumaZaCukier]]-cukier[[#This Row],[CenaRabat]]</f>
        <v>4.0000000000000284</v>
      </c>
    </row>
    <row r="233" spans="1:13" x14ac:dyDescent="0.25">
      <c r="A233" s="1">
        <v>38784</v>
      </c>
      <c r="B233" t="s">
        <v>39</v>
      </c>
      <c r="C233">
        <f>YEAR(cukier[[#This Row],[Data]])</f>
        <v>2006</v>
      </c>
      <c r="D233">
        <v>127</v>
      </c>
      <c r="E233">
        <f>IF(C233=2005,$Q$5,IF(C233=2006,$Q$6,IF(C233=2007,$Q$7,IF(C233=2008,$Q$8,IF(C233=2009,$Q$9,IF(C233=2010,$Q$10,IF(C233=2011,$Q$11,IF(C233=2012,$Q$12,IF(C233=2013,$Q$13,IF(C233=2014,$Q$14,"XD"))))))))))</f>
        <v>2.0499999999999998</v>
      </c>
      <c r="F233">
        <f>D233*E233</f>
        <v>260.34999999999997</v>
      </c>
      <c r="G233">
        <f>SUMIF($B$2:B233,B233,$D$2:D233)</f>
        <v>307</v>
      </c>
      <c r="H233" t="b">
        <f>IF(cukier[[#This Row],[IlośćCukruKupionego]]&gt;=100,IF(cukier[[#This Row],[IlośćCukruKupionego]]&lt;1000,TRUE),FALSE)</f>
        <v>1</v>
      </c>
      <c r="I233" t="b">
        <f>IF(cukier[[#This Row],[IlośćCukruKupionego]]&gt;=1000,IF(cukier[[#This Row],[IlośćCukruKupionego]]&lt;10000,TRUE),FALSE)</f>
        <v>0</v>
      </c>
      <c r="J233" t="b">
        <f>IF(cukier[[#This Row],[IlośćCukruKupionego]]&gt;=10000,TRUE,FALSE)</f>
        <v>0</v>
      </c>
      <c r="K233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33">
        <f>cukier[[#This Row],[Cukier '[KG']]]*cukier[[#This Row],[Rabat]]</f>
        <v>253.99999999999997</v>
      </c>
      <c r="M233">
        <f>cukier[[#This Row],[SumaZaCukier]]-cukier[[#This Row],[CenaRabat]]</f>
        <v>6.3499999999999943</v>
      </c>
    </row>
    <row r="234" spans="1:13" x14ac:dyDescent="0.25">
      <c r="A234" s="1">
        <v>38786</v>
      </c>
      <c r="B234" t="s">
        <v>19</v>
      </c>
      <c r="C234">
        <f>YEAR(cukier[[#This Row],[Data]])</f>
        <v>2006</v>
      </c>
      <c r="D234">
        <v>170</v>
      </c>
      <c r="E234">
        <f>IF(C234=2005,$Q$5,IF(C234=2006,$Q$6,IF(C234=2007,$Q$7,IF(C234=2008,$Q$8,IF(C234=2009,$Q$9,IF(C234=2010,$Q$10,IF(C234=2011,$Q$11,IF(C234=2012,$Q$12,IF(C234=2013,$Q$13,IF(C234=2014,$Q$14,"XD"))))))))))</f>
        <v>2.0499999999999998</v>
      </c>
      <c r="F234">
        <f>D234*E234</f>
        <v>348.49999999999994</v>
      </c>
      <c r="G234">
        <f>SUMIF($B$2:B234,B234,$D$2:D234)</f>
        <v>490</v>
      </c>
      <c r="H234" t="b">
        <f>IF(cukier[[#This Row],[IlośćCukruKupionego]]&gt;=100,IF(cukier[[#This Row],[IlośćCukruKupionego]]&lt;1000,TRUE),FALSE)</f>
        <v>1</v>
      </c>
      <c r="I234" t="b">
        <f>IF(cukier[[#This Row],[IlośćCukruKupionego]]&gt;=1000,IF(cukier[[#This Row],[IlośćCukruKupionego]]&lt;10000,TRUE),FALSE)</f>
        <v>0</v>
      </c>
      <c r="J234" t="b">
        <f>IF(cukier[[#This Row],[IlośćCukruKupionego]]&gt;=10000,TRUE,FALSE)</f>
        <v>0</v>
      </c>
      <c r="K234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34">
        <f>cukier[[#This Row],[Cukier '[KG']]]*cukier[[#This Row],[Rabat]]</f>
        <v>339.99999999999994</v>
      </c>
      <c r="M234">
        <f>cukier[[#This Row],[SumaZaCukier]]-cukier[[#This Row],[CenaRabat]]</f>
        <v>8.5</v>
      </c>
    </row>
    <row r="235" spans="1:13" x14ac:dyDescent="0.25">
      <c r="A235" s="1">
        <v>38787</v>
      </c>
      <c r="B235" t="s">
        <v>61</v>
      </c>
      <c r="C235">
        <f>YEAR(cukier[[#This Row],[Data]])</f>
        <v>2006</v>
      </c>
      <c r="D235">
        <v>28</v>
      </c>
      <c r="E235">
        <f>IF(C235=2005,$Q$5,IF(C235=2006,$Q$6,IF(C235=2007,$Q$7,IF(C235=2008,$Q$8,IF(C235=2009,$Q$9,IF(C235=2010,$Q$10,IF(C235=2011,$Q$11,IF(C235=2012,$Q$12,IF(C235=2013,$Q$13,IF(C235=2014,$Q$14,"XD"))))))))))</f>
        <v>2.0499999999999998</v>
      </c>
      <c r="F235">
        <f>D235*E235</f>
        <v>57.399999999999991</v>
      </c>
      <c r="G235">
        <f>SUMIF($B$2:B235,B235,$D$2:D235)</f>
        <v>125</v>
      </c>
      <c r="H235" t="b">
        <f>IF(cukier[[#This Row],[IlośćCukruKupionego]]&gt;=100,IF(cukier[[#This Row],[IlośćCukruKupionego]]&lt;1000,TRUE),FALSE)</f>
        <v>1</v>
      </c>
      <c r="I235" t="b">
        <f>IF(cukier[[#This Row],[IlośćCukruKupionego]]&gt;=1000,IF(cukier[[#This Row],[IlośćCukruKupionego]]&lt;10000,TRUE),FALSE)</f>
        <v>0</v>
      </c>
      <c r="J235" t="b">
        <f>IF(cukier[[#This Row],[IlośćCukruKupionego]]&gt;=10000,TRUE,FALSE)</f>
        <v>0</v>
      </c>
      <c r="K235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35">
        <f>cukier[[#This Row],[Cukier '[KG']]]*cukier[[#This Row],[Rabat]]</f>
        <v>55.999999999999993</v>
      </c>
      <c r="M235">
        <f>cukier[[#This Row],[SumaZaCukier]]-cukier[[#This Row],[CenaRabat]]</f>
        <v>1.3999999999999986</v>
      </c>
    </row>
    <row r="236" spans="1:13" x14ac:dyDescent="0.25">
      <c r="A236" s="1">
        <v>38788</v>
      </c>
      <c r="B236" t="s">
        <v>98</v>
      </c>
      <c r="C236">
        <f>YEAR(cukier[[#This Row],[Data]])</f>
        <v>2006</v>
      </c>
      <c r="D236">
        <v>12</v>
      </c>
      <c r="E236">
        <f>IF(C236=2005,$Q$5,IF(C236=2006,$Q$6,IF(C236=2007,$Q$7,IF(C236=2008,$Q$8,IF(C236=2009,$Q$9,IF(C236=2010,$Q$10,IF(C236=2011,$Q$11,IF(C236=2012,$Q$12,IF(C236=2013,$Q$13,IF(C236=2014,$Q$14,"XD"))))))))))</f>
        <v>2.0499999999999998</v>
      </c>
      <c r="F236">
        <f>D236*E236</f>
        <v>24.599999999999998</v>
      </c>
      <c r="G236">
        <f>SUMIF($B$2:B236,B236,$D$2:D236)</f>
        <v>12</v>
      </c>
      <c r="H236" t="b">
        <f>IF(cukier[[#This Row],[IlośćCukruKupionego]]&gt;=100,IF(cukier[[#This Row],[IlośćCukruKupionego]]&lt;1000,TRUE),FALSE)</f>
        <v>0</v>
      </c>
      <c r="I236" t="b">
        <f>IF(cukier[[#This Row],[IlośćCukruKupionego]]&gt;=1000,IF(cukier[[#This Row],[IlośćCukruKupionego]]&lt;10000,TRUE),FALSE)</f>
        <v>0</v>
      </c>
      <c r="J236" t="b">
        <f>IF(cukier[[#This Row],[IlośćCukruKupionego]]&gt;=10000,TRUE,FALSE)</f>
        <v>0</v>
      </c>
      <c r="K23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36">
        <f>cukier[[#This Row],[Cukier '[KG']]]*cukier[[#This Row],[Rabat]]</f>
        <v>24.599999999999998</v>
      </c>
      <c r="M236">
        <f>cukier[[#This Row],[SumaZaCukier]]-cukier[[#This Row],[CenaRabat]]</f>
        <v>0</v>
      </c>
    </row>
    <row r="237" spans="1:13" x14ac:dyDescent="0.25">
      <c r="A237" s="1">
        <v>38790</v>
      </c>
      <c r="B237" t="s">
        <v>99</v>
      </c>
      <c r="C237">
        <f>YEAR(cukier[[#This Row],[Data]])</f>
        <v>2006</v>
      </c>
      <c r="D237">
        <v>10</v>
      </c>
      <c r="E237">
        <f>IF(C237=2005,$Q$5,IF(C237=2006,$Q$6,IF(C237=2007,$Q$7,IF(C237=2008,$Q$8,IF(C237=2009,$Q$9,IF(C237=2010,$Q$10,IF(C237=2011,$Q$11,IF(C237=2012,$Q$12,IF(C237=2013,$Q$13,IF(C237=2014,$Q$14,"XD"))))))))))</f>
        <v>2.0499999999999998</v>
      </c>
      <c r="F237">
        <f>D237*E237</f>
        <v>20.5</v>
      </c>
      <c r="G237">
        <f>SUMIF($B$2:B237,B237,$D$2:D237)</f>
        <v>10</v>
      </c>
      <c r="H237" t="b">
        <f>IF(cukier[[#This Row],[IlośćCukruKupionego]]&gt;=100,IF(cukier[[#This Row],[IlośćCukruKupionego]]&lt;1000,TRUE),FALSE)</f>
        <v>0</v>
      </c>
      <c r="I237" t="b">
        <f>IF(cukier[[#This Row],[IlośćCukruKupionego]]&gt;=1000,IF(cukier[[#This Row],[IlośćCukruKupionego]]&lt;10000,TRUE),FALSE)</f>
        <v>0</v>
      </c>
      <c r="J237" t="b">
        <f>IF(cukier[[#This Row],[IlośćCukruKupionego]]&gt;=10000,TRUE,FALSE)</f>
        <v>0</v>
      </c>
      <c r="K23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37">
        <f>cukier[[#This Row],[Cukier '[KG']]]*cukier[[#This Row],[Rabat]]</f>
        <v>20.5</v>
      </c>
      <c r="M237">
        <f>cukier[[#This Row],[SumaZaCukier]]-cukier[[#This Row],[CenaRabat]]</f>
        <v>0</v>
      </c>
    </row>
    <row r="238" spans="1:13" x14ac:dyDescent="0.25">
      <c r="A238" s="1">
        <v>38791</v>
      </c>
      <c r="B238" t="s">
        <v>30</v>
      </c>
      <c r="C238">
        <f>YEAR(cukier[[#This Row],[Data]])</f>
        <v>2006</v>
      </c>
      <c r="D238">
        <v>65</v>
      </c>
      <c r="E238">
        <f>IF(C238=2005,$Q$5,IF(C238=2006,$Q$6,IF(C238=2007,$Q$7,IF(C238=2008,$Q$8,IF(C238=2009,$Q$9,IF(C238=2010,$Q$10,IF(C238=2011,$Q$11,IF(C238=2012,$Q$12,IF(C238=2013,$Q$13,IF(C238=2014,$Q$14,"XD"))))))))))</f>
        <v>2.0499999999999998</v>
      </c>
      <c r="F238">
        <f>D238*E238</f>
        <v>133.25</v>
      </c>
      <c r="G238">
        <f>SUMIF($B$2:B238,B238,$D$2:D238)</f>
        <v>785</v>
      </c>
      <c r="H238" t="b">
        <f>IF(cukier[[#This Row],[IlośćCukruKupionego]]&gt;=100,IF(cukier[[#This Row],[IlośćCukruKupionego]]&lt;1000,TRUE),FALSE)</f>
        <v>1</v>
      </c>
      <c r="I238" t="b">
        <f>IF(cukier[[#This Row],[IlośćCukruKupionego]]&gt;=1000,IF(cukier[[#This Row],[IlośćCukruKupionego]]&lt;10000,TRUE),FALSE)</f>
        <v>0</v>
      </c>
      <c r="J238" t="b">
        <f>IF(cukier[[#This Row],[IlośćCukruKupionego]]&gt;=10000,TRUE,FALSE)</f>
        <v>0</v>
      </c>
      <c r="K238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38">
        <f>cukier[[#This Row],[Cukier '[KG']]]*cukier[[#This Row],[Rabat]]</f>
        <v>129.99999999999997</v>
      </c>
      <c r="M238">
        <f>cukier[[#This Row],[SumaZaCukier]]-cukier[[#This Row],[CenaRabat]]</f>
        <v>3.2500000000000284</v>
      </c>
    </row>
    <row r="239" spans="1:13" x14ac:dyDescent="0.25">
      <c r="A239" s="1">
        <v>38792</v>
      </c>
      <c r="B239" t="s">
        <v>100</v>
      </c>
      <c r="C239">
        <f>YEAR(cukier[[#This Row],[Data]])</f>
        <v>2006</v>
      </c>
      <c r="D239">
        <v>17</v>
      </c>
      <c r="E239">
        <f>IF(C239=2005,$Q$5,IF(C239=2006,$Q$6,IF(C239=2007,$Q$7,IF(C239=2008,$Q$8,IF(C239=2009,$Q$9,IF(C239=2010,$Q$10,IF(C239=2011,$Q$11,IF(C239=2012,$Q$12,IF(C239=2013,$Q$13,IF(C239=2014,$Q$14,"XD"))))))))))</f>
        <v>2.0499999999999998</v>
      </c>
      <c r="F239">
        <f>D239*E239</f>
        <v>34.849999999999994</v>
      </c>
      <c r="G239">
        <f>SUMIF($B$2:B239,B239,$D$2:D239)</f>
        <v>17</v>
      </c>
      <c r="H239" t="b">
        <f>IF(cukier[[#This Row],[IlośćCukruKupionego]]&gt;=100,IF(cukier[[#This Row],[IlośćCukruKupionego]]&lt;1000,TRUE),FALSE)</f>
        <v>0</v>
      </c>
      <c r="I239" t="b">
        <f>IF(cukier[[#This Row],[IlośćCukruKupionego]]&gt;=1000,IF(cukier[[#This Row],[IlośćCukruKupionego]]&lt;10000,TRUE),FALSE)</f>
        <v>0</v>
      </c>
      <c r="J239" t="b">
        <f>IF(cukier[[#This Row],[IlośćCukruKupionego]]&gt;=10000,TRUE,FALSE)</f>
        <v>0</v>
      </c>
      <c r="K23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39">
        <f>cukier[[#This Row],[Cukier '[KG']]]*cukier[[#This Row],[Rabat]]</f>
        <v>34.849999999999994</v>
      </c>
      <c r="M239">
        <f>cukier[[#This Row],[SumaZaCukier]]-cukier[[#This Row],[CenaRabat]]</f>
        <v>0</v>
      </c>
    </row>
    <row r="240" spans="1:13" x14ac:dyDescent="0.25">
      <c r="A240" s="1">
        <v>38792</v>
      </c>
      <c r="B240" t="s">
        <v>9</v>
      </c>
      <c r="C240">
        <f>YEAR(cukier[[#This Row],[Data]])</f>
        <v>2006</v>
      </c>
      <c r="D240">
        <v>262</v>
      </c>
      <c r="E240">
        <f>IF(C240=2005,$Q$5,IF(C240=2006,$Q$6,IF(C240=2007,$Q$7,IF(C240=2008,$Q$8,IF(C240=2009,$Q$9,IF(C240=2010,$Q$10,IF(C240=2011,$Q$11,IF(C240=2012,$Q$12,IF(C240=2013,$Q$13,IF(C240=2014,$Q$14,"XD"))))))))))</f>
        <v>2.0499999999999998</v>
      </c>
      <c r="F240">
        <f>D240*E240</f>
        <v>537.09999999999991</v>
      </c>
      <c r="G240">
        <f>SUMIF($B$2:B240,B240,$D$2:D240)</f>
        <v>3415</v>
      </c>
      <c r="H240" t="b">
        <f>IF(cukier[[#This Row],[IlośćCukruKupionego]]&gt;=100,IF(cukier[[#This Row],[IlośćCukruKupionego]]&lt;1000,TRUE),FALSE)</f>
        <v>0</v>
      </c>
      <c r="I240" t="b">
        <f>IF(cukier[[#This Row],[IlośćCukruKupionego]]&gt;=1000,IF(cukier[[#This Row],[IlośćCukruKupionego]]&lt;10000,TRUE),FALSE)</f>
        <v>1</v>
      </c>
      <c r="J240" t="b">
        <f>IF(cukier[[#This Row],[IlośćCukruKupionego]]&gt;=10000,TRUE,FALSE)</f>
        <v>0</v>
      </c>
      <c r="K240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40">
        <f>cukier[[#This Row],[Cukier '[KG']]]*cukier[[#This Row],[Rabat]]</f>
        <v>510.89999999999992</v>
      </c>
      <c r="M240">
        <f>cukier[[#This Row],[SumaZaCukier]]-cukier[[#This Row],[CenaRabat]]</f>
        <v>26.199999999999989</v>
      </c>
    </row>
    <row r="241" spans="1:13" x14ac:dyDescent="0.25">
      <c r="A241" s="1">
        <v>38792</v>
      </c>
      <c r="B241" t="s">
        <v>101</v>
      </c>
      <c r="C241">
        <f>YEAR(cukier[[#This Row],[Data]])</f>
        <v>2006</v>
      </c>
      <c r="D241">
        <v>20</v>
      </c>
      <c r="E241">
        <f>IF(C241=2005,$Q$5,IF(C241=2006,$Q$6,IF(C241=2007,$Q$7,IF(C241=2008,$Q$8,IF(C241=2009,$Q$9,IF(C241=2010,$Q$10,IF(C241=2011,$Q$11,IF(C241=2012,$Q$12,IF(C241=2013,$Q$13,IF(C241=2014,$Q$14,"XD"))))))))))</f>
        <v>2.0499999999999998</v>
      </c>
      <c r="F241">
        <f>D241*E241</f>
        <v>41</v>
      </c>
      <c r="G241">
        <f>SUMIF($B$2:B241,B241,$D$2:D241)</f>
        <v>20</v>
      </c>
      <c r="H241" t="b">
        <f>IF(cukier[[#This Row],[IlośćCukruKupionego]]&gt;=100,IF(cukier[[#This Row],[IlośćCukruKupionego]]&lt;1000,TRUE),FALSE)</f>
        <v>0</v>
      </c>
      <c r="I241" t="b">
        <f>IF(cukier[[#This Row],[IlośćCukruKupionego]]&gt;=1000,IF(cukier[[#This Row],[IlośćCukruKupionego]]&lt;10000,TRUE),FALSE)</f>
        <v>0</v>
      </c>
      <c r="J241" t="b">
        <f>IF(cukier[[#This Row],[IlośćCukruKupionego]]&gt;=10000,TRUE,FALSE)</f>
        <v>0</v>
      </c>
      <c r="K24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41">
        <f>cukier[[#This Row],[Cukier '[KG']]]*cukier[[#This Row],[Rabat]]</f>
        <v>41</v>
      </c>
      <c r="M241">
        <f>cukier[[#This Row],[SumaZaCukier]]-cukier[[#This Row],[CenaRabat]]</f>
        <v>0</v>
      </c>
    </row>
    <row r="242" spans="1:13" x14ac:dyDescent="0.25">
      <c r="A242" s="1">
        <v>38801</v>
      </c>
      <c r="B242" t="s">
        <v>7</v>
      </c>
      <c r="C242">
        <f>YEAR(cukier[[#This Row],[Data]])</f>
        <v>2006</v>
      </c>
      <c r="D242">
        <v>224</v>
      </c>
      <c r="E242">
        <f>IF(C242=2005,$Q$5,IF(C242=2006,$Q$6,IF(C242=2007,$Q$7,IF(C242=2008,$Q$8,IF(C242=2009,$Q$9,IF(C242=2010,$Q$10,IF(C242=2011,$Q$11,IF(C242=2012,$Q$12,IF(C242=2013,$Q$13,IF(C242=2014,$Q$14,"XD"))))))))))</f>
        <v>2.0499999999999998</v>
      </c>
      <c r="F242">
        <f>D242*E242</f>
        <v>459.19999999999993</v>
      </c>
      <c r="G242">
        <f>SUMIF($B$2:B242,B242,$D$2:D242)</f>
        <v>3331</v>
      </c>
      <c r="H242" t="b">
        <f>IF(cukier[[#This Row],[IlośćCukruKupionego]]&gt;=100,IF(cukier[[#This Row],[IlośćCukruKupionego]]&lt;1000,TRUE),FALSE)</f>
        <v>0</v>
      </c>
      <c r="I242" t="b">
        <f>IF(cukier[[#This Row],[IlośćCukruKupionego]]&gt;=1000,IF(cukier[[#This Row],[IlośćCukruKupionego]]&lt;10000,TRUE),FALSE)</f>
        <v>1</v>
      </c>
      <c r="J242" t="b">
        <f>IF(cukier[[#This Row],[IlośćCukruKupionego]]&gt;=10000,TRUE,FALSE)</f>
        <v>0</v>
      </c>
      <c r="K242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42">
        <f>cukier[[#This Row],[Cukier '[KG']]]*cukier[[#This Row],[Rabat]]</f>
        <v>436.79999999999995</v>
      </c>
      <c r="M242">
        <f>cukier[[#This Row],[SumaZaCukier]]-cukier[[#This Row],[CenaRabat]]</f>
        <v>22.399999999999977</v>
      </c>
    </row>
    <row r="243" spans="1:13" x14ac:dyDescent="0.25">
      <c r="A243" s="1">
        <v>38808</v>
      </c>
      <c r="B243" t="s">
        <v>52</v>
      </c>
      <c r="C243">
        <f>YEAR(cukier[[#This Row],[Data]])</f>
        <v>2006</v>
      </c>
      <c r="D243">
        <v>199</v>
      </c>
      <c r="E243">
        <f>IF(C243=2005,$Q$5,IF(C243=2006,$Q$6,IF(C243=2007,$Q$7,IF(C243=2008,$Q$8,IF(C243=2009,$Q$9,IF(C243=2010,$Q$10,IF(C243=2011,$Q$11,IF(C243=2012,$Q$12,IF(C243=2013,$Q$13,IF(C243=2014,$Q$14,"XD"))))))))))</f>
        <v>2.0499999999999998</v>
      </c>
      <c r="F243">
        <f>D243*E243</f>
        <v>407.95</v>
      </c>
      <c r="G243">
        <f>SUMIF($B$2:B243,B243,$D$2:D243)</f>
        <v>334</v>
      </c>
      <c r="H243" t="b">
        <f>IF(cukier[[#This Row],[IlośćCukruKupionego]]&gt;=100,IF(cukier[[#This Row],[IlośćCukruKupionego]]&lt;1000,TRUE),FALSE)</f>
        <v>1</v>
      </c>
      <c r="I243" t="b">
        <f>IF(cukier[[#This Row],[IlośćCukruKupionego]]&gt;=1000,IF(cukier[[#This Row],[IlośćCukruKupionego]]&lt;10000,TRUE),FALSE)</f>
        <v>0</v>
      </c>
      <c r="J243" t="b">
        <f>IF(cukier[[#This Row],[IlośćCukruKupionego]]&gt;=10000,TRUE,FALSE)</f>
        <v>0</v>
      </c>
      <c r="K243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43">
        <f>cukier[[#This Row],[Cukier '[KG']]]*cukier[[#This Row],[Rabat]]</f>
        <v>397.99999999999994</v>
      </c>
      <c r="M243">
        <f>cukier[[#This Row],[SumaZaCukier]]-cukier[[#This Row],[CenaRabat]]</f>
        <v>9.9500000000000455</v>
      </c>
    </row>
    <row r="244" spans="1:13" x14ac:dyDescent="0.25">
      <c r="A244" s="1">
        <v>38813</v>
      </c>
      <c r="B244" t="s">
        <v>30</v>
      </c>
      <c r="C244">
        <f>YEAR(cukier[[#This Row],[Data]])</f>
        <v>2006</v>
      </c>
      <c r="D244">
        <v>70</v>
      </c>
      <c r="E244">
        <f>IF(C244=2005,$Q$5,IF(C244=2006,$Q$6,IF(C244=2007,$Q$7,IF(C244=2008,$Q$8,IF(C244=2009,$Q$9,IF(C244=2010,$Q$10,IF(C244=2011,$Q$11,IF(C244=2012,$Q$12,IF(C244=2013,$Q$13,IF(C244=2014,$Q$14,"XD"))))))))))</f>
        <v>2.0499999999999998</v>
      </c>
      <c r="F244">
        <f>D244*E244</f>
        <v>143.5</v>
      </c>
      <c r="G244">
        <f>SUMIF($B$2:B244,B244,$D$2:D244)</f>
        <v>855</v>
      </c>
      <c r="H244" t="b">
        <f>IF(cukier[[#This Row],[IlośćCukruKupionego]]&gt;=100,IF(cukier[[#This Row],[IlośćCukruKupionego]]&lt;1000,TRUE),FALSE)</f>
        <v>1</v>
      </c>
      <c r="I244" t="b">
        <f>IF(cukier[[#This Row],[IlośćCukruKupionego]]&gt;=1000,IF(cukier[[#This Row],[IlośćCukruKupionego]]&lt;10000,TRUE),FALSE)</f>
        <v>0</v>
      </c>
      <c r="J244" t="b">
        <f>IF(cukier[[#This Row],[IlośćCukruKupionego]]&gt;=10000,TRUE,FALSE)</f>
        <v>0</v>
      </c>
      <c r="K244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44">
        <f>cukier[[#This Row],[Cukier '[KG']]]*cukier[[#This Row],[Rabat]]</f>
        <v>139.99999999999997</v>
      </c>
      <c r="M244">
        <f>cukier[[#This Row],[SumaZaCukier]]-cukier[[#This Row],[CenaRabat]]</f>
        <v>3.5000000000000284</v>
      </c>
    </row>
    <row r="245" spans="1:13" x14ac:dyDescent="0.25">
      <c r="A245" s="1">
        <v>38815</v>
      </c>
      <c r="B245" t="s">
        <v>102</v>
      </c>
      <c r="C245">
        <f>YEAR(cukier[[#This Row],[Data]])</f>
        <v>2006</v>
      </c>
      <c r="D245">
        <v>171</v>
      </c>
      <c r="E245">
        <f>IF(C245=2005,$Q$5,IF(C245=2006,$Q$6,IF(C245=2007,$Q$7,IF(C245=2008,$Q$8,IF(C245=2009,$Q$9,IF(C245=2010,$Q$10,IF(C245=2011,$Q$11,IF(C245=2012,$Q$12,IF(C245=2013,$Q$13,IF(C245=2014,$Q$14,"XD"))))))))))</f>
        <v>2.0499999999999998</v>
      </c>
      <c r="F245">
        <f>D245*E245</f>
        <v>350.54999999999995</v>
      </c>
      <c r="G245">
        <f>SUMIF($B$2:B245,B245,$D$2:D245)</f>
        <v>171</v>
      </c>
      <c r="H245" t="b">
        <f>IF(cukier[[#This Row],[IlośćCukruKupionego]]&gt;=100,IF(cukier[[#This Row],[IlośćCukruKupionego]]&lt;1000,TRUE),FALSE)</f>
        <v>1</v>
      </c>
      <c r="I245" t="b">
        <f>IF(cukier[[#This Row],[IlośćCukruKupionego]]&gt;=1000,IF(cukier[[#This Row],[IlośćCukruKupionego]]&lt;10000,TRUE),FALSE)</f>
        <v>0</v>
      </c>
      <c r="J245" t="b">
        <f>IF(cukier[[#This Row],[IlośćCukruKupionego]]&gt;=10000,TRUE,FALSE)</f>
        <v>0</v>
      </c>
      <c r="K245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45">
        <f>cukier[[#This Row],[Cukier '[KG']]]*cukier[[#This Row],[Rabat]]</f>
        <v>341.99999999999994</v>
      </c>
      <c r="M245">
        <f>cukier[[#This Row],[SumaZaCukier]]-cukier[[#This Row],[CenaRabat]]</f>
        <v>8.5500000000000114</v>
      </c>
    </row>
    <row r="246" spans="1:13" x14ac:dyDescent="0.25">
      <c r="A246" s="1">
        <v>38815</v>
      </c>
      <c r="B246" t="s">
        <v>103</v>
      </c>
      <c r="C246">
        <f>YEAR(cukier[[#This Row],[Data]])</f>
        <v>2006</v>
      </c>
      <c r="D246">
        <v>1</v>
      </c>
      <c r="E246">
        <f>IF(C246=2005,$Q$5,IF(C246=2006,$Q$6,IF(C246=2007,$Q$7,IF(C246=2008,$Q$8,IF(C246=2009,$Q$9,IF(C246=2010,$Q$10,IF(C246=2011,$Q$11,IF(C246=2012,$Q$12,IF(C246=2013,$Q$13,IF(C246=2014,$Q$14,"XD"))))))))))</f>
        <v>2.0499999999999998</v>
      </c>
      <c r="F246">
        <f>D246*E246</f>
        <v>2.0499999999999998</v>
      </c>
      <c r="G246">
        <f>SUMIF($B$2:B246,B246,$D$2:D246)</f>
        <v>1</v>
      </c>
      <c r="H246" t="b">
        <f>IF(cukier[[#This Row],[IlośćCukruKupionego]]&gt;=100,IF(cukier[[#This Row],[IlośćCukruKupionego]]&lt;1000,TRUE),FALSE)</f>
        <v>0</v>
      </c>
      <c r="I246" t="b">
        <f>IF(cukier[[#This Row],[IlośćCukruKupionego]]&gt;=1000,IF(cukier[[#This Row],[IlośćCukruKupionego]]&lt;10000,TRUE),FALSE)</f>
        <v>0</v>
      </c>
      <c r="J246" t="b">
        <f>IF(cukier[[#This Row],[IlośćCukruKupionego]]&gt;=10000,TRUE,FALSE)</f>
        <v>0</v>
      </c>
      <c r="K24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46">
        <f>cukier[[#This Row],[Cukier '[KG']]]*cukier[[#This Row],[Rabat]]</f>
        <v>2.0499999999999998</v>
      </c>
      <c r="M246">
        <f>cukier[[#This Row],[SumaZaCukier]]-cukier[[#This Row],[CenaRabat]]</f>
        <v>0</v>
      </c>
    </row>
    <row r="247" spans="1:13" x14ac:dyDescent="0.25">
      <c r="A247" s="1">
        <v>38817</v>
      </c>
      <c r="B247" t="s">
        <v>94</v>
      </c>
      <c r="C247">
        <f>YEAR(cukier[[#This Row],[Data]])</f>
        <v>2006</v>
      </c>
      <c r="D247">
        <v>13</v>
      </c>
      <c r="E247">
        <f>IF(C247=2005,$Q$5,IF(C247=2006,$Q$6,IF(C247=2007,$Q$7,IF(C247=2008,$Q$8,IF(C247=2009,$Q$9,IF(C247=2010,$Q$10,IF(C247=2011,$Q$11,IF(C247=2012,$Q$12,IF(C247=2013,$Q$13,IF(C247=2014,$Q$14,"XD"))))))))))</f>
        <v>2.0499999999999998</v>
      </c>
      <c r="F247">
        <f>D247*E247</f>
        <v>26.65</v>
      </c>
      <c r="G247">
        <f>SUMIF($B$2:B247,B247,$D$2:D247)</f>
        <v>33</v>
      </c>
      <c r="H247" t="b">
        <f>IF(cukier[[#This Row],[IlośćCukruKupionego]]&gt;=100,IF(cukier[[#This Row],[IlośćCukruKupionego]]&lt;1000,TRUE),FALSE)</f>
        <v>0</v>
      </c>
      <c r="I247" t="b">
        <f>IF(cukier[[#This Row],[IlośćCukruKupionego]]&gt;=1000,IF(cukier[[#This Row],[IlośćCukruKupionego]]&lt;10000,TRUE),FALSE)</f>
        <v>0</v>
      </c>
      <c r="J247" t="b">
        <f>IF(cukier[[#This Row],[IlośćCukruKupionego]]&gt;=10000,TRUE,FALSE)</f>
        <v>0</v>
      </c>
      <c r="K24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47">
        <f>cukier[[#This Row],[Cukier '[KG']]]*cukier[[#This Row],[Rabat]]</f>
        <v>26.65</v>
      </c>
      <c r="M247">
        <f>cukier[[#This Row],[SumaZaCukier]]-cukier[[#This Row],[CenaRabat]]</f>
        <v>0</v>
      </c>
    </row>
    <row r="248" spans="1:13" x14ac:dyDescent="0.25">
      <c r="A248" s="1">
        <v>38818</v>
      </c>
      <c r="B248" t="s">
        <v>9</v>
      </c>
      <c r="C248">
        <f>YEAR(cukier[[#This Row],[Data]])</f>
        <v>2006</v>
      </c>
      <c r="D248">
        <v>293</v>
      </c>
      <c r="E248">
        <f>IF(C248=2005,$Q$5,IF(C248=2006,$Q$6,IF(C248=2007,$Q$7,IF(C248=2008,$Q$8,IF(C248=2009,$Q$9,IF(C248=2010,$Q$10,IF(C248=2011,$Q$11,IF(C248=2012,$Q$12,IF(C248=2013,$Q$13,IF(C248=2014,$Q$14,"XD"))))))))))</f>
        <v>2.0499999999999998</v>
      </c>
      <c r="F248">
        <f>D248*E248</f>
        <v>600.65</v>
      </c>
      <c r="G248">
        <f>SUMIF($B$2:B248,B248,$D$2:D248)</f>
        <v>3708</v>
      </c>
      <c r="H248" t="b">
        <f>IF(cukier[[#This Row],[IlośćCukruKupionego]]&gt;=100,IF(cukier[[#This Row],[IlośćCukruKupionego]]&lt;1000,TRUE),FALSE)</f>
        <v>0</v>
      </c>
      <c r="I248" t="b">
        <f>IF(cukier[[#This Row],[IlośćCukruKupionego]]&gt;=1000,IF(cukier[[#This Row],[IlośćCukruKupionego]]&lt;10000,TRUE),FALSE)</f>
        <v>1</v>
      </c>
      <c r="J248" t="b">
        <f>IF(cukier[[#This Row],[IlośćCukruKupionego]]&gt;=10000,TRUE,FALSE)</f>
        <v>0</v>
      </c>
      <c r="K248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48">
        <f>cukier[[#This Row],[Cukier '[KG']]]*cukier[[#This Row],[Rabat]]</f>
        <v>571.34999999999991</v>
      </c>
      <c r="M248">
        <f>cukier[[#This Row],[SumaZaCukier]]-cukier[[#This Row],[CenaRabat]]</f>
        <v>29.300000000000068</v>
      </c>
    </row>
    <row r="249" spans="1:13" x14ac:dyDescent="0.25">
      <c r="A249" s="1">
        <v>38818</v>
      </c>
      <c r="B249" t="s">
        <v>87</v>
      </c>
      <c r="C249">
        <f>YEAR(cukier[[#This Row],[Data]])</f>
        <v>2006</v>
      </c>
      <c r="D249">
        <v>11</v>
      </c>
      <c r="E249">
        <f>IF(C249=2005,$Q$5,IF(C249=2006,$Q$6,IF(C249=2007,$Q$7,IF(C249=2008,$Q$8,IF(C249=2009,$Q$9,IF(C249=2010,$Q$10,IF(C249=2011,$Q$11,IF(C249=2012,$Q$12,IF(C249=2013,$Q$13,IF(C249=2014,$Q$14,"XD"))))))))))</f>
        <v>2.0499999999999998</v>
      </c>
      <c r="F249">
        <f>D249*E249</f>
        <v>22.549999999999997</v>
      </c>
      <c r="G249">
        <f>SUMIF($B$2:B249,B249,$D$2:D249)</f>
        <v>27</v>
      </c>
      <c r="H249" t="b">
        <f>IF(cukier[[#This Row],[IlośćCukruKupionego]]&gt;=100,IF(cukier[[#This Row],[IlośćCukruKupionego]]&lt;1000,TRUE),FALSE)</f>
        <v>0</v>
      </c>
      <c r="I249" t="b">
        <f>IF(cukier[[#This Row],[IlośćCukruKupionego]]&gt;=1000,IF(cukier[[#This Row],[IlośćCukruKupionego]]&lt;10000,TRUE),FALSE)</f>
        <v>0</v>
      </c>
      <c r="J249" t="b">
        <f>IF(cukier[[#This Row],[IlośćCukruKupionego]]&gt;=10000,TRUE,FALSE)</f>
        <v>0</v>
      </c>
      <c r="K24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49">
        <f>cukier[[#This Row],[Cukier '[KG']]]*cukier[[#This Row],[Rabat]]</f>
        <v>22.549999999999997</v>
      </c>
      <c r="M249">
        <f>cukier[[#This Row],[SumaZaCukier]]-cukier[[#This Row],[CenaRabat]]</f>
        <v>0</v>
      </c>
    </row>
    <row r="250" spans="1:13" x14ac:dyDescent="0.25">
      <c r="A250" s="1">
        <v>38820</v>
      </c>
      <c r="B250" t="s">
        <v>50</v>
      </c>
      <c r="C250">
        <f>YEAR(cukier[[#This Row],[Data]])</f>
        <v>2006</v>
      </c>
      <c r="D250">
        <v>162</v>
      </c>
      <c r="E250">
        <f>IF(C250=2005,$Q$5,IF(C250=2006,$Q$6,IF(C250=2007,$Q$7,IF(C250=2008,$Q$8,IF(C250=2009,$Q$9,IF(C250=2010,$Q$10,IF(C250=2011,$Q$11,IF(C250=2012,$Q$12,IF(C250=2013,$Q$13,IF(C250=2014,$Q$14,"XD"))))))))))</f>
        <v>2.0499999999999998</v>
      </c>
      <c r="F250">
        <f>D250*E250</f>
        <v>332.09999999999997</v>
      </c>
      <c r="G250">
        <f>SUMIF($B$2:B250,B250,$D$2:D250)</f>
        <v>2817</v>
      </c>
      <c r="H250" t="b">
        <f>IF(cukier[[#This Row],[IlośćCukruKupionego]]&gt;=100,IF(cukier[[#This Row],[IlośćCukruKupionego]]&lt;1000,TRUE),FALSE)</f>
        <v>0</v>
      </c>
      <c r="I250" t="b">
        <f>IF(cukier[[#This Row],[IlośćCukruKupionego]]&gt;=1000,IF(cukier[[#This Row],[IlośćCukruKupionego]]&lt;10000,TRUE),FALSE)</f>
        <v>1</v>
      </c>
      <c r="J250" t="b">
        <f>IF(cukier[[#This Row],[IlośćCukruKupionego]]&gt;=10000,TRUE,FALSE)</f>
        <v>0</v>
      </c>
      <c r="K250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50">
        <f>cukier[[#This Row],[Cukier '[KG']]]*cukier[[#This Row],[Rabat]]</f>
        <v>315.89999999999998</v>
      </c>
      <c r="M250">
        <f>cukier[[#This Row],[SumaZaCukier]]-cukier[[#This Row],[CenaRabat]]</f>
        <v>16.199999999999989</v>
      </c>
    </row>
    <row r="251" spans="1:13" x14ac:dyDescent="0.25">
      <c r="A251" s="1">
        <v>38821</v>
      </c>
      <c r="B251" t="s">
        <v>58</v>
      </c>
      <c r="C251">
        <f>YEAR(cukier[[#This Row],[Data]])</f>
        <v>2006</v>
      </c>
      <c r="D251">
        <v>187</v>
      </c>
      <c r="E251">
        <f>IF(C251=2005,$Q$5,IF(C251=2006,$Q$6,IF(C251=2007,$Q$7,IF(C251=2008,$Q$8,IF(C251=2009,$Q$9,IF(C251=2010,$Q$10,IF(C251=2011,$Q$11,IF(C251=2012,$Q$12,IF(C251=2013,$Q$13,IF(C251=2014,$Q$14,"XD"))))))))))</f>
        <v>2.0499999999999998</v>
      </c>
      <c r="F251">
        <f>D251*E251</f>
        <v>383.34999999999997</v>
      </c>
      <c r="G251">
        <f>SUMIF($B$2:B251,B251,$D$2:D251)</f>
        <v>366</v>
      </c>
      <c r="H251" t="b">
        <f>IF(cukier[[#This Row],[IlośćCukruKupionego]]&gt;=100,IF(cukier[[#This Row],[IlośćCukruKupionego]]&lt;1000,TRUE),FALSE)</f>
        <v>1</v>
      </c>
      <c r="I251" t="b">
        <f>IF(cukier[[#This Row],[IlośćCukruKupionego]]&gt;=1000,IF(cukier[[#This Row],[IlośćCukruKupionego]]&lt;10000,TRUE),FALSE)</f>
        <v>0</v>
      </c>
      <c r="J251" t="b">
        <f>IF(cukier[[#This Row],[IlośćCukruKupionego]]&gt;=10000,TRUE,FALSE)</f>
        <v>0</v>
      </c>
      <c r="K251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51">
        <f>cukier[[#This Row],[Cukier '[KG']]]*cukier[[#This Row],[Rabat]]</f>
        <v>373.99999999999994</v>
      </c>
      <c r="M251">
        <f>cukier[[#This Row],[SumaZaCukier]]-cukier[[#This Row],[CenaRabat]]</f>
        <v>9.3500000000000227</v>
      </c>
    </row>
    <row r="252" spans="1:13" x14ac:dyDescent="0.25">
      <c r="A252" s="1">
        <v>38822</v>
      </c>
      <c r="B252" t="s">
        <v>18</v>
      </c>
      <c r="C252">
        <f>YEAR(cukier[[#This Row],[Data]])</f>
        <v>2006</v>
      </c>
      <c r="D252">
        <v>192</v>
      </c>
      <c r="E252">
        <f>IF(C252=2005,$Q$5,IF(C252=2006,$Q$6,IF(C252=2007,$Q$7,IF(C252=2008,$Q$8,IF(C252=2009,$Q$9,IF(C252=2010,$Q$10,IF(C252=2011,$Q$11,IF(C252=2012,$Q$12,IF(C252=2013,$Q$13,IF(C252=2014,$Q$14,"XD"))))))))))</f>
        <v>2.0499999999999998</v>
      </c>
      <c r="F252">
        <f>D252*E252</f>
        <v>393.59999999999997</v>
      </c>
      <c r="G252">
        <f>SUMIF($B$2:B252,B252,$D$2:D252)</f>
        <v>949</v>
      </c>
      <c r="H252" t="b">
        <f>IF(cukier[[#This Row],[IlośćCukruKupionego]]&gt;=100,IF(cukier[[#This Row],[IlośćCukruKupionego]]&lt;1000,TRUE),FALSE)</f>
        <v>1</v>
      </c>
      <c r="I252" t="b">
        <f>IF(cukier[[#This Row],[IlośćCukruKupionego]]&gt;=1000,IF(cukier[[#This Row],[IlośćCukruKupionego]]&lt;10000,TRUE),FALSE)</f>
        <v>0</v>
      </c>
      <c r="J252" t="b">
        <f>IF(cukier[[#This Row],[IlośćCukruKupionego]]&gt;=10000,TRUE,FALSE)</f>
        <v>0</v>
      </c>
      <c r="K252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52">
        <f>cukier[[#This Row],[Cukier '[KG']]]*cukier[[#This Row],[Rabat]]</f>
        <v>383.99999999999994</v>
      </c>
      <c r="M252">
        <f>cukier[[#This Row],[SumaZaCukier]]-cukier[[#This Row],[CenaRabat]]</f>
        <v>9.6000000000000227</v>
      </c>
    </row>
    <row r="253" spans="1:13" x14ac:dyDescent="0.25">
      <c r="A253" s="1">
        <v>38824</v>
      </c>
      <c r="B253" t="s">
        <v>24</v>
      </c>
      <c r="C253">
        <f>YEAR(cukier[[#This Row],[Data]])</f>
        <v>2006</v>
      </c>
      <c r="D253">
        <v>127</v>
      </c>
      <c r="E253">
        <f>IF(C253=2005,$Q$5,IF(C253=2006,$Q$6,IF(C253=2007,$Q$7,IF(C253=2008,$Q$8,IF(C253=2009,$Q$9,IF(C253=2010,$Q$10,IF(C253=2011,$Q$11,IF(C253=2012,$Q$12,IF(C253=2013,$Q$13,IF(C253=2014,$Q$14,"XD"))))))))))</f>
        <v>2.0499999999999998</v>
      </c>
      <c r="F253">
        <f>D253*E253</f>
        <v>260.34999999999997</v>
      </c>
      <c r="G253">
        <f>SUMIF($B$2:B253,B253,$D$2:D253)</f>
        <v>714</v>
      </c>
      <c r="H253" t="b">
        <f>IF(cukier[[#This Row],[IlośćCukruKupionego]]&gt;=100,IF(cukier[[#This Row],[IlośćCukruKupionego]]&lt;1000,TRUE),FALSE)</f>
        <v>1</v>
      </c>
      <c r="I253" t="b">
        <f>IF(cukier[[#This Row],[IlośćCukruKupionego]]&gt;=1000,IF(cukier[[#This Row],[IlośćCukruKupionego]]&lt;10000,TRUE),FALSE)</f>
        <v>0</v>
      </c>
      <c r="J253" t="b">
        <f>IF(cukier[[#This Row],[IlośćCukruKupionego]]&gt;=10000,TRUE,FALSE)</f>
        <v>0</v>
      </c>
      <c r="K253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53">
        <f>cukier[[#This Row],[Cukier '[KG']]]*cukier[[#This Row],[Rabat]]</f>
        <v>253.99999999999997</v>
      </c>
      <c r="M253">
        <f>cukier[[#This Row],[SumaZaCukier]]-cukier[[#This Row],[CenaRabat]]</f>
        <v>6.3499999999999943</v>
      </c>
    </row>
    <row r="254" spans="1:13" x14ac:dyDescent="0.25">
      <c r="A254" s="1">
        <v>38826</v>
      </c>
      <c r="B254" t="s">
        <v>9</v>
      </c>
      <c r="C254">
        <f>YEAR(cukier[[#This Row],[Data]])</f>
        <v>2006</v>
      </c>
      <c r="D254">
        <v>198</v>
      </c>
      <c r="E254">
        <f>IF(C254=2005,$Q$5,IF(C254=2006,$Q$6,IF(C254=2007,$Q$7,IF(C254=2008,$Q$8,IF(C254=2009,$Q$9,IF(C254=2010,$Q$10,IF(C254=2011,$Q$11,IF(C254=2012,$Q$12,IF(C254=2013,$Q$13,IF(C254=2014,$Q$14,"XD"))))))))))</f>
        <v>2.0499999999999998</v>
      </c>
      <c r="F254">
        <f>D254*E254</f>
        <v>405.9</v>
      </c>
      <c r="G254">
        <f>SUMIF($B$2:B254,B254,$D$2:D254)</f>
        <v>3906</v>
      </c>
      <c r="H254" t="b">
        <f>IF(cukier[[#This Row],[IlośćCukruKupionego]]&gt;=100,IF(cukier[[#This Row],[IlośćCukruKupionego]]&lt;1000,TRUE),FALSE)</f>
        <v>0</v>
      </c>
      <c r="I254" t="b">
        <f>IF(cukier[[#This Row],[IlośćCukruKupionego]]&gt;=1000,IF(cukier[[#This Row],[IlośćCukruKupionego]]&lt;10000,TRUE),FALSE)</f>
        <v>1</v>
      </c>
      <c r="J254" t="b">
        <f>IF(cukier[[#This Row],[IlośćCukruKupionego]]&gt;=10000,TRUE,FALSE)</f>
        <v>0</v>
      </c>
      <c r="K254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54">
        <f>cukier[[#This Row],[Cukier '[KG']]]*cukier[[#This Row],[Rabat]]</f>
        <v>386.09999999999997</v>
      </c>
      <c r="M254">
        <f>cukier[[#This Row],[SumaZaCukier]]-cukier[[#This Row],[CenaRabat]]</f>
        <v>19.800000000000011</v>
      </c>
    </row>
    <row r="255" spans="1:13" x14ac:dyDescent="0.25">
      <c r="A255" s="1">
        <v>38826</v>
      </c>
      <c r="B255" t="s">
        <v>104</v>
      </c>
      <c r="C255">
        <f>YEAR(cukier[[#This Row],[Data]])</f>
        <v>2006</v>
      </c>
      <c r="D255">
        <v>4</v>
      </c>
      <c r="E255">
        <f>IF(C255=2005,$Q$5,IF(C255=2006,$Q$6,IF(C255=2007,$Q$7,IF(C255=2008,$Q$8,IF(C255=2009,$Q$9,IF(C255=2010,$Q$10,IF(C255=2011,$Q$11,IF(C255=2012,$Q$12,IF(C255=2013,$Q$13,IF(C255=2014,$Q$14,"XD"))))))))))</f>
        <v>2.0499999999999998</v>
      </c>
      <c r="F255">
        <f>D255*E255</f>
        <v>8.1999999999999993</v>
      </c>
      <c r="G255">
        <f>SUMIF($B$2:B255,B255,$D$2:D255)</f>
        <v>4</v>
      </c>
      <c r="H255" t="b">
        <f>IF(cukier[[#This Row],[IlośćCukruKupionego]]&gt;=100,IF(cukier[[#This Row],[IlośćCukruKupionego]]&lt;1000,TRUE),FALSE)</f>
        <v>0</v>
      </c>
      <c r="I255" t="b">
        <f>IF(cukier[[#This Row],[IlośćCukruKupionego]]&gt;=1000,IF(cukier[[#This Row],[IlośćCukruKupionego]]&lt;10000,TRUE),FALSE)</f>
        <v>0</v>
      </c>
      <c r="J255" t="b">
        <f>IF(cukier[[#This Row],[IlośćCukruKupionego]]&gt;=10000,TRUE,FALSE)</f>
        <v>0</v>
      </c>
      <c r="K25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55">
        <f>cukier[[#This Row],[Cukier '[KG']]]*cukier[[#This Row],[Rabat]]</f>
        <v>8.1999999999999993</v>
      </c>
      <c r="M255">
        <f>cukier[[#This Row],[SumaZaCukier]]-cukier[[#This Row],[CenaRabat]]</f>
        <v>0</v>
      </c>
    </row>
    <row r="256" spans="1:13" x14ac:dyDescent="0.25">
      <c r="A256" s="1">
        <v>38826</v>
      </c>
      <c r="B256" t="s">
        <v>17</v>
      </c>
      <c r="C256">
        <f>YEAR(cukier[[#This Row],[Data]])</f>
        <v>2006</v>
      </c>
      <c r="D256">
        <v>110</v>
      </c>
      <c r="E256">
        <f>IF(C256=2005,$Q$5,IF(C256=2006,$Q$6,IF(C256=2007,$Q$7,IF(C256=2008,$Q$8,IF(C256=2009,$Q$9,IF(C256=2010,$Q$10,IF(C256=2011,$Q$11,IF(C256=2012,$Q$12,IF(C256=2013,$Q$13,IF(C256=2014,$Q$14,"XD"))))))))))</f>
        <v>2.0499999999999998</v>
      </c>
      <c r="F256">
        <f>D256*E256</f>
        <v>225.49999999999997</v>
      </c>
      <c r="G256">
        <f>SUMIF($B$2:B256,B256,$D$2:D256)</f>
        <v>2519</v>
      </c>
      <c r="H256" t="b">
        <f>IF(cukier[[#This Row],[IlośćCukruKupionego]]&gt;=100,IF(cukier[[#This Row],[IlośćCukruKupionego]]&lt;1000,TRUE),FALSE)</f>
        <v>0</v>
      </c>
      <c r="I256" t="b">
        <f>IF(cukier[[#This Row],[IlośćCukruKupionego]]&gt;=1000,IF(cukier[[#This Row],[IlośćCukruKupionego]]&lt;10000,TRUE),FALSE)</f>
        <v>1</v>
      </c>
      <c r="J256" t="b">
        <f>IF(cukier[[#This Row],[IlośćCukruKupionego]]&gt;=10000,TRUE,FALSE)</f>
        <v>0</v>
      </c>
      <c r="K256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56">
        <f>cukier[[#This Row],[Cukier '[KG']]]*cukier[[#This Row],[Rabat]]</f>
        <v>214.49999999999997</v>
      </c>
      <c r="M256">
        <f>cukier[[#This Row],[SumaZaCukier]]-cukier[[#This Row],[CenaRabat]]</f>
        <v>11</v>
      </c>
    </row>
    <row r="257" spans="1:13" x14ac:dyDescent="0.25">
      <c r="A257" s="1">
        <v>38826</v>
      </c>
      <c r="B257" t="s">
        <v>18</v>
      </c>
      <c r="C257">
        <f>YEAR(cukier[[#This Row],[Data]])</f>
        <v>2006</v>
      </c>
      <c r="D257">
        <v>123</v>
      </c>
      <c r="E257">
        <f>IF(C257=2005,$Q$5,IF(C257=2006,$Q$6,IF(C257=2007,$Q$7,IF(C257=2008,$Q$8,IF(C257=2009,$Q$9,IF(C257=2010,$Q$10,IF(C257=2011,$Q$11,IF(C257=2012,$Q$12,IF(C257=2013,$Q$13,IF(C257=2014,$Q$14,"XD"))))))))))</f>
        <v>2.0499999999999998</v>
      </c>
      <c r="F257">
        <f>D257*E257</f>
        <v>252.14999999999998</v>
      </c>
      <c r="G257">
        <f>SUMIF($B$2:B257,B257,$D$2:D257)</f>
        <v>1072</v>
      </c>
      <c r="H257" t="b">
        <f>IF(cukier[[#This Row],[IlośćCukruKupionego]]&gt;=100,IF(cukier[[#This Row],[IlośćCukruKupionego]]&lt;1000,TRUE),FALSE)</f>
        <v>0</v>
      </c>
      <c r="I257" t="b">
        <f>IF(cukier[[#This Row],[IlośćCukruKupionego]]&gt;=1000,IF(cukier[[#This Row],[IlośćCukruKupionego]]&lt;10000,TRUE),FALSE)</f>
        <v>1</v>
      </c>
      <c r="J257" t="b">
        <f>IF(cukier[[#This Row],[IlośćCukruKupionego]]&gt;=10000,TRUE,FALSE)</f>
        <v>0</v>
      </c>
      <c r="K257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57">
        <f>cukier[[#This Row],[Cukier '[KG']]]*cukier[[#This Row],[Rabat]]</f>
        <v>239.84999999999997</v>
      </c>
      <c r="M257">
        <f>cukier[[#This Row],[SumaZaCukier]]-cukier[[#This Row],[CenaRabat]]</f>
        <v>12.300000000000011</v>
      </c>
    </row>
    <row r="258" spans="1:13" x14ac:dyDescent="0.25">
      <c r="A258" s="1">
        <v>38827</v>
      </c>
      <c r="B258" t="s">
        <v>66</v>
      </c>
      <c r="C258">
        <f>YEAR(cukier[[#This Row],[Data]])</f>
        <v>2006</v>
      </c>
      <c r="D258">
        <v>159</v>
      </c>
      <c r="E258">
        <f>IF(C258=2005,$Q$5,IF(C258=2006,$Q$6,IF(C258=2007,$Q$7,IF(C258=2008,$Q$8,IF(C258=2009,$Q$9,IF(C258=2010,$Q$10,IF(C258=2011,$Q$11,IF(C258=2012,$Q$12,IF(C258=2013,$Q$13,IF(C258=2014,$Q$14,"XD"))))))))))</f>
        <v>2.0499999999999998</v>
      </c>
      <c r="F258">
        <f>D258*E258</f>
        <v>325.95</v>
      </c>
      <c r="G258">
        <f>SUMIF($B$2:B258,B258,$D$2:D258)</f>
        <v>437</v>
      </c>
      <c r="H258" t="b">
        <f>IF(cukier[[#This Row],[IlośćCukruKupionego]]&gt;=100,IF(cukier[[#This Row],[IlośćCukruKupionego]]&lt;1000,TRUE),FALSE)</f>
        <v>1</v>
      </c>
      <c r="I258" t="b">
        <f>IF(cukier[[#This Row],[IlośćCukruKupionego]]&gt;=1000,IF(cukier[[#This Row],[IlośćCukruKupionego]]&lt;10000,TRUE),FALSE)</f>
        <v>0</v>
      </c>
      <c r="J258" t="b">
        <f>IF(cukier[[#This Row],[IlośćCukruKupionego]]&gt;=10000,TRUE,FALSE)</f>
        <v>0</v>
      </c>
      <c r="K258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58">
        <f>cukier[[#This Row],[Cukier '[KG']]]*cukier[[#This Row],[Rabat]]</f>
        <v>317.99999999999994</v>
      </c>
      <c r="M258">
        <f>cukier[[#This Row],[SumaZaCukier]]-cukier[[#This Row],[CenaRabat]]</f>
        <v>7.9500000000000455</v>
      </c>
    </row>
    <row r="259" spans="1:13" x14ac:dyDescent="0.25">
      <c r="A259" s="1">
        <v>38828</v>
      </c>
      <c r="B259" t="s">
        <v>105</v>
      </c>
      <c r="C259">
        <f>YEAR(cukier[[#This Row],[Data]])</f>
        <v>2006</v>
      </c>
      <c r="D259">
        <v>19</v>
      </c>
      <c r="E259">
        <f>IF(C259=2005,$Q$5,IF(C259=2006,$Q$6,IF(C259=2007,$Q$7,IF(C259=2008,$Q$8,IF(C259=2009,$Q$9,IF(C259=2010,$Q$10,IF(C259=2011,$Q$11,IF(C259=2012,$Q$12,IF(C259=2013,$Q$13,IF(C259=2014,$Q$14,"XD"))))))))))</f>
        <v>2.0499999999999998</v>
      </c>
      <c r="F259">
        <f>D259*E259</f>
        <v>38.949999999999996</v>
      </c>
      <c r="G259">
        <f>SUMIF($B$2:B259,B259,$D$2:D259)</f>
        <v>19</v>
      </c>
      <c r="H259" t="b">
        <f>IF(cukier[[#This Row],[IlośćCukruKupionego]]&gt;=100,IF(cukier[[#This Row],[IlośćCukruKupionego]]&lt;1000,TRUE),FALSE)</f>
        <v>0</v>
      </c>
      <c r="I259" t="b">
        <f>IF(cukier[[#This Row],[IlośćCukruKupionego]]&gt;=1000,IF(cukier[[#This Row],[IlośćCukruKupionego]]&lt;10000,TRUE),FALSE)</f>
        <v>0</v>
      </c>
      <c r="J259" t="b">
        <f>IF(cukier[[#This Row],[IlośćCukruKupionego]]&gt;=10000,TRUE,FALSE)</f>
        <v>0</v>
      </c>
      <c r="K25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59">
        <f>cukier[[#This Row],[Cukier '[KG']]]*cukier[[#This Row],[Rabat]]</f>
        <v>38.949999999999996</v>
      </c>
      <c r="M259">
        <f>cukier[[#This Row],[SumaZaCukier]]-cukier[[#This Row],[CenaRabat]]</f>
        <v>0</v>
      </c>
    </row>
    <row r="260" spans="1:13" x14ac:dyDescent="0.25">
      <c r="A260" s="1">
        <v>38834</v>
      </c>
      <c r="B260" t="s">
        <v>22</v>
      </c>
      <c r="C260">
        <f>YEAR(cukier[[#This Row],[Data]])</f>
        <v>2006</v>
      </c>
      <c r="D260">
        <v>289</v>
      </c>
      <c r="E260">
        <f>IF(C260=2005,$Q$5,IF(C260=2006,$Q$6,IF(C260=2007,$Q$7,IF(C260=2008,$Q$8,IF(C260=2009,$Q$9,IF(C260=2010,$Q$10,IF(C260=2011,$Q$11,IF(C260=2012,$Q$12,IF(C260=2013,$Q$13,IF(C260=2014,$Q$14,"XD"))))))))))</f>
        <v>2.0499999999999998</v>
      </c>
      <c r="F260">
        <f>D260*E260</f>
        <v>592.44999999999993</v>
      </c>
      <c r="G260">
        <f>SUMIF($B$2:B260,B260,$D$2:D260)</f>
        <v>2923</v>
      </c>
      <c r="H260" t="b">
        <f>IF(cukier[[#This Row],[IlośćCukruKupionego]]&gt;=100,IF(cukier[[#This Row],[IlośćCukruKupionego]]&lt;1000,TRUE),FALSE)</f>
        <v>0</v>
      </c>
      <c r="I260" t="b">
        <f>IF(cukier[[#This Row],[IlośćCukruKupionego]]&gt;=1000,IF(cukier[[#This Row],[IlośćCukruKupionego]]&lt;10000,TRUE),FALSE)</f>
        <v>1</v>
      </c>
      <c r="J260" t="b">
        <f>IF(cukier[[#This Row],[IlośćCukruKupionego]]&gt;=10000,TRUE,FALSE)</f>
        <v>0</v>
      </c>
      <c r="K260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60">
        <f>cukier[[#This Row],[Cukier '[KG']]]*cukier[[#This Row],[Rabat]]</f>
        <v>563.54999999999995</v>
      </c>
      <c r="M260">
        <f>cukier[[#This Row],[SumaZaCukier]]-cukier[[#This Row],[CenaRabat]]</f>
        <v>28.899999999999977</v>
      </c>
    </row>
    <row r="261" spans="1:13" x14ac:dyDescent="0.25">
      <c r="A261" s="1">
        <v>38834</v>
      </c>
      <c r="B261" t="s">
        <v>23</v>
      </c>
      <c r="C261">
        <f>YEAR(cukier[[#This Row],[Data]])</f>
        <v>2006</v>
      </c>
      <c r="D261">
        <v>136</v>
      </c>
      <c r="E261">
        <f>IF(C261=2005,$Q$5,IF(C261=2006,$Q$6,IF(C261=2007,$Q$7,IF(C261=2008,$Q$8,IF(C261=2009,$Q$9,IF(C261=2010,$Q$10,IF(C261=2011,$Q$11,IF(C261=2012,$Q$12,IF(C261=2013,$Q$13,IF(C261=2014,$Q$14,"XD"))))))))))</f>
        <v>2.0499999999999998</v>
      </c>
      <c r="F261">
        <f>D261*E261</f>
        <v>278.79999999999995</v>
      </c>
      <c r="G261">
        <f>SUMIF($B$2:B261,B261,$D$2:D261)</f>
        <v>456</v>
      </c>
      <c r="H261" t="b">
        <f>IF(cukier[[#This Row],[IlośćCukruKupionego]]&gt;=100,IF(cukier[[#This Row],[IlośćCukruKupionego]]&lt;1000,TRUE),FALSE)</f>
        <v>1</v>
      </c>
      <c r="I261" t="b">
        <f>IF(cukier[[#This Row],[IlośćCukruKupionego]]&gt;=1000,IF(cukier[[#This Row],[IlośćCukruKupionego]]&lt;10000,TRUE),FALSE)</f>
        <v>0</v>
      </c>
      <c r="J261" t="b">
        <f>IF(cukier[[#This Row],[IlośćCukruKupionego]]&gt;=10000,TRUE,FALSE)</f>
        <v>0</v>
      </c>
      <c r="K261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61">
        <f>cukier[[#This Row],[Cukier '[KG']]]*cukier[[#This Row],[Rabat]]</f>
        <v>271.99999999999994</v>
      </c>
      <c r="M261">
        <f>cukier[[#This Row],[SumaZaCukier]]-cukier[[#This Row],[CenaRabat]]</f>
        <v>6.8000000000000114</v>
      </c>
    </row>
    <row r="262" spans="1:13" x14ac:dyDescent="0.25">
      <c r="A262" s="1">
        <v>38845</v>
      </c>
      <c r="B262" t="s">
        <v>25</v>
      </c>
      <c r="C262">
        <f>YEAR(cukier[[#This Row],[Data]])</f>
        <v>2006</v>
      </c>
      <c r="D262">
        <v>41</v>
      </c>
      <c r="E262">
        <f>IF(C262=2005,$Q$5,IF(C262=2006,$Q$6,IF(C262=2007,$Q$7,IF(C262=2008,$Q$8,IF(C262=2009,$Q$9,IF(C262=2010,$Q$10,IF(C262=2011,$Q$11,IF(C262=2012,$Q$12,IF(C262=2013,$Q$13,IF(C262=2014,$Q$14,"XD"))))))))))</f>
        <v>2.0499999999999998</v>
      </c>
      <c r="F262">
        <f>D262*E262</f>
        <v>84.05</v>
      </c>
      <c r="G262">
        <f>SUMIF($B$2:B262,B262,$D$2:D262)</f>
        <v>337</v>
      </c>
      <c r="H262" t="b">
        <f>IF(cukier[[#This Row],[IlośćCukruKupionego]]&gt;=100,IF(cukier[[#This Row],[IlośćCukruKupionego]]&lt;1000,TRUE),FALSE)</f>
        <v>1</v>
      </c>
      <c r="I262" t="b">
        <f>IF(cukier[[#This Row],[IlośćCukruKupionego]]&gt;=1000,IF(cukier[[#This Row],[IlośćCukruKupionego]]&lt;10000,TRUE),FALSE)</f>
        <v>0</v>
      </c>
      <c r="J262" t="b">
        <f>IF(cukier[[#This Row],[IlośćCukruKupionego]]&gt;=10000,TRUE,FALSE)</f>
        <v>0</v>
      </c>
      <c r="K262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62">
        <f>cukier[[#This Row],[Cukier '[KG']]]*cukier[[#This Row],[Rabat]]</f>
        <v>81.999999999999986</v>
      </c>
      <c r="M262">
        <f>cukier[[#This Row],[SumaZaCukier]]-cukier[[#This Row],[CenaRabat]]</f>
        <v>2.0500000000000114</v>
      </c>
    </row>
    <row r="263" spans="1:13" x14ac:dyDescent="0.25">
      <c r="A263" s="1">
        <v>38846</v>
      </c>
      <c r="B263" t="s">
        <v>45</v>
      </c>
      <c r="C263">
        <f>YEAR(cukier[[#This Row],[Data]])</f>
        <v>2006</v>
      </c>
      <c r="D263">
        <v>385</v>
      </c>
      <c r="E263">
        <f>IF(C263=2005,$Q$5,IF(C263=2006,$Q$6,IF(C263=2007,$Q$7,IF(C263=2008,$Q$8,IF(C263=2009,$Q$9,IF(C263=2010,$Q$10,IF(C263=2011,$Q$11,IF(C263=2012,$Q$12,IF(C263=2013,$Q$13,IF(C263=2014,$Q$14,"XD"))))))))))</f>
        <v>2.0499999999999998</v>
      </c>
      <c r="F263">
        <f>D263*E263</f>
        <v>789.24999999999989</v>
      </c>
      <c r="G263">
        <f>SUMIF($B$2:B263,B263,$D$2:D263)</f>
        <v>2299</v>
      </c>
      <c r="H263" t="b">
        <f>IF(cukier[[#This Row],[IlośćCukruKupionego]]&gt;=100,IF(cukier[[#This Row],[IlośćCukruKupionego]]&lt;1000,TRUE),FALSE)</f>
        <v>0</v>
      </c>
      <c r="I263" t="b">
        <f>IF(cukier[[#This Row],[IlośćCukruKupionego]]&gt;=1000,IF(cukier[[#This Row],[IlośćCukruKupionego]]&lt;10000,TRUE),FALSE)</f>
        <v>1</v>
      </c>
      <c r="J263" t="b">
        <f>IF(cukier[[#This Row],[IlośćCukruKupionego]]&gt;=10000,TRUE,FALSE)</f>
        <v>0</v>
      </c>
      <c r="K263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63">
        <f>cukier[[#This Row],[Cukier '[KG']]]*cukier[[#This Row],[Rabat]]</f>
        <v>750.74999999999989</v>
      </c>
      <c r="M263">
        <f>cukier[[#This Row],[SumaZaCukier]]-cukier[[#This Row],[CenaRabat]]</f>
        <v>38.5</v>
      </c>
    </row>
    <row r="264" spans="1:13" x14ac:dyDescent="0.25">
      <c r="A264" s="1">
        <v>38847</v>
      </c>
      <c r="B264" t="s">
        <v>106</v>
      </c>
      <c r="C264">
        <f>YEAR(cukier[[#This Row],[Data]])</f>
        <v>2006</v>
      </c>
      <c r="D264">
        <v>17</v>
      </c>
      <c r="E264">
        <f>IF(C264=2005,$Q$5,IF(C264=2006,$Q$6,IF(C264=2007,$Q$7,IF(C264=2008,$Q$8,IF(C264=2009,$Q$9,IF(C264=2010,$Q$10,IF(C264=2011,$Q$11,IF(C264=2012,$Q$12,IF(C264=2013,$Q$13,IF(C264=2014,$Q$14,"XD"))))))))))</f>
        <v>2.0499999999999998</v>
      </c>
      <c r="F264">
        <f>D264*E264</f>
        <v>34.849999999999994</v>
      </c>
      <c r="G264">
        <f>SUMIF($B$2:B264,B264,$D$2:D264)</f>
        <v>17</v>
      </c>
      <c r="H264" t="b">
        <f>IF(cukier[[#This Row],[IlośćCukruKupionego]]&gt;=100,IF(cukier[[#This Row],[IlośćCukruKupionego]]&lt;1000,TRUE),FALSE)</f>
        <v>0</v>
      </c>
      <c r="I264" t="b">
        <f>IF(cukier[[#This Row],[IlośćCukruKupionego]]&gt;=1000,IF(cukier[[#This Row],[IlośćCukruKupionego]]&lt;10000,TRUE),FALSE)</f>
        <v>0</v>
      </c>
      <c r="J264" t="b">
        <f>IF(cukier[[#This Row],[IlośćCukruKupionego]]&gt;=10000,TRUE,FALSE)</f>
        <v>0</v>
      </c>
      <c r="K26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64">
        <f>cukier[[#This Row],[Cukier '[KG']]]*cukier[[#This Row],[Rabat]]</f>
        <v>34.849999999999994</v>
      </c>
      <c r="M264">
        <f>cukier[[#This Row],[SumaZaCukier]]-cukier[[#This Row],[CenaRabat]]</f>
        <v>0</v>
      </c>
    </row>
    <row r="265" spans="1:13" x14ac:dyDescent="0.25">
      <c r="A265" s="1">
        <v>38847</v>
      </c>
      <c r="B265" t="s">
        <v>107</v>
      </c>
      <c r="C265">
        <f>YEAR(cukier[[#This Row],[Data]])</f>
        <v>2006</v>
      </c>
      <c r="D265">
        <v>20</v>
      </c>
      <c r="E265">
        <f>IF(C265=2005,$Q$5,IF(C265=2006,$Q$6,IF(C265=2007,$Q$7,IF(C265=2008,$Q$8,IF(C265=2009,$Q$9,IF(C265=2010,$Q$10,IF(C265=2011,$Q$11,IF(C265=2012,$Q$12,IF(C265=2013,$Q$13,IF(C265=2014,$Q$14,"XD"))))))))))</f>
        <v>2.0499999999999998</v>
      </c>
      <c r="F265">
        <f>D265*E265</f>
        <v>41</v>
      </c>
      <c r="G265">
        <f>SUMIF($B$2:B265,B265,$D$2:D265)</f>
        <v>20</v>
      </c>
      <c r="H265" t="b">
        <f>IF(cukier[[#This Row],[IlośćCukruKupionego]]&gt;=100,IF(cukier[[#This Row],[IlośćCukruKupionego]]&lt;1000,TRUE),FALSE)</f>
        <v>0</v>
      </c>
      <c r="I265" t="b">
        <f>IF(cukier[[#This Row],[IlośćCukruKupionego]]&gt;=1000,IF(cukier[[#This Row],[IlośćCukruKupionego]]&lt;10000,TRUE),FALSE)</f>
        <v>0</v>
      </c>
      <c r="J265" t="b">
        <f>IF(cukier[[#This Row],[IlośćCukruKupionego]]&gt;=10000,TRUE,FALSE)</f>
        <v>0</v>
      </c>
      <c r="K26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65">
        <f>cukier[[#This Row],[Cukier '[KG']]]*cukier[[#This Row],[Rabat]]</f>
        <v>41</v>
      </c>
      <c r="M265">
        <f>cukier[[#This Row],[SumaZaCukier]]-cukier[[#This Row],[CenaRabat]]</f>
        <v>0</v>
      </c>
    </row>
    <row r="266" spans="1:13" x14ac:dyDescent="0.25">
      <c r="A266" s="1">
        <v>38851</v>
      </c>
      <c r="B266" t="s">
        <v>108</v>
      </c>
      <c r="C266">
        <f>YEAR(cukier[[#This Row],[Data]])</f>
        <v>2006</v>
      </c>
      <c r="D266">
        <v>19</v>
      </c>
      <c r="E266">
        <f>IF(C266=2005,$Q$5,IF(C266=2006,$Q$6,IF(C266=2007,$Q$7,IF(C266=2008,$Q$8,IF(C266=2009,$Q$9,IF(C266=2010,$Q$10,IF(C266=2011,$Q$11,IF(C266=2012,$Q$12,IF(C266=2013,$Q$13,IF(C266=2014,$Q$14,"XD"))))))))))</f>
        <v>2.0499999999999998</v>
      </c>
      <c r="F266">
        <f>D266*E266</f>
        <v>38.949999999999996</v>
      </c>
      <c r="G266">
        <f>SUMIF($B$2:B266,B266,$D$2:D266)</f>
        <v>19</v>
      </c>
      <c r="H266" t="b">
        <f>IF(cukier[[#This Row],[IlośćCukruKupionego]]&gt;=100,IF(cukier[[#This Row],[IlośćCukruKupionego]]&lt;1000,TRUE),FALSE)</f>
        <v>0</v>
      </c>
      <c r="I266" t="b">
        <f>IF(cukier[[#This Row],[IlośćCukruKupionego]]&gt;=1000,IF(cukier[[#This Row],[IlośćCukruKupionego]]&lt;10000,TRUE),FALSE)</f>
        <v>0</v>
      </c>
      <c r="J266" t="b">
        <f>IF(cukier[[#This Row],[IlośćCukruKupionego]]&gt;=10000,TRUE,FALSE)</f>
        <v>0</v>
      </c>
      <c r="K26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66">
        <f>cukier[[#This Row],[Cukier '[KG']]]*cukier[[#This Row],[Rabat]]</f>
        <v>38.949999999999996</v>
      </c>
      <c r="M266">
        <f>cukier[[#This Row],[SumaZaCukier]]-cukier[[#This Row],[CenaRabat]]</f>
        <v>0</v>
      </c>
    </row>
    <row r="267" spans="1:13" x14ac:dyDescent="0.25">
      <c r="A267" s="1">
        <v>38852</v>
      </c>
      <c r="B267" t="s">
        <v>43</v>
      </c>
      <c r="C267">
        <f>YEAR(cukier[[#This Row],[Data]])</f>
        <v>2006</v>
      </c>
      <c r="D267">
        <v>13</v>
      </c>
      <c r="E267">
        <f>IF(C267=2005,$Q$5,IF(C267=2006,$Q$6,IF(C267=2007,$Q$7,IF(C267=2008,$Q$8,IF(C267=2009,$Q$9,IF(C267=2010,$Q$10,IF(C267=2011,$Q$11,IF(C267=2012,$Q$12,IF(C267=2013,$Q$13,IF(C267=2014,$Q$14,"XD"))))))))))</f>
        <v>2.0499999999999998</v>
      </c>
      <c r="F267">
        <f>D267*E267</f>
        <v>26.65</v>
      </c>
      <c r="G267">
        <f>SUMIF($B$2:B267,B267,$D$2:D267)</f>
        <v>28</v>
      </c>
      <c r="H267" t="b">
        <f>IF(cukier[[#This Row],[IlośćCukruKupionego]]&gt;=100,IF(cukier[[#This Row],[IlośćCukruKupionego]]&lt;1000,TRUE),FALSE)</f>
        <v>0</v>
      </c>
      <c r="I267" t="b">
        <f>IF(cukier[[#This Row],[IlośćCukruKupionego]]&gt;=1000,IF(cukier[[#This Row],[IlośćCukruKupionego]]&lt;10000,TRUE),FALSE)</f>
        <v>0</v>
      </c>
      <c r="J267" t="b">
        <f>IF(cukier[[#This Row],[IlośćCukruKupionego]]&gt;=10000,TRUE,FALSE)</f>
        <v>0</v>
      </c>
      <c r="K26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67">
        <f>cukier[[#This Row],[Cukier '[KG']]]*cukier[[#This Row],[Rabat]]</f>
        <v>26.65</v>
      </c>
      <c r="M267">
        <f>cukier[[#This Row],[SumaZaCukier]]-cukier[[#This Row],[CenaRabat]]</f>
        <v>0</v>
      </c>
    </row>
    <row r="268" spans="1:13" x14ac:dyDescent="0.25">
      <c r="A268" s="1">
        <v>38853</v>
      </c>
      <c r="B268" t="s">
        <v>97</v>
      </c>
      <c r="C268">
        <f>YEAR(cukier[[#This Row],[Data]])</f>
        <v>2006</v>
      </c>
      <c r="D268">
        <v>13</v>
      </c>
      <c r="E268">
        <f>IF(C268=2005,$Q$5,IF(C268=2006,$Q$6,IF(C268=2007,$Q$7,IF(C268=2008,$Q$8,IF(C268=2009,$Q$9,IF(C268=2010,$Q$10,IF(C268=2011,$Q$11,IF(C268=2012,$Q$12,IF(C268=2013,$Q$13,IF(C268=2014,$Q$14,"XD"))))))))))</f>
        <v>2.0499999999999998</v>
      </c>
      <c r="F268">
        <f>D268*E268</f>
        <v>26.65</v>
      </c>
      <c r="G268">
        <f>SUMIF($B$2:B268,B268,$D$2:D268)</f>
        <v>29</v>
      </c>
      <c r="H268" t="b">
        <f>IF(cukier[[#This Row],[IlośćCukruKupionego]]&gt;=100,IF(cukier[[#This Row],[IlośćCukruKupionego]]&lt;1000,TRUE),FALSE)</f>
        <v>0</v>
      </c>
      <c r="I268" t="b">
        <f>IF(cukier[[#This Row],[IlośćCukruKupionego]]&gt;=1000,IF(cukier[[#This Row],[IlośćCukruKupionego]]&lt;10000,TRUE),FALSE)</f>
        <v>0</v>
      </c>
      <c r="J268" t="b">
        <f>IF(cukier[[#This Row],[IlośćCukruKupionego]]&gt;=10000,TRUE,FALSE)</f>
        <v>0</v>
      </c>
      <c r="K26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68">
        <f>cukier[[#This Row],[Cukier '[KG']]]*cukier[[#This Row],[Rabat]]</f>
        <v>26.65</v>
      </c>
      <c r="M268">
        <f>cukier[[#This Row],[SumaZaCukier]]-cukier[[#This Row],[CenaRabat]]</f>
        <v>0</v>
      </c>
    </row>
    <row r="269" spans="1:13" x14ac:dyDescent="0.25">
      <c r="A269" s="1">
        <v>38855</v>
      </c>
      <c r="B269" t="s">
        <v>80</v>
      </c>
      <c r="C269">
        <f>YEAR(cukier[[#This Row],[Data]])</f>
        <v>2006</v>
      </c>
      <c r="D269">
        <v>168</v>
      </c>
      <c r="E269">
        <f>IF(C269=2005,$Q$5,IF(C269=2006,$Q$6,IF(C269=2007,$Q$7,IF(C269=2008,$Q$8,IF(C269=2009,$Q$9,IF(C269=2010,$Q$10,IF(C269=2011,$Q$11,IF(C269=2012,$Q$12,IF(C269=2013,$Q$13,IF(C269=2014,$Q$14,"XD"))))))))))</f>
        <v>2.0499999999999998</v>
      </c>
      <c r="F269">
        <f>D269*E269</f>
        <v>344.4</v>
      </c>
      <c r="G269">
        <f>SUMIF($B$2:B269,B269,$D$2:D269)</f>
        <v>400</v>
      </c>
      <c r="H269" t="b">
        <f>IF(cukier[[#This Row],[IlośćCukruKupionego]]&gt;=100,IF(cukier[[#This Row],[IlośćCukruKupionego]]&lt;1000,TRUE),FALSE)</f>
        <v>1</v>
      </c>
      <c r="I269" t="b">
        <f>IF(cukier[[#This Row],[IlośćCukruKupionego]]&gt;=1000,IF(cukier[[#This Row],[IlośćCukruKupionego]]&lt;10000,TRUE),FALSE)</f>
        <v>0</v>
      </c>
      <c r="J269" t="b">
        <f>IF(cukier[[#This Row],[IlośćCukruKupionego]]&gt;=10000,TRUE,FALSE)</f>
        <v>0</v>
      </c>
      <c r="K269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69">
        <f>cukier[[#This Row],[Cukier '[KG']]]*cukier[[#This Row],[Rabat]]</f>
        <v>335.99999999999994</v>
      </c>
      <c r="M269">
        <f>cukier[[#This Row],[SumaZaCukier]]-cukier[[#This Row],[CenaRabat]]</f>
        <v>8.4000000000000341</v>
      </c>
    </row>
    <row r="270" spans="1:13" x14ac:dyDescent="0.25">
      <c r="A270" s="1">
        <v>38855</v>
      </c>
      <c r="B270" t="s">
        <v>109</v>
      </c>
      <c r="C270">
        <f>YEAR(cukier[[#This Row],[Data]])</f>
        <v>2006</v>
      </c>
      <c r="D270">
        <v>18</v>
      </c>
      <c r="E270">
        <f>IF(C270=2005,$Q$5,IF(C270=2006,$Q$6,IF(C270=2007,$Q$7,IF(C270=2008,$Q$8,IF(C270=2009,$Q$9,IF(C270=2010,$Q$10,IF(C270=2011,$Q$11,IF(C270=2012,$Q$12,IF(C270=2013,$Q$13,IF(C270=2014,$Q$14,"XD"))))))))))</f>
        <v>2.0499999999999998</v>
      </c>
      <c r="F270">
        <f>D270*E270</f>
        <v>36.9</v>
      </c>
      <c r="G270">
        <f>SUMIF($B$2:B270,B270,$D$2:D270)</f>
        <v>18</v>
      </c>
      <c r="H270" t="b">
        <f>IF(cukier[[#This Row],[IlośćCukruKupionego]]&gt;=100,IF(cukier[[#This Row],[IlośćCukruKupionego]]&lt;1000,TRUE),FALSE)</f>
        <v>0</v>
      </c>
      <c r="I270" t="b">
        <f>IF(cukier[[#This Row],[IlośćCukruKupionego]]&gt;=1000,IF(cukier[[#This Row],[IlośćCukruKupionego]]&lt;10000,TRUE),FALSE)</f>
        <v>0</v>
      </c>
      <c r="J270" t="b">
        <f>IF(cukier[[#This Row],[IlośćCukruKupionego]]&gt;=10000,TRUE,FALSE)</f>
        <v>0</v>
      </c>
      <c r="K27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70">
        <f>cukier[[#This Row],[Cukier '[KG']]]*cukier[[#This Row],[Rabat]]</f>
        <v>36.9</v>
      </c>
      <c r="M270">
        <f>cukier[[#This Row],[SumaZaCukier]]-cukier[[#This Row],[CenaRabat]]</f>
        <v>0</v>
      </c>
    </row>
    <row r="271" spans="1:13" x14ac:dyDescent="0.25">
      <c r="A271" s="1">
        <v>38855</v>
      </c>
      <c r="B271" t="s">
        <v>14</v>
      </c>
      <c r="C271">
        <f>YEAR(cukier[[#This Row],[Data]])</f>
        <v>2006</v>
      </c>
      <c r="D271">
        <v>131</v>
      </c>
      <c r="E271">
        <f>IF(C271=2005,$Q$5,IF(C271=2006,$Q$6,IF(C271=2007,$Q$7,IF(C271=2008,$Q$8,IF(C271=2009,$Q$9,IF(C271=2010,$Q$10,IF(C271=2011,$Q$11,IF(C271=2012,$Q$12,IF(C271=2013,$Q$13,IF(C271=2014,$Q$14,"XD"))))))))))</f>
        <v>2.0499999999999998</v>
      </c>
      <c r="F271">
        <f>D271*E271</f>
        <v>268.54999999999995</v>
      </c>
      <c r="G271">
        <f>SUMIF($B$2:B271,B271,$D$2:D271)</f>
        <v>3065</v>
      </c>
      <c r="H271" t="b">
        <f>IF(cukier[[#This Row],[IlośćCukruKupionego]]&gt;=100,IF(cukier[[#This Row],[IlośćCukruKupionego]]&lt;1000,TRUE),FALSE)</f>
        <v>0</v>
      </c>
      <c r="I271" t="b">
        <f>IF(cukier[[#This Row],[IlośćCukruKupionego]]&gt;=1000,IF(cukier[[#This Row],[IlośćCukruKupionego]]&lt;10000,TRUE),FALSE)</f>
        <v>1</v>
      </c>
      <c r="J271" t="b">
        <f>IF(cukier[[#This Row],[IlośćCukruKupionego]]&gt;=10000,TRUE,FALSE)</f>
        <v>0</v>
      </c>
      <c r="K271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71">
        <f>cukier[[#This Row],[Cukier '[KG']]]*cukier[[#This Row],[Rabat]]</f>
        <v>255.44999999999996</v>
      </c>
      <c r="M271">
        <f>cukier[[#This Row],[SumaZaCukier]]-cukier[[#This Row],[CenaRabat]]</f>
        <v>13.099999999999994</v>
      </c>
    </row>
    <row r="272" spans="1:13" x14ac:dyDescent="0.25">
      <c r="A272" s="1">
        <v>38856</v>
      </c>
      <c r="B272" t="s">
        <v>22</v>
      </c>
      <c r="C272">
        <f>YEAR(cukier[[#This Row],[Data]])</f>
        <v>2006</v>
      </c>
      <c r="D272">
        <v>187</v>
      </c>
      <c r="E272">
        <f>IF(C272=2005,$Q$5,IF(C272=2006,$Q$6,IF(C272=2007,$Q$7,IF(C272=2008,$Q$8,IF(C272=2009,$Q$9,IF(C272=2010,$Q$10,IF(C272=2011,$Q$11,IF(C272=2012,$Q$12,IF(C272=2013,$Q$13,IF(C272=2014,$Q$14,"XD"))))))))))</f>
        <v>2.0499999999999998</v>
      </c>
      <c r="F272">
        <f>D272*E272</f>
        <v>383.34999999999997</v>
      </c>
      <c r="G272">
        <f>SUMIF($B$2:B272,B272,$D$2:D272)</f>
        <v>3110</v>
      </c>
      <c r="H272" t="b">
        <f>IF(cukier[[#This Row],[IlośćCukruKupionego]]&gt;=100,IF(cukier[[#This Row],[IlośćCukruKupionego]]&lt;1000,TRUE),FALSE)</f>
        <v>0</v>
      </c>
      <c r="I272" t="b">
        <f>IF(cukier[[#This Row],[IlośćCukruKupionego]]&gt;=1000,IF(cukier[[#This Row],[IlośćCukruKupionego]]&lt;10000,TRUE),FALSE)</f>
        <v>1</v>
      </c>
      <c r="J272" t="b">
        <f>IF(cukier[[#This Row],[IlośćCukruKupionego]]&gt;=10000,TRUE,FALSE)</f>
        <v>0</v>
      </c>
      <c r="K272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72">
        <f>cukier[[#This Row],[Cukier '[KG']]]*cukier[[#This Row],[Rabat]]</f>
        <v>364.65</v>
      </c>
      <c r="M272">
        <f>cukier[[#This Row],[SumaZaCukier]]-cukier[[#This Row],[CenaRabat]]</f>
        <v>18.699999999999989</v>
      </c>
    </row>
    <row r="273" spans="1:13" x14ac:dyDescent="0.25">
      <c r="A273" s="1">
        <v>38857</v>
      </c>
      <c r="B273" t="s">
        <v>24</v>
      </c>
      <c r="C273">
        <f>YEAR(cukier[[#This Row],[Data]])</f>
        <v>2006</v>
      </c>
      <c r="D273">
        <v>412</v>
      </c>
      <c r="E273">
        <f>IF(C273=2005,$Q$5,IF(C273=2006,$Q$6,IF(C273=2007,$Q$7,IF(C273=2008,$Q$8,IF(C273=2009,$Q$9,IF(C273=2010,$Q$10,IF(C273=2011,$Q$11,IF(C273=2012,$Q$12,IF(C273=2013,$Q$13,IF(C273=2014,$Q$14,"XD"))))))))))</f>
        <v>2.0499999999999998</v>
      </c>
      <c r="F273">
        <f>D273*E273</f>
        <v>844.59999999999991</v>
      </c>
      <c r="G273">
        <f>SUMIF($B$2:B273,B273,$D$2:D273)</f>
        <v>1126</v>
      </c>
      <c r="H273" t="b">
        <f>IF(cukier[[#This Row],[IlośćCukruKupionego]]&gt;=100,IF(cukier[[#This Row],[IlośćCukruKupionego]]&lt;1000,TRUE),FALSE)</f>
        <v>0</v>
      </c>
      <c r="I273" t="b">
        <f>IF(cukier[[#This Row],[IlośćCukruKupionego]]&gt;=1000,IF(cukier[[#This Row],[IlośćCukruKupionego]]&lt;10000,TRUE),FALSE)</f>
        <v>1</v>
      </c>
      <c r="J273" t="b">
        <f>IF(cukier[[#This Row],[IlośćCukruKupionego]]&gt;=10000,TRUE,FALSE)</f>
        <v>0</v>
      </c>
      <c r="K273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73">
        <f>cukier[[#This Row],[Cukier '[KG']]]*cukier[[#This Row],[Rabat]]</f>
        <v>803.39999999999986</v>
      </c>
      <c r="M273">
        <f>cukier[[#This Row],[SumaZaCukier]]-cukier[[#This Row],[CenaRabat]]</f>
        <v>41.200000000000045</v>
      </c>
    </row>
    <row r="274" spans="1:13" x14ac:dyDescent="0.25">
      <c r="A274" s="1">
        <v>38859</v>
      </c>
      <c r="B274" t="s">
        <v>6</v>
      </c>
      <c r="C274">
        <f>YEAR(cukier[[#This Row],[Data]])</f>
        <v>2006</v>
      </c>
      <c r="D274">
        <v>40</v>
      </c>
      <c r="E274">
        <f>IF(C274=2005,$Q$5,IF(C274=2006,$Q$6,IF(C274=2007,$Q$7,IF(C274=2008,$Q$8,IF(C274=2009,$Q$9,IF(C274=2010,$Q$10,IF(C274=2011,$Q$11,IF(C274=2012,$Q$12,IF(C274=2013,$Q$13,IF(C274=2014,$Q$14,"XD"))))))))))</f>
        <v>2.0499999999999998</v>
      </c>
      <c r="F274">
        <f>D274*E274</f>
        <v>82</v>
      </c>
      <c r="G274">
        <f>SUMIF($B$2:B274,B274,$D$2:D274)</f>
        <v>511</v>
      </c>
      <c r="H274" t="b">
        <f>IF(cukier[[#This Row],[IlośćCukruKupionego]]&gt;=100,IF(cukier[[#This Row],[IlośćCukruKupionego]]&lt;1000,TRUE),FALSE)</f>
        <v>1</v>
      </c>
      <c r="I274" t="b">
        <f>IF(cukier[[#This Row],[IlośćCukruKupionego]]&gt;=1000,IF(cukier[[#This Row],[IlośćCukruKupionego]]&lt;10000,TRUE),FALSE)</f>
        <v>0</v>
      </c>
      <c r="J274" t="b">
        <f>IF(cukier[[#This Row],[IlośćCukruKupionego]]&gt;=10000,TRUE,FALSE)</f>
        <v>0</v>
      </c>
      <c r="K274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74">
        <f>cukier[[#This Row],[Cukier '[KG']]]*cukier[[#This Row],[Rabat]]</f>
        <v>79.999999999999986</v>
      </c>
      <c r="M274">
        <f>cukier[[#This Row],[SumaZaCukier]]-cukier[[#This Row],[CenaRabat]]</f>
        <v>2.0000000000000142</v>
      </c>
    </row>
    <row r="275" spans="1:13" x14ac:dyDescent="0.25">
      <c r="A275" s="1">
        <v>38860</v>
      </c>
      <c r="B275" t="s">
        <v>37</v>
      </c>
      <c r="C275">
        <f>YEAR(cukier[[#This Row],[Data]])</f>
        <v>2006</v>
      </c>
      <c r="D275">
        <v>166</v>
      </c>
      <c r="E275">
        <f>IF(C275=2005,$Q$5,IF(C275=2006,$Q$6,IF(C275=2007,$Q$7,IF(C275=2008,$Q$8,IF(C275=2009,$Q$9,IF(C275=2010,$Q$10,IF(C275=2011,$Q$11,IF(C275=2012,$Q$12,IF(C275=2013,$Q$13,IF(C275=2014,$Q$14,"XD"))))))))))</f>
        <v>2.0499999999999998</v>
      </c>
      <c r="F275">
        <f>D275*E275</f>
        <v>340.29999999999995</v>
      </c>
      <c r="G275">
        <f>SUMIF($B$2:B275,B275,$D$2:D275)</f>
        <v>727</v>
      </c>
      <c r="H275" t="b">
        <f>IF(cukier[[#This Row],[IlośćCukruKupionego]]&gt;=100,IF(cukier[[#This Row],[IlośćCukruKupionego]]&lt;1000,TRUE),FALSE)</f>
        <v>1</v>
      </c>
      <c r="I275" t="b">
        <f>IF(cukier[[#This Row],[IlośćCukruKupionego]]&gt;=1000,IF(cukier[[#This Row],[IlośćCukruKupionego]]&lt;10000,TRUE),FALSE)</f>
        <v>0</v>
      </c>
      <c r="J275" t="b">
        <f>IF(cukier[[#This Row],[IlośćCukruKupionego]]&gt;=10000,TRUE,FALSE)</f>
        <v>0</v>
      </c>
      <c r="K275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75">
        <f>cukier[[#This Row],[Cukier '[KG']]]*cukier[[#This Row],[Rabat]]</f>
        <v>331.99999999999994</v>
      </c>
      <c r="M275">
        <f>cukier[[#This Row],[SumaZaCukier]]-cukier[[#This Row],[CenaRabat]]</f>
        <v>8.3000000000000114</v>
      </c>
    </row>
    <row r="276" spans="1:13" x14ac:dyDescent="0.25">
      <c r="A276" s="1">
        <v>38861</v>
      </c>
      <c r="B276" t="s">
        <v>66</v>
      </c>
      <c r="C276">
        <f>YEAR(cukier[[#This Row],[Data]])</f>
        <v>2006</v>
      </c>
      <c r="D276">
        <v>173</v>
      </c>
      <c r="E276">
        <f>IF(C276=2005,$Q$5,IF(C276=2006,$Q$6,IF(C276=2007,$Q$7,IF(C276=2008,$Q$8,IF(C276=2009,$Q$9,IF(C276=2010,$Q$10,IF(C276=2011,$Q$11,IF(C276=2012,$Q$12,IF(C276=2013,$Q$13,IF(C276=2014,$Q$14,"XD"))))))))))</f>
        <v>2.0499999999999998</v>
      </c>
      <c r="F276">
        <f>D276*E276</f>
        <v>354.65</v>
      </c>
      <c r="G276">
        <f>SUMIF($B$2:B276,B276,$D$2:D276)</f>
        <v>610</v>
      </c>
      <c r="H276" t="b">
        <f>IF(cukier[[#This Row],[IlośćCukruKupionego]]&gt;=100,IF(cukier[[#This Row],[IlośćCukruKupionego]]&lt;1000,TRUE),FALSE)</f>
        <v>1</v>
      </c>
      <c r="I276" t="b">
        <f>IF(cukier[[#This Row],[IlośćCukruKupionego]]&gt;=1000,IF(cukier[[#This Row],[IlośćCukruKupionego]]&lt;10000,TRUE),FALSE)</f>
        <v>0</v>
      </c>
      <c r="J276" t="b">
        <f>IF(cukier[[#This Row],[IlośćCukruKupionego]]&gt;=10000,TRUE,FALSE)</f>
        <v>0</v>
      </c>
      <c r="K276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76">
        <f>cukier[[#This Row],[Cukier '[KG']]]*cukier[[#This Row],[Rabat]]</f>
        <v>345.99999999999994</v>
      </c>
      <c r="M276">
        <f>cukier[[#This Row],[SumaZaCukier]]-cukier[[#This Row],[CenaRabat]]</f>
        <v>8.6500000000000341</v>
      </c>
    </row>
    <row r="277" spans="1:13" x14ac:dyDescent="0.25">
      <c r="A277" s="1">
        <v>38862</v>
      </c>
      <c r="B277" t="s">
        <v>110</v>
      </c>
      <c r="C277">
        <f>YEAR(cukier[[#This Row],[Data]])</f>
        <v>2006</v>
      </c>
      <c r="D277">
        <v>2</v>
      </c>
      <c r="E277">
        <f>IF(C277=2005,$Q$5,IF(C277=2006,$Q$6,IF(C277=2007,$Q$7,IF(C277=2008,$Q$8,IF(C277=2009,$Q$9,IF(C277=2010,$Q$10,IF(C277=2011,$Q$11,IF(C277=2012,$Q$12,IF(C277=2013,$Q$13,IF(C277=2014,$Q$14,"XD"))))))))))</f>
        <v>2.0499999999999998</v>
      </c>
      <c r="F277">
        <f>D277*E277</f>
        <v>4.0999999999999996</v>
      </c>
      <c r="G277">
        <f>SUMIF($B$2:B277,B277,$D$2:D277)</f>
        <v>2</v>
      </c>
      <c r="H277" t="b">
        <f>IF(cukier[[#This Row],[IlośćCukruKupionego]]&gt;=100,IF(cukier[[#This Row],[IlośćCukruKupionego]]&lt;1000,TRUE),FALSE)</f>
        <v>0</v>
      </c>
      <c r="I277" t="b">
        <f>IF(cukier[[#This Row],[IlośćCukruKupionego]]&gt;=1000,IF(cukier[[#This Row],[IlośćCukruKupionego]]&lt;10000,TRUE),FALSE)</f>
        <v>0</v>
      </c>
      <c r="J277" t="b">
        <f>IF(cukier[[#This Row],[IlośćCukruKupionego]]&gt;=10000,TRUE,FALSE)</f>
        <v>0</v>
      </c>
      <c r="K27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77">
        <f>cukier[[#This Row],[Cukier '[KG']]]*cukier[[#This Row],[Rabat]]</f>
        <v>4.0999999999999996</v>
      </c>
      <c r="M277">
        <f>cukier[[#This Row],[SumaZaCukier]]-cukier[[#This Row],[CenaRabat]]</f>
        <v>0</v>
      </c>
    </row>
    <row r="278" spans="1:13" x14ac:dyDescent="0.25">
      <c r="A278" s="1">
        <v>38862</v>
      </c>
      <c r="B278" t="s">
        <v>111</v>
      </c>
      <c r="C278">
        <f>YEAR(cukier[[#This Row],[Data]])</f>
        <v>2006</v>
      </c>
      <c r="D278">
        <v>18</v>
      </c>
      <c r="E278">
        <f>IF(C278=2005,$Q$5,IF(C278=2006,$Q$6,IF(C278=2007,$Q$7,IF(C278=2008,$Q$8,IF(C278=2009,$Q$9,IF(C278=2010,$Q$10,IF(C278=2011,$Q$11,IF(C278=2012,$Q$12,IF(C278=2013,$Q$13,IF(C278=2014,$Q$14,"XD"))))))))))</f>
        <v>2.0499999999999998</v>
      </c>
      <c r="F278">
        <f>D278*E278</f>
        <v>36.9</v>
      </c>
      <c r="G278">
        <f>SUMIF($B$2:B278,B278,$D$2:D278)</f>
        <v>18</v>
      </c>
      <c r="H278" t="b">
        <f>IF(cukier[[#This Row],[IlośćCukruKupionego]]&gt;=100,IF(cukier[[#This Row],[IlośćCukruKupionego]]&lt;1000,TRUE),FALSE)</f>
        <v>0</v>
      </c>
      <c r="I278" t="b">
        <f>IF(cukier[[#This Row],[IlośćCukruKupionego]]&gt;=1000,IF(cukier[[#This Row],[IlośćCukruKupionego]]&lt;10000,TRUE),FALSE)</f>
        <v>0</v>
      </c>
      <c r="J278" t="b">
        <f>IF(cukier[[#This Row],[IlośćCukruKupionego]]&gt;=10000,TRUE,FALSE)</f>
        <v>0</v>
      </c>
      <c r="K27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78">
        <f>cukier[[#This Row],[Cukier '[KG']]]*cukier[[#This Row],[Rabat]]</f>
        <v>36.9</v>
      </c>
      <c r="M278">
        <f>cukier[[#This Row],[SumaZaCukier]]-cukier[[#This Row],[CenaRabat]]</f>
        <v>0</v>
      </c>
    </row>
    <row r="279" spans="1:13" x14ac:dyDescent="0.25">
      <c r="A279" s="1">
        <v>38863</v>
      </c>
      <c r="B279" t="s">
        <v>112</v>
      </c>
      <c r="C279">
        <f>YEAR(cukier[[#This Row],[Data]])</f>
        <v>2006</v>
      </c>
      <c r="D279">
        <v>15</v>
      </c>
      <c r="E279">
        <f>IF(C279=2005,$Q$5,IF(C279=2006,$Q$6,IF(C279=2007,$Q$7,IF(C279=2008,$Q$8,IF(C279=2009,$Q$9,IF(C279=2010,$Q$10,IF(C279=2011,$Q$11,IF(C279=2012,$Q$12,IF(C279=2013,$Q$13,IF(C279=2014,$Q$14,"XD"))))))))))</f>
        <v>2.0499999999999998</v>
      </c>
      <c r="F279">
        <f>D279*E279</f>
        <v>30.749999999999996</v>
      </c>
      <c r="G279">
        <f>SUMIF($B$2:B279,B279,$D$2:D279)</f>
        <v>15</v>
      </c>
      <c r="H279" t="b">
        <f>IF(cukier[[#This Row],[IlośćCukruKupionego]]&gt;=100,IF(cukier[[#This Row],[IlośćCukruKupionego]]&lt;1000,TRUE),FALSE)</f>
        <v>0</v>
      </c>
      <c r="I279" t="b">
        <f>IF(cukier[[#This Row],[IlośćCukruKupionego]]&gt;=1000,IF(cukier[[#This Row],[IlośćCukruKupionego]]&lt;10000,TRUE),FALSE)</f>
        <v>0</v>
      </c>
      <c r="J279" t="b">
        <f>IF(cukier[[#This Row],[IlośćCukruKupionego]]&gt;=10000,TRUE,FALSE)</f>
        <v>0</v>
      </c>
      <c r="K27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79">
        <f>cukier[[#This Row],[Cukier '[KG']]]*cukier[[#This Row],[Rabat]]</f>
        <v>30.749999999999996</v>
      </c>
      <c r="M279">
        <f>cukier[[#This Row],[SumaZaCukier]]-cukier[[#This Row],[CenaRabat]]</f>
        <v>0</v>
      </c>
    </row>
    <row r="280" spans="1:13" x14ac:dyDescent="0.25">
      <c r="A280" s="1">
        <v>38864</v>
      </c>
      <c r="B280" t="s">
        <v>102</v>
      </c>
      <c r="C280">
        <f>YEAR(cukier[[#This Row],[Data]])</f>
        <v>2006</v>
      </c>
      <c r="D280">
        <v>243</v>
      </c>
      <c r="E280">
        <f>IF(C280=2005,$Q$5,IF(C280=2006,$Q$6,IF(C280=2007,$Q$7,IF(C280=2008,$Q$8,IF(C280=2009,$Q$9,IF(C280=2010,$Q$10,IF(C280=2011,$Q$11,IF(C280=2012,$Q$12,IF(C280=2013,$Q$13,IF(C280=2014,$Q$14,"XD"))))))))))</f>
        <v>2.0499999999999998</v>
      </c>
      <c r="F280">
        <f>D280*E280</f>
        <v>498.15</v>
      </c>
      <c r="G280">
        <f>SUMIF($B$2:B280,B280,$D$2:D280)</f>
        <v>414</v>
      </c>
      <c r="H280" t="b">
        <f>IF(cukier[[#This Row],[IlośćCukruKupionego]]&gt;=100,IF(cukier[[#This Row],[IlośćCukruKupionego]]&lt;1000,TRUE),FALSE)</f>
        <v>1</v>
      </c>
      <c r="I280" t="b">
        <f>IF(cukier[[#This Row],[IlośćCukruKupionego]]&gt;=1000,IF(cukier[[#This Row],[IlośćCukruKupionego]]&lt;10000,TRUE),FALSE)</f>
        <v>0</v>
      </c>
      <c r="J280" t="b">
        <f>IF(cukier[[#This Row],[IlośćCukruKupionego]]&gt;=10000,TRUE,FALSE)</f>
        <v>0</v>
      </c>
      <c r="K280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80">
        <f>cukier[[#This Row],[Cukier '[KG']]]*cukier[[#This Row],[Rabat]]</f>
        <v>485.99999999999994</v>
      </c>
      <c r="M280">
        <f>cukier[[#This Row],[SumaZaCukier]]-cukier[[#This Row],[CenaRabat]]</f>
        <v>12.150000000000034</v>
      </c>
    </row>
    <row r="281" spans="1:13" x14ac:dyDescent="0.25">
      <c r="A281" s="1">
        <v>38865</v>
      </c>
      <c r="B281" t="s">
        <v>17</v>
      </c>
      <c r="C281">
        <f>YEAR(cukier[[#This Row],[Data]])</f>
        <v>2006</v>
      </c>
      <c r="D281">
        <v>460</v>
      </c>
      <c r="E281">
        <f>IF(C281=2005,$Q$5,IF(C281=2006,$Q$6,IF(C281=2007,$Q$7,IF(C281=2008,$Q$8,IF(C281=2009,$Q$9,IF(C281=2010,$Q$10,IF(C281=2011,$Q$11,IF(C281=2012,$Q$12,IF(C281=2013,$Q$13,IF(C281=2014,$Q$14,"XD"))))))))))</f>
        <v>2.0499999999999998</v>
      </c>
      <c r="F281">
        <f>D281*E281</f>
        <v>942.99999999999989</v>
      </c>
      <c r="G281">
        <f>SUMIF($B$2:B281,B281,$D$2:D281)</f>
        <v>2979</v>
      </c>
      <c r="H281" t="b">
        <f>IF(cukier[[#This Row],[IlośćCukruKupionego]]&gt;=100,IF(cukier[[#This Row],[IlośćCukruKupionego]]&lt;1000,TRUE),FALSE)</f>
        <v>0</v>
      </c>
      <c r="I281" t="b">
        <f>IF(cukier[[#This Row],[IlośćCukruKupionego]]&gt;=1000,IF(cukier[[#This Row],[IlośćCukruKupionego]]&lt;10000,TRUE),FALSE)</f>
        <v>1</v>
      </c>
      <c r="J281" t="b">
        <f>IF(cukier[[#This Row],[IlośćCukruKupionego]]&gt;=10000,TRUE,FALSE)</f>
        <v>0</v>
      </c>
      <c r="K281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81">
        <f>cukier[[#This Row],[Cukier '[KG']]]*cukier[[#This Row],[Rabat]]</f>
        <v>896.99999999999989</v>
      </c>
      <c r="M281">
        <f>cukier[[#This Row],[SumaZaCukier]]-cukier[[#This Row],[CenaRabat]]</f>
        <v>46</v>
      </c>
    </row>
    <row r="282" spans="1:13" x14ac:dyDescent="0.25">
      <c r="A282" s="1">
        <v>38865</v>
      </c>
      <c r="B282" t="s">
        <v>113</v>
      </c>
      <c r="C282">
        <f>YEAR(cukier[[#This Row],[Data]])</f>
        <v>2006</v>
      </c>
      <c r="D282">
        <v>8</v>
      </c>
      <c r="E282">
        <f>IF(C282=2005,$Q$5,IF(C282=2006,$Q$6,IF(C282=2007,$Q$7,IF(C282=2008,$Q$8,IF(C282=2009,$Q$9,IF(C282=2010,$Q$10,IF(C282=2011,$Q$11,IF(C282=2012,$Q$12,IF(C282=2013,$Q$13,IF(C282=2014,$Q$14,"XD"))))))))))</f>
        <v>2.0499999999999998</v>
      </c>
      <c r="F282">
        <f>D282*E282</f>
        <v>16.399999999999999</v>
      </c>
      <c r="G282">
        <f>SUMIF($B$2:B282,B282,$D$2:D282)</f>
        <v>8</v>
      </c>
      <c r="H282" t="b">
        <f>IF(cukier[[#This Row],[IlośćCukruKupionego]]&gt;=100,IF(cukier[[#This Row],[IlośćCukruKupionego]]&lt;1000,TRUE),FALSE)</f>
        <v>0</v>
      </c>
      <c r="I282" t="b">
        <f>IF(cukier[[#This Row],[IlośćCukruKupionego]]&gt;=1000,IF(cukier[[#This Row],[IlośćCukruKupionego]]&lt;10000,TRUE),FALSE)</f>
        <v>0</v>
      </c>
      <c r="J282" t="b">
        <f>IF(cukier[[#This Row],[IlośćCukruKupionego]]&gt;=10000,TRUE,FALSE)</f>
        <v>0</v>
      </c>
      <c r="K28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82">
        <f>cukier[[#This Row],[Cukier '[KG']]]*cukier[[#This Row],[Rabat]]</f>
        <v>16.399999999999999</v>
      </c>
      <c r="M282">
        <f>cukier[[#This Row],[SumaZaCukier]]-cukier[[#This Row],[CenaRabat]]</f>
        <v>0</v>
      </c>
    </row>
    <row r="283" spans="1:13" x14ac:dyDescent="0.25">
      <c r="A283" s="1">
        <v>38866</v>
      </c>
      <c r="B283" t="s">
        <v>8</v>
      </c>
      <c r="C283">
        <f>YEAR(cukier[[#This Row],[Data]])</f>
        <v>2006</v>
      </c>
      <c r="D283">
        <v>150</v>
      </c>
      <c r="E283">
        <f>IF(C283=2005,$Q$5,IF(C283=2006,$Q$6,IF(C283=2007,$Q$7,IF(C283=2008,$Q$8,IF(C283=2009,$Q$9,IF(C283=2010,$Q$10,IF(C283=2011,$Q$11,IF(C283=2012,$Q$12,IF(C283=2013,$Q$13,IF(C283=2014,$Q$14,"XD"))))))))))</f>
        <v>2.0499999999999998</v>
      </c>
      <c r="F283">
        <f>D283*E283</f>
        <v>307.5</v>
      </c>
      <c r="G283">
        <f>SUMIF($B$2:B283,B283,$D$2:D283)</f>
        <v>311</v>
      </c>
      <c r="H283" t="b">
        <f>IF(cukier[[#This Row],[IlośćCukruKupionego]]&gt;=100,IF(cukier[[#This Row],[IlośćCukruKupionego]]&lt;1000,TRUE),FALSE)</f>
        <v>1</v>
      </c>
      <c r="I283" t="b">
        <f>IF(cukier[[#This Row],[IlośćCukruKupionego]]&gt;=1000,IF(cukier[[#This Row],[IlośćCukruKupionego]]&lt;10000,TRUE),FALSE)</f>
        <v>0</v>
      </c>
      <c r="J283" t="b">
        <f>IF(cukier[[#This Row],[IlośćCukruKupionego]]&gt;=10000,TRUE,FALSE)</f>
        <v>0</v>
      </c>
      <c r="K283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83">
        <f>cukier[[#This Row],[Cukier '[KG']]]*cukier[[#This Row],[Rabat]]</f>
        <v>299.99999999999994</v>
      </c>
      <c r="M283">
        <f>cukier[[#This Row],[SumaZaCukier]]-cukier[[#This Row],[CenaRabat]]</f>
        <v>7.5000000000000568</v>
      </c>
    </row>
    <row r="284" spans="1:13" x14ac:dyDescent="0.25">
      <c r="A284" s="1">
        <v>38867</v>
      </c>
      <c r="B284" t="s">
        <v>52</v>
      </c>
      <c r="C284">
        <f>YEAR(cukier[[#This Row],[Data]])</f>
        <v>2006</v>
      </c>
      <c r="D284">
        <v>72</v>
      </c>
      <c r="E284">
        <f>IF(C284=2005,$Q$5,IF(C284=2006,$Q$6,IF(C284=2007,$Q$7,IF(C284=2008,$Q$8,IF(C284=2009,$Q$9,IF(C284=2010,$Q$10,IF(C284=2011,$Q$11,IF(C284=2012,$Q$12,IF(C284=2013,$Q$13,IF(C284=2014,$Q$14,"XD"))))))))))</f>
        <v>2.0499999999999998</v>
      </c>
      <c r="F284">
        <f>D284*E284</f>
        <v>147.6</v>
      </c>
      <c r="G284">
        <f>SUMIF($B$2:B284,B284,$D$2:D284)</f>
        <v>406</v>
      </c>
      <c r="H284" t="b">
        <f>IF(cukier[[#This Row],[IlośćCukruKupionego]]&gt;=100,IF(cukier[[#This Row],[IlośćCukruKupionego]]&lt;1000,TRUE),FALSE)</f>
        <v>1</v>
      </c>
      <c r="I284" t="b">
        <f>IF(cukier[[#This Row],[IlośćCukruKupionego]]&gt;=1000,IF(cukier[[#This Row],[IlośćCukruKupionego]]&lt;10000,TRUE),FALSE)</f>
        <v>0</v>
      </c>
      <c r="J284" t="b">
        <f>IF(cukier[[#This Row],[IlośćCukruKupionego]]&gt;=10000,TRUE,FALSE)</f>
        <v>0</v>
      </c>
      <c r="K284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84">
        <f>cukier[[#This Row],[Cukier '[KG']]]*cukier[[#This Row],[Rabat]]</f>
        <v>143.99999999999997</v>
      </c>
      <c r="M284">
        <f>cukier[[#This Row],[SumaZaCukier]]-cukier[[#This Row],[CenaRabat]]</f>
        <v>3.6000000000000227</v>
      </c>
    </row>
    <row r="285" spans="1:13" x14ac:dyDescent="0.25">
      <c r="A285" s="1">
        <v>38867</v>
      </c>
      <c r="B285" t="s">
        <v>9</v>
      </c>
      <c r="C285">
        <f>YEAR(cukier[[#This Row],[Data]])</f>
        <v>2006</v>
      </c>
      <c r="D285">
        <v>217</v>
      </c>
      <c r="E285">
        <f>IF(C285=2005,$Q$5,IF(C285=2006,$Q$6,IF(C285=2007,$Q$7,IF(C285=2008,$Q$8,IF(C285=2009,$Q$9,IF(C285=2010,$Q$10,IF(C285=2011,$Q$11,IF(C285=2012,$Q$12,IF(C285=2013,$Q$13,IF(C285=2014,$Q$14,"XD"))))))))))</f>
        <v>2.0499999999999998</v>
      </c>
      <c r="F285">
        <f>D285*E285</f>
        <v>444.84999999999997</v>
      </c>
      <c r="G285">
        <f>SUMIF($B$2:B285,B285,$D$2:D285)</f>
        <v>4123</v>
      </c>
      <c r="H285" t="b">
        <f>IF(cukier[[#This Row],[IlośćCukruKupionego]]&gt;=100,IF(cukier[[#This Row],[IlośćCukruKupionego]]&lt;1000,TRUE),FALSE)</f>
        <v>0</v>
      </c>
      <c r="I285" t="b">
        <f>IF(cukier[[#This Row],[IlośćCukruKupionego]]&gt;=1000,IF(cukier[[#This Row],[IlośćCukruKupionego]]&lt;10000,TRUE),FALSE)</f>
        <v>1</v>
      </c>
      <c r="J285" t="b">
        <f>IF(cukier[[#This Row],[IlośćCukruKupionego]]&gt;=10000,TRUE,FALSE)</f>
        <v>0</v>
      </c>
      <c r="K285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85">
        <f>cukier[[#This Row],[Cukier '[KG']]]*cukier[[#This Row],[Rabat]]</f>
        <v>423.14999999999992</v>
      </c>
      <c r="M285">
        <f>cukier[[#This Row],[SumaZaCukier]]-cukier[[#This Row],[CenaRabat]]</f>
        <v>21.700000000000045</v>
      </c>
    </row>
    <row r="286" spans="1:13" x14ac:dyDescent="0.25">
      <c r="A286" s="1">
        <v>38870</v>
      </c>
      <c r="B286" t="s">
        <v>39</v>
      </c>
      <c r="C286">
        <f>YEAR(cukier[[#This Row],[Data]])</f>
        <v>2006</v>
      </c>
      <c r="D286">
        <v>164</v>
      </c>
      <c r="E286">
        <f>IF(C286=2005,$Q$5,IF(C286=2006,$Q$6,IF(C286=2007,$Q$7,IF(C286=2008,$Q$8,IF(C286=2009,$Q$9,IF(C286=2010,$Q$10,IF(C286=2011,$Q$11,IF(C286=2012,$Q$12,IF(C286=2013,$Q$13,IF(C286=2014,$Q$14,"XD"))))))))))</f>
        <v>2.0499999999999998</v>
      </c>
      <c r="F286">
        <f>D286*E286</f>
        <v>336.2</v>
      </c>
      <c r="G286">
        <f>SUMIF($B$2:B286,B286,$D$2:D286)</f>
        <v>471</v>
      </c>
      <c r="H286" t="b">
        <f>IF(cukier[[#This Row],[IlośćCukruKupionego]]&gt;=100,IF(cukier[[#This Row],[IlośćCukruKupionego]]&lt;1000,TRUE),FALSE)</f>
        <v>1</v>
      </c>
      <c r="I286" t="b">
        <f>IF(cukier[[#This Row],[IlośćCukruKupionego]]&gt;=1000,IF(cukier[[#This Row],[IlośćCukruKupionego]]&lt;10000,TRUE),FALSE)</f>
        <v>0</v>
      </c>
      <c r="J286" t="b">
        <f>IF(cukier[[#This Row],[IlośćCukruKupionego]]&gt;=10000,TRUE,FALSE)</f>
        <v>0</v>
      </c>
      <c r="K286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86">
        <f>cukier[[#This Row],[Cukier '[KG']]]*cukier[[#This Row],[Rabat]]</f>
        <v>327.99999999999994</v>
      </c>
      <c r="M286">
        <f>cukier[[#This Row],[SumaZaCukier]]-cukier[[#This Row],[CenaRabat]]</f>
        <v>8.2000000000000455</v>
      </c>
    </row>
    <row r="287" spans="1:13" x14ac:dyDescent="0.25">
      <c r="A287" s="1">
        <v>38870</v>
      </c>
      <c r="B287" t="s">
        <v>45</v>
      </c>
      <c r="C287">
        <f>YEAR(cukier[[#This Row],[Data]])</f>
        <v>2006</v>
      </c>
      <c r="D287">
        <v>429</v>
      </c>
      <c r="E287">
        <f>IF(C287=2005,$Q$5,IF(C287=2006,$Q$6,IF(C287=2007,$Q$7,IF(C287=2008,$Q$8,IF(C287=2009,$Q$9,IF(C287=2010,$Q$10,IF(C287=2011,$Q$11,IF(C287=2012,$Q$12,IF(C287=2013,$Q$13,IF(C287=2014,$Q$14,"XD"))))))))))</f>
        <v>2.0499999999999998</v>
      </c>
      <c r="F287">
        <f>D287*E287</f>
        <v>879.44999999999993</v>
      </c>
      <c r="G287">
        <f>SUMIF($B$2:B287,B287,$D$2:D287)</f>
        <v>2728</v>
      </c>
      <c r="H287" t="b">
        <f>IF(cukier[[#This Row],[IlośćCukruKupionego]]&gt;=100,IF(cukier[[#This Row],[IlośćCukruKupionego]]&lt;1000,TRUE),FALSE)</f>
        <v>0</v>
      </c>
      <c r="I287" t="b">
        <f>IF(cukier[[#This Row],[IlośćCukruKupionego]]&gt;=1000,IF(cukier[[#This Row],[IlośćCukruKupionego]]&lt;10000,TRUE),FALSE)</f>
        <v>1</v>
      </c>
      <c r="J287" t="b">
        <f>IF(cukier[[#This Row],[IlośćCukruKupionego]]&gt;=10000,TRUE,FALSE)</f>
        <v>0</v>
      </c>
      <c r="K287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87">
        <f>cukier[[#This Row],[Cukier '[KG']]]*cukier[[#This Row],[Rabat]]</f>
        <v>836.54999999999984</v>
      </c>
      <c r="M287">
        <f>cukier[[#This Row],[SumaZaCukier]]-cukier[[#This Row],[CenaRabat]]</f>
        <v>42.900000000000091</v>
      </c>
    </row>
    <row r="288" spans="1:13" x14ac:dyDescent="0.25">
      <c r="A288" s="1">
        <v>38875</v>
      </c>
      <c r="B288" t="s">
        <v>8</v>
      </c>
      <c r="C288">
        <f>YEAR(cukier[[#This Row],[Data]])</f>
        <v>2006</v>
      </c>
      <c r="D288">
        <v>63</v>
      </c>
      <c r="E288">
        <f>IF(C288=2005,$Q$5,IF(C288=2006,$Q$6,IF(C288=2007,$Q$7,IF(C288=2008,$Q$8,IF(C288=2009,$Q$9,IF(C288=2010,$Q$10,IF(C288=2011,$Q$11,IF(C288=2012,$Q$12,IF(C288=2013,$Q$13,IF(C288=2014,$Q$14,"XD"))))))))))</f>
        <v>2.0499999999999998</v>
      </c>
      <c r="F288">
        <f>D288*E288</f>
        <v>129.14999999999998</v>
      </c>
      <c r="G288">
        <f>SUMIF($B$2:B288,B288,$D$2:D288)</f>
        <v>374</v>
      </c>
      <c r="H288" t="b">
        <f>IF(cukier[[#This Row],[IlośćCukruKupionego]]&gt;=100,IF(cukier[[#This Row],[IlośćCukruKupionego]]&lt;1000,TRUE),FALSE)</f>
        <v>1</v>
      </c>
      <c r="I288" t="b">
        <f>IF(cukier[[#This Row],[IlośćCukruKupionego]]&gt;=1000,IF(cukier[[#This Row],[IlośćCukruKupionego]]&lt;10000,TRUE),FALSE)</f>
        <v>0</v>
      </c>
      <c r="J288" t="b">
        <f>IF(cukier[[#This Row],[IlośćCukruKupionego]]&gt;=10000,TRUE,FALSE)</f>
        <v>0</v>
      </c>
      <c r="K288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88">
        <f>cukier[[#This Row],[Cukier '[KG']]]*cukier[[#This Row],[Rabat]]</f>
        <v>125.99999999999999</v>
      </c>
      <c r="M288">
        <f>cukier[[#This Row],[SumaZaCukier]]-cukier[[#This Row],[CenaRabat]]</f>
        <v>3.1499999999999915</v>
      </c>
    </row>
    <row r="289" spans="1:13" x14ac:dyDescent="0.25">
      <c r="A289" s="1">
        <v>38878</v>
      </c>
      <c r="B289" t="s">
        <v>30</v>
      </c>
      <c r="C289">
        <f>YEAR(cukier[[#This Row],[Data]])</f>
        <v>2006</v>
      </c>
      <c r="D289">
        <v>106</v>
      </c>
      <c r="E289">
        <f>IF(C289=2005,$Q$5,IF(C289=2006,$Q$6,IF(C289=2007,$Q$7,IF(C289=2008,$Q$8,IF(C289=2009,$Q$9,IF(C289=2010,$Q$10,IF(C289=2011,$Q$11,IF(C289=2012,$Q$12,IF(C289=2013,$Q$13,IF(C289=2014,$Q$14,"XD"))))))))))</f>
        <v>2.0499999999999998</v>
      </c>
      <c r="F289">
        <f>D289*E289</f>
        <v>217.29999999999998</v>
      </c>
      <c r="G289">
        <f>SUMIF($B$2:B289,B289,$D$2:D289)</f>
        <v>961</v>
      </c>
      <c r="H289" t="b">
        <f>IF(cukier[[#This Row],[IlośćCukruKupionego]]&gt;=100,IF(cukier[[#This Row],[IlośćCukruKupionego]]&lt;1000,TRUE),FALSE)</f>
        <v>1</v>
      </c>
      <c r="I289" t="b">
        <f>IF(cukier[[#This Row],[IlośćCukruKupionego]]&gt;=1000,IF(cukier[[#This Row],[IlośćCukruKupionego]]&lt;10000,TRUE),FALSE)</f>
        <v>0</v>
      </c>
      <c r="J289" t="b">
        <f>IF(cukier[[#This Row],[IlośćCukruKupionego]]&gt;=10000,TRUE,FALSE)</f>
        <v>0</v>
      </c>
      <c r="K289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89">
        <f>cukier[[#This Row],[Cukier '[KG']]]*cukier[[#This Row],[Rabat]]</f>
        <v>211.99999999999997</v>
      </c>
      <c r="M289">
        <f>cukier[[#This Row],[SumaZaCukier]]-cukier[[#This Row],[CenaRabat]]</f>
        <v>5.3000000000000114</v>
      </c>
    </row>
    <row r="290" spans="1:13" x14ac:dyDescent="0.25">
      <c r="A290" s="1">
        <v>38886</v>
      </c>
      <c r="B290" t="s">
        <v>22</v>
      </c>
      <c r="C290">
        <f>YEAR(cukier[[#This Row],[Data]])</f>
        <v>2006</v>
      </c>
      <c r="D290">
        <v>136</v>
      </c>
      <c r="E290">
        <f>IF(C290=2005,$Q$5,IF(C290=2006,$Q$6,IF(C290=2007,$Q$7,IF(C290=2008,$Q$8,IF(C290=2009,$Q$9,IF(C290=2010,$Q$10,IF(C290=2011,$Q$11,IF(C290=2012,$Q$12,IF(C290=2013,$Q$13,IF(C290=2014,$Q$14,"XD"))))))))))</f>
        <v>2.0499999999999998</v>
      </c>
      <c r="F290">
        <f>D290*E290</f>
        <v>278.79999999999995</v>
      </c>
      <c r="G290">
        <f>SUMIF($B$2:B290,B290,$D$2:D290)</f>
        <v>3246</v>
      </c>
      <c r="H290" t="b">
        <f>IF(cukier[[#This Row],[IlośćCukruKupionego]]&gt;=100,IF(cukier[[#This Row],[IlośćCukruKupionego]]&lt;1000,TRUE),FALSE)</f>
        <v>0</v>
      </c>
      <c r="I290" t="b">
        <f>IF(cukier[[#This Row],[IlośćCukruKupionego]]&gt;=1000,IF(cukier[[#This Row],[IlośćCukruKupionego]]&lt;10000,TRUE),FALSE)</f>
        <v>1</v>
      </c>
      <c r="J290" t="b">
        <f>IF(cukier[[#This Row],[IlośćCukruKupionego]]&gt;=10000,TRUE,FALSE)</f>
        <v>0</v>
      </c>
      <c r="K290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90">
        <f>cukier[[#This Row],[Cukier '[KG']]]*cukier[[#This Row],[Rabat]]</f>
        <v>265.2</v>
      </c>
      <c r="M290">
        <f>cukier[[#This Row],[SumaZaCukier]]-cukier[[#This Row],[CenaRabat]]</f>
        <v>13.599999999999966</v>
      </c>
    </row>
    <row r="291" spans="1:13" x14ac:dyDescent="0.25">
      <c r="A291" s="1">
        <v>38887</v>
      </c>
      <c r="B291" t="s">
        <v>114</v>
      </c>
      <c r="C291">
        <f>YEAR(cukier[[#This Row],[Data]])</f>
        <v>2006</v>
      </c>
      <c r="D291">
        <v>7</v>
      </c>
      <c r="E291">
        <f>IF(C291=2005,$Q$5,IF(C291=2006,$Q$6,IF(C291=2007,$Q$7,IF(C291=2008,$Q$8,IF(C291=2009,$Q$9,IF(C291=2010,$Q$10,IF(C291=2011,$Q$11,IF(C291=2012,$Q$12,IF(C291=2013,$Q$13,IF(C291=2014,$Q$14,"XD"))))))))))</f>
        <v>2.0499999999999998</v>
      </c>
      <c r="F291">
        <f>D291*E291</f>
        <v>14.349999999999998</v>
      </c>
      <c r="G291">
        <f>SUMIF($B$2:B291,B291,$D$2:D291)</f>
        <v>7</v>
      </c>
      <c r="H291" t="b">
        <f>IF(cukier[[#This Row],[IlośćCukruKupionego]]&gt;=100,IF(cukier[[#This Row],[IlośćCukruKupionego]]&lt;1000,TRUE),FALSE)</f>
        <v>0</v>
      </c>
      <c r="I291" t="b">
        <f>IF(cukier[[#This Row],[IlośćCukruKupionego]]&gt;=1000,IF(cukier[[#This Row],[IlośćCukruKupionego]]&lt;10000,TRUE),FALSE)</f>
        <v>0</v>
      </c>
      <c r="J291" t="b">
        <f>IF(cukier[[#This Row],[IlośćCukruKupionego]]&gt;=10000,TRUE,FALSE)</f>
        <v>0</v>
      </c>
      <c r="K29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91">
        <f>cukier[[#This Row],[Cukier '[KG']]]*cukier[[#This Row],[Rabat]]</f>
        <v>14.349999999999998</v>
      </c>
      <c r="M291">
        <f>cukier[[#This Row],[SumaZaCukier]]-cukier[[#This Row],[CenaRabat]]</f>
        <v>0</v>
      </c>
    </row>
    <row r="292" spans="1:13" x14ac:dyDescent="0.25">
      <c r="A292" s="1">
        <v>38896</v>
      </c>
      <c r="B292" t="s">
        <v>12</v>
      </c>
      <c r="C292">
        <f>YEAR(cukier[[#This Row],[Data]])</f>
        <v>2006</v>
      </c>
      <c r="D292">
        <v>114</v>
      </c>
      <c r="E292">
        <f>IF(C292=2005,$Q$5,IF(C292=2006,$Q$6,IF(C292=2007,$Q$7,IF(C292=2008,$Q$8,IF(C292=2009,$Q$9,IF(C292=2010,$Q$10,IF(C292=2011,$Q$11,IF(C292=2012,$Q$12,IF(C292=2013,$Q$13,IF(C292=2014,$Q$14,"XD"))))))))))</f>
        <v>2.0499999999999998</v>
      </c>
      <c r="F292">
        <f>D292*E292</f>
        <v>233.7</v>
      </c>
      <c r="G292">
        <f>SUMIF($B$2:B292,B292,$D$2:D292)</f>
        <v>744</v>
      </c>
      <c r="H292" t="b">
        <f>IF(cukier[[#This Row],[IlośćCukruKupionego]]&gt;=100,IF(cukier[[#This Row],[IlośćCukruKupionego]]&lt;1000,TRUE),FALSE)</f>
        <v>1</v>
      </c>
      <c r="I292" t="b">
        <f>IF(cukier[[#This Row],[IlośćCukruKupionego]]&gt;=1000,IF(cukier[[#This Row],[IlośćCukruKupionego]]&lt;10000,TRUE),FALSE)</f>
        <v>0</v>
      </c>
      <c r="J292" t="b">
        <f>IF(cukier[[#This Row],[IlośćCukruKupionego]]&gt;=10000,TRUE,FALSE)</f>
        <v>0</v>
      </c>
      <c r="K292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92">
        <f>cukier[[#This Row],[Cukier '[KG']]]*cukier[[#This Row],[Rabat]]</f>
        <v>227.99999999999997</v>
      </c>
      <c r="M292">
        <f>cukier[[#This Row],[SumaZaCukier]]-cukier[[#This Row],[CenaRabat]]</f>
        <v>5.7000000000000171</v>
      </c>
    </row>
    <row r="293" spans="1:13" x14ac:dyDescent="0.25">
      <c r="A293" s="1">
        <v>38896</v>
      </c>
      <c r="B293" t="s">
        <v>115</v>
      </c>
      <c r="C293">
        <f>YEAR(cukier[[#This Row],[Data]])</f>
        <v>2006</v>
      </c>
      <c r="D293">
        <v>12</v>
      </c>
      <c r="E293">
        <f>IF(C293=2005,$Q$5,IF(C293=2006,$Q$6,IF(C293=2007,$Q$7,IF(C293=2008,$Q$8,IF(C293=2009,$Q$9,IF(C293=2010,$Q$10,IF(C293=2011,$Q$11,IF(C293=2012,$Q$12,IF(C293=2013,$Q$13,IF(C293=2014,$Q$14,"XD"))))))))))</f>
        <v>2.0499999999999998</v>
      </c>
      <c r="F293">
        <f>D293*E293</f>
        <v>24.599999999999998</v>
      </c>
      <c r="G293">
        <f>SUMIF($B$2:B293,B293,$D$2:D293)</f>
        <v>12</v>
      </c>
      <c r="H293" t="b">
        <f>IF(cukier[[#This Row],[IlośćCukruKupionego]]&gt;=100,IF(cukier[[#This Row],[IlośćCukruKupionego]]&lt;1000,TRUE),FALSE)</f>
        <v>0</v>
      </c>
      <c r="I293" t="b">
        <f>IF(cukier[[#This Row],[IlośćCukruKupionego]]&gt;=1000,IF(cukier[[#This Row],[IlośćCukruKupionego]]&lt;10000,TRUE),FALSE)</f>
        <v>0</v>
      </c>
      <c r="J293" t="b">
        <f>IF(cukier[[#This Row],[IlośćCukruKupionego]]&gt;=10000,TRUE,FALSE)</f>
        <v>0</v>
      </c>
      <c r="K29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93">
        <f>cukier[[#This Row],[Cukier '[KG']]]*cukier[[#This Row],[Rabat]]</f>
        <v>24.599999999999998</v>
      </c>
      <c r="M293">
        <f>cukier[[#This Row],[SumaZaCukier]]-cukier[[#This Row],[CenaRabat]]</f>
        <v>0</v>
      </c>
    </row>
    <row r="294" spans="1:13" x14ac:dyDescent="0.25">
      <c r="A294" s="1">
        <v>38902</v>
      </c>
      <c r="B294" t="s">
        <v>9</v>
      </c>
      <c r="C294">
        <f>YEAR(cukier[[#This Row],[Data]])</f>
        <v>2006</v>
      </c>
      <c r="D294">
        <v>443</v>
      </c>
      <c r="E294">
        <f>IF(C294=2005,$Q$5,IF(C294=2006,$Q$6,IF(C294=2007,$Q$7,IF(C294=2008,$Q$8,IF(C294=2009,$Q$9,IF(C294=2010,$Q$10,IF(C294=2011,$Q$11,IF(C294=2012,$Q$12,IF(C294=2013,$Q$13,IF(C294=2014,$Q$14,"XD"))))))))))</f>
        <v>2.0499999999999998</v>
      </c>
      <c r="F294">
        <f>D294*E294</f>
        <v>908.15</v>
      </c>
      <c r="G294">
        <f>SUMIF($B$2:B294,B294,$D$2:D294)</f>
        <v>4566</v>
      </c>
      <c r="H294" t="b">
        <f>IF(cukier[[#This Row],[IlośćCukruKupionego]]&gt;=100,IF(cukier[[#This Row],[IlośćCukruKupionego]]&lt;1000,TRUE),FALSE)</f>
        <v>0</v>
      </c>
      <c r="I294" t="b">
        <f>IF(cukier[[#This Row],[IlośćCukruKupionego]]&gt;=1000,IF(cukier[[#This Row],[IlośćCukruKupionego]]&lt;10000,TRUE),FALSE)</f>
        <v>1</v>
      </c>
      <c r="J294" t="b">
        <f>IF(cukier[[#This Row],[IlośćCukruKupionego]]&gt;=10000,TRUE,FALSE)</f>
        <v>0</v>
      </c>
      <c r="K294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294">
        <f>cukier[[#This Row],[Cukier '[KG']]]*cukier[[#This Row],[Rabat]]</f>
        <v>863.84999999999991</v>
      </c>
      <c r="M294">
        <f>cukier[[#This Row],[SumaZaCukier]]-cukier[[#This Row],[CenaRabat]]</f>
        <v>44.300000000000068</v>
      </c>
    </row>
    <row r="295" spans="1:13" x14ac:dyDescent="0.25">
      <c r="A295" s="1">
        <v>38904</v>
      </c>
      <c r="B295" t="s">
        <v>52</v>
      </c>
      <c r="C295">
        <f>YEAR(cukier[[#This Row],[Data]])</f>
        <v>2006</v>
      </c>
      <c r="D295">
        <v>73</v>
      </c>
      <c r="E295">
        <f>IF(C295=2005,$Q$5,IF(C295=2006,$Q$6,IF(C295=2007,$Q$7,IF(C295=2008,$Q$8,IF(C295=2009,$Q$9,IF(C295=2010,$Q$10,IF(C295=2011,$Q$11,IF(C295=2012,$Q$12,IF(C295=2013,$Q$13,IF(C295=2014,$Q$14,"XD"))))))))))</f>
        <v>2.0499999999999998</v>
      </c>
      <c r="F295">
        <f>D295*E295</f>
        <v>149.64999999999998</v>
      </c>
      <c r="G295">
        <f>SUMIF($B$2:B295,B295,$D$2:D295)</f>
        <v>479</v>
      </c>
      <c r="H295" t="b">
        <f>IF(cukier[[#This Row],[IlośćCukruKupionego]]&gt;=100,IF(cukier[[#This Row],[IlośćCukruKupionego]]&lt;1000,TRUE),FALSE)</f>
        <v>1</v>
      </c>
      <c r="I295" t="b">
        <f>IF(cukier[[#This Row],[IlośćCukruKupionego]]&gt;=1000,IF(cukier[[#This Row],[IlośćCukruKupionego]]&lt;10000,TRUE),FALSE)</f>
        <v>0</v>
      </c>
      <c r="J295" t="b">
        <f>IF(cukier[[#This Row],[IlośćCukruKupionego]]&gt;=10000,TRUE,FALSE)</f>
        <v>0</v>
      </c>
      <c r="K295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295">
        <f>cukier[[#This Row],[Cukier '[KG']]]*cukier[[#This Row],[Rabat]]</f>
        <v>145.99999999999997</v>
      </c>
      <c r="M295">
        <f>cukier[[#This Row],[SumaZaCukier]]-cukier[[#This Row],[CenaRabat]]</f>
        <v>3.6500000000000057</v>
      </c>
    </row>
    <row r="296" spans="1:13" x14ac:dyDescent="0.25">
      <c r="A296" s="1">
        <v>38907</v>
      </c>
      <c r="B296" t="s">
        <v>116</v>
      </c>
      <c r="C296">
        <f>YEAR(cukier[[#This Row],[Data]])</f>
        <v>2006</v>
      </c>
      <c r="D296">
        <v>15</v>
      </c>
      <c r="E296">
        <f>IF(C296=2005,$Q$5,IF(C296=2006,$Q$6,IF(C296=2007,$Q$7,IF(C296=2008,$Q$8,IF(C296=2009,$Q$9,IF(C296=2010,$Q$10,IF(C296=2011,$Q$11,IF(C296=2012,$Q$12,IF(C296=2013,$Q$13,IF(C296=2014,$Q$14,"XD"))))))))))</f>
        <v>2.0499999999999998</v>
      </c>
      <c r="F296">
        <f>D296*E296</f>
        <v>30.749999999999996</v>
      </c>
      <c r="G296">
        <f>SUMIF($B$2:B296,B296,$D$2:D296)</f>
        <v>15</v>
      </c>
      <c r="H296" t="b">
        <f>IF(cukier[[#This Row],[IlośćCukruKupionego]]&gt;=100,IF(cukier[[#This Row],[IlośćCukruKupionego]]&lt;1000,TRUE),FALSE)</f>
        <v>0</v>
      </c>
      <c r="I296" t="b">
        <f>IF(cukier[[#This Row],[IlośćCukruKupionego]]&gt;=1000,IF(cukier[[#This Row],[IlośćCukruKupionego]]&lt;10000,TRUE),FALSE)</f>
        <v>0</v>
      </c>
      <c r="J296" t="b">
        <f>IF(cukier[[#This Row],[IlośćCukruKupionego]]&gt;=10000,TRUE,FALSE)</f>
        <v>0</v>
      </c>
      <c r="K29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96">
        <f>cukier[[#This Row],[Cukier '[KG']]]*cukier[[#This Row],[Rabat]]</f>
        <v>30.749999999999996</v>
      </c>
      <c r="M296">
        <f>cukier[[#This Row],[SumaZaCukier]]-cukier[[#This Row],[CenaRabat]]</f>
        <v>0</v>
      </c>
    </row>
    <row r="297" spans="1:13" x14ac:dyDescent="0.25">
      <c r="A297" s="1">
        <v>38907</v>
      </c>
      <c r="B297" t="s">
        <v>117</v>
      </c>
      <c r="C297">
        <f>YEAR(cukier[[#This Row],[Data]])</f>
        <v>2006</v>
      </c>
      <c r="D297">
        <v>9</v>
      </c>
      <c r="E297">
        <f>IF(C297=2005,$Q$5,IF(C297=2006,$Q$6,IF(C297=2007,$Q$7,IF(C297=2008,$Q$8,IF(C297=2009,$Q$9,IF(C297=2010,$Q$10,IF(C297=2011,$Q$11,IF(C297=2012,$Q$12,IF(C297=2013,$Q$13,IF(C297=2014,$Q$14,"XD"))))))))))</f>
        <v>2.0499999999999998</v>
      </c>
      <c r="F297">
        <f>D297*E297</f>
        <v>18.45</v>
      </c>
      <c r="G297">
        <f>SUMIF($B$2:B297,B297,$D$2:D297)</f>
        <v>9</v>
      </c>
      <c r="H297" t="b">
        <f>IF(cukier[[#This Row],[IlośćCukruKupionego]]&gt;=100,IF(cukier[[#This Row],[IlośćCukruKupionego]]&lt;1000,TRUE),FALSE)</f>
        <v>0</v>
      </c>
      <c r="I297" t="b">
        <f>IF(cukier[[#This Row],[IlośćCukruKupionego]]&gt;=1000,IF(cukier[[#This Row],[IlośćCukruKupionego]]&lt;10000,TRUE),FALSE)</f>
        <v>0</v>
      </c>
      <c r="J297" t="b">
        <f>IF(cukier[[#This Row],[IlośćCukruKupionego]]&gt;=10000,TRUE,FALSE)</f>
        <v>0</v>
      </c>
      <c r="K29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97">
        <f>cukier[[#This Row],[Cukier '[KG']]]*cukier[[#This Row],[Rabat]]</f>
        <v>18.45</v>
      </c>
      <c r="M297">
        <f>cukier[[#This Row],[SumaZaCukier]]-cukier[[#This Row],[CenaRabat]]</f>
        <v>0</v>
      </c>
    </row>
    <row r="298" spans="1:13" x14ac:dyDescent="0.25">
      <c r="A298" s="1">
        <v>38908</v>
      </c>
      <c r="B298" t="s">
        <v>118</v>
      </c>
      <c r="C298">
        <f>YEAR(cukier[[#This Row],[Data]])</f>
        <v>2006</v>
      </c>
      <c r="D298">
        <v>20</v>
      </c>
      <c r="E298">
        <f>IF(C298=2005,$Q$5,IF(C298=2006,$Q$6,IF(C298=2007,$Q$7,IF(C298=2008,$Q$8,IF(C298=2009,$Q$9,IF(C298=2010,$Q$10,IF(C298=2011,$Q$11,IF(C298=2012,$Q$12,IF(C298=2013,$Q$13,IF(C298=2014,$Q$14,"XD"))))))))))</f>
        <v>2.0499999999999998</v>
      </c>
      <c r="F298">
        <f>D298*E298</f>
        <v>41</v>
      </c>
      <c r="G298">
        <f>SUMIF($B$2:B298,B298,$D$2:D298)</f>
        <v>20</v>
      </c>
      <c r="H298" t="b">
        <f>IF(cukier[[#This Row],[IlośćCukruKupionego]]&gt;=100,IF(cukier[[#This Row],[IlośćCukruKupionego]]&lt;1000,TRUE),FALSE)</f>
        <v>0</v>
      </c>
      <c r="I298" t="b">
        <f>IF(cukier[[#This Row],[IlośćCukruKupionego]]&gt;=1000,IF(cukier[[#This Row],[IlośćCukruKupionego]]&lt;10000,TRUE),FALSE)</f>
        <v>0</v>
      </c>
      <c r="J298" t="b">
        <f>IF(cukier[[#This Row],[IlośćCukruKupionego]]&gt;=10000,TRUE,FALSE)</f>
        <v>0</v>
      </c>
      <c r="K29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98">
        <f>cukier[[#This Row],[Cukier '[KG']]]*cukier[[#This Row],[Rabat]]</f>
        <v>41</v>
      </c>
      <c r="M298">
        <f>cukier[[#This Row],[SumaZaCukier]]-cukier[[#This Row],[CenaRabat]]</f>
        <v>0</v>
      </c>
    </row>
    <row r="299" spans="1:13" x14ac:dyDescent="0.25">
      <c r="A299" s="1">
        <v>38910</v>
      </c>
      <c r="B299" t="s">
        <v>119</v>
      </c>
      <c r="C299">
        <f>YEAR(cukier[[#This Row],[Data]])</f>
        <v>2006</v>
      </c>
      <c r="D299">
        <v>9</v>
      </c>
      <c r="E299">
        <f>IF(C299=2005,$Q$5,IF(C299=2006,$Q$6,IF(C299=2007,$Q$7,IF(C299=2008,$Q$8,IF(C299=2009,$Q$9,IF(C299=2010,$Q$10,IF(C299=2011,$Q$11,IF(C299=2012,$Q$12,IF(C299=2013,$Q$13,IF(C299=2014,$Q$14,"XD"))))))))))</f>
        <v>2.0499999999999998</v>
      </c>
      <c r="F299">
        <f>D299*E299</f>
        <v>18.45</v>
      </c>
      <c r="G299">
        <f>SUMIF($B$2:B299,B299,$D$2:D299)</f>
        <v>9</v>
      </c>
      <c r="H299" t="b">
        <f>IF(cukier[[#This Row],[IlośćCukruKupionego]]&gt;=100,IF(cukier[[#This Row],[IlośćCukruKupionego]]&lt;1000,TRUE),FALSE)</f>
        <v>0</v>
      </c>
      <c r="I299" t="b">
        <f>IF(cukier[[#This Row],[IlośćCukruKupionego]]&gt;=1000,IF(cukier[[#This Row],[IlośćCukruKupionego]]&lt;10000,TRUE),FALSE)</f>
        <v>0</v>
      </c>
      <c r="J299" t="b">
        <f>IF(cukier[[#This Row],[IlośćCukruKupionego]]&gt;=10000,TRUE,FALSE)</f>
        <v>0</v>
      </c>
      <c r="K29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299">
        <f>cukier[[#This Row],[Cukier '[KG']]]*cukier[[#This Row],[Rabat]]</f>
        <v>18.45</v>
      </c>
      <c r="M299">
        <f>cukier[[#This Row],[SumaZaCukier]]-cukier[[#This Row],[CenaRabat]]</f>
        <v>0</v>
      </c>
    </row>
    <row r="300" spans="1:13" x14ac:dyDescent="0.25">
      <c r="A300" s="1">
        <v>38911</v>
      </c>
      <c r="B300" t="s">
        <v>120</v>
      </c>
      <c r="C300">
        <f>YEAR(cukier[[#This Row],[Data]])</f>
        <v>2006</v>
      </c>
      <c r="D300">
        <v>88</v>
      </c>
      <c r="E300">
        <f>IF(C300=2005,$Q$5,IF(C300=2006,$Q$6,IF(C300=2007,$Q$7,IF(C300=2008,$Q$8,IF(C300=2009,$Q$9,IF(C300=2010,$Q$10,IF(C300=2011,$Q$11,IF(C300=2012,$Q$12,IF(C300=2013,$Q$13,IF(C300=2014,$Q$14,"XD"))))))))))</f>
        <v>2.0499999999999998</v>
      </c>
      <c r="F300">
        <f>D300*E300</f>
        <v>180.39999999999998</v>
      </c>
      <c r="G300">
        <f>SUMIF($B$2:B300,B300,$D$2:D300)</f>
        <v>88</v>
      </c>
      <c r="H300" t="b">
        <f>IF(cukier[[#This Row],[IlośćCukruKupionego]]&gt;=100,IF(cukier[[#This Row],[IlośćCukruKupionego]]&lt;1000,TRUE),FALSE)</f>
        <v>0</v>
      </c>
      <c r="I300" t="b">
        <f>IF(cukier[[#This Row],[IlośćCukruKupionego]]&gt;=1000,IF(cukier[[#This Row],[IlośćCukruKupionego]]&lt;10000,TRUE),FALSE)</f>
        <v>0</v>
      </c>
      <c r="J300" t="b">
        <f>IF(cukier[[#This Row],[IlośćCukruKupionego]]&gt;=10000,TRUE,FALSE)</f>
        <v>0</v>
      </c>
      <c r="K30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00">
        <f>cukier[[#This Row],[Cukier '[KG']]]*cukier[[#This Row],[Rabat]]</f>
        <v>180.39999999999998</v>
      </c>
      <c r="M300">
        <f>cukier[[#This Row],[SumaZaCukier]]-cukier[[#This Row],[CenaRabat]]</f>
        <v>0</v>
      </c>
    </row>
    <row r="301" spans="1:13" x14ac:dyDescent="0.25">
      <c r="A301" s="1">
        <v>38911</v>
      </c>
      <c r="B301" t="s">
        <v>7</v>
      </c>
      <c r="C301">
        <f>YEAR(cukier[[#This Row],[Data]])</f>
        <v>2006</v>
      </c>
      <c r="D301">
        <v>139</v>
      </c>
      <c r="E301">
        <f>IF(C301=2005,$Q$5,IF(C301=2006,$Q$6,IF(C301=2007,$Q$7,IF(C301=2008,$Q$8,IF(C301=2009,$Q$9,IF(C301=2010,$Q$10,IF(C301=2011,$Q$11,IF(C301=2012,$Q$12,IF(C301=2013,$Q$13,IF(C301=2014,$Q$14,"XD"))))))))))</f>
        <v>2.0499999999999998</v>
      </c>
      <c r="F301">
        <f>D301*E301</f>
        <v>284.95</v>
      </c>
      <c r="G301">
        <f>SUMIF($B$2:B301,B301,$D$2:D301)</f>
        <v>3470</v>
      </c>
      <c r="H301" t="b">
        <f>IF(cukier[[#This Row],[IlośćCukruKupionego]]&gt;=100,IF(cukier[[#This Row],[IlośćCukruKupionego]]&lt;1000,TRUE),FALSE)</f>
        <v>0</v>
      </c>
      <c r="I301" t="b">
        <f>IF(cukier[[#This Row],[IlośćCukruKupionego]]&gt;=1000,IF(cukier[[#This Row],[IlośćCukruKupionego]]&lt;10000,TRUE),FALSE)</f>
        <v>1</v>
      </c>
      <c r="J301" t="b">
        <f>IF(cukier[[#This Row],[IlośćCukruKupionego]]&gt;=10000,TRUE,FALSE)</f>
        <v>0</v>
      </c>
      <c r="K301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01">
        <f>cukier[[#This Row],[Cukier '[KG']]]*cukier[[#This Row],[Rabat]]</f>
        <v>271.04999999999995</v>
      </c>
      <c r="M301">
        <f>cukier[[#This Row],[SumaZaCukier]]-cukier[[#This Row],[CenaRabat]]</f>
        <v>13.900000000000034</v>
      </c>
    </row>
    <row r="302" spans="1:13" x14ac:dyDescent="0.25">
      <c r="A302" s="1">
        <v>38912</v>
      </c>
      <c r="B302" t="s">
        <v>22</v>
      </c>
      <c r="C302">
        <f>YEAR(cukier[[#This Row],[Data]])</f>
        <v>2006</v>
      </c>
      <c r="D302">
        <v>346</v>
      </c>
      <c r="E302">
        <f>IF(C302=2005,$Q$5,IF(C302=2006,$Q$6,IF(C302=2007,$Q$7,IF(C302=2008,$Q$8,IF(C302=2009,$Q$9,IF(C302=2010,$Q$10,IF(C302=2011,$Q$11,IF(C302=2012,$Q$12,IF(C302=2013,$Q$13,IF(C302=2014,$Q$14,"XD"))))))))))</f>
        <v>2.0499999999999998</v>
      </c>
      <c r="F302">
        <f>D302*E302</f>
        <v>709.3</v>
      </c>
      <c r="G302">
        <f>SUMIF($B$2:B302,B302,$D$2:D302)</f>
        <v>3592</v>
      </c>
      <c r="H302" t="b">
        <f>IF(cukier[[#This Row],[IlośćCukruKupionego]]&gt;=100,IF(cukier[[#This Row],[IlośćCukruKupionego]]&lt;1000,TRUE),FALSE)</f>
        <v>0</v>
      </c>
      <c r="I302" t="b">
        <f>IF(cukier[[#This Row],[IlośćCukruKupionego]]&gt;=1000,IF(cukier[[#This Row],[IlośćCukruKupionego]]&lt;10000,TRUE),FALSE)</f>
        <v>1</v>
      </c>
      <c r="J302" t="b">
        <f>IF(cukier[[#This Row],[IlośćCukruKupionego]]&gt;=10000,TRUE,FALSE)</f>
        <v>0</v>
      </c>
      <c r="K302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02">
        <f>cukier[[#This Row],[Cukier '[KG']]]*cukier[[#This Row],[Rabat]]</f>
        <v>674.69999999999993</v>
      </c>
      <c r="M302">
        <f>cukier[[#This Row],[SumaZaCukier]]-cukier[[#This Row],[CenaRabat]]</f>
        <v>34.600000000000023</v>
      </c>
    </row>
    <row r="303" spans="1:13" x14ac:dyDescent="0.25">
      <c r="A303" s="1">
        <v>38918</v>
      </c>
      <c r="B303" t="s">
        <v>121</v>
      </c>
      <c r="C303">
        <f>YEAR(cukier[[#This Row],[Data]])</f>
        <v>2006</v>
      </c>
      <c r="D303">
        <v>3</v>
      </c>
      <c r="E303">
        <f>IF(C303=2005,$Q$5,IF(C303=2006,$Q$6,IF(C303=2007,$Q$7,IF(C303=2008,$Q$8,IF(C303=2009,$Q$9,IF(C303=2010,$Q$10,IF(C303=2011,$Q$11,IF(C303=2012,$Q$12,IF(C303=2013,$Q$13,IF(C303=2014,$Q$14,"XD"))))))))))</f>
        <v>2.0499999999999998</v>
      </c>
      <c r="F303">
        <f>D303*E303</f>
        <v>6.1499999999999995</v>
      </c>
      <c r="G303">
        <f>SUMIF($B$2:B303,B303,$D$2:D303)</f>
        <v>3</v>
      </c>
      <c r="H303" t="b">
        <f>IF(cukier[[#This Row],[IlośćCukruKupionego]]&gt;=100,IF(cukier[[#This Row],[IlośćCukruKupionego]]&lt;1000,TRUE),FALSE)</f>
        <v>0</v>
      </c>
      <c r="I303" t="b">
        <f>IF(cukier[[#This Row],[IlośćCukruKupionego]]&gt;=1000,IF(cukier[[#This Row],[IlośćCukruKupionego]]&lt;10000,TRUE),FALSE)</f>
        <v>0</v>
      </c>
      <c r="J303" t="b">
        <f>IF(cukier[[#This Row],[IlośćCukruKupionego]]&gt;=10000,TRUE,FALSE)</f>
        <v>0</v>
      </c>
      <c r="K30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03">
        <f>cukier[[#This Row],[Cukier '[KG']]]*cukier[[#This Row],[Rabat]]</f>
        <v>6.1499999999999995</v>
      </c>
      <c r="M303">
        <f>cukier[[#This Row],[SumaZaCukier]]-cukier[[#This Row],[CenaRabat]]</f>
        <v>0</v>
      </c>
    </row>
    <row r="304" spans="1:13" x14ac:dyDescent="0.25">
      <c r="A304" s="1">
        <v>38918</v>
      </c>
      <c r="B304" t="s">
        <v>122</v>
      </c>
      <c r="C304">
        <f>YEAR(cukier[[#This Row],[Data]])</f>
        <v>2006</v>
      </c>
      <c r="D304">
        <v>9</v>
      </c>
      <c r="E304">
        <f>IF(C304=2005,$Q$5,IF(C304=2006,$Q$6,IF(C304=2007,$Q$7,IF(C304=2008,$Q$8,IF(C304=2009,$Q$9,IF(C304=2010,$Q$10,IF(C304=2011,$Q$11,IF(C304=2012,$Q$12,IF(C304=2013,$Q$13,IF(C304=2014,$Q$14,"XD"))))))))))</f>
        <v>2.0499999999999998</v>
      </c>
      <c r="F304">
        <f>D304*E304</f>
        <v>18.45</v>
      </c>
      <c r="G304">
        <f>SUMIF($B$2:B304,B304,$D$2:D304)</f>
        <v>9</v>
      </c>
      <c r="H304" t="b">
        <f>IF(cukier[[#This Row],[IlośćCukruKupionego]]&gt;=100,IF(cukier[[#This Row],[IlośćCukruKupionego]]&lt;1000,TRUE),FALSE)</f>
        <v>0</v>
      </c>
      <c r="I304" t="b">
        <f>IF(cukier[[#This Row],[IlośćCukruKupionego]]&gt;=1000,IF(cukier[[#This Row],[IlośćCukruKupionego]]&lt;10000,TRUE),FALSE)</f>
        <v>0</v>
      </c>
      <c r="J304" t="b">
        <f>IF(cukier[[#This Row],[IlośćCukruKupionego]]&gt;=10000,TRUE,FALSE)</f>
        <v>0</v>
      </c>
      <c r="K30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04">
        <f>cukier[[#This Row],[Cukier '[KG']]]*cukier[[#This Row],[Rabat]]</f>
        <v>18.45</v>
      </c>
      <c r="M304">
        <f>cukier[[#This Row],[SumaZaCukier]]-cukier[[#This Row],[CenaRabat]]</f>
        <v>0</v>
      </c>
    </row>
    <row r="305" spans="1:13" x14ac:dyDescent="0.25">
      <c r="A305" s="1">
        <v>38918</v>
      </c>
      <c r="B305" t="s">
        <v>9</v>
      </c>
      <c r="C305">
        <f>YEAR(cukier[[#This Row],[Data]])</f>
        <v>2006</v>
      </c>
      <c r="D305">
        <v>323</v>
      </c>
      <c r="E305">
        <f>IF(C305=2005,$Q$5,IF(C305=2006,$Q$6,IF(C305=2007,$Q$7,IF(C305=2008,$Q$8,IF(C305=2009,$Q$9,IF(C305=2010,$Q$10,IF(C305=2011,$Q$11,IF(C305=2012,$Q$12,IF(C305=2013,$Q$13,IF(C305=2014,$Q$14,"XD"))))))))))</f>
        <v>2.0499999999999998</v>
      </c>
      <c r="F305">
        <f>D305*E305</f>
        <v>662.15</v>
      </c>
      <c r="G305">
        <f>SUMIF($B$2:B305,B305,$D$2:D305)</f>
        <v>4889</v>
      </c>
      <c r="H305" t="b">
        <f>IF(cukier[[#This Row],[IlośćCukruKupionego]]&gt;=100,IF(cukier[[#This Row],[IlośćCukruKupionego]]&lt;1000,TRUE),FALSE)</f>
        <v>0</v>
      </c>
      <c r="I305" t="b">
        <f>IF(cukier[[#This Row],[IlośćCukruKupionego]]&gt;=1000,IF(cukier[[#This Row],[IlośćCukruKupionego]]&lt;10000,TRUE),FALSE)</f>
        <v>1</v>
      </c>
      <c r="J305" t="b">
        <f>IF(cukier[[#This Row],[IlośćCukruKupionego]]&gt;=10000,TRUE,FALSE)</f>
        <v>0</v>
      </c>
      <c r="K305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05">
        <f>cukier[[#This Row],[Cukier '[KG']]]*cukier[[#This Row],[Rabat]]</f>
        <v>629.84999999999991</v>
      </c>
      <c r="M305">
        <f>cukier[[#This Row],[SumaZaCukier]]-cukier[[#This Row],[CenaRabat]]</f>
        <v>32.300000000000068</v>
      </c>
    </row>
    <row r="306" spans="1:13" x14ac:dyDescent="0.25">
      <c r="A306" s="1">
        <v>38919</v>
      </c>
      <c r="B306" t="s">
        <v>102</v>
      </c>
      <c r="C306">
        <f>YEAR(cukier[[#This Row],[Data]])</f>
        <v>2006</v>
      </c>
      <c r="D306">
        <v>382</v>
      </c>
      <c r="E306">
        <f>IF(C306=2005,$Q$5,IF(C306=2006,$Q$6,IF(C306=2007,$Q$7,IF(C306=2008,$Q$8,IF(C306=2009,$Q$9,IF(C306=2010,$Q$10,IF(C306=2011,$Q$11,IF(C306=2012,$Q$12,IF(C306=2013,$Q$13,IF(C306=2014,$Q$14,"XD"))))))))))</f>
        <v>2.0499999999999998</v>
      </c>
      <c r="F306">
        <f>D306*E306</f>
        <v>783.09999999999991</v>
      </c>
      <c r="G306">
        <f>SUMIF($B$2:B306,B306,$D$2:D306)</f>
        <v>796</v>
      </c>
      <c r="H306" t="b">
        <f>IF(cukier[[#This Row],[IlośćCukruKupionego]]&gt;=100,IF(cukier[[#This Row],[IlośćCukruKupionego]]&lt;1000,TRUE),FALSE)</f>
        <v>1</v>
      </c>
      <c r="I306" t="b">
        <f>IF(cukier[[#This Row],[IlośćCukruKupionego]]&gt;=1000,IF(cukier[[#This Row],[IlośćCukruKupionego]]&lt;10000,TRUE),FALSE)</f>
        <v>0</v>
      </c>
      <c r="J306" t="b">
        <f>IF(cukier[[#This Row],[IlośćCukruKupionego]]&gt;=10000,TRUE,FALSE)</f>
        <v>0</v>
      </c>
      <c r="K306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06">
        <f>cukier[[#This Row],[Cukier '[KG']]]*cukier[[#This Row],[Rabat]]</f>
        <v>763.99999999999989</v>
      </c>
      <c r="M306">
        <f>cukier[[#This Row],[SumaZaCukier]]-cukier[[#This Row],[CenaRabat]]</f>
        <v>19.100000000000023</v>
      </c>
    </row>
    <row r="307" spans="1:13" x14ac:dyDescent="0.25">
      <c r="A307" s="1">
        <v>38923</v>
      </c>
      <c r="B307" t="s">
        <v>17</v>
      </c>
      <c r="C307">
        <f>YEAR(cukier[[#This Row],[Data]])</f>
        <v>2006</v>
      </c>
      <c r="D307">
        <v>296</v>
      </c>
      <c r="E307">
        <f>IF(C307=2005,$Q$5,IF(C307=2006,$Q$6,IF(C307=2007,$Q$7,IF(C307=2008,$Q$8,IF(C307=2009,$Q$9,IF(C307=2010,$Q$10,IF(C307=2011,$Q$11,IF(C307=2012,$Q$12,IF(C307=2013,$Q$13,IF(C307=2014,$Q$14,"XD"))))))))))</f>
        <v>2.0499999999999998</v>
      </c>
      <c r="F307">
        <f>D307*E307</f>
        <v>606.79999999999995</v>
      </c>
      <c r="G307">
        <f>SUMIF($B$2:B307,B307,$D$2:D307)</f>
        <v>3275</v>
      </c>
      <c r="H307" t="b">
        <f>IF(cukier[[#This Row],[IlośćCukruKupionego]]&gt;=100,IF(cukier[[#This Row],[IlośćCukruKupionego]]&lt;1000,TRUE),FALSE)</f>
        <v>0</v>
      </c>
      <c r="I307" t="b">
        <f>IF(cukier[[#This Row],[IlośćCukruKupionego]]&gt;=1000,IF(cukier[[#This Row],[IlośćCukruKupionego]]&lt;10000,TRUE),FALSE)</f>
        <v>1</v>
      </c>
      <c r="J307" t="b">
        <f>IF(cukier[[#This Row],[IlośćCukruKupionego]]&gt;=10000,TRUE,FALSE)</f>
        <v>0</v>
      </c>
      <c r="K307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07">
        <f>cukier[[#This Row],[Cukier '[KG']]]*cukier[[#This Row],[Rabat]]</f>
        <v>577.19999999999993</v>
      </c>
      <c r="M307">
        <f>cukier[[#This Row],[SumaZaCukier]]-cukier[[#This Row],[CenaRabat]]</f>
        <v>29.600000000000023</v>
      </c>
    </row>
    <row r="308" spans="1:13" x14ac:dyDescent="0.25">
      <c r="A308" s="1">
        <v>38924</v>
      </c>
      <c r="B308" t="s">
        <v>5</v>
      </c>
      <c r="C308">
        <f>YEAR(cukier[[#This Row],[Data]])</f>
        <v>2006</v>
      </c>
      <c r="D308">
        <v>121</v>
      </c>
      <c r="E308">
        <f>IF(C308=2005,$Q$5,IF(C308=2006,$Q$6,IF(C308=2007,$Q$7,IF(C308=2008,$Q$8,IF(C308=2009,$Q$9,IF(C308=2010,$Q$10,IF(C308=2011,$Q$11,IF(C308=2012,$Q$12,IF(C308=2013,$Q$13,IF(C308=2014,$Q$14,"XD"))))))))))</f>
        <v>2.0499999999999998</v>
      </c>
      <c r="F308">
        <f>D308*E308</f>
        <v>248.04999999999998</v>
      </c>
      <c r="G308">
        <f>SUMIF($B$2:B308,B308,$D$2:D308)</f>
        <v>2395</v>
      </c>
      <c r="H308" t="b">
        <f>IF(cukier[[#This Row],[IlośćCukruKupionego]]&gt;=100,IF(cukier[[#This Row],[IlośćCukruKupionego]]&lt;1000,TRUE),FALSE)</f>
        <v>0</v>
      </c>
      <c r="I308" t="b">
        <f>IF(cukier[[#This Row],[IlośćCukruKupionego]]&gt;=1000,IF(cukier[[#This Row],[IlośćCukruKupionego]]&lt;10000,TRUE),FALSE)</f>
        <v>1</v>
      </c>
      <c r="J308" t="b">
        <f>IF(cukier[[#This Row],[IlośćCukruKupionego]]&gt;=10000,TRUE,FALSE)</f>
        <v>0</v>
      </c>
      <c r="K308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08">
        <f>cukier[[#This Row],[Cukier '[KG']]]*cukier[[#This Row],[Rabat]]</f>
        <v>235.94999999999996</v>
      </c>
      <c r="M308">
        <f>cukier[[#This Row],[SumaZaCukier]]-cukier[[#This Row],[CenaRabat]]</f>
        <v>12.100000000000023</v>
      </c>
    </row>
    <row r="309" spans="1:13" x14ac:dyDescent="0.25">
      <c r="A309" s="1">
        <v>38924</v>
      </c>
      <c r="B309" t="s">
        <v>25</v>
      </c>
      <c r="C309">
        <f>YEAR(cukier[[#This Row],[Data]])</f>
        <v>2006</v>
      </c>
      <c r="D309">
        <v>157</v>
      </c>
      <c r="E309">
        <f>IF(C309=2005,$Q$5,IF(C309=2006,$Q$6,IF(C309=2007,$Q$7,IF(C309=2008,$Q$8,IF(C309=2009,$Q$9,IF(C309=2010,$Q$10,IF(C309=2011,$Q$11,IF(C309=2012,$Q$12,IF(C309=2013,$Q$13,IF(C309=2014,$Q$14,"XD"))))))))))</f>
        <v>2.0499999999999998</v>
      </c>
      <c r="F309">
        <f>D309*E309</f>
        <v>321.84999999999997</v>
      </c>
      <c r="G309">
        <f>SUMIF($B$2:B309,B309,$D$2:D309)</f>
        <v>494</v>
      </c>
      <c r="H309" t="b">
        <f>IF(cukier[[#This Row],[IlośćCukruKupionego]]&gt;=100,IF(cukier[[#This Row],[IlośćCukruKupionego]]&lt;1000,TRUE),FALSE)</f>
        <v>1</v>
      </c>
      <c r="I309" t="b">
        <f>IF(cukier[[#This Row],[IlośćCukruKupionego]]&gt;=1000,IF(cukier[[#This Row],[IlośćCukruKupionego]]&lt;10000,TRUE),FALSE)</f>
        <v>0</v>
      </c>
      <c r="J309" t="b">
        <f>IF(cukier[[#This Row],[IlośćCukruKupionego]]&gt;=10000,TRUE,FALSE)</f>
        <v>0</v>
      </c>
      <c r="K309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09">
        <f>cukier[[#This Row],[Cukier '[KG']]]*cukier[[#This Row],[Rabat]]</f>
        <v>313.99999999999994</v>
      </c>
      <c r="M309">
        <f>cukier[[#This Row],[SumaZaCukier]]-cukier[[#This Row],[CenaRabat]]</f>
        <v>7.8500000000000227</v>
      </c>
    </row>
    <row r="310" spans="1:13" x14ac:dyDescent="0.25">
      <c r="A310" s="1">
        <v>38926</v>
      </c>
      <c r="B310" t="s">
        <v>9</v>
      </c>
      <c r="C310">
        <f>YEAR(cukier[[#This Row],[Data]])</f>
        <v>2006</v>
      </c>
      <c r="D310">
        <v>497</v>
      </c>
      <c r="E310">
        <f>IF(C310=2005,$Q$5,IF(C310=2006,$Q$6,IF(C310=2007,$Q$7,IF(C310=2008,$Q$8,IF(C310=2009,$Q$9,IF(C310=2010,$Q$10,IF(C310=2011,$Q$11,IF(C310=2012,$Q$12,IF(C310=2013,$Q$13,IF(C310=2014,$Q$14,"XD"))))))))))</f>
        <v>2.0499999999999998</v>
      </c>
      <c r="F310">
        <f>D310*E310</f>
        <v>1018.8499999999999</v>
      </c>
      <c r="G310">
        <f>SUMIF($B$2:B310,B310,$D$2:D310)</f>
        <v>5386</v>
      </c>
      <c r="H310" t="b">
        <f>IF(cukier[[#This Row],[IlośćCukruKupionego]]&gt;=100,IF(cukier[[#This Row],[IlośćCukruKupionego]]&lt;1000,TRUE),FALSE)</f>
        <v>0</v>
      </c>
      <c r="I310" t="b">
        <f>IF(cukier[[#This Row],[IlośćCukruKupionego]]&gt;=1000,IF(cukier[[#This Row],[IlośćCukruKupionego]]&lt;10000,TRUE),FALSE)</f>
        <v>1</v>
      </c>
      <c r="J310" t="b">
        <f>IF(cukier[[#This Row],[IlośćCukruKupionego]]&gt;=10000,TRUE,FALSE)</f>
        <v>0</v>
      </c>
      <c r="K310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10">
        <f>cukier[[#This Row],[Cukier '[KG']]]*cukier[[#This Row],[Rabat]]</f>
        <v>969.14999999999986</v>
      </c>
      <c r="M310">
        <f>cukier[[#This Row],[SumaZaCukier]]-cukier[[#This Row],[CenaRabat]]</f>
        <v>49.700000000000045</v>
      </c>
    </row>
    <row r="311" spans="1:13" x14ac:dyDescent="0.25">
      <c r="A311" s="1">
        <v>38927</v>
      </c>
      <c r="B311" t="s">
        <v>9</v>
      </c>
      <c r="C311">
        <f>YEAR(cukier[[#This Row],[Data]])</f>
        <v>2006</v>
      </c>
      <c r="D311">
        <v>103</v>
      </c>
      <c r="E311">
        <f>IF(C311=2005,$Q$5,IF(C311=2006,$Q$6,IF(C311=2007,$Q$7,IF(C311=2008,$Q$8,IF(C311=2009,$Q$9,IF(C311=2010,$Q$10,IF(C311=2011,$Q$11,IF(C311=2012,$Q$12,IF(C311=2013,$Q$13,IF(C311=2014,$Q$14,"XD"))))))))))</f>
        <v>2.0499999999999998</v>
      </c>
      <c r="F311">
        <f>D311*E311</f>
        <v>211.14999999999998</v>
      </c>
      <c r="G311">
        <f>SUMIF($B$2:B311,B311,$D$2:D311)</f>
        <v>5489</v>
      </c>
      <c r="H311" t="b">
        <f>IF(cukier[[#This Row],[IlośćCukruKupionego]]&gt;=100,IF(cukier[[#This Row],[IlośćCukruKupionego]]&lt;1000,TRUE),FALSE)</f>
        <v>0</v>
      </c>
      <c r="I311" t="b">
        <f>IF(cukier[[#This Row],[IlośćCukruKupionego]]&gt;=1000,IF(cukier[[#This Row],[IlośćCukruKupionego]]&lt;10000,TRUE),FALSE)</f>
        <v>1</v>
      </c>
      <c r="J311" t="b">
        <f>IF(cukier[[#This Row],[IlośćCukruKupionego]]&gt;=10000,TRUE,FALSE)</f>
        <v>0</v>
      </c>
      <c r="K311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11">
        <f>cukier[[#This Row],[Cukier '[KG']]]*cukier[[#This Row],[Rabat]]</f>
        <v>200.84999999999997</v>
      </c>
      <c r="M311">
        <f>cukier[[#This Row],[SumaZaCukier]]-cukier[[#This Row],[CenaRabat]]</f>
        <v>10.300000000000011</v>
      </c>
    </row>
    <row r="312" spans="1:13" x14ac:dyDescent="0.25">
      <c r="A312" s="1">
        <v>38928</v>
      </c>
      <c r="B312" t="s">
        <v>30</v>
      </c>
      <c r="C312">
        <f>YEAR(cukier[[#This Row],[Data]])</f>
        <v>2006</v>
      </c>
      <c r="D312">
        <v>142</v>
      </c>
      <c r="E312">
        <f>IF(C312=2005,$Q$5,IF(C312=2006,$Q$6,IF(C312=2007,$Q$7,IF(C312=2008,$Q$8,IF(C312=2009,$Q$9,IF(C312=2010,$Q$10,IF(C312=2011,$Q$11,IF(C312=2012,$Q$12,IF(C312=2013,$Q$13,IF(C312=2014,$Q$14,"XD"))))))))))</f>
        <v>2.0499999999999998</v>
      </c>
      <c r="F312">
        <f>D312*E312</f>
        <v>291.09999999999997</v>
      </c>
      <c r="G312">
        <f>SUMIF($B$2:B312,B312,$D$2:D312)</f>
        <v>1103</v>
      </c>
      <c r="H312" t="b">
        <f>IF(cukier[[#This Row],[IlośćCukruKupionego]]&gt;=100,IF(cukier[[#This Row],[IlośćCukruKupionego]]&lt;1000,TRUE),FALSE)</f>
        <v>0</v>
      </c>
      <c r="I312" t="b">
        <f>IF(cukier[[#This Row],[IlośćCukruKupionego]]&gt;=1000,IF(cukier[[#This Row],[IlośćCukruKupionego]]&lt;10000,TRUE),FALSE)</f>
        <v>1</v>
      </c>
      <c r="J312" t="b">
        <f>IF(cukier[[#This Row],[IlośćCukruKupionego]]&gt;=10000,TRUE,FALSE)</f>
        <v>0</v>
      </c>
      <c r="K312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12">
        <f>cukier[[#This Row],[Cukier '[KG']]]*cukier[[#This Row],[Rabat]]</f>
        <v>276.89999999999998</v>
      </c>
      <c r="M312">
        <f>cukier[[#This Row],[SumaZaCukier]]-cukier[[#This Row],[CenaRabat]]</f>
        <v>14.199999999999989</v>
      </c>
    </row>
    <row r="313" spans="1:13" x14ac:dyDescent="0.25">
      <c r="A313" s="1">
        <v>38929</v>
      </c>
      <c r="B313" t="s">
        <v>23</v>
      </c>
      <c r="C313">
        <f>YEAR(cukier[[#This Row],[Data]])</f>
        <v>2006</v>
      </c>
      <c r="D313">
        <v>144</v>
      </c>
      <c r="E313">
        <f>IF(C313=2005,$Q$5,IF(C313=2006,$Q$6,IF(C313=2007,$Q$7,IF(C313=2008,$Q$8,IF(C313=2009,$Q$9,IF(C313=2010,$Q$10,IF(C313=2011,$Q$11,IF(C313=2012,$Q$12,IF(C313=2013,$Q$13,IF(C313=2014,$Q$14,"XD"))))))))))</f>
        <v>2.0499999999999998</v>
      </c>
      <c r="F313">
        <f>D313*E313</f>
        <v>295.2</v>
      </c>
      <c r="G313">
        <f>SUMIF($B$2:B313,B313,$D$2:D313)</f>
        <v>600</v>
      </c>
      <c r="H313" t="b">
        <f>IF(cukier[[#This Row],[IlośćCukruKupionego]]&gt;=100,IF(cukier[[#This Row],[IlośćCukruKupionego]]&lt;1000,TRUE),FALSE)</f>
        <v>1</v>
      </c>
      <c r="I313" t="b">
        <f>IF(cukier[[#This Row],[IlośćCukruKupionego]]&gt;=1000,IF(cukier[[#This Row],[IlośćCukruKupionego]]&lt;10000,TRUE),FALSE)</f>
        <v>0</v>
      </c>
      <c r="J313" t="b">
        <f>IF(cukier[[#This Row],[IlośćCukruKupionego]]&gt;=10000,TRUE,FALSE)</f>
        <v>0</v>
      </c>
      <c r="K313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13">
        <f>cukier[[#This Row],[Cukier '[KG']]]*cukier[[#This Row],[Rabat]]</f>
        <v>287.99999999999994</v>
      </c>
      <c r="M313">
        <f>cukier[[#This Row],[SumaZaCukier]]-cukier[[#This Row],[CenaRabat]]</f>
        <v>7.2000000000000455</v>
      </c>
    </row>
    <row r="314" spans="1:13" x14ac:dyDescent="0.25">
      <c r="A314" s="1">
        <v>38931</v>
      </c>
      <c r="B314" t="s">
        <v>100</v>
      </c>
      <c r="C314">
        <f>YEAR(cukier[[#This Row],[Data]])</f>
        <v>2006</v>
      </c>
      <c r="D314">
        <v>8</v>
      </c>
      <c r="E314">
        <f>IF(C314=2005,$Q$5,IF(C314=2006,$Q$6,IF(C314=2007,$Q$7,IF(C314=2008,$Q$8,IF(C314=2009,$Q$9,IF(C314=2010,$Q$10,IF(C314=2011,$Q$11,IF(C314=2012,$Q$12,IF(C314=2013,$Q$13,IF(C314=2014,$Q$14,"XD"))))))))))</f>
        <v>2.0499999999999998</v>
      </c>
      <c r="F314">
        <f>D314*E314</f>
        <v>16.399999999999999</v>
      </c>
      <c r="G314">
        <f>SUMIF($B$2:B314,B314,$D$2:D314)</f>
        <v>25</v>
      </c>
      <c r="H314" t="b">
        <f>IF(cukier[[#This Row],[IlośćCukruKupionego]]&gt;=100,IF(cukier[[#This Row],[IlośćCukruKupionego]]&lt;1000,TRUE),FALSE)</f>
        <v>0</v>
      </c>
      <c r="I314" t="b">
        <f>IF(cukier[[#This Row],[IlośćCukruKupionego]]&gt;=1000,IF(cukier[[#This Row],[IlośćCukruKupionego]]&lt;10000,TRUE),FALSE)</f>
        <v>0</v>
      </c>
      <c r="J314" t="b">
        <f>IF(cukier[[#This Row],[IlośćCukruKupionego]]&gt;=10000,TRUE,FALSE)</f>
        <v>0</v>
      </c>
      <c r="K31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14">
        <f>cukier[[#This Row],[Cukier '[KG']]]*cukier[[#This Row],[Rabat]]</f>
        <v>16.399999999999999</v>
      </c>
      <c r="M314">
        <f>cukier[[#This Row],[SumaZaCukier]]-cukier[[#This Row],[CenaRabat]]</f>
        <v>0</v>
      </c>
    </row>
    <row r="315" spans="1:13" x14ac:dyDescent="0.25">
      <c r="A315" s="1">
        <v>38936</v>
      </c>
      <c r="B315" t="s">
        <v>55</v>
      </c>
      <c r="C315">
        <f>YEAR(cukier[[#This Row],[Data]])</f>
        <v>2006</v>
      </c>
      <c r="D315">
        <v>172</v>
      </c>
      <c r="E315">
        <f>IF(C315=2005,$Q$5,IF(C315=2006,$Q$6,IF(C315=2007,$Q$7,IF(C315=2008,$Q$8,IF(C315=2009,$Q$9,IF(C315=2010,$Q$10,IF(C315=2011,$Q$11,IF(C315=2012,$Q$12,IF(C315=2013,$Q$13,IF(C315=2014,$Q$14,"XD"))))))))))</f>
        <v>2.0499999999999998</v>
      </c>
      <c r="F315">
        <f>D315*E315</f>
        <v>352.59999999999997</v>
      </c>
      <c r="G315">
        <f>SUMIF($B$2:B315,B315,$D$2:D315)</f>
        <v>519</v>
      </c>
      <c r="H315" t="b">
        <f>IF(cukier[[#This Row],[IlośćCukruKupionego]]&gt;=100,IF(cukier[[#This Row],[IlośćCukruKupionego]]&lt;1000,TRUE),FALSE)</f>
        <v>1</v>
      </c>
      <c r="I315" t="b">
        <f>IF(cukier[[#This Row],[IlośćCukruKupionego]]&gt;=1000,IF(cukier[[#This Row],[IlośćCukruKupionego]]&lt;10000,TRUE),FALSE)</f>
        <v>0</v>
      </c>
      <c r="J315" t="b">
        <f>IF(cukier[[#This Row],[IlośćCukruKupionego]]&gt;=10000,TRUE,FALSE)</f>
        <v>0</v>
      </c>
      <c r="K315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15">
        <f>cukier[[#This Row],[Cukier '[KG']]]*cukier[[#This Row],[Rabat]]</f>
        <v>343.99999999999994</v>
      </c>
      <c r="M315">
        <f>cukier[[#This Row],[SumaZaCukier]]-cukier[[#This Row],[CenaRabat]]</f>
        <v>8.6000000000000227</v>
      </c>
    </row>
    <row r="316" spans="1:13" x14ac:dyDescent="0.25">
      <c r="A316" s="1">
        <v>38940</v>
      </c>
      <c r="B316" t="s">
        <v>7</v>
      </c>
      <c r="C316">
        <f>YEAR(cukier[[#This Row],[Data]])</f>
        <v>2006</v>
      </c>
      <c r="D316">
        <v>290</v>
      </c>
      <c r="E316">
        <f>IF(C316=2005,$Q$5,IF(C316=2006,$Q$6,IF(C316=2007,$Q$7,IF(C316=2008,$Q$8,IF(C316=2009,$Q$9,IF(C316=2010,$Q$10,IF(C316=2011,$Q$11,IF(C316=2012,$Q$12,IF(C316=2013,$Q$13,IF(C316=2014,$Q$14,"XD"))))))))))</f>
        <v>2.0499999999999998</v>
      </c>
      <c r="F316">
        <f>D316*E316</f>
        <v>594.5</v>
      </c>
      <c r="G316">
        <f>SUMIF($B$2:B316,B316,$D$2:D316)</f>
        <v>3760</v>
      </c>
      <c r="H316" t="b">
        <f>IF(cukier[[#This Row],[IlośćCukruKupionego]]&gt;=100,IF(cukier[[#This Row],[IlośćCukruKupionego]]&lt;1000,TRUE),FALSE)</f>
        <v>0</v>
      </c>
      <c r="I316" t="b">
        <f>IF(cukier[[#This Row],[IlośćCukruKupionego]]&gt;=1000,IF(cukier[[#This Row],[IlośćCukruKupionego]]&lt;10000,TRUE),FALSE)</f>
        <v>1</v>
      </c>
      <c r="J316" t="b">
        <f>IF(cukier[[#This Row],[IlośćCukruKupionego]]&gt;=10000,TRUE,FALSE)</f>
        <v>0</v>
      </c>
      <c r="K316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16">
        <f>cukier[[#This Row],[Cukier '[KG']]]*cukier[[#This Row],[Rabat]]</f>
        <v>565.49999999999989</v>
      </c>
      <c r="M316">
        <f>cukier[[#This Row],[SumaZaCukier]]-cukier[[#This Row],[CenaRabat]]</f>
        <v>29.000000000000114</v>
      </c>
    </row>
    <row r="317" spans="1:13" x14ac:dyDescent="0.25">
      <c r="A317" s="1">
        <v>38942</v>
      </c>
      <c r="B317" t="s">
        <v>14</v>
      </c>
      <c r="C317">
        <f>YEAR(cukier[[#This Row],[Data]])</f>
        <v>2006</v>
      </c>
      <c r="D317">
        <v>422</v>
      </c>
      <c r="E317">
        <f>IF(C317=2005,$Q$5,IF(C317=2006,$Q$6,IF(C317=2007,$Q$7,IF(C317=2008,$Q$8,IF(C317=2009,$Q$9,IF(C317=2010,$Q$10,IF(C317=2011,$Q$11,IF(C317=2012,$Q$12,IF(C317=2013,$Q$13,IF(C317=2014,$Q$14,"XD"))))))))))</f>
        <v>2.0499999999999998</v>
      </c>
      <c r="F317">
        <f>D317*E317</f>
        <v>865.09999999999991</v>
      </c>
      <c r="G317">
        <f>SUMIF($B$2:B317,B317,$D$2:D317)</f>
        <v>3487</v>
      </c>
      <c r="H317" t="b">
        <f>IF(cukier[[#This Row],[IlośćCukruKupionego]]&gt;=100,IF(cukier[[#This Row],[IlośćCukruKupionego]]&lt;1000,TRUE),FALSE)</f>
        <v>0</v>
      </c>
      <c r="I317" t="b">
        <f>IF(cukier[[#This Row],[IlośćCukruKupionego]]&gt;=1000,IF(cukier[[#This Row],[IlośćCukruKupionego]]&lt;10000,TRUE),FALSE)</f>
        <v>1</v>
      </c>
      <c r="J317" t="b">
        <f>IF(cukier[[#This Row],[IlośćCukruKupionego]]&gt;=10000,TRUE,FALSE)</f>
        <v>0</v>
      </c>
      <c r="K317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17">
        <f>cukier[[#This Row],[Cukier '[KG']]]*cukier[[#This Row],[Rabat]]</f>
        <v>822.89999999999986</v>
      </c>
      <c r="M317">
        <f>cukier[[#This Row],[SumaZaCukier]]-cukier[[#This Row],[CenaRabat]]</f>
        <v>42.200000000000045</v>
      </c>
    </row>
    <row r="318" spans="1:13" x14ac:dyDescent="0.25">
      <c r="A318" s="1">
        <v>38945</v>
      </c>
      <c r="B318" t="s">
        <v>109</v>
      </c>
      <c r="C318">
        <f>YEAR(cukier[[#This Row],[Data]])</f>
        <v>2006</v>
      </c>
      <c r="D318">
        <v>12</v>
      </c>
      <c r="E318">
        <f>IF(C318=2005,$Q$5,IF(C318=2006,$Q$6,IF(C318=2007,$Q$7,IF(C318=2008,$Q$8,IF(C318=2009,$Q$9,IF(C318=2010,$Q$10,IF(C318=2011,$Q$11,IF(C318=2012,$Q$12,IF(C318=2013,$Q$13,IF(C318=2014,$Q$14,"XD"))))))))))</f>
        <v>2.0499999999999998</v>
      </c>
      <c r="F318">
        <f>D318*E318</f>
        <v>24.599999999999998</v>
      </c>
      <c r="G318">
        <f>SUMIF($B$2:B318,B318,$D$2:D318)</f>
        <v>30</v>
      </c>
      <c r="H318" t="b">
        <f>IF(cukier[[#This Row],[IlośćCukruKupionego]]&gt;=100,IF(cukier[[#This Row],[IlośćCukruKupionego]]&lt;1000,TRUE),FALSE)</f>
        <v>0</v>
      </c>
      <c r="I318" t="b">
        <f>IF(cukier[[#This Row],[IlośćCukruKupionego]]&gt;=1000,IF(cukier[[#This Row],[IlośćCukruKupionego]]&lt;10000,TRUE),FALSE)</f>
        <v>0</v>
      </c>
      <c r="J318" t="b">
        <f>IF(cukier[[#This Row],[IlośćCukruKupionego]]&gt;=10000,TRUE,FALSE)</f>
        <v>0</v>
      </c>
      <c r="K31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18">
        <f>cukier[[#This Row],[Cukier '[KG']]]*cukier[[#This Row],[Rabat]]</f>
        <v>24.599999999999998</v>
      </c>
      <c r="M318">
        <f>cukier[[#This Row],[SumaZaCukier]]-cukier[[#This Row],[CenaRabat]]</f>
        <v>0</v>
      </c>
    </row>
    <row r="319" spans="1:13" x14ac:dyDescent="0.25">
      <c r="A319" s="1">
        <v>38948</v>
      </c>
      <c r="B319" t="s">
        <v>55</v>
      </c>
      <c r="C319">
        <f>YEAR(cukier[[#This Row],[Data]])</f>
        <v>2006</v>
      </c>
      <c r="D319">
        <v>104</v>
      </c>
      <c r="E319">
        <f>IF(C319=2005,$Q$5,IF(C319=2006,$Q$6,IF(C319=2007,$Q$7,IF(C319=2008,$Q$8,IF(C319=2009,$Q$9,IF(C319=2010,$Q$10,IF(C319=2011,$Q$11,IF(C319=2012,$Q$12,IF(C319=2013,$Q$13,IF(C319=2014,$Q$14,"XD"))))))))))</f>
        <v>2.0499999999999998</v>
      </c>
      <c r="F319">
        <f>D319*E319</f>
        <v>213.2</v>
      </c>
      <c r="G319">
        <f>SUMIF($B$2:B319,B319,$D$2:D319)</f>
        <v>623</v>
      </c>
      <c r="H319" t="b">
        <f>IF(cukier[[#This Row],[IlośćCukruKupionego]]&gt;=100,IF(cukier[[#This Row],[IlośćCukruKupionego]]&lt;1000,TRUE),FALSE)</f>
        <v>1</v>
      </c>
      <c r="I319" t="b">
        <f>IF(cukier[[#This Row],[IlośćCukruKupionego]]&gt;=1000,IF(cukier[[#This Row],[IlośćCukruKupionego]]&lt;10000,TRUE),FALSE)</f>
        <v>0</v>
      </c>
      <c r="J319" t="b">
        <f>IF(cukier[[#This Row],[IlośćCukruKupionego]]&gt;=10000,TRUE,FALSE)</f>
        <v>0</v>
      </c>
      <c r="K319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19">
        <f>cukier[[#This Row],[Cukier '[KG']]]*cukier[[#This Row],[Rabat]]</f>
        <v>207.99999999999997</v>
      </c>
      <c r="M319">
        <f>cukier[[#This Row],[SumaZaCukier]]-cukier[[#This Row],[CenaRabat]]</f>
        <v>5.2000000000000171</v>
      </c>
    </row>
    <row r="320" spans="1:13" x14ac:dyDescent="0.25">
      <c r="A320" s="1">
        <v>38949</v>
      </c>
      <c r="B320" t="s">
        <v>35</v>
      </c>
      <c r="C320">
        <f>YEAR(cukier[[#This Row],[Data]])</f>
        <v>2006</v>
      </c>
      <c r="D320">
        <v>97</v>
      </c>
      <c r="E320">
        <f>IF(C320=2005,$Q$5,IF(C320=2006,$Q$6,IF(C320=2007,$Q$7,IF(C320=2008,$Q$8,IF(C320=2009,$Q$9,IF(C320=2010,$Q$10,IF(C320=2011,$Q$11,IF(C320=2012,$Q$12,IF(C320=2013,$Q$13,IF(C320=2014,$Q$14,"XD"))))))))))</f>
        <v>2.0499999999999998</v>
      </c>
      <c r="F320">
        <f>D320*E320</f>
        <v>198.85</v>
      </c>
      <c r="G320">
        <f>SUMIF($B$2:B320,B320,$D$2:D320)</f>
        <v>407</v>
      </c>
      <c r="H320" t="b">
        <f>IF(cukier[[#This Row],[IlośćCukruKupionego]]&gt;=100,IF(cukier[[#This Row],[IlośćCukruKupionego]]&lt;1000,TRUE),FALSE)</f>
        <v>1</v>
      </c>
      <c r="I320" t="b">
        <f>IF(cukier[[#This Row],[IlośćCukruKupionego]]&gt;=1000,IF(cukier[[#This Row],[IlośćCukruKupionego]]&lt;10000,TRUE),FALSE)</f>
        <v>0</v>
      </c>
      <c r="J320" t="b">
        <f>IF(cukier[[#This Row],[IlośćCukruKupionego]]&gt;=10000,TRUE,FALSE)</f>
        <v>0</v>
      </c>
      <c r="K320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20">
        <f>cukier[[#This Row],[Cukier '[KG']]]*cukier[[#This Row],[Rabat]]</f>
        <v>193.99999999999997</v>
      </c>
      <c r="M320">
        <f>cukier[[#This Row],[SumaZaCukier]]-cukier[[#This Row],[CenaRabat]]</f>
        <v>4.8500000000000227</v>
      </c>
    </row>
    <row r="321" spans="1:13" x14ac:dyDescent="0.25">
      <c r="A321" s="1">
        <v>38950</v>
      </c>
      <c r="B321" t="s">
        <v>26</v>
      </c>
      <c r="C321">
        <f>YEAR(cukier[[#This Row],[Data]])</f>
        <v>2006</v>
      </c>
      <c r="D321">
        <v>179</v>
      </c>
      <c r="E321">
        <f>IF(C321=2005,$Q$5,IF(C321=2006,$Q$6,IF(C321=2007,$Q$7,IF(C321=2008,$Q$8,IF(C321=2009,$Q$9,IF(C321=2010,$Q$10,IF(C321=2011,$Q$11,IF(C321=2012,$Q$12,IF(C321=2013,$Q$13,IF(C321=2014,$Q$14,"XD"))))))))))</f>
        <v>2.0499999999999998</v>
      </c>
      <c r="F321">
        <f>D321*E321</f>
        <v>366.95</v>
      </c>
      <c r="G321">
        <f>SUMIF($B$2:B321,B321,$D$2:D321)</f>
        <v>307</v>
      </c>
      <c r="H321" t="b">
        <f>IF(cukier[[#This Row],[IlośćCukruKupionego]]&gt;=100,IF(cukier[[#This Row],[IlośćCukruKupionego]]&lt;1000,TRUE),FALSE)</f>
        <v>1</v>
      </c>
      <c r="I321" t="b">
        <f>IF(cukier[[#This Row],[IlośćCukruKupionego]]&gt;=1000,IF(cukier[[#This Row],[IlośćCukruKupionego]]&lt;10000,TRUE),FALSE)</f>
        <v>0</v>
      </c>
      <c r="J321" t="b">
        <f>IF(cukier[[#This Row],[IlośćCukruKupionego]]&gt;=10000,TRUE,FALSE)</f>
        <v>0</v>
      </c>
      <c r="K321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21">
        <f>cukier[[#This Row],[Cukier '[KG']]]*cukier[[#This Row],[Rabat]]</f>
        <v>357.99999999999994</v>
      </c>
      <c r="M321">
        <f>cukier[[#This Row],[SumaZaCukier]]-cukier[[#This Row],[CenaRabat]]</f>
        <v>8.9500000000000455</v>
      </c>
    </row>
    <row r="322" spans="1:13" x14ac:dyDescent="0.25">
      <c r="A322" s="1">
        <v>38953</v>
      </c>
      <c r="B322" t="s">
        <v>50</v>
      </c>
      <c r="C322">
        <f>YEAR(cukier[[#This Row],[Data]])</f>
        <v>2006</v>
      </c>
      <c r="D322">
        <v>256</v>
      </c>
      <c r="E322">
        <f>IF(C322=2005,$Q$5,IF(C322=2006,$Q$6,IF(C322=2007,$Q$7,IF(C322=2008,$Q$8,IF(C322=2009,$Q$9,IF(C322=2010,$Q$10,IF(C322=2011,$Q$11,IF(C322=2012,$Q$12,IF(C322=2013,$Q$13,IF(C322=2014,$Q$14,"XD"))))))))))</f>
        <v>2.0499999999999998</v>
      </c>
      <c r="F322">
        <f>D322*E322</f>
        <v>524.79999999999995</v>
      </c>
      <c r="G322">
        <f>SUMIF($B$2:B322,B322,$D$2:D322)</f>
        <v>3073</v>
      </c>
      <c r="H322" t="b">
        <f>IF(cukier[[#This Row],[IlośćCukruKupionego]]&gt;=100,IF(cukier[[#This Row],[IlośćCukruKupionego]]&lt;1000,TRUE),FALSE)</f>
        <v>0</v>
      </c>
      <c r="I322" t="b">
        <f>IF(cukier[[#This Row],[IlośćCukruKupionego]]&gt;=1000,IF(cukier[[#This Row],[IlośćCukruKupionego]]&lt;10000,TRUE),FALSE)</f>
        <v>1</v>
      </c>
      <c r="J322" t="b">
        <f>IF(cukier[[#This Row],[IlośćCukruKupionego]]&gt;=10000,TRUE,FALSE)</f>
        <v>0</v>
      </c>
      <c r="K322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22">
        <f>cukier[[#This Row],[Cukier '[KG']]]*cukier[[#This Row],[Rabat]]</f>
        <v>499.19999999999993</v>
      </c>
      <c r="M322">
        <f>cukier[[#This Row],[SumaZaCukier]]-cukier[[#This Row],[CenaRabat]]</f>
        <v>25.600000000000023</v>
      </c>
    </row>
    <row r="323" spans="1:13" x14ac:dyDescent="0.25">
      <c r="A323" s="1">
        <v>38954</v>
      </c>
      <c r="B323" t="s">
        <v>113</v>
      </c>
      <c r="C323">
        <f>YEAR(cukier[[#This Row],[Data]])</f>
        <v>2006</v>
      </c>
      <c r="D323">
        <v>20</v>
      </c>
      <c r="E323">
        <f>IF(C323=2005,$Q$5,IF(C323=2006,$Q$6,IF(C323=2007,$Q$7,IF(C323=2008,$Q$8,IF(C323=2009,$Q$9,IF(C323=2010,$Q$10,IF(C323=2011,$Q$11,IF(C323=2012,$Q$12,IF(C323=2013,$Q$13,IF(C323=2014,$Q$14,"XD"))))))))))</f>
        <v>2.0499999999999998</v>
      </c>
      <c r="F323">
        <f>D323*E323</f>
        <v>41</v>
      </c>
      <c r="G323">
        <f>SUMIF($B$2:B323,B323,$D$2:D323)</f>
        <v>28</v>
      </c>
      <c r="H323" t="b">
        <f>IF(cukier[[#This Row],[IlośćCukruKupionego]]&gt;=100,IF(cukier[[#This Row],[IlośćCukruKupionego]]&lt;1000,TRUE),FALSE)</f>
        <v>0</v>
      </c>
      <c r="I323" t="b">
        <f>IF(cukier[[#This Row],[IlośćCukruKupionego]]&gt;=1000,IF(cukier[[#This Row],[IlośćCukruKupionego]]&lt;10000,TRUE),FALSE)</f>
        <v>0</v>
      </c>
      <c r="J323" t="b">
        <f>IF(cukier[[#This Row],[IlośćCukruKupionego]]&gt;=10000,TRUE,FALSE)</f>
        <v>0</v>
      </c>
      <c r="K32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23">
        <f>cukier[[#This Row],[Cukier '[KG']]]*cukier[[#This Row],[Rabat]]</f>
        <v>41</v>
      </c>
      <c r="M323">
        <f>cukier[[#This Row],[SumaZaCukier]]-cukier[[#This Row],[CenaRabat]]</f>
        <v>0</v>
      </c>
    </row>
    <row r="324" spans="1:13" x14ac:dyDescent="0.25">
      <c r="A324" s="1">
        <v>38954</v>
      </c>
      <c r="B324" t="s">
        <v>105</v>
      </c>
      <c r="C324">
        <f>YEAR(cukier[[#This Row],[Data]])</f>
        <v>2006</v>
      </c>
      <c r="D324">
        <v>10</v>
      </c>
      <c r="E324">
        <f>IF(C324=2005,$Q$5,IF(C324=2006,$Q$6,IF(C324=2007,$Q$7,IF(C324=2008,$Q$8,IF(C324=2009,$Q$9,IF(C324=2010,$Q$10,IF(C324=2011,$Q$11,IF(C324=2012,$Q$12,IF(C324=2013,$Q$13,IF(C324=2014,$Q$14,"XD"))))))))))</f>
        <v>2.0499999999999998</v>
      </c>
      <c r="F324">
        <f>D324*E324</f>
        <v>20.5</v>
      </c>
      <c r="G324">
        <f>SUMIF($B$2:B324,B324,$D$2:D324)</f>
        <v>29</v>
      </c>
      <c r="H324" t="b">
        <f>IF(cukier[[#This Row],[IlośćCukruKupionego]]&gt;=100,IF(cukier[[#This Row],[IlośćCukruKupionego]]&lt;1000,TRUE),FALSE)</f>
        <v>0</v>
      </c>
      <c r="I324" t="b">
        <f>IF(cukier[[#This Row],[IlośćCukruKupionego]]&gt;=1000,IF(cukier[[#This Row],[IlośćCukruKupionego]]&lt;10000,TRUE),FALSE)</f>
        <v>0</v>
      </c>
      <c r="J324" t="b">
        <f>IF(cukier[[#This Row],[IlośćCukruKupionego]]&gt;=10000,TRUE,FALSE)</f>
        <v>0</v>
      </c>
      <c r="K32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24">
        <f>cukier[[#This Row],[Cukier '[KG']]]*cukier[[#This Row],[Rabat]]</f>
        <v>20.5</v>
      </c>
      <c r="M324">
        <f>cukier[[#This Row],[SumaZaCukier]]-cukier[[#This Row],[CenaRabat]]</f>
        <v>0</v>
      </c>
    </row>
    <row r="325" spans="1:13" x14ac:dyDescent="0.25">
      <c r="A325" s="1">
        <v>38955</v>
      </c>
      <c r="B325" t="s">
        <v>7</v>
      </c>
      <c r="C325">
        <f>YEAR(cukier[[#This Row],[Data]])</f>
        <v>2006</v>
      </c>
      <c r="D325">
        <v>407</v>
      </c>
      <c r="E325">
        <f>IF(C325=2005,$Q$5,IF(C325=2006,$Q$6,IF(C325=2007,$Q$7,IF(C325=2008,$Q$8,IF(C325=2009,$Q$9,IF(C325=2010,$Q$10,IF(C325=2011,$Q$11,IF(C325=2012,$Q$12,IF(C325=2013,$Q$13,IF(C325=2014,$Q$14,"XD"))))))))))</f>
        <v>2.0499999999999998</v>
      </c>
      <c r="F325">
        <f>D325*E325</f>
        <v>834.34999999999991</v>
      </c>
      <c r="G325">
        <f>SUMIF($B$2:B325,B325,$D$2:D325)</f>
        <v>4167</v>
      </c>
      <c r="H325" t="b">
        <f>IF(cukier[[#This Row],[IlośćCukruKupionego]]&gt;=100,IF(cukier[[#This Row],[IlośćCukruKupionego]]&lt;1000,TRUE),FALSE)</f>
        <v>0</v>
      </c>
      <c r="I325" t="b">
        <f>IF(cukier[[#This Row],[IlośćCukruKupionego]]&gt;=1000,IF(cukier[[#This Row],[IlośćCukruKupionego]]&lt;10000,TRUE),FALSE)</f>
        <v>1</v>
      </c>
      <c r="J325" t="b">
        <f>IF(cukier[[#This Row],[IlośćCukruKupionego]]&gt;=10000,TRUE,FALSE)</f>
        <v>0</v>
      </c>
      <c r="K325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25">
        <f>cukier[[#This Row],[Cukier '[KG']]]*cukier[[#This Row],[Rabat]]</f>
        <v>793.64999999999986</v>
      </c>
      <c r="M325">
        <f>cukier[[#This Row],[SumaZaCukier]]-cukier[[#This Row],[CenaRabat]]</f>
        <v>40.700000000000045</v>
      </c>
    </row>
    <row r="326" spans="1:13" x14ac:dyDescent="0.25">
      <c r="A326" s="1">
        <v>38956</v>
      </c>
      <c r="B326" t="s">
        <v>22</v>
      </c>
      <c r="C326">
        <f>YEAR(cukier[[#This Row],[Data]])</f>
        <v>2006</v>
      </c>
      <c r="D326">
        <v>297</v>
      </c>
      <c r="E326">
        <f>IF(C326=2005,$Q$5,IF(C326=2006,$Q$6,IF(C326=2007,$Q$7,IF(C326=2008,$Q$8,IF(C326=2009,$Q$9,IF(C326=2010,$Q$10,IF(C326=2011,$Q$11,IF(C326=2012,$Q$12,IF(C326=2013,$Q$13,IF(C326=2014,$Q$14,"XD"))))))))))</f>
        <v>2.0499999999999998</v>
      </c>
      <c r="F326">
        <f>D326*E326</f>
        <v>608.84999999999991</v>
      </c>
      <c r="G326">
        <f>SUMIF($B$2:B326,B326,$D$2:D326)</f>
        <v>3889</v>
      </c>
      <c r="H326" t="b">
        <f>IF(cukier[[#This Row],[IlośćCukruKupionego]]&gt;=100,IF(cukier[[#This Row],[IlośćCukruKupionego]]&lt;1000,TRUE),FALSE)</f>
        <v>0</v>
      </c>
      <c r="I326" t="b">
        <f>IF(cukier[[#This Row],[IlośćCukruKupionego]]&gt;=1000,IF(cukier[[#This Row],[IlośćCukruKupionego]]&lt;10000,TRUE),FALSE)</f>
        <v>1</v>
      </c>
      <c r="J326" t="b">
        <f>IF(cukier[[#This Row],[IlośćCukruKupionego]]&gt;=10000,TRUE,FALSE)</f>
        <v>0</v>
      </c>
      <c r="K326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26">
        <f>cukier[[#This Row],[Cukier '[KG']]]*cukier[[#This Row],[Rabat]]</f>
        <v>579.15</v>
      </c>
      <c r="M326">
        <f>cukier[[#This Row],[SumaZaCukier]]-cukier[[#This Row],[CenaRabat]]</f>
        <v>29.699999999999932</v>
      </c>
    </row>
    <row r="327" spans="1:13" x14ac:dyDescent="0.25">
      <c r="A327" s="1">
        <v>38956</v>
      </c>
      <c r="B327" t="s">
        <v>71</v>
      </c>
      <c r="C327">
        <f>YEAR(cukier[[#This Row],[Data]])</f>
        <v>2006</v>
      </c>
      <c r="D327">
        <v>133</v>
      </c>
      <c r="E327">
        <f>IF(C327=2005,$Q$5,IF(C327=2006,$Q$6,IF(C327=2007,$Q$7,IF(C327=2008,$Q$8,IF(C327=2009,$Q$9,IF(C327=2010,$Q$10,IF(C327=2011,$Q$11,IF(C327=2012,$Q$12,IF(C327=2013,$Q$13,IF(C327=2014,$Q$14,"XD"))))))))))</f>
        <v>2.0499999999999998</v>
      </c>
      <c r="F327">
        <f>D327*E327</f>
        <v>272.64999999999998</v>
      </c>
      <c r="G327">
        <f>SUMIF($B$2:B327,B327,$D$2:D327)</f>
        <v>426</v>
      </c>
      <c r="H327" t="b">
        <f>IF(cukier[[#This Row],[IlośćCukruKupionego]]&gt;=100,IF(cukier[[#This Row],[IlośćCukruKupionego]]&lt;1000,TRUE),FALSE)</f>
        <v>1</v>
      </c>
      <c r="I327" t="b">
        <f>IF(cukier[[#This Row],[IlośćCukruKupionego]]&gt;=1000,IF(cukier[[#This Row],[IlośćCukruKupionego]]&lt;10000,TRUE),FALSE)</f>
        <v>0</v>
      </c>
      <c r="J327" t="b">
        <f>IF(cukier[[#This Row],[IlośćCukruKupionego]]&gt;=10000,TRUE,FALSE)</f>
        <v>0</v>
      </c>
      <c r="K327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27">
        <f>cukier[[#This Row],[Cukier '[KG']]]*cukier[[#This Row],[Rabat]]</f>
        <v>265.99999999999994</v>
      </c>
      <c r="M327">
        <f>cukier[[#This Row],[SumaZaCukier]]-cukier[[#This Row],[CenaRabat]]</f>
        <v>6.6500000000000341</v>
      </c>
    </row>
    <row r="328" spans="1:13" x14ac:dyDescent="0.25">
      <c r="A328" s="1">
        <v>38956</v>
      </c>
      <c r="B328" t="s">
        <v>35</v>
      </c>
      <c r="C328">
        <f>YEAR(cukier[[#This Row],[Data]])</f>
        <v>2006</v>
      </c>
      <c r="D328">
        <v>33</v>
      </c>
      <c r="E328">
        <f>IF(C328=2005,$Q$5,IF(C328=2006,$Q$6,IF(C328=2007,$Q$7,IF(C328=2008,$Q$8,IF(C328=2009,$Q$9,IF(C328=2010,$Q$10,IF(C328=2011,$Q$11,IF(C328=2012,$Q$12,IF(C328=2013,$Q$13,IF(C328=2014,$Q$14,"XD"))))))))))</f>
        <v>2.0499999999999998</v>
      </c>
      <c r="F328">
        <f>D328*E328</f>
        <v>67.649999999999991</v>
      </c>
      <c r="G328">
        <f>SUMIF($B$2:B328,B328,$D$2:D328)</f>
        <v>440</v>
      </c>
      <c r="H328" t="b">
        <f>IF(cukier[[#This Row],[IlośćCukruKupionego]]&gt;=100,IF(cukier[[#This Row],[IlośćCukruKupionego]]&lt;1000,TRUE),FALSE)</f>
        <v>1</v>
      </c>
      <c r="I328" t="b">
        <f>IF(cukier[[#This Row],[IlośćCukruKupionego]]&gt;=1000,IF(cukier[[#This Row],[IlośćCukruKupionego]]&lt;10000,TRUE),FALSE)</f>
        <v>0</v>
      </c>
      <c r="J328" t="b">
        <f>IF(cukier[[#This Row],[IlośćCukruKupionego]]&gt;=10000,TRUE,FALSE)</f>
        <v>0</v>
      </c>
      <c r="K328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28">
        <f>cukier[[#This Row],[Cukier '[KG']]]*cukier[[#This Row],[Rabat]]</f>
        <v>65.999999999999986</v>
      </c>
      <c r="M328">
        <f>cukier[[#This Row],[SumaZaCukier]]-cukier[[#This Row],[CenaRabat]]</f>
        <v>1.6500000000000057</v>
      </c>
    </row>
    <row r="329" spans="1:13" x14ac:dyDescent="0.25">
      <c r="A329" s="1">
        <v>38959</v>
      </c>
      <c r="B329" t="s">
        <v>14</v>
      </c>
      <c r="C329">
        <f>YEAR(cukier[[#This Row],[Data]])</f>
        <v>2006</v>
      </c>
      <c r="D329">
        <v>220</v>
      </c>
      <c r="E329">
        <f>IF(C329=2005,$Q$5,IF(C329=2006,$Q$6,IF(C329=2007,$Q$7,IF(C329=2008,$Q$8,IF(C329=2009,$Q$9,IF(C329=2010,$Q$10,IF(C329=2011,$Q$11,IF(C329=2012,$Q$12,IF(C329=2013,$Q$13,IF(C329=2014,$Q$14,"XD"))))))))))</f>
        <v>2.0499999999999998</v>
      </c>
      <c r="F329">
        <f>D329*E329</f>
        <v>450.99999999999994</v>
      </c>
      <c r="G329">
        <f>SUMIF($B$2:B329,B329,$D$2:D329)</f>
        <v>3707</v>
      </c>
      <c r="H329" t="b">
        <f>IF(cukier[[#This Row],[IlośćCukruKupionego]]&gt;=100,IF(cukier[[#This Row],[IlośćCukruKupionego]]&lt;1000,TRUE),FALSE)</f>
        <v>0</v>
      </c>
      <c r="I329" t="b">
        <f>IF(cukier[[#This Row],[IlośćCukruKupionego]]&gt;=1000,IF(cukier[[#This Row],[IlośćCukruKupionego]]&lt;10000,TRUE),FALSE)</f>
        <v>1</v>
      </c>
      <c r="J329" t="b">
        <f>IF(cukier[[#This Row],[IlośćCukruKupionego]]&gt;=10000,TRUE,FALSE)</f>
        <v>0</v>
      </c>
      <c r="K329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29">
        <f>cukier[[#This Row],[Cukier '[KG']]]*cukier[[#This Row],[Rabat]]</f>
        <v>428.99999999999994</v>
      </c>
      <c r="M329">
        <f>cukier[[#This Row],[SumaZaCukier]]-cukier[[#This Row],[CenaRabat]]</f>
        <v>22</v>
      </c>
    </row>
    <row r="330" spans="1:13" x14ac:dyDescent="0.25">
      <c r="A330" s="1">
        <v>38959</v>
      </c>
      <c r="B330" t="s">
        <v>28</v>
      </c>
      <c r="C330">
        <f>YEAR(cukier[[#This Row],[Data]])</f>
        <v>2006</v>
      </c>
      <c r="D330">
        <v>114</v>
      </c>
      <c r="E330">
        <f>IF(C330=2005,$Q$5,IF(C330=2006,$Q$6,IF(C330=2007,$Q$7,IF(C330=2008,$Q$8,IF(C330=2009,$Q$9,IF(C330=2010,$Q$10,IF(C330=2011,$Q$11,IF(C330=2012,$Q$12,IF(C330=2013,$Q$13,IF(C330=2014,$Q$14,"XD"))))))))))</f>
        <v>2.0499999999999998</v>
      </c>
      <c r="F330">
        <f>D330*E330</f>
        <v>233.7</v>
      </c>
      <c r="G330">
        <f>SUMIF($B$2:B330,B330,$D$2:D330)</f>
        <v>663</v>
      </c>
      <c r="H330" t="b">
        <f>IF(cukier[[#This Row],[IlośćCukruKupionego]]&gt;=100,IF(cukier[[#This Row],[IlośćCukruKupionego]]&lt;1000,TRUE),FALSE)</f>
        <v>1</v>
      </c>
      <c r="I330" t="b">
        <f>IF(cukier[[#This Row],[IlośćCukruKupionego]]&gt;=1000,IF(cukier[[#This Row],[IlośćCukruKupionego]]&lt;10000,TRUE),FALSE)</f>
        <v>0</v>
      </c>
      <c r="J330" t="b">
        <f>IF(cukier[[#This Row],[IlośćCukruKupionego]]&gt;=10000,TRUE,FALSE)</f>
        <v>0</v>
      </c>
      <c r="K330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30">
        <f>cukier[[#This Row],[Cukier '[KG']]]*cukier[[#This Row],[Rabat]]</f>
        <v>227.99999999999997</v>
      </c>
      <c r="M330">
        <f>cukier[[#This Row],[SumaZaCukier]]-cukier[[#This Row],[CenaRabat]]</f>
        <v>5.7000000000000171</v>
      </c>
    </row>
    <row r="331" spans="1:13" x14ac:dyDescent="0.25">
      <c r="A331" s="1">
        <v>38962</v>
      </c>
      <c r="B331" t="s">
        <v>8</v>
      </c>
      <c r="C331">
        <f>YEAR(cukier[[#This Row],[Data]])</f>
        <v>2006</v>
      </c>
      <c r="D331">
        <v>130</v>
      </c>
      <c r="E331">
        <f>IF(C331=2005,$Q$5,IF(C331=2006,$Q$6,IF(C331=2007,$Q$7,IF(C331=2008,$Q$8,IF(C331=2009,$Q$9,IF(C331=2010,$Q$10,IF(C331=2011,$Q$11,IF(C331=2012,$Q$12,IF(C331=2013,$Q$13,IF(C331=2014,$Q$14,"XD"))))))))))</f>
        <v>2.0499999999999998</v>
      </c>
      <c r="F331">
        <f>D331*E331</f>
        <v>266.5</v>
      </c>
      <c r="G331">
        <f>SUMIF($B$2:B331,B331,$D$2:D331)</f>
        <v>504</v>
      </c>
      <c r="H331" t="b">
        <f>IF(cukier[[#This Row],[IlośćCukruKupionego]]&gt;=100,IF(cukier[[#This Row],[IlośćCukruKupionego]]&lt;1000,TRUE),FALSE)</f>
        <v>1</v>
      </c>
      <c r="I331" t="b">
        <f>IF(cukier[[#This Row],[IlośćCukruKupionego]]&gt;=1000,IF(cukier[[#This Row],[IlośćCukruKupionego]]&lt;10000,TRUE),FALSE)</f>
        <v>0</v>
      </c>
      <c r="J331" t="b">
        <f>IF(cukier[[#This Row],[IlośćCukruKupionego]]&gt;=10000,TRUE,FALSE)</f>
        <v>0</v>
      </c>
      <c r="K331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31">
        <f>cukier[[#This Row],[Cukier '[KG']]]*cukier[[#This Row],[Rabat]]</f>
        <v>259.99999999999994</v>
      </c>
      <c r="M331">
        <f>cukier[[#This Row],[SumaZaCukier]]-cukier[[#This Row],[CenaRabat]]</f>
        <v>6.5000000000000568</v>
      </c>
    </row>
    <row r="332" spans="1:13" x14ac:dyDescent="0.25">
      <c r="A332" s="1">
        <v>38962</v>
      </c>
      <c r="B332" t="s">
        <v>30</v>
      </c>
      <c r="C332">
        <f>YEAR(cukier[[#This Row],[Data]])</f>
        <v>2006</v>
      </c>
      <c r="D332">
        <v>52</v>
      </c>
      <c r="E332">
        <f>IF(C332=2005,$Q$5,IF(C332=2006,$Q$6,IF(C332=2007,$Q$7,IF(C332=2008,$Q$8,IF(C332=2009,$Q$9,IF(C332=2010,$Q$10,IF(C332=2011,$Q$11,IF(C332=2012,$Q$12,IF(C332=2013,$Q$13,IF(C332=2014,$Q$14,"XD"))))))))))</f>
        <v>2.0499999999999998</v>
      </c>
      <c r="F332">
        <f>D332*E332</f>
        <v>106.6</v>
      </c>
      <c r="G332">
        <f>SUMIF($B$2:B332,B332,$D$2:D332)</f>
        <v>1155</v>
      </c>
      <c r="H332" t="b">
        <f>IF(cukier[[#This Row],[IlośćCukruKupionego]]&gt;=100,IF(cukier[[#This Row],[IlośćCukruKupionego]]&lt;1000,TRUE),FALSE)</f>
        <v>0</v>
      </c>
      <c r="I332" t="b">
        <f>IF(cukier[[#This Row],[IlośćCukruKupionego]]&gt;=1000,IF(cukier[[#This Row],[IlośćCukruKupionego]]&lt;10000,TRUE),FALSE)</f>
        <v>1</v>
      </c>
      <c r="J332" t="b">
        <f>IF(cukier[[#This Row],[IlośćCukruKupionego]]&gt;=10000,TRUE,FALSE)</f>
        <v>0</v>
      </c>
      <c r="K332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32">
        <f>cukier[[#This Row],[Cukier '[KG']]]*cukier[[#This Row],[Rabat]]</f>
        <v>101.39999999999999</v>
      </c>
      <c r="M332">
        <f>cukier[[#This Row],[SumaZaCukier]]-cukier[[#This Row],[CenaRabat]]</f>
        <v>5.2000000000000028</v>
      </c>
    </row>
    <row r="333" spans="1:13" x14ac:dyDescent="0.25">
      <c r="A333" s="1">
        <v>38962</v>
      </c>
      <c r="B333" t="s">
        <v>28</v>
      </c>
      <c r="C333">
        <f>YEAR(cukier[[#This Row],[Data]])</f>
        <v>2006</v>
      </c>
      <c r="D333">
        <v>33</v>
      </c>
      <c r="E333">
        <f>IF(C333=2005,$Q$5,IF(C333=2006,$Q$6,IF(C333=2007,$Q$7,IF(C333=2008,$Q$8,IF(C333=2009,$Q$9,IF(C333=2010,$Q$10,IF(C333=2011,$Q$11,IF(C333=2012,$Q$12,IF(C333=2013,$Q$13,IF(C333=2014,$Q$14,"XD"))))))))))</f>
        <v>2.0499999999999998</v>
      </c>
      <c r="F333">
        <f>D333*E333</f>
        <v>67.649999999999991</v>
      </c>
      <c r="G333">
        <f>SUMIF($B$2:B333,B333,$D$2:D333)</f>
        <v>696</v>
      </c>
      <c r="H333" t="b">
        <f>IF(cukier[[#This Row],[IlośćCukruKupionego]]&gt;=100,IF(cukier[[#This Row],[IlośćCukruKupionego]]&lt;1000,TRUE),FALSE)</f>
        <v>1</v>
      </c>
      <c r="I333" t="b">
        <f>IF(cukier[[#This Row],[IlośćCukruKupionego]]&gt;=1000,IF(cukier[[#This Row],[IlośćCukruKupionego]]&lt;10000,TRUE),FALSE)</f>
        <v>0</v>
      </c>
      <c r="J333" t="b">
        <f>IF(cukier[[#This Row],[IlośćCukruKupionego]]&gt;=10000,TRUE,FALSE)</f>
        <v>0</v>
      </c>
      <c r="K333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33">
        <f>cukier[[#This Row],[Cukier '[KG']]]*cukier[[#This Row],[Rabat]]</f>
        <v>65.999999999999986</v>
      </c>
      <c r="M333">
        <f>cukier[[#This Row],[SumaZaCukier]]-cukier[[#This Row],[CenaRabat]]</f>
        <v>1.6500000000000057</v>
      </c>
    </row>
    <row r="334" spans="1:13" x14ac:dyDescent="0.25">
      <c r="A334" s="1">
        <v>38963</v>
      </c>
      <c r="B334" t="s">
        <v>61</v>
      </c>
      <c r="C334">
        <f>YEAR(cukier[[#This Row],[Data]])</f>
        <v>2006</v>
      </c>
      <c r="D334">
        <v>57</v>
      </c>
      <c r="E334">
        <f>IF(C334=2005,$Q$5,IF(C334=2006,$Q$6,IF(C334=2007,$Q$7,IF(C334=2008,$Q$8,IF(C334=2009,$Q$9,IF(C334=2010,$Q$10,IF(C334=2011,$Q$11,IF(C334=2012,$Q$12,IF(C334=2013,$Q$13,IF(C334=2014,$Q$14,"XD"))))))))))</f>
        <v>2.0499999999999998</v>
      </c>
      <c r="F334">
        <f>D334*E334</f>
        <v>116.85</v>
      </c>
      <c r="G334">
        <f>SUMIF($B$2:B334,B334,$D$2:D334)</f>
        <v>182</v>
      </c>
      <c r="H334" t="b">
        <f>IF(cukier[[#This Row],[IlośćCukruKupionego]]&gt;=100,IF(cukier[[#This Row],[IlośćCukruKupionego]]&lt;1000,TRUE),FALSE)</f>
        <v>1</v>
      </c>
      <c r="I334" t="b">
        <f>IF(cukier[[#This Row],[IlośćCukruKupionego]]&gt;=1000,IF(cukier[[#This Row],[IlośćCukruKupionego]]&lt;10000,TRUE),FALSE)</f>
        <v>0</v>
      </c>
      <c r="J334" t="b">
        <f>IF(cukier[[#This Row],[IlośćCukruKupionego]]&gt;=10000,TRUE,FALSE)</f>
        <v>0</v>
      </c>
      <c r="K334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34">
        <f>cukier[[#This Row],[Cukier '[KG']]]*cukier[[#This Row],[Rabat]]</f>
        <v>113.99999999999999</v>
      </c>
      <c r="M334">
        <f>cukier[[#This Row],[SumaZaCukier]]-cukier[[#This Row],[CenaRabat]]</f>
        <v>2.8500000000000085</v>
      </c>
    </row>
    <row r="335" spans="1:13" x14ac:dyDescent="0.25">
      <c r="A335" s="1">
        <v>38965</v>
      </c>
      <c r="B335" t="s">
        <v>123</v>
      </c>
      <c r="C335">
        <f>YEAR(cukier[[#This Row],[Data]])</f>
        <v>2006</v>
      </c>
      <c r="D335">
        <v>190</v>
      </c>
      <c r="E335">
        <f>IF(C335=2005,$Q$5,IF(C335=2006,$Q$6,IF(C335=2007,$Q$7,IF(C335=2008,$Q$8,IF(C335=2009,$Q$9,IF(C335=2010,$Q$10,IF(C335=2011,$Q$11,IF(C335=2012,$Q$12,IF(C335=2013,$Q$13,IF(C335=2014,$Q$14,"XD"))))))))))</f>
        <v>2.0499999999999998</v>
      </c>
      <c r="F335">
        <f>D335*E335</f>
        <v>389.49999999999994</v>
      </c>
      <c r="G335">
        <f>SUMIF($B$2:B335,B335,$D$2:D335)</f>
        <v>190</v>
      </c>
      <c r="H335" t="b">
        <f>IF(cukier[[#This Row],[IlośćCukruKupionego]]&gt;=100,IF(cukier[[#This Row],[IlośćCukruKupionego]]&lt;1000,TRUE),FALSE)</f>
        <v>1</v>
      </c>
      <c r="I335" t="b">
        <f>IF(cukier[[#This Row],[IlośćCukruKupionego]]&gt;=1000,IF(cukier[[#This Row],[IlośćCukruKupionego]]&lt;10000,TRUE),FALSE)</f>
        <v>0</v>
      </c>
      <c r="J335" t="b">
        <f>IF(cukier[[#This Row],[IlośćCukruKupionego]]&gt;=10000,TRUE,FALSE)</f>
        <v>0</v>
      </c>
      <c r="K335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35">
        <f>cukier[[#This Row],[Cukier '[KG']]]*cukier[[#This Row],[Rabat]]</f>
        <v>379.99999999999994</v>
      </c>
      <c r="M335">
        <f>cukier[[#This Row],[SumaZaCukier]]-cukier[[#This Row],[CenaRabat]]</f>
        <v>9.5</v>
      </c>
    </row>
    <row r="336" spans="1:13" x14ac:dyDescent="0.25">
      <c r="A336" s="1">
        <v>38965</v>
      </c>
      <c r="B336" t="s">
        <v>84</v>
      </c>
      <c r="C336">
        <f>YEAR(cukier[[#This Row],[Data]])</f>
        <v>2006</v>
      </c>
      <c r="D336">
        <v>8</v>
      </c>
      <c r="E336">
        <f>IF(C336=2005,$Q$5,IF(C336=2006,$Q$6,IF(C336=2007,$Q$7,IF(C336=2008,$Q$8,IF(C336=2009,$Q$9,IF(C336=2010,$Q$10,IF(C336=2011,$Q$11,IF(C336=2012,$Q$12,IF(C336=2013,$Q$13,IF(C336=2014,$Q$14,"XD"))))))))))</f>
        <v>2.0499999999999998</v>
      </c>
      <c r="F336">
        <f>D336*E336</f>
        <v>16.399999999999999</v>
      </c>
      <c r="G336">
        <f>SUMIF($B$2:B336,B336,$D$2:D336)</f>
        <v>10</v>
      </c>
      <c r="H336" t="b">
        <f>IF(cukier[[#This Row],[IlośćCukruKupionego]]&gt;=100,IF(cukier[[#This Row],[IlośćCukruKupionego]]&lt;1000,TRUE),FALSE)</f>
        <v>0</v>
      </c>
      <c r="I336" t="b">
        <f>IF(cukier[[#This Row],[IlośćCukruKupionego]]&gt;=1000,IF(cukier[[#This Row],[IlośćCukruKupionego]]&lt;10000,TRUE),FALSE)</f>
        <v>0</v>
      </c>
      <c r="J336" t="b">
        <f>IF(cukier[[#This Row],[IlośćCukruKupionego]]&gt;=10000,TRUE,FALSE)</f>
        <v>0</v>
      </c>
      <c r="K33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36">
        <f>cukier[[#This Row],[Cukier '[KG']]]*cukier[[#This Row],[Rabat]]</f>
        <v>16.399999999999999</v>
      </c>
      <c r="M336">
        <f>cukier[[#This Row],[SumaZaCukier]]-cukier[[#This Row],[CenaRabat]]</f>
        <v>0</v>
      </c>
    </row>
    <row r="337" spans="1:13" x14ac:dyDescent="0.25">
      <c r="A337" s="1">
        <v>38965</v>
      </c>
      <c r="B337" t="s">
        <v>7</v>
      </c>
      <c r="C337">
        <f>YEAR(cukier[[#This Row],[Data]])</f>
        <v>2006</v>
      </c>
      <c r="D337">
        <v>255</v>
      </c>
      <c r="E337">
        <f>IF(C337=2005,$Q$5,IF(C337=2006,$Q$6,IF(C337=2007,$Q$7,IF(C337=2008,$Q$8,IF(C337=2009,$Q$9,IF(C337=2010,$Q$10,IF(C337=2011,$Q$11,IF(C337=2012,$Q$12,IF(C337=2013,$Q$13,IF(C337=2014,$Q$14,"XD"))))))))))</f>
        <v>2.0499999999999998</v>
      </c>
      <c r="F337">
        <f>D337*E337</f>
        <v>522.75</v>
      </c>
      <c r="G337">
        <f>SUMIF($B$2:B337,B337,$D$2:D337)</f>
        <v>4422</v>
      </c>
      <c r="H337" t="b">
        <f>IF(cukier[[#This Row],[IlośćCukruKupionego]]&gt;=100,IF(cukier[[#This Row],[IlośćCukruKupionego]]&lt;1000,TRUE),FALSE)</f>
        <v>0</v>
      </c>
      <c r="I337" t="b">
        <f>IF(cukier[[#This Row],[IlośćCukruKupionego]]&gt;=1000,IF(cukier[[#This Row],[IlośćCukruKupionego]]&lt;10000,TRUE),FALSE)</f>
        <v>1</v>
      </c>
      <c r="J337" t="b">
        <f>IF(cukier[[#This Row],[IlośćCukruKupionego]]&gt;=10000,TRUE,FALSE)</f>
        <v>0</v>
      </c>
      <c r="K337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37">
        <f>cukier[[#This Row],[Cukier '[KG']]]*cukier[[#This Row],[Rabat]]</f>
        <v>497.24999999999994</v>
      </c>
      <c r="M337">
        <f>cukier[[#This Row],[SumaZaCukier]]-cukier[[#This Row],[CenaRabat]]</f>
        <v>25.500000000000057</v>
      </c>
    </row>
    <row r="338" spans="1:13" x14ac:dyDescent="0.25">
      <c r="A338" s="1">
        <v>38967</v>
      </c>
      <c r="B338" t="s">
        <v>71</v>
      </c>
      <c r="C338">
        <f>YEAR(cukier[[#This Row],[Data]])</f>
        <v>2006</v>
      </c>
      <c r="D338">
        <v>108</v>
      </c>
      <c r="E338">
        <f>IF(C338=2005,$Q$5,IF(C338=2006,$Q$6,IF(C338=2007,$Q$7,IF(C338=2008,$Q$8,IF(C338=2009,$Q$9,IF(C338=2010,$Q$10,IF(C338=2011,$Q$11,IF(C338=2012,$Q$12,IF(C338=2013,$Q$13,IF(C338=2014,$Q$14,"XD"))))))))))</f>
        <v>2.0499999999999998</v>
      </c>
      <c r="F338">
        <f>D338*E338</f>
        <v>221.39999999999998</v>
      </c>
      <c r="G338">
        <f>SUMIF($B$2:B338,B338,$D$2:D338)</f>
        <v>534</v>
      </c>
      <c r="H338" t="b">
        <f>IF(cukier[[#This Row],[IlośćCukruKupionego]]&gt;=100,IF(cukier[[#This Row],[IlośćCukruKupionego]]&lt;1000,TRUE),FALSE)</f>
        <v>1</v>
      </c>
      <c r="I338" t="b">
        <f>IF(cukier[[#This Row],[IlośćCukruKupionego]]&gt;=1000,IF(cukier[[#This Row],[IlośćCukruKupionego]]&lt;10000,TRUE),FALSE)</f>
        <v>0</v>
      </c>
      <c r="J338" t="b">
        <f>IF(cukier[[#This Row],[IlośćCukruKupionego]]&gt;=10000,TRUE,FALSE)</f>
        <v>0</v>
      </c>
      <c r="K338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38">
        <f>cukier[[#This Row],[Cukier '[KG']]]*cukier[[#This Row],[Rabat]]</f>
        <v>215.99999999999997</v>
      </c>
      <c r="M338">
        <f>cukier[[#This Row],[SumaZaCukier]]-cukier[[#This Row],[CenaRabat]]</f>
        <v>5.4000000000000057</v>
      </c>
    </row>
    <row r="339" spans="1:13" x14ac:dyDescent="0.25">
      <c r="A339" s="1">
        <v>38971</v>
      </c>
      <c r="B339" t="s">
        <v>18</v>
      </c>
      <c r="C339">
        <f>YEAR(cukier[[#This Row],[Data]])</f>
        <v>2006</v>
      </c>
      <c r="D339">
        <v>78</v>
      </c>
      <c r="E339">
        <f>IF(C339=2005,$Q$5,IF(C339=2006,$Q$6,IF(C339=2007,$Q$7,IF(C339=2008,$Q$8,IF(C339=2009,$Q$9,IF(C339=2010,$Q$10,IF(C339=2011,$Q$11,IF(C339=2012,$Q$12,IF(C339=2013,$Q$13,IF(C339=2014,$Q$14,"XD"))))))))))</f>
        <v>2.0499999999999998</v>
      </c>
      <c r="F339">
        <f>D339*E339</f>
        <v>159.89999999999998</v>
      </c>
      <c r="G339">
        <f>SUMIF($B$2:B339,B339,$D$2:D339)</f>
        <v>1150</v>
      </c>
      <c r="H339" t="b">
        <f>IF(cukier[[#This Row],[IlośćCukruKupionego]]&gt;=100,IF(cukier[[#This Row],[IlośćCukruKupionego]]&lt;1000,TRUE),FALSE)</f>
        <v>0</v>
      </c>
      <c r="I339" t="b">
        <f>IF(cukier[[#This Row],[IlośćCukruKupionego]]&gt;=1000,IF(cukier[[#This Row],[IlośćCukruKupionego]]&lt;10000,TRUE),FALSE)</f>
        <v>1</v>
      </c>
      <c r="J339" t="b">
        <f>IF(cukier[[#This Row],[IlośćCukruKupionego]]&gt;=10000,TRUE,FALSE)</f>
        <v>0</v>
      </c>
      <c r="K339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39">
        <f>cukier[[#This Row],[Cukier '[KG']]]*cukier[[#This Row],[Rabat]]</f>
        <v>152.09999999999997</v>
      </c>
      <c r="M339">
        <f>cukier[[#This Row],[SumaZaCukier]]-cukier[[#This Row],[CenaRabat]]</f>
        <v>7.8000000000000114</v>
      </c>
    </row>
    <row r="340" spans="1:13" x14ac:dyDescent="0.25">
      <c r="A340" s="1">
        <v>38972</v>
      </c>
      <c r="B340" t="s">
        <v>7</v>
      </c>
      <c r="C340">
        <f>YEAR(cukier[[#This Row],[Data]])</f>
        <v>2006</v>
      </c>
      <c r="D340">
        <v>364</v>
      </c>
      <c r="E340">
        <f>IF(C340=2005,$Q$5,IF(C340=2006,$Q$6,IF(C340=2007,$Q$7,IF(C340=2008,$Q$8,IF(C340=2009,$Q$9,IF(C340=2010,$Q$10,IF(C340=2011,$Q$11,IF(C340=2012,$Q$12,IF(C340=2013,$Q$13,IF(C340=2014,$Q$14,"XD"))))))))))</f>
        <v>2.0499999999999998</v>
      </c>
      <c r="F340">
        <f>D340*E340</f>
        <v>746.19999999999993</v>
      </c>
      <c r="G340">
        <f>SUMIF($B$2:B340,B340,$D$2:D340)</f>
        <v>4786</v>
      </c>
      <c r="H340" t="b">
        <f>IF(cukier[[#This Row],[IlośćCukruKupionego]]&gt;=100,IF(cukier[[#This Row],[IlośćCukruKupionego]]&lt;1000,TRUE),FALSE)</f>
        <v>0</v>
      </c>
      <c r="I340" t="b">
        <f>IF(cukier[[#This Row],[IlośćCukruKupionego]]&gt;=1000,IF(cukier[[#This Row],[IlośćCukruKupionego]]&lt;10000,TRUE),FALSE)</f>
        <v>1</v>
      </c>
      <c r="J340" t="b">
        <f>IF(cukier[[#This Row],[IlośćCukruKupionego]]&gt;=10000,TRUE,FALSE)</f>
        <v>0</v>
      </c>
      <c r="K340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40">
        <f>cukier[[#This Row],[Cukier '[KG']]]*cukier[[#This Row],[Rabat]]</f>
        <v>709.8</v>
      </c>
      <c r="M340">
        <f>cukier[[#This Row],[SumaZaCukier]]-cukier[[#This Row],[CenaRabat]]</f>
        <v>36.399999999999977</v>
      </c>
    </row>
    <row r="341" spans="1:13" x14ac:dyDescent="0.25">
      <c r="A341" s="1">
        <v>38973</v>
      </c>
      <c r="B341" t="s">
        <v>66</v>
      </c>
      <c r="C341">
        <f>YEAR(cukier[[#This Row],[Data]])</f>
        <v>2006</v>
      </c>
      <c r="D341">
        <v>52</v>
      </c>
      <c r="E341">
        <f>IF(C341=2005,$Q$5,IF(C341=2006,$Q$6,IF(C341=2007,$Q$7,IF(C341=2008,$Q$8,IF(C341=2009,$Q$9,IF(C341=2010,$Q$10,IF(C341=2011,$Q$11,IF(C341=2012,$Q$12,IF(C341=2013,$Q$13,IF(C341=2014,$Q$14,"XD"))))))))))</f>
        <v>2.0499999999999998</v>
      </c>
      <c r="F341">
        <f>D341*E341</f>
        <v>106.6</v>
      </c>
      <c r="G341">
        <f>SUMIF($B$2:B341,B341,$D$2:D341)</f>
        <v>662</v>
      </c>
      <c r="H341" t="b">
        <f>IF(cukier[[#This Row],[IlośćCukruKupionego]]&gt;=100,IF(cukier[[#This Row],[IlośćCukruKupionego]]&lt;1000,TRUE),FALSE)</f>
        <v>1</v>
      </c>
      <c r="I341" t="b">
        <f>IF(cukier[[#This Row],[IlośćCukruKupionego]]&gt;=1000,IF(cukier[[#This Row],[IlośćCukruKupionego]]&lt;10000,TRUE),FALSE)</f>
        <v>0</v>
      </c>
      <c r="J341" t="b">
        <f>IF(cukier[[#This Row],[IlośćCukruKupionego]]&gt;=10000,TRUE,FALSE)</f>
        <v>0</v>
      </c>
      <c r="K341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41">
        <f>cukier[[#This Row],[Cukier '[KG']]]*cukier[[#This Row],[Rabat]]</f>
        <v>103.99999999999999</v>
      </c>
      <c r="M341">
        <f>cukier[[#This Row],[SumaZaCukier]]-cukier[[#This Row],[CenaRabat]]</f>
        <v>2.6000000000000085</v>
      </c>
    </row>
    <row r="342" spans="1:13" x14ac:dyDescent="0.25">
      <c r="A342" s="1">
        <v>38974</v>
      </c>
      <c r="B342" t="s">
        <v>102</v>
      </c>
      <c r="C342">
        <f>YEAR(cukier[[#This Row],[Data]])</f>
        <v>2006</v>
      </c>
      <c r="D342">
        <v>343</v>
      </c>
      <c r="E342">
        <f>IF(C342=2005,$Q$5,IF(C342=2006,$Q$6,IF(C342=2007,$Q$7,IF(C342=2008,$Q$8,IF(C342=2009,$Q$9,IF(C342=2010,$Q$10,IF(C342=2011,$Q$11,IF(C342=2012,$Q$12,IF(C342=2013,$Q$13,IF(C342=2014,$Q$14,"XD"))))))))))</f>
        <v>2.0499999999999998</v>
      </c>
      <c r="F342">
        <f>D342*E342</f>
        <v>703.15</v>
      </c>
      <c r="G342">
        <f>SUMIF($B$2:B342,B342,$D$2:D342)</f>
        <v>1139</v>
      </c>
      <c r="H342" t="b">
        <f>IF(cukier[[#This Row],[IlośćCukruKupionego]]&gt;=100,IF(cukier[[#This Row],[IlośćCukruKupionego]]&lt;1000,TRUE),FALSE)</f>
        <v>0</v>
      </c>
      <c r="I342" t="b">
        <f>IF(cukier[[#This Row],[IlośćCukruKupionego]]&gt;=1000,IF(cukier[[#This Row],[IlośćCukruKupionego]]&lt;10000,TRUE),FALSE)</f>
        <v>1</v>
      </c>
      <c r="J342" t="b">
        <f>IF(cukier[[#This Row],[IlośćCukruKupionego]]&gt;=10000,TRUE,FALSE)</f>
        <v>0</v>
      </c>
      <c r="K342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42">
        <f>cukier[[#This Row],[Cukier '[KG']]]*cukier[[#This Row],[Rabat]]</f>
        <v>668.84999999999991</v>
      </c>
      <c r="M342">
        <f>cukier[[#This Row],[SumaZaCukier]]-cukier[[#This Row],[CenaRabat]]</f>
        <v>34.300000000000068</v>
      </c>
    </row>
    <row r="343" spans="1:13" x14ac:dyDescent="0.25">
      <c r="A343" s="1">
        <v>38976</v>
      </c>
      <c r="B343" t="s">
        <v>52</v>
      </c>
      <c r="C343">
        <f>YEAR(cukier[[#This Row],[Data]])</f>
        <v>2006</v>
      </c>
      <c r="D343">
        <v>197</v>
      </c>
      <c r="E343">
        <f>IF(C343=2005,$Q$5,IF(C343=2006,$Q$6,IF(C343=2007,$Q$7,IF(C343=2008,$Q$8,IF(C343=2009,$Q$9,IF(C343=2010,$Q$10,IF(C343=2011,$Q$11,IF(C343=2012,$Q$12,IF(C343=2013,$Q$13,IF(C343=2014,$Q$14,"XD"))))))))))</f>
        <v>2.0499999999999998</v>
      </c>
      <c r="F343">
        <f>D343*E343</f>
        <v>403.84999999999997</v>
      </c>
      <c r="G343">
        <f>SUMIF($B$2:B343,B343,$D$2:D343)</f>
        <v>676</v>
      </c>
      <c r="H343" t="b">
        <f>IF(cukier[[#This Row],[IlośćCukruKupionego]]&gt;=100,IF(cukier[[#This Row],[IlośćCukruKupionego]]&lt;1000,TRUE),FALSE)</f>
        <v>1</v>
      </c>
      <c r="I343" t="b">
        <f>IF(cukier[[#This Row],[IlośćCukruKupionego]]&gt;=1000,IF(cukier[[#This Row],[IlośćCukruKupionego]]&lt;10000,TRUE),FALSE)</f>
        <v>0</v>
      </c>
      <c r="J343" t="b">
        <f>IF(cukier[[#This Row],[IlośćCukruKupionego]]&gt;=10000,TRUE,FALSE)</f>
        <v>0</v>
      </c>
      <c r="K343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43">
        <f>cukier[[#This Row],[Cukier '[KG']]]*cukier[[#This Row],[Rabat]]</f>
        <v>393.99999999999994</v>
      </c>
      <c r="M343">
        <f>cukier[[#This Row],[SumaZaCukier]]-cukier[[#This Row],[CenaRabat]]</f>
        <v>9.8500000000000227</v>
      </c>
    </row>
    <row r="344" spans="1:13" x14ac:dyDescent="0.25">
      <c r="A344" s="1">
        <v>38977</v>
      </c>
      <c r="B344" t="s">
        <v>124</v>
      </c>
      <c r="C344">
        <f>YEAR(cukier[[#This Row],[Data]])</f>
        <v>2006</v>
      </c>
      <c r="D344">
        <v>4</v>
      </c>
      <c r="E344">
        <f>IF(C344=2005,$Q$5,IF(C344=2006,$Q$6,IF(C344=2007,$Q$7,IF(C344=2008,$Q$8,IF(C344=2009,$Q$9,IF(C344=2010,$Q$10,IF(C344=2011,$Q$11,IF(C344=2012,$Q$12,IF(C344=2013,$Q$13,IF(C344=2014,$Q$14,"XD"))))))))))</f>
        <v>2.0499999999999998</v>
      </c>
      <c r="F344">
        <f>D344*E344</f>
        <v>8.1999999999999993</v>
      </c>
      <c r="G344">
        <f>SUMIF($B$2:B344,B344,$D$2:D344)</f>
        <v>4</v>
      </c>
      <c r="H344" t="b">
        <f>IF(cukier[[#This Row],[IlośćCukruKupionego]]&gt;=100,IF(cukier[[#This Row],[IlośćCukruKupionego]]&lt;1000,TRUE),FALSE)</f>
        <v>0</v>
      </c>
      <c r="I344" t="b">
        <f>IF(cukier[[#This Row],[IlośćCukruKupionego]]&gt;=1000,IF(cukier[[#This Row],[IlośćCukruKupionego]]&lt;10000,TRUE),FALSE)</f>
        <v>0</v>
      </c>
      <c r="J344" t="b">
        <f>IF(cukier[[#This Row],[IlośćCukruKupionego]]&gt;=10000,TRUE,FALSE)</f>
        <v>0</v>
      </c>
      <c r="K34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44">
        <f>cukier[[#This Row],[Cukier '[KG']]]*cukier[[#This Row],[Rabat]]</f>
        <v>8.1999999999999993</v>
      </c>
      <c r="M344">
        <f>cukier[[#This Row],[SumaZaCukier]]-cukier[[#This Row],[CenaRabat]]</f>
        <v>0</v>
      </c>
    </row>
    <row r="345" spans="1:13" x14ac:dyDescent="0.25">
      <c r="A345" s="1">
        <v>38978</v>
      </c>
      <c r="B345" t="s">
        <v>125</v>
      </c>
      <c r="C345">
        <f>YEAR(cukier[[#This Row],[Data]])</f>
        <v>2006</v>
      </c>
      <c r="D345">
        <v>8</v>
      </c>
      <c r="E345">
        <f>IF(C345=2005,$Q$5,IF(C345=2006,$Q$6,IF(C345=2007,$Q$7,IF(C345=2008,$Q$8,IF(C345=2009,$Q$9,IF(C345=2010,$Q$10,IF(C345=2011,$Q$11,IF(C345=2012,$Q$12,IF(C345=2013,$Q$13,IF(C345=2014,$Q$14,"XD"))))))))))</f>
        <v>2.0499999999999998</v>
      </c>
      <c r="F345">
        <f>D345*E345</f>
        <v>16.399999999999999</v>
      </c>
      <c r="G345">
        <f>SUMIF($B$2:B345,B345,$D$2:D345)</f>
        <v>8</v>
      </c>
      <c r="H345" t="b">
        <f>IF(cukier[[#This Row],[IlośćCukruKupionego]]&gt;=100,IF(cukier[[#This Row],[IlośćCukruKupionego]]&lt;1000,TRUE),FALSE)</f>
        <v>0</v>
      </c>
      <c r="I345" t="b">
        <f>IF(cukier[[#This Row],[IlośćCukruKupionego]]&gt;=1000,IF(cukier[[#This Row],[IlośćCukruKupionego]]&lt;10000,TRUE),FALSE)</f>
        <v>0</v>
      </c>
      <c r="J345" t="b">
        <f>IF(cukier[[#This Row],[IlośćCukruKupionego]]&gt;=10000,TRUE,FALSE)</f>
        <v>0</v>
      </c>
      <c r="K34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45">
        <f>cukier[[#This Row],[Cukier '[KG']]]*cukier[[#This Row],[Rabat]]</f>
        <v>16.399999999999999</v>
      </c>
      <c r="M345">
        <f>cukier[[#This Row],[SumaZaCukier]]-cukier[[#This Row],[CenaRabat]]</f>
        <v>0</v>
      </c>
    </row>
    <row r="346" spans="1:13" x14ac:dyDescent="0.25">
      <c r="A346" s="1">
        <v>38978</v>
      </c>
      <c r="B346" t="s">
        <v>56</v>
      </c>
      <c r="C346">
        <f>YEAR(cukier[[#This Row],[Data]])</f>
        <v>2006</v>
      </c>
      <c r="D346">
        <v>11</v>
      </c>
      <c r="E346">
        <f>IF(C346=2005,$Q$5,IF(C346=2006,$Q$6,IF(C346=2007,$Q$7,IF(C346=2008,$Q$8,IF(C346=2009,$Q$9,IF(C346=2010,$Q$10,IF(C346=2011,$Q$11,IF(C346=2012,$Q$12,IF(C346=2013,$Q$13,IF(C346=2014,$Q$14,"XD"))))))))))</f>
        <v>2.0499999999999998</v>
      </c>
      <c r="F346">
        <f>D346*E346</f>
        <v>22.549999999999997</v>
      </c>
      <c r="G346">
        <f>SUMIF($B$2:B346,B346,$D$2:D346)</f>
        <v>30</v>
      </c>
      <c r="H346" t="b">
        <f>IF(cukier[[#This Row],[IlośćCukruKupionego]]&gt;=100,IF(cukier[[#This Row],[IlośćCukruKupionego]]&lt;1000,TRUE),FALSE)</f>
        <v>0</v>
      </c>
      <c r="I346" t="b">
        <f>IF(cukier[[#This Row],[IlośćCukruKupionego]]&gt;=1000,IF(cukier[[#This Row],[IlośćCukruKupionego]]&lt;10000,TRUE),FALSE)</f>
        <v>0</v>
      </c>
      <c r="J346" t="b">
        <f>IF(cukier[[#This Row],[IlośćCukruKupionego]]&gt;=10000,TRUE,FALSE)</f>
        <v>0</v>
      </c>
      <c r="K34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46">
        <f>cukier[[#This Row],[Cukier '[KG']]]*cukier[[#This Row],[Rabat]]</f>
        <v>22.549999999999997</v>
      </c>
      <c r="M346">
        <f>cukier[[#This Row],[SumaZaCukier]]-cukier[[#This Row],[CenaRabat]]</f>
        <v>0</v>
      </c>
    </row>
    <row r="347" spans="1:13" x14ac:dyDescent="0.25">
      <c r="A347" s="1">
        <v>38978</v>
      </c>
      <c r="B347" t="s">
        <v>72</v>
      </c>
      <c r="C347">
        <f>YEAR(cukier[[#This Row],[Data]])</f>
        <v>2006</v>
      </c>
      <c r="D347">
        <v>10</v>
      </c>
      <c r="E347">
        <f>IF(C347=2005,$Q$5,IF(C347=2006,$Q$6,IF(C347=2007,$Q$7,IF(C347=2008,$Q$8,IF(C347=2009,$Q$9,IF(C347=2010,$Q$10,IF(C347=2011,$Q$11,IF(C347=2012,$Q$12,IF(C347=2013,$Q$13,IF(C347=2014,$Q$14,"XD"))))))))))</f>
        <v>2.0499999999999998</v>
      </c>
      <c r="F347">
        <f>D347*E347</f>
        <v>20.5</v>
      </c>
      <c r="G347">
        <f>SUMIF($B$2:B347,B347,$D$2:D347)</f>
        <v>26</v>
      </c>
      <c r="H347" t="b">
        <f>IF(cukier[[#This Row],[IlośćCukruKupionego]]&gt;=100,IF(cukier[[#This Row],[IlośćCukruKupionego]]&lt;1000,TRUE),FALSE)</f>
        <v>0</v>
      </c>
      <c r="I347" t="b">
        <f>IF(cukier[[#This Row],[IlośćCukruKupionego]]&gt;=1000,IF(cukier[[#This Row],[IlośćCukruKupionego]]&lt;10000,TRUE),FALSE)</f>
        <v>0</v>
      </c>
      <c r="J347" t="b">
        <f>IF(cukier[[#This Row],[IlośćCukruKupionego]]&gt;=10000,TRUE,FALSE)</f>
        <v>0</v>
      </c>
      <c r="K34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47">
        <f>cukier[[#This Row],[Cukier '[KG']]]*cukier[[#This Row],[Rabat]]</f>
        <v>20.5</v>
      </c>
      <c r="M347">
        <f>cukier[[#This Row],[SumaZaCukier]]-cukier[[#This Row],[CenaRabat]]</f>
        <v>0</v>
      </c>
    </row>
    <row r="348" spans="1:13" x14ac:dyDescent="0.25">
      <c r="A348" s="1">
        <v>38981</v>
      </c>
      <c r="B348" t="s">
        <v>61</v>
      </c>
      <c r="C348">
        <f>YEAR(cukier[[#This Row],[Data]])</f>
        <v>2006</v>
      </c>
      <c r="D348">
        <v>96</v>
      </c>
      <c r="E348">
        <f>IF(C348=2005,$Q$5,IF(C348=2006,$Q$6,IF(C348=2007,$Q$7,IF(C348=2008,$Q$8,IF(C348=2009,$Q$9,IF(C348=2010,$Q$10,IF(C348=2011,$Q$11,IF(C348=2012,$Q$12,IF(C348=2013,$Q$13,IF(C348=2014,$Q$14,"XD"))))))))))</f>
        <v>2.0499999999999998</v>
      </c>
      <c r="F348">
        <f>D348*E348</f>
        <v>196.79999999999998</v>
      </c>
      <c r="G348">
        <f>SUMIF($B$2:B348,B348,$D$2:D348)</f>
        <v>278</v>
      </c>
      <c r="H348" t="b">
        <f>IF(cukier[[#This Row],[IlośćCukruKupionego]]&gt;=100,IF(cukier[[#This Row],[IlośćCukruKupionego]]&lt;1000,TRUE),FALSE)</f>
        <v>1</v>
      </c>
      <c r="I348" t="b">
        <f>IF(cukier[[#This Row],[IlośćCukruKupionego]]&gt;=1000,IF(cukier[[#This Row],[IlośćCukruKupionego]]&lt;10000,TRUE),FALSE)</f>
        <v>0</v>
      </c>
      <c r="J348" t="b">
        <f>IF(cukier[[#This Row],[IlośćCukruKupionego]]&gt;=10000,TRUE,FALSE)</f>
        <v>0</v>
      </c>
      <c r="K348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48">
        <f>cukier[[#This Row],[Cukier '[KG']]]*cukier[[#This Row],[Rabat]]</f>
        <v>191.99999999999997</v>
      </c>
      <c r="M348">
        <f>cukier[[#This Row],[SumaZaCukier]]-cukier[[#This Row],[CenaRabat]]</f>
        <v>4.8000000000000114</v>
      </c>
    </row>
    <row r="349" spans="1:13" x14ac:dyDescent="0.25">
      <c r="A349" s="1">
        <v>38981</v>
      </c>
      <c r="B349" t="s">
        <v>55</v>
      </c>
      <c r="C349">
        <f>YEAR(cukier[[#This Row],[Data]])</f>
        <v>2006</v>
      </c>
      <c r="D349">
        <v>30</v>
      </c>
      <c r="E349">
        <f>IF(C349=2005,$Q$5,IF(C349=2006,$Q$6,IF(C349=2007,$Q$7,IF(C349=2008,$Q$8,IF(C349=2009,$Q$9,IF(C349=2010,$Q$10,IF(C349=2011,$Q$11,IF(C349=2012,$Q$12,IF(C349=2013,$Q$13,IF(C349=2014,$Q$14,"XD"))))))))))</f>
        <v>2.0499999999999998</v>
      </c>
      <c r="F349">
        <f>D349*E349</f>
        <v>61.499999999999993</v>
      </c>
      <c r="G349">
        <f>SUMIF($B$2:B349,B349,$D$2:D349)</f>
        <v>653</v>
      </c>
      <c r="H349" t="b">
        <f>IF(cukier[[#This Row],[IlośćCukruKupionego]]&gt;=100,IF(cukier[[#This Row],[IlośćCukruKupionego]]&lt;1000,TRUE),FALSE)</f>
        <v>1</v>
      </c>
      <c r="I349" t="b">
        <f>IF(cukier[[#This Row],[IlośćCukruKupionego]]&gt;=1000,IF(cukier[[#This Row],[IlośćCukruKupionego]]&lt;10000,TRUE),FALSE)</f>
        <v>0</v>
      </c>
      <c r="J349" t="b">
        <f>IF(cukier[[#This Row],[IlośćCukruKupionego]]&gt;=10000,TRUE,FALSE)</f>
        <v>0</v>
      </c>
      <c r="K349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49">
        <f>cukier[[#This Row],[Cukier '[KG']]]*cukier[[#This Row],[Rabat]]</f>
        <v>59.999999999999993</v>
      </c>
      <c r="M349">
        <f>cukier[[#This Row],[SumaZaCukier]]-cukier[[#This Row],[CenaRabat]]</f>
        <v>1.5</v>
      </c>
    </row>
    <row r="350" spans="1:13" x14ac:dyDescent="0.25">
      <c r="A350" s="1">
        <v>38982</v>
      </c>
      <c r="B350" t="s">
        <v>126</v>
      </c>
      <c r="C350">
        <f>YEAR(cukier[[#This Row],[Data]])</f>
        <v>2006</v>
      </c>
      <c r="D350">
        <v>17</v>
      </c>
      <c r="E350">
        <f>IF(C350=2005,$Q$5,IF(C350=2006,$Q$6,IF(C350=2007,$Q$7,IF(C350=2008,$Q$8,IF(C350=2009,$Q$9,IF(C350=2010,$Q$10,IF(C350=2011,$Q$11,IF(C350=2012,$Q$12,IF(C350=2013,$Q$13,IF(C350=2014,$Q$14,"XD"))))))))))</f>
        <v>2.0499999999999998</v>
      </c>
      <c r="F350">
        <f>D350*E350</f>
        <v>34.849999999999994</v>
      </c>
      <c r="G350">
        <f>SUMIF($B$2:B350,B350,$D$2:D350)</f>
        <v>17</v>
      </c>
      <c r="H350" t="b">
        <f>IF(cukier[[#This Row],[IlośćCukruKupionego]]&gt;=100,IF(cukier[[#This Row],[IlośćCukruKupionego]]&lt;1000,TRUE),FALSE)</f>
        <v>0</v>
      </c>
      <c r="I350" t="b">
        <f>IF(cukier[[#This Row],[IlośćCukruKupionego]]&gt;=1000,IF(cukier[[#This Row],[IlośćCukruKupionego]]&lt;10000,TRUE),FALSE)</f>
        <v>0</v>
      </c>
      <c r="J350" t="b">
        <f>IF(cukier[[#This Row],[IlośćCukruKupionego]]&gt;=10000,TRUE,FALSE)</f>
        <v>0</v>
      </c>
      <c r="K35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50">
        <f>cukier[[#This Row],[Cukier '[KG']]]*cukier[[#This Row],[Rabat]]</f>
        <v>34.849999999999994</v>
      </c>
      <c r="M350">
        <f>cukier[[#This Row],[SumaZaCukier]]-cukier[[#This Row],[CenaRabat]]</f>
        <v>0</v>
      </c>
    </row>
    <row r="351" spans="1:13" x14ac:dyDescent="0.25">
      <c r="A351" s="1">
        <v>38985</v>
      </c>
      <c r="B351" t="s">
        <v>122</v>
      </c>
      <c r="C351">
        <f>YEAR(cukier[[#This Row],[Data]])</f>
        <v>2006</v>
      </c>
      <c r="D351">
        <v>17</v>
      </c>
      <c r="E351">
        <f>IF(C351=2005,$Q$5,IF(C351=2006,$Q$6,IF(C351=2007,$Q$7,IF(C351=2008,$Q$8,IF(C351=2009,$Q$9,IF(C351=2010,$Q$10,IF(C351=2011,$Q$11,IF(C351=2012,$Q$12,IF(C351=2013,$Q$13,IF(C351=2014,$Q$14,"XD"))))))))))</f>
        <v>2.0499999999999998</v>
      </c>
      <c r="F351">
        <f>D351*E351</f>
        <v>34.849999999999994</v>
      </c>
      <c r="G351">
        <f>SUMIF($B$2:B351,B351,$D$2:D351)</f>
        <v>26</v>
      </c>
      <c r="H351" t="b">
        <f>IF(cukier[[#This Row],[IlośćCukruKupionego]]&gt;=100,IF(cukier[[#This Row],[IlośćCukruKupionego]]&lt;1000,TRUE),FALSE)</f>
        <v>0</v>
      </c>
      <c r="I351" t="b">
        <f>IF(cukier[[#This Row],[IlośćCukruKupionego]]&gt;=1000,IF(cukier[[#This Row],[IlośćCukruKupionego]]&lt;10000,TRUE),FALSE)</f>
        <v>0</v>
      </c>
      <c r="J351" t="b">
        <f>IF(cukier[[#This Row],[IlośćCukruKupionego]]&gt;=10000,TRUE,FALSE)</f>
        <v>0</v>
      </c>
      <c r="K35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51">
        <f>cukier[[#This Row],[Cukier '[KG']]]*cukier[[#This Row],[Rabat]]</f>
        <v>34.849999999999994</v>
      </c>
      <c r="M351">
        <f>cukier[[#This Row],[SumaZaCukier]]-cukier[[#This Row],[CenaRabat]]</f>
        <v>0</v>
      </c>
    </row>
    <row r="352" spans="1:13" x14ac:dyDescent="0.25">
      <c r="A352" s="1">
        <v>38985</v>
      </c>
      <c r="B352" t="s">
        <v>12</v>
      </c>
      <c r="C352">
        <f>YEAR(cukier[[#This Row],[Data]])</f>
        <v>2006</v>
      </c>
      <c r="D352">
        <v>180</v>
      </c>
      <c r="E352">
        <f>IF(C352=2005,$Q$5,IF(C352=2006,$Q$6,IF(C352=2007,$Q$7,IF(C352=2008,$Q$8,IF(C352=2009,$Q$9,IF(C352=2010,$Q$10,IF(C352=2011,$Q$11,IF(C352=2012,$Q$12,IF(C352=2013,$Q$13,IF(C352=2014,$Q$14,"XD"))))))))))</f>
        <v>2.0499999999999998</v>
      </c>
      <c r="F352">
        <f>D352*E352</f>
        <v>368.99999999999994</v>
      </c>
      <c r="G352">
        <f>SUMIF($B$2:B352,B352,$D$2:D352)</f>
        <v>924</v>
      </c>
      <c r="H352" t="b">
        <f>IF(cukier[[#This Row],[IlośćCukruKupionego]]&gt;=100,IF(cukier[[#This Row],[IlośćCukruKupionego]]&lt;1000,TRUE),FALSE)</f>
        <v>1</v>
      </c>
      <c r="I352" t="b">
        <f>IF(cukier[[#This Row],[IlośćCukruKupionego]]&gt;=1000,IF(cukier[[#This Row],[IlośćCukruKupionego]]&lt;10000,TRUE),FALSE)</f>
        <v>0</v>
      </c>
      <c r="J352" t="b">
        <f>IF(cukier[[#This Row],[IlośćCukruKupionego]]&gt;=10000,TRUE,FALSE)</f>
        <v>0</v>
      </c>
      <c r="K352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52">
        <f>cukier[[#This Row],[Cukier '[KG']]]*cukier[[#This Row],[Rabat]]</f>
        <v>359.99999999999994</v>
      </c>
      <c r="M352">
        <f>cukier[[#This Row],[SumaZaCukier]]-cukier[[#This Row],[CenaRabat]]</f>
        <v>9</v>
      </c>
    </row>
    <row r="353" spans="1:13" x14ac:dyDescent="0.25">
      <c r="A353" s="1">
        <v>38985</v>
      </c>
      <c r="B353" t="s">
        <v>31</v>
      </c>
      <c r="C353">
        <f>YEAR(cukier[[#This Row],[Data]])</f>
        <v>2006</v>
      </c>
      <c r="D353">
        <v>94</v>
      </c>
      <c r="E353">
        <f>IF(C353=2005,$Q$5,IF(C353=2006,$Q$6,IF(C353=2007,$Q$7,IF(C353=2008,$Q$8,IF(C353=2009,$Q$9,IF(C353=2010,$Q$10,IF(C353=2011,$Q$11,IF(C353=2012,$Q$12,IF(C353=2013,$Q$13,IF(C353=2014,$Q$14,"XD"))))))))))</f>
        <v>2.0499999999999998</v>
      </c>
      <c r="F353">
        <f>D353*E353</f>
        <v>192.7</v>
      </c>
      <c r="G353">
        <f>SUMIF($B$2:B353,B353,$D$2:D353)</f>
        <v>395</v>
      </c>
      <c r="H353" t="b">
        <f>IF(cukier[[#This Row],[IlośćCukruKupionego]]&gt;=100,IF(cukier[[#This Row],[IlośćCukruKupionego]]&lt;1000,TRUE),FALSE)</f>
        <v>1</v>
      </c>
      <c r="I353" t="b">
        <f>IF(cukier[[#This Row],[IlośćCukruKupionego]]&gt;=1000,IF(cukier[[#This Row],[IlośćCukruKupionego]]&lt;10000,TRUE),FALSE)</f>
        <v>0</v>
      </c>
      <c r="J353" t="b">
        <f>IF(cukier[[#This Row],[IlośćCukruKupionego]]&gt;=10000,TRUE,FALSE)</f>
        <v>0</v>
      </c>
      <c r="K353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53">
        <f>cukier[[#This Row],[Cukier '[KG']]]*cukier[[#This Row],[Rabat]]</f>
        <v>187.99999999999997</v>
      </c>
      <c r="M353">
        <f>cukier[[#This Row],[SumaZaCukier]]-cukier[[#This Row],[CenaRabat]]</f>
        <v>4.7000000000000171</v>
      </c>
    </row>
    <row r="354" spans="1:13" x14ac:dyDescent="0.25">
      <c r="A354" s="1">
        <v>38986</v>
      </c>
      <c r="B354" t="s">
        <v>39</v>
      </c>
      <c r="C354">
        <f>YEAR(cukier[[#This Row],[Data]])</f>
        <v>2006</v>
      </c>
      <c r="D354">
        <v>45</v>
      </c>
      <c r="E354">
        <f>IF(C354=2005,$Q$5,IF(C354=2006,$Q$6,IF(C354=2007,$Q$7,IF(C354=2008,$Q$8,IF(C354=2009,$Q$9,IF(C354=2010,$Q$10,IF(C354=2011,$Q$11,IF(C354=2012,$Q$12,IF(C354=2013,$Q$13,IF(C354=2014,$Q$14,"XD"))))))))))</f>
        <v>2.0499999999999998</v>
      </c>
      <c r="F354">
        <f>D354*E354</f>
        <v>92.249999999999986</v>
      </c>
      <c r="G354">
        <f>SUMIF($B$2:B354,B354,$D$2:D354)</f>
        <v>516</v>
      </c>
      <c r="H354" t="b">
        <f>IF(cukier[[#This Row],[IlośćCukruKupionego]]&gt;=100,IF(cukier[[#This Row],[IlośćCukruKupionego]]&lt;1000,TRUE),FALSE)</f>
        <v>1</v>
      </c>
      <c r="I354" t="b">
        <f>IF(cukier[[#This Row],[IlośćCukruKupionego]]&gt;=1000,IF(cukier[[#This Row],[IlośćCukruKupionego]]&lt;10000,TRUE),FALSE)</f>
        <v>0</v>
      </c>
      <c r="J354" t="b">
        <f>IF(cukier[[#This Row],[IlośćCukruKupionego]]&gt;=10000,TRUE,FALSE)</f>
        <v>0</v>
      </c>
      <c r="K354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54">
        <f>cukier[[#This Row],[Cukier '[KG']]]*cukier[[#This Row],[Rabat]]</f>
        <v>89.999999999999986</v>
      </c>
      <c r="M354">
        <f>cukier[[#This Row],[SumaZaCukier]]-cukier[[#This Row],[CenaRabat]]</f>
        <v>2.25</v>
      </c>
    </row>
    <row r="355" spans="1:13" x14ac:dyDescent="0.25">
      <c r="A355" s="1">
        <v>38987</v>
      </c>
      <c r="B355" t="s">
        <v>7</v>
      </c>
      <c r="C355">
        <f>YEAR(cukier[[#This Row],[Data]])</f>
        <v>2006</v>
      </c>
      <c r="D355">
        <v>380</v>
      </c>
      <c r="E355">
        <f>IF(C355=2005,$Q$5,IF(C355=2006,$Q$6,IF(C355=2007,$Q$7,IF(C355=2008,$Q$8,IF(C355=2009,$Q$9,IF(C355=2010,$Q$10,IF(C355=2011,$Q$11,IF(C355=2012,$Q$12,IF(C355=2013,$Q$13,IF(C355=2014,$Q$14,"XD"))))))))))</f>
        <v>2.0499999999999998</v>
      </c>
      <c r="F355">
        <f>D355*E355</f>
        <v>778.99999999999989</v>
      </c>
      <c r="G355">
        <f>SUMIF($B$2:B355,B355,$D$2:D355)</f>
        <v>5166</v>
      </c>
      <c r="H355" t="b">
        <f>IF(cukier[[#This Row],[IlośćCukruKupionego]]&gt;=100,IF(cukier[[#This Row],[IlośćCukruKupionego]]&lt;1000,TRUE),FALSE)</f>
        <v>0</v>
      </c>
      <c r="I355" t="b">
        <f>IF(cukier[[#This Row],[IlośćCukruKupionego]]&gt;=1000,IF(cukier[[#This Row],[IlośćCukruKupionego]]&lt;10000,TRUE),FALSE)</f>
        <v>1</v>
      </c>
      <c r="J355" t="b">
        <f>IF(cukier[[#This Row],[IlośćCukruKupionego]]&gt;=10000,TRUE,FALSE)</f>
        <v>0</v>
      </c>
      <c r="K355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55">
        <f>cukier[[#This Row],[Cukier '[KG']]]*cukier[[#This Row],[Rabat]]</f>
        <v>740.99999999999989</v>
      </c>
      <c r="M355">
        <f>cukier[[#This Row],[SumaZaCukier]]-cukier[[#This Row],[CenaRabat]]</f>
        <v>38</v>
      </c>
    </row>
    <row r="356" spans="1:13" x14ac:dyDescent="0.25">
      <c r="A356" s="1">
        <v>38987</v>
      </c>
      <c r="B356" t="s">
        <v>43</v>
      </c>
      <c r="C356">
        <f>YEAR(cukier[[#This Row],[Data]])</f>
        <v>2006</v>
      </c>
      <c r="D356">
        <v>5</v>
      </c>
      <c r="E356">
        <f>IF(C356=2005,$Q$5,IF(C356=2006,$Q$6,IF(C356=2007,$Q$7,IF(C356=2008,$Q$8,IF(C356=2009,$Q$9,IF(C356=2010,$Q$10,IF(C356=2011,$Q$11,IF(C356=2012,$Q$12,IF(C356=2013,$Q$13,IF(C356=2014,$Q$14,"XD"))))))))))</f>
        <v>2.0499999999999998</v>
      </c>
      <c r="F356">
        <f>D356*E356</f>
        <v>10.25</v>
      </c>
      <c r="G356">
        <f>SUMIF($B$2:B356,B356,$D$2:D356)</f>
        <v>33</v>
      </c>
      <c r="H356" t="b">
        <f>IF(cukier[[#This Row],[IlośćCukruKupionego]]&gt;=100,IF(cukier[[#This Row],[IlośćCukruKupionego]]&lt;1000,TRUE),FALSE)</f>
        <v>0</v>
      </c>
      <c r="I356" t="b">
        <f>IF(cukier[[#This Row],[IlośćCukruKupionego]]&gt;=1000,IF(cukier[[#This Row],[IlośćCukruKupionego]]&lt;10000,TRUE),FALSE)</f>
        <v>0</v>
      </c>
      <c r="J356" t="b">
        <f>IF(cukier[[#This Row],[IlośćCukruKupionego]]&gt;=10000,TRUE,FALSE)</f>
        <v>0</v>
      </c>
      <c r="K35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56">
        <f>cukier[[#This Row],[Cukier '[KG']]]*cukier[[#This Row],[Rabat]]</f>
        <v>10.25</v>
      </c>
      <c r="M356">
        <f>cukier[[#This Row],[SumaZaCukier]]-cukier[[#This Row],[CenaRabat]]</f>
        <v>0</v>
      </c>
    </row>
    <row r="357" spans="1:13" x14ac:dyDescent="0.25">
      <c r="A357" s="1">
        <v>38991</v>
      </c>
      <c r="B357" t="s">
        <v>37</v>
      </c>
      <c r="C357">
        <f>YEAR(cukier[[#This Row],[Data]])</f>
        <v>2006</v>
      </c>
      <c r="D357">
        <v>170</v>
      </c>
      <c r="E357">
        <f>IF(C357=2005,$Q$5,IF(C357=2006,$Q$6,IF(C357=2007,$Q$7,IF(C357=2008,$Q$8,IF(C357=2009,$Q$9,IF(C357=2010,$Q$10,IF(C357=2011,$Q$11,IF(C357=2012,$Q$12,IF(C357=2013,$Q$13,IF(C357=2014,$Q$14,"XD"))))))))))</f>
        <v>2.0499999999999998</v>
      </c>
      <c r="F357">
        <f>D357*E357</f>
        <v>348.49999999999994</v>
      </c>
      <c r="G357">
        <f>SUMIF($B$2:B357,B357,$D$2:D357)</f>
        <v>897</v>
      </c>
      <c r="H357" t="b">
        <f>IF(cukier[[#This Row],[IlośćCukruKupionego]]&gt;=100,IF(cukier[[#This Row],[IlośćCukruKupionego]]&lt;1000,TRUE),FALSE)</f>
        <v>1</v>
      </c>
      <c r="I357" t="b">
        <f>IF(cukier[[#This Row],[IlośćCukruKupionego]]&gt;=1000,IF(cukier[[#This Row],[IlośćCukruKupionego]]&lt;10000,TRUE),FALSE)</f>
        <v>0</v>
      </c>
      <c r="J357" t="b">
        <f>IF(cukier[[#This Row],[IlośćCukruKupionego]]&gt;=10000,TRUE,FALSE)</f>
        <v>0</v>
      </c>
      <c r="K357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57">
        <f>cukier[[#This Row],[Cukier '[KG']]]*cukier[[#This Row],[Rabat]]</f>
        <v>339.99999999999994</v>
      </c>
      <c r="M357">
        <f>cukier[[#This Row],[SumaZaCukier]]-cukier[[#This Row],[CenaRabat]]</f>
        <v>8.5</v>
      </c>
    </row>
    <row r="358" spans="1:13" x14ac:dyDescent="0.25">
      <c r="A358" s="1">
        <v>38995</v>
      </c>
      <c r="B358" t="s">
        <v>45</v>
      </c>
      <c r="C358">
        <f>YEAR(cukier[[#This Row],[Data]])</f>
        <v>2006</v>
      </c>
      <c r="D358">
        <v>198</v>
      </c>
      <c r="E358">
        <f>IF(C358=2005,$Q$5,IF(C358=2006,$Q$6,IF(C358=2007,$Q$7,IF(C358=2008,$Q$8,IF(C358=2009,$Q$9,IF(C358=2010,$Q$10,IF(C358=2011,$Q$11,IF(C358=2012,$Q$12,IF(C358=2013,$Q$13,IF(C358=2014,$Q$14,"XD"))))))))))</f>
        <v>2.0499999999999998</v>
      </c>
      <c r="F358">
        <f>D358*E358</f>
        <v>405.9</v>
      </c>
      <c r="G358">
        <f>SUMIF($B$2:B358,B358,$D$2:D358)</f>
        <v>2926</v>
      </c>
      <c r="H358" t="b">
        <f>IF(cukier[[#This Row],[IlośćCukruKupionego]]&gt;=100,IF(cukier[[#This Row],[IlośćCukruKupionego]]&lt;1000,TRUE),FALSE)</f>
        <v>0</v>
      </c>
      <c r="I358" t="b">
        <f>IF(cukier[[#This Row],[IlośćCukruKupionego]]&gt;=1000,IF(cukier[[#This Row],[IlośćCukruKupionego]]&lt;10000,TRUE),FALSE)</f>
        <v>1</v>
      </c>
      <c r="J358" t="b">
        <f>IF(cukier[[#This Row],[IlośćCukruKupionego]]&gt;=10000,TRUE,FALSE)</f>
        <v>0</v>
      </c>
      <c r="K358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58">
        <f>cukier[[#This Row],[Cukier '[KG']]]*cukier[[#This Row],[Rabat]]</f>
        <v>386.09999999999997</v>
      </c>
      <c r="M358">
        <f>cukier[[#This Row],[SumaZaCukier]]-cukier[[#This Row],[CenaRabat]]</f>
        <v>19.800000000000011</v>
      </c>
    </row>
    <row r="359" spans="1:13" x14ac:dyDescent="0.25">
      <c r="A359" s="1">
        <v>38998</v>
      </c>
      <c r="B359" t="s">
        <v>17</v>
      </c>
      <c r="C359">
        <f>YEAR(cukier[[#This Row],[Data]])</f>
        <v>2006</v>
      </c>
      <c r="D359">
        <v>283</v>
      </c>
      <c r="E359">
        <f>IF(C359=2005,$Q$5,IF(C359=2006,$Q$6,IF(C359=2007,$Q$7,IF(C359=2008,$Q$8,IF(C359=2009,$Q$9,IF(C359=2010,$Q$10,IF(C359=2011,$Q$11,IF(C359=2012,$Q$12,IF(C359=2013,$Q$13,IF(C359=2014,$Q$14,"XD"))))))))))</f>
        <v>2.0499999999999998</v>
      </c>
      <c r="F359">
        <f>D359*E359</f>
        <v>580.15</v>
      </c>
      <c r="G359">
        <f>SUMIF($B$2:B359,B359,$D$2:D359)</f>
        <v>3558</v>
      </c>
      <c r="H359" t="b">
        <f>IF(cukier[[#This Row],[IlośćCukruKupionego]]&gt;=100,IF(cukier[[#This Row],[IlośćCukruKupionego]]&lt;1000,TRUE),FALSE)</f>
        <v>0</v>
      </c>
      <c r="I359" t="b">
        <f>IF(cukier[[#This Row],[IlośćCukruKupionego]]&gt;=1000,IF(cukier[[#This Row],[IlośćCukruKupionego]]&lt;10000,TRUE),FALSE)</f>
        <v>1</v>
      </c>
      <c r="J359" t="b">
        <f>IF(cukier[[#This Row],[IlośćCukruKupionego]]&gt;=10000,TRUE,FALSE)</f>
        <v>0</v>
      </c>
      <c r="K359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59">
        <f>cukier[[#This Row],[Cukier '[KG']]]*cukier[[#This Row],[Rabat]]</f>
        <v>551.84999999999991</v>
      </c>
      <c r="M359">
        <f>cukier[[#This Row],[SumaZaCukier]]-cukier[[#This Row],[CenaRabat]]</f>
        <v>28.300000000000068</v>
      </c>
    </row>
    <row r="360" spans="1:13" x14ac:dyDescent="0.25">
      <c r="A360" s="1">
        <v>39001</v>
      </c>
      <c r="B360" t="s">
        <v>123</v>
      </c>
      <c r="C360">
        <f>YEAR(cukier[[#This Row],[Data]])</f>
        <v>2006</v>
      </c>
      <c r="D360">
        <v>42</v>
      </c>
      <c r="E360">
        <f>IF(C360=2005,$Q$5,IF(C360=2006,$Q$6,IF(C360=2007,$Q$7,IF(C360=2008,$Q$8,IF(C360=2009,$Q$9,IF(C360=2010,$Q$10,IF(C360=2011,$Q$11,IF(C360=2012,$Q$12,IF(C360=2013,$Q$13,IF(C360=2014,$Q$14,"XD"))))))))))</f>
        <v>2.0499999999999998</v>
      </c>
      <c r="F360">
        <f>D360*E360</f>
        <v>86.1</v>
      </c>
      <c r="G360">
        <f>SUMIF($B$2:B360,B360,$D$2:D360)</f>
        <v>232</v>
      </c>
      <c r="H360" t="b">
        <f>IF(cukier[[#This Row],[IlośćCukruKupionego]]&gt;=100,IF(cukier[[#This Row],[IlośćCukruKupionego]]&lt;1000,TRUE),FALSE)</f>
        <v>1</v>
      </c>
      <c r="I360" t="b">
        <f>IF(cukier[[#This Row],[IlośćCukruKupionego]]&gt;=1000,IF(cukier[[#This Row],[IlośćCukruKupionego]]&lt;10000,TRUE),FALSE)</f>
        <v>0</v>
      </c>
      <c r="J360" t="b">
        <f>IF(cukier[[#This Row],[IlośćCukruKupionego]]&gt;=10000,TRUE,FALSE)</f>
        <v>0</v>
      </c>
      <c r="K360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60">
        <f>cukier[[#This Row],[Cukier '[KG']]]*cukier[[#This Row],[Rabat]]</f>
        <v>83.999999999999986</v>
      </c>
      <c r="M360">
        <f>cukier[[#This Row],[SumaZaCukier]]-cukier[[#This Row],[CenaRabat]]</f>
        <v>2.1000000000000085</v>
      </c>
    </row>
    <row r="361" spans="1:13" x14ac:dyDescent="0.25">
      <c r="A361" s="1">
        <v>39003</v>
      </c>
      <c r="B361" t="s">
        <v>6</v>
      </c>
      <c r="C361">
        <f>YEAR(cukier[[#This Row],[Data]])</f>
        <v>2006</v>
      </c>
      <c r="D361">
        <v>163</v>
      </c>
      <c r="E361">
        <f>IF(C361=2005,$Q$5,IF(C361=2006,$Q$6,IF(C361=2007,$Q$7,IF(C361=2008,$Q$8,IF(C361=2009,$Q$9,IF(C361=2010,$Q$10,IF(C361=2011,$Q$11,IF(C361=2012,$Q$12,IF(C361=2013,$Q$13,IF(C361=2014,$Q$14,"XD"))))))))))</f>
        <v>2.0499999999999998</v>
      </c>
      <c r="F361">
        <f>D361*E361</f>
        <v>334.15</v>
      </c>
      <c r="G361">
        <f>SUMIF($B$2:B361,B361,$D$2:D361)</f>
        <v>674</v>
      </c>
      <c r="H361" t="b">
        <f>IF(cukier[[#This Row],[IlośćCukruKupionego]]&gt;=100,IF(cukier[[#This Row],[IlośćCukruKupionego]]&lt;1000,TRUE),FALSE)</f>
        <v>1</v>
      </c>
      <c r="I361" t="b">
        <f>IF(cukier[[#This Row],[IlośćCukruKupionego]]&gt;=1000,IF(cukier[[#This Row],[IlośćCukruKupionego]]&lt;10000,TRUE),FALSE)</f>
        <v>0</v>
      </c>
      <c r="J361" t="b">
        <f>IF(cukier[[#This Row],[IlośćCukruKupionego]]&gt;=10000,TRUE,FALSE)</f>
        <v>0</v>
      </c>
      <c r="K361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61">
        <f>cukier[[#This Row],[Cukier '[KG']]]*cukier[[#This Row],[Rabat]]</f>
        <v>325.99999999999994</v>
      </c>
      <c r="M361">
        <f>cukier[[#This Row],[SumaZaCukier]]-cukier[[#This Row],[CenaRabat]]</f>
        <v>8.1500000000000341</v>
      </c>
    </row>
    <row r="362" spans="1:13" x14ac:dyDescent="0.25">
      <c r="A362" s="1">
        <v>39009</v>
      </c>
      <c r="B362" t="s">
        <v>17</v>
      </c>
      <c r="C362">
        <f>YEAR(cukier[[#This Row],[Data]])</f>
        <v>2006</v>
      </c>
      <c r="D362">
        <v>115</v>
      </c>
      <c r="E362">
        <f>IF(C362=2005,$Q$5,IF(C362=2006,$Q$6,IF(C362=2007,$Q$7,IF(C362=2008,$Q$8,IF(C362=2009,$Q$9,IF(C362=2010,$Q$10,IF(C362=2011,$Q$11,IF(C362=2012,$Q$12,IF(C362=2013,$Q$13,IF(C362=2014,$Q$14,"XD"))))))))))</f>
        <v>2.0499999999999998</v>
      </c>
      <c r="F362">
        <f>D362*E362</f>
        <v>235.74999999999997</v>
      </c>
      <c r="G362">
        <f>SUMIF($B$2:B362,B362,$D$2:D362)</f>
        <v>3673</v>
      </c>
      <c r="H362" t="b">
        <f>IF(cukier[[#This Row],[IlośćCukruKupionego]]&gt;=100,IF(cukier[[#This Row],[IlośćCukruKupionego]]&lt;1000,TRUE),FALSE)</f>
        <v>0</v>
      </c>
      <c r="I362" t="b">
        <f>IF(cukier[[#This Row],[IlośćCukruKupionego]]&gt;=1000,IF(cukier[[#This Row],[IlośćCukruKupionego]]&lt;10000,TRUE),FALSE)</f>
        <v>1</v>
      </c>
      <c r="J362" t="b">
        <f>IF(cukier[[#This Row],[IlośćCukruKupionego]]&gt;=10000,TRUE,FALSE)</f>
        <v>0</v>
      </c>
      <c r="K362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62">
        <f>cukier[[#This Row],[Cukier '[KG']]]*cukier[[#This Row],[Rabat]]</f>
        <v>224.24999999999997</v>
      </c>
      <c r="M362">
        <f>cukier[[#This Row],[SumaZaCukier]]-cukier[[#This Row],[CenaRabat]]</f>
        <v>11.5</v>
      </c>
    </row>
    <row r="363" spans="1:13" x14ac:dyDescent="0.25">
      <c r="A363" s="1">
        <v>39014</v>
      </c>
      <c r="B363" t="s">
        <v>71</v>
      </c>
      <c r="C363">
        <f>YEAR(cukier[[#This Row],[Data]])</f>
        <v>2006</v>
      </c>
      <c r="D363">
        <v>75</v>
      </c>
      <c r="E363">
        <f>IF(C363=2005,$Q$5,IF(C363=2006,$Q$6,IF(C363=2007,$Q$7,IF(C363=2008,$Q$8,IF(C363=2009,$Q$9,IF(C363=2010,$Q$10,IF(C363=2011,$Q$11,IF(C363=2012,$Q$12,IF(C363=2013,$Q$13,IF(C363=2014,$Q$14,"XD"))))))))))</f>
        <v>2.0499999999999998</v>
      </c>
      <c r="F363">
        <f>D363*E363</f>
        <v>153.75</v>
      </c>
      <c r="G363">
        <f>SUMIF($B$2:B363,B363,$D$2:D363)</f>
        <v>609</v>
      </c>
      <c r="H363" t="b">
        <f>IF(cukier[[#This Row],[IlośćCukruKupionego]]&gt;=100,IF(cukier[[#This Row],[IlośćCukruKupionego]]&lt;1000,TRUE),FALSE)</f>
        <v>1</v>
      </c>
      <c r="I363" t="b">
        <f>IF(cukier[[#This Row],[IlośćCukruKupionego]]&gt;=1000,IF(cukier[[#This Row],[IlośćCukruKupionego]]&lt;10000,TRUE),FALSE)</f>
        <v>0</v>
      </c>
      <c r="J363" t="b">
        <f>IF(cukier[[#This Row],[IlośćCukruKupionego]]&gt;=10000,TRUE,FALSE)</f>
        <v>0</v>
      </c>
      <c r="K363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63">
        <f>cukier[[#This Row],[Cukier '[KG']]]*cukier[[#This Row],[Rabat]]</f>
        <v>149.99999999999997</v>
      </c>
      <c r="M363">
        <f>cukier[[#This Row],[SumaZaCukier]]-cukier[[#This Row],[CenaRabat]]</f>
        <v>3.7500000000000284</v>
      </c>
    </row>
    <row r="364" spans="1:13" x14ac:dyDescent="0.25">
      <c r="A364" s="1">
        <v>39015</v>
      </c>
      <c r="B364" t="s">
        <v>45</v>
      </c>
      <c r="C364">
        <f>YEAR(cukier[[#This Row],[Data]])</f>
        <v>2006</v>
      </c>
      <c r="D364">
        <v>403</v>
      </c>
      <c r="E364">
        <f>IF(C364=2005,$Q$5,IF(C364=2006,$Q$6,IF(C364=2007,$Q$7,IF(C364=2008,$Q$8,IF(C364=2009,$Q$9,IF(C364=2010,$Q$10,IF(C364=2011,$Q$11,IF(C364=2012,$Q$12,IF(C364=2013,$Q$13,IF(C364=2014,$Q$14,"XD"))))))))))</f>
        <v>2.0499999999999998</v>
      </c>
      <c r="F364">
        <f>D364*E364</f>
        <v>826.15</v>
      </c>
      <c r="G364">
        <f>SUMIF($B$2:B364,B364,$D$2:D364)</f>
        <v>3329</v>
      </c>
      <c r="H364" t="b">
        <f>IF(cukier[[#This Row],[IlośćCukruKupionego]]&gt;=100,IF(cukier[[#This Row],[IlośćCukruKupionego]]&lt;1000,TRUE),FALSE)</f>
        <v>0</v>
      </c>
      <c r="I364" t="b">
        <f>IF(cukier[[#This Row],[IlośćCukruKupionego]]&gt;=1000,IF(cukier[[#This Row],[IlośćCukruKupionego]]&lt;10000,TRUE),FALSE)</f>
        <v>1</v>
      </c>
      <c r="J364" t="b">
        <f>IF(cukier[[#This Row],[IlośćCukruKupionego]]&gt;=10000,TRUE,FALSE)</f>
        <v>0</v>
      </c>
      <c r="K364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64">
        <f>cukier[[#This Row],[Cukier '[KG']]]*cukier[[#This Row],[Rabat]]</f>
        <v>785.84999999999991</v>
      </c>
      <c r="M364">
        <f>cukier[[#This Row],[SumaZaCukier]]-cukier[[#This Row],[CenaRabat]]</f>
        <v>40.300000000000068</v>
      </c>
    </row>
    <row r="365" spans="1:13" x14ac:dyDescent="0.25">
      <c r="A365" s="1">
        <v>39019</v>
      </c>
      <c r="B365" t="s">
        <v>17</v>
      </c>
      <c r="C365">
        <f>YEAR(cukier[[#This Row],[Data]])</f>
        <v>2006</v>
      </c>
      <c r="D365">
        <v>465</v>
      </c>
      <c r="E365">
        <f>IF(C365=2005,$Q$5,IF(C365=2006,$Q$6,IF(C365=2007,$Q$7,IF(C365=2008,$Q$8,IF(C365=2009,$Q$9,IF(C365=2010,$Q$10,IF(C365=2011,$Q$11,IF(C365=2012,$Q$12,IF(C365=2013,$Q$13,IF(C365=2014,$Q$14,"XD"))))))))))</f>
        <v>2.0499999999999998</v>
      </c>
      <c r="F365">
        <f>D365*E365</f>
        <v>953.24999999999989</v>
      </c>
      <c r="G365">
        <f>SUMIF($B$2:B365,B365,$D$2:D365)</f>
        <v>4138</v>
      </c>
      <c r="H365" t="b">
        <f>IF(cukier[[#This Row],[IlośćCukruKupionego]]&gt;=100,IF(cukier[[#This Row],[IlośćCukruKupionego]]&lt;1000,TRUE),FALSE)</f>
        <v>0</v>
      </c>
      <c r="I365" t="b">
        <f>IF(cukier[[#This Row],[IlośćCukruKupionego]]&gt;=1000,IF(cukier[[#This Row],[IlośćCukruKupionego]]&lt;10000,TRUE),FALSE)</f>
        <v>1</v>
      </c>
      <c r="J365" t="b">
        <f>IF(cukier[[#This Row],[IlośćCukruKupionego]]&gt;=10000,TRUE,FALSE)</f>
        <v>0</v>
      </c>
      <c r="K365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65">
        <f>cukier[[#This Row],[Cukier '[KG']]]*cukier[[#This Row],[Rabat]]</f>
        <v>906.74999999999989</v>
      </c>
      <c r="M365">
        <f>cukier[[#This Row],[SumaZaCukier]]-cukier[[#This Row],[CenaRabat]]</f>
        <v>46.5</v>
      </c>
    </row>
    <row r="366" spans="1:13" x14ac:dyDescent="0.25">
      <c r="A366" s="1">
        <v>39021</v>
      </c>
      <c r="B366" t="s">
        <v>6</v>
      </c>
      <c r="C366">
        <f>YEAR(cukier[[#This Row],[Data]])</f>
        <v>2006</v>
      </c>
      <c r="D366">
        <v>194</v>
      </c>
      <c r="E366">
        <f>IF(C366=2005,$Q$5,IF(C366=2006,$Q$6,IF(C366=2007,$Q$7,IF(C366=2008,$Q$8,IF(C366=2009,$Q$9,IF(C366=2010,$Q$10,IF(C366=2011,$Q$11,IF(C366=2012,$Q$12,IF(C366=2013,$Q$13,IF(C366=2014,$Q$14,"XD"))))))))))</f>
        <v>2.0499999999999998</v>
      </c>
      <c r="F366">
        <f>D366*E366</f>
        <v>397.7</v>
      </c>
      <c r="G366">
        <f>SUMIF($B$2:B366,B366,$D$2:D366)</f>
        <v>868</v>
      </c>
      <c r="H366" t="b">
        <f>IF(cukier[[#This Row],[IlośćCukruKupionego]]&gt;=100,IF(cukier[[#This Row],[IlośćCukruKupionego]]&lt;1000,TRUE),FALSE)</f>
        <v>1</v>
      </c>
      <c r="I366" t="b">
        <f>IF(cukier[[#This Row],[IlośćCukruKupionego]]&gt;=1000,IF(cukier[[#This Row],[IlośćCukruKupionego]]&lt;10000,TRUE),FALSE)</f>
        <v>0</v>
      </c>
      <c r="J366" t="b">
        <f>IF(cukier[[#This Row],[IlośćCukruKupionego]]&gt;=10000,TRUE,FALSE)</f>
        <v>0</v>
      </c>
      <c r="K366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66">
        <f>cukier[[#This Row],[Cukier '[KG']]]*cukier[[#This Row],[Rabat]]</f>
        <v>387.99999999999994</v>
      </c>
      <c r="M366">
        <f>cukier[[#This Row],[SumaZaCukier]]-cukier[[#This Row],[CenaRabat]]</f>
        <v>9.7000000000000455</v>
      </c>
    </row>
    <row r="367" spans="1:13" x14ac:dyDescent="0.25">
      <c r="A367" s="1">
        <v>39021</v>
      </c>
      <c r="B367" t="s">
        <v>69</v>
      </c>
      <c r="C367">
        <f>YEAR(cukier[[#This Row],[Data]])</f>
        <v>2006</v>
      </c>
      <c r="D367">
        <v>122</v>
      </c>
      <c r="E367">
        <f>IF(C367=2005,$Q$5,IF(C367=2006,$Q$6,IF(C367=2007,$Q$7,IF(C367=2008,$Q$8,IF(C367=2009,$Q$9,IF(C367=2010,$Q$10,IF(C367=2011,$Q$11,IF(C367=2012,$Q$12,IF(C367=2013,$Q$13,IF(C367=2014,$Q$14,"XD"))))))))))</f>
        <v>2.0499999999999998</v>
      </c>
      <c r="F367">
        <f>D367*E367</f>
        <v>250.09999999999997</v>
      </c>
      <c r="G367">
        <f>SUMIF($B$2:B367,B367,$D$2:D367)</f>
        <v>573</v>
      </c>
      <c r="H367" t="b">
        <f>IF(cukier[[#This Row],[IlośćCukruKupionego]]&gt;=100,IF(cukier[[#This Row],[IlośćCukruKupionego]]&lt;1000,TRUE),FALSE)</f>
        <v>1</v>
      </c>
      <c r="I367" t="b">
        <f>IF(cukier[[#This Row],[IlośćCukruKupionego]]&gt;=1000,IF(cukier[[#This Row],[IlośćCukruKupionego]]&lt;10000,TRUE),FALSE)</f>
        <v>0</v>
      </c>
      <c r="J367" t="b">
        <f>IF(cukier[[#This Row],[IlośćCukruKupionego]]&gt;=10000,TRUE,FALSE)</f>
        <v>0</v>
      </c>
      <c r="K367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67">
        <f>cukier[[#This Row],[Cukier '[KG']]]*cukier[[#This Row],[Rabat]]</f>
        <v>243.99999999999997</v>
      </c>
      <c r="M367">
        <f>cukier[[#This Row],[SumaZaCukier]]-cukier[[#This Row],[CenaRabat]]</f>
        <v>6.0999999999999943</v>
      </c>
    </row>
    <row r="368" spans="1:13" x14ac:dyDescent="0.25">
      <c r="A368" s="1">
        <v>39021</v>
      </c>
      <c r="B368" t="s">
        <v>19</v>
      </c>
      <c r="C368">
        <f>YEAR(cukier[[#This Row],[Data]])</f>
        <v>2006</v>
      </c>
      <c r="D368">
        <v>186</v>
      </c>
      <c r="E368">
        <f>IF(C368=2005,$Q$5,IF(C368=2006,$Q$6,IF(C368=2007,$Q$7,IF(C368=2008,$Q$8,IF(C368=2009,$Q$9,IF(C368=2010,$Q$10,IF(C368=2011,$Q$11,IF(C368=2012,$Q$12,IF(C368=2013,$Q$13,IF(C368=2014,$Q$14,"XD"))))))))))</f>
        <v>2.0499999999999998</v>
      </c>
      <c r="F368">
        <f>D368*E368</f>
        <v>381.29999999999995</v>
      </c>
      <c r="G368">
        <f>SUMIF($B$2:B368,B368,$D$2:D368)</f>
        <v>676</v>
      </c>
      <c r="H368" t="b">
        <f>IF(cukier[[#This Row],[IlośćCukruKupionego]]&gt;=100,IF(cukier[[#This Row],[IlośćCukruKupionego]]&lt;1000,TRUE),FALSE)</f>
        <v>1</v>
      </c>
      <c r="I368" t="b">
        <f>IF(cukier[[#This Row],[IlośćCukruKupionego]]&gt;=1000,IF(cukier[[#This Row],[IlośćCukruKupionego]]&lt;10000,TRUE),FALSE)</f>
        <v>0</v>
      </c>
      <c r="J368" t="b">
        <f>IF(cukier[[#This Row],[IlośćCukruKupionego]]&gt;=10000,TRUE,FALSE)</f>
        <v>0</v>
      </c>
      <c r="K368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68">
        <f>cukier[[#This Row],[Cukier '[KG']]]*cukier[[#This Row],[Rabat]]</f>
        <v>371.99999999999994</v>
      </c>
      <c r="M368">
        <f>cukier[[#This Row],[SumaZaCukier]]-cukier[[#This Row],[CenaRabat]]</f>
        <v>9.3000000000000114</v>
      </c>
    </row>
    <row r="369" spans="1:13" x14ac:dyDescent="0.25">
      <c r="A369" s="1">
        <v>39026</v>
      </c>
      <c r="B369" t="s">
        <v>12</v>
      </c>
      <c r="C369">
        <f>YEAR(cukier[[#This Row],[Data]])</f>
        <v>2006</v>
      </c>
      <c r="D369">
        <v>137</v>
      </c>
      <c r="E369">
        <f>IF(C369=2005,$Q$5,IF(C369=2006,$Q$6,IF(C369=2007,$Q$7,IF(C369=2008,$Q$8,IF(C369=2009,$Q$9,IF(C369=2010,$Q$10,IF(C369=2011,$Q$11,IF(C369=2012,$Q$12,IF(C369=2013,$Q$13,IF(C369=2014,$Q$14,"XD"))))))))))</f>
        <v>2.0499999999999998</v>
      </c>
      <c r="F369">
        <f>D369*E369</f>
        <v>280.84999999999997</v>
      </c>
      <c r="G369">
        <f>SUMIF($B$2:B369,B369,$D$2:D369)</f>
        <v>1061</v>
      </c>
      <c r="H369" t="b">
        <f>IF(cukier[[#This Row],[IlośćCukruKupionego]]&gt;=100,IF(cukier[[#This Row],[IlośćCukruKupionego]]&lt;1000,TRUE),FALSE)</f>
        <v>0</v>
      </c>
      <c r="I369" t="b">
        <f>IF(cukier[[#This Row],[IlośćCukruKupionego]]&gt;=1000,IF(cukier[[#This Row],[IlośćCukruKupionego]]&lt;10000,TRUE),FALSE)</f>
        <v>1</v>
      </c>
      <c r="J369" t="b">
        <f>IF(cukier[[#This Row],[IlośćCukruKupionego]]&gt;=10000,TRUE,FALSE)</f>
        <v>0</v>
      </c>
      <c r="K369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69">
        <f>cukier[[#This Row],[Cukier '[KG']]]*cukier[[#This Row],[Rabat]]</f>
        <v>267.14999999999998</v>
      </c>
      <c r="M369">
        <f>cukier[[#This Row],[SumaZaCukier]]-cukier[[#This Row],[CenaRabat]]</f>
        <v>13.699999999999989</v>
      </c>
    </row>
    <row r="370" spans="1:13" x14ac:dyDescent="0.25">
      <c r="A370" s="1">
        <v>39029</v>
      </c>
      <c r="B370" t="s">
        <v>79</v>
      </c>
      <c r="C370">
        <f>YEAR(cukier[[#This Row],[Data]])</f>
        <v>2006</v>
      </c>
      <c r="D370">
        <v>10</v>
      </c>
      <c r="E370">
        <f>IF(C370=2005,$Q$5,IF(C370=2006,$Q$6,IF(C370=2007,$Q$7,IF(C370=2008,$Q$8,IF(C370=2009,$Q$9,IF(C370=2010,$Q$10,IF(C370=2011,$Q$11,IF(C370=2012,$Q$12,IF(C370=2013,$Q$13,IF(C370=2014,$Q$14,"XD"))))))))))</f>
        <v>2.0499999999999998</v>
      </c>
      <c r="F370">
        <f>D370*E370</f>
        <v>20.5</v>
      </c>
      <c r="G370">
        <f>SUMIF($B$2:B370,B370,$D$2:D370)</f>
        <v>23</v>
      </c>
      <c r="H370" t="b">
        <f>IF(cukier[[#This Row],[IlośćCukruKupionego]]&gt;=100,IF(cukier[[#This Row],[IlośćCukruKupionego]]&lt;1000,TRUE),FALSE)</f>
        <v>0</v>
      </c>
      <c r="I370" t="b">
        <f>IF(cukier[[#This Row],[IlośćCukruKupionego]]&gt;=1000,IF(cukier[[#This Row],[IlośćCukruKupionego]]&lt;10000,TRUE),FALSE)</f>
        <v>0</v>
      </c>
      <c r="J370" t="b">
        <f>IF(cukier[[#This Row],[IlośćCukruKupionego]]&gt;=10000,TRUE,FALSE)</f>
        <v>0</v>
      </c>
      <c r="K37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70">
        <f>cukier[[#This Row],[Cukier '[KG']]]*cukier[[#This Row],[Rabat]]</f>
        <v>20.5</v>
      </c>
      <c r="M370">
        <f>cukier[[#This Row],[SumaZaCukier]]-cukier[[#This Row],[CenaRabat]]</f>
        <v>0</v>
      </c>
    </row>
    <row r="371" spans="1:13" x14ac:dyDescent="0.25">
      <c r="A371" s="1">
        <v>39032</v>
      </c>
      <c r="B371" t="s">
        <v>50</v>
      </c>
      <c r="C371">
        <f>YEAR(cukier[[#This Row],[Data]])</f>
        <v>2006</v>
      </c>
      <c r="D371">
        <v>437</v>
      </c>
      <c r="E371">
        <f>IF(C371=2005,$Q$5,IF(C371=2006,$Q$6,IF(C371=2007,$Q$7,IF(C371=2008,$Q$8,IF(C371=2009,$Q$9,IF(C371=2010,$Q$10,IF(C371=2011,$Q$11,IF(C371=2012,$Q$12,IF(C371=2013,$Q$13,IF(C371=2014,$Q$14,"XD"))))))))))</f>
        <v>2.0499999999999998</v>
      </c>
      <c r="F371">
        <f>D371*E371</f>
        <v>895.84999999999991</v>
      </c>
      <c r="G371">
        <f>SUMIF($B$2:B371,B371,$D$2:D371)</f>
        <v>3510</v>
      </c>
      <c r="H371" t="b">
        <f>IF(cukier[[#This Row],[IlośćCukruKupionego]]&gt;=100,IF(cukier[[#This Row],[IlośćCukruKupionego]]&lt;1000,TRUE),FALSE)</f>
        <v>0</v>
      </c>
      <c r="I371" t="b">
        <f>IF(cukier[[#This Row],[IlośćCukruKupionego]]&gt;=1000,IF(cukier[[#This Row],[IlośćCukruKupionego]]&lt;10000,TRUE),FALSE)</f>
        <v>1</v>
      </c>
      <c r="J371" t="b">
        <f>IF(cukier[[#This Row],[IlośćCukruKupionego]]&gt;=10000,TRUE,FALSE)</f>
        <v>0</v>
      </c>
      <c r="K371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71">
        <f>cukier[[#This Row],[Cukier '[KG']]]*cukier[[#This Row],[Rabat]]</f>
        <v>852.14999999999986</v>
      </c>
      <c r="M371">
        <f>cukier[[#This Row],[SumaZaCukier]]-cukier[[#This Row],[CenaRabat]]</f>
        <v>43.700000000000045</v>
      </c>
    </row>
    <row r="372" spans="1:13" x14ac:dyDescent="0.25">
      <c r="A372" s="1">
        <v>39034</v>
      </c>
      <c r="B372" t="s">
        <v>127</v>
      </c>
      <c r="C372">
        <f>YEAR(cukier[[#This Row],[Data]])</f>
        <v>2006</v>
      </c>
      <c r="D372">
        <v>20</v>
      </c>
      <c r="E372">
        <f>IF(C372=2005,$Q$5,IF(C372=2006,$Q$6,IF(C372=2007,$Q$7,IF(C372=2008,$Q$8,IF(C372=2009,$Q$9,IF(C372=2010,$Q$10,IF(C372=2011,$Q$11,IF(C372=2012,$Q$12,IF(C372=2013,$Q$13,IF(C372=2014,$Q$14,"XD"))))))))))</f>
        <v>2.0499999999999998</v>
      </c>
      <c r="F372">
        <f>D372*E372</f>
        <v>41</v>
      </c>
      <c r="G372">
        <f>SUMIF($B$2:B372,B372,$D$2:D372)</f>
        <v>20</v>
      </c>
      <c r="H372" t="b">
        <f>IF(cukier[[#This Row],[IlośćCukruKupionego]]&gt;=100,IF(cukier[[#This Row],[IlośćCukruKupionego]]&lt;1000,TRUE),FALSE)</f>
        <v>0</v>
      </c>
      <c r="I372" t="b">
        <f>IF(cukier[[#This Row],[IlośćCukruKupionego]]&gt;=1000,IF(cukier[[#This Row],[IlośćCukruKupionego]]&lt;10000,TRUE),FALSE)</f>
        <v>0</v>
      </c>
      <c r="J372" t="b">
        <f>IF(cukier[[#This Row],[IlośćCukruKupionego]]&gt;=10000,TRUE,FALSE)</f>
        <v>0</v>
      </c>
      <c r="K37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72">
        <f>cukier[[#This Row],[Cukier '[KG']]]*cukier[[#This Row],[Rabat]]</f>
        <v>41</v>
      </c>
      <c r="M372">
        <f>cukier[[#This Row],[SumaZaCukier]]-cukier[[#This Row],[CenaRabat]]</f>
        <v>0</v>
      </c>
    </row>
    <row r="373" spans="1:13" x14ac:dyDescent="0.25">
      <c r="A373" s="1">
        <v>39035</v>
      </c>
      <c r="B373" t="s">
        <v>14</v>
      </c>
      <c r="C373">
        <f>YEAR(cukier[[#This Row],[Data]])</f>
        <v>2006</v>
      </c>
      <c r="D373">
        <v>108</v>
      </c>
      <c r="E373">
        <f>IF(C373=2005,$Q$5,IF(C373=2006,$Q$6,IF(C373=2007,$Q$7,IF(C373=2008,$Q$8,IF(C373=2009,$Q$9,IF(C373=2010,$Q$10,IF(C373=2011,$Q$11,IF(C373=2012,$Q$12,IF(C373=2013,$Q$13,IF(C373=2014,$Q$14,"XD"))))))))))</f>
        <v>2.0499999999999998</v>
      </c>
      <c r="F373">
        <f>D373*E373</f>
        <v>221.39999999999998</v>
      </c>
      <c r="G373">
        <f>SUMIF($B$2:B373,B373,$D$2:D373)</f>
        <v>3815</v>
      </c>
      <c r="H373" t="b">
        <f>IF(cukier[[#This Row],[IlośćCukruKupionego]]&gt;=100,IF(cukier[[#This Row],[IlośćCukruKupionego]]&lt;1000,TRUE),FALSE)</f>
        <v>0</v>
      </c>
      <c r="I373" t="b">
        <f>IF(cukier[[#This Row],[IlośćCukruKupionego]]&gt;=1000,IF(cukier[[#This Row],[IlośćCukruKupionego]]&lt;10000,TRUE),FALSE)</f>
        <v>1</v>
      </c>
      <c r="J373" t="b">
        <f>IF(cukier[[#This Row],[IlośćCukruKupionego]]&gt;=10000,TRUE,FALSE)</f>
        <v>0</v>
      </c>
      <c r="K373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73">
        <f>cukier[[#This Row],[Cukier '[KG']]]*cukier[[#This Row],[Rabat]]</f>
        <v>210.59999999999997</v>
      </c>
      <c r="M373">
        <f>cukier[[#This Row],[SumaZaCukier]]-cukier[[#This Row],[CenaRabat]]</f>
        <v>10.800000000000011</v>
      </c>
    </row>
    <row r="374" spans="1:13" x14ac:dyDescent="0.25">
      <c r="A374" s="1">
        <v>39040</v>
      </c>
      <c r="B374" t="s">
        <v>37</v>
      </c>
      <c r="C374">
        <f>YEAR(cukier[[#This Row],[Data]])</f>
        <v>2006</v>
      </c>
      <c r="D374">
        <v>62</v>
      </c>
      <c r="E374">
        <f>IF(C374=2005,$Q$5,IF(C374=2006,$Q$6,IF(C374=2007,$Q$7,IF(C374=2008,$Q$8,IF(C374=2009,$Q$9,IF(C374=2010,$Q$10,IF(C374=2011,$Q$11,IF(C374=2012,$Q$12,IF(C374=2013,$Q$13,IF(C374=2014,$Q$14,"XD"))))))))))</f>
        <v>2.0499999999999998</v>
      </c>
      <c r="F374">
        <f>D374*E374</f>
        <v>127.1</v>
      </c>
      <c r="G374">
        <f>SUMIF($B$2:B374,B374,$D$2:D374)</f>
        <v>959</v>
      </c>
      <c r="H374" t="b">
        <f>IF(cukier[[#This Row],[IlośćCukruKupionego]]&gt;=100,IF(cukier[[#This Row],[IlośćCukruKupionego]]&lt;1000,TRUE),FALSE)</f>
        <v>1</v>
      </c>
      <c r="I374" t="b">
        <f>IF(cukier[[#This Row],[IlośćCukruKupionego]]&gt;=1000,IF(cukier[[#This Row],[IlośćCukruKupionego]]&lt;10000,TRUE),FALSE)</f>
        <v>0</v>
      </c>
      <c r="J374" t="b">
        <f>IF(cukier[[#This Row],[IlośćCukruKupionego]]&gt;=10000,TRUE,FALSE)</f>
        <v>0</v>
      </c>
      <c r="K374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74">
        <f>cukier[[#This Row],[Cukier '[KG']]]*cukier[[#This Row],[Rabat]]</f>
        <v>123.99999999999999</v>
      </c>
      <c r="M374">
        <f>cukier[[#This Row],[SumaZaCukier]]-cukier[[#This Row],[CenaRabat]]</f>
        <v>3.1000000000000085</v>
      </c>
    </row>
    <row r="375" spans="1:13" x14ac:dyDescent="0.25">
      <c r="A375" s="1">
        <v>39040</v>
      </c>
      <c r="B375" t="s">
        <v>7</v>
      </c>
      <c r="C375">
        <f>YEAR(cukier[[#This Row],[Data]])</f>
        <v>2006</v>
      </c>
      <c r="D375">
        <v>426</v>
      </c>
      <c r="E375">
        <f>IF(C375=2005,$Q$5,IF(C375=2006,$Q$6,IF(C375=2007,$Q$7,IF(C375=2008,$Q$8,IF(C375=2009,$Q$9,IF(C375=2010,$Q$10,IF(C375=2011,$Q$11,IF(C375=2012,$Q$12,IF(C375=2013,$Q$13,IF(C375=2014,$Q$14,"XD"))))))))))</f>
        <v>2.0499999999999998</v>
      </c>
      <c r="F375">
        <f>D375*E375</f>
        <v>873.3</v>
      </c>
      <c r="G375">
        <f>SUMIF($B$2:B375,B375,$D$2:D375)</f>
        <v>5592</v>
      </c>
      <c r="H375" t="b">
        <f>IF(cukier[[#This Row],[IlośćCukruKupionego]]&gt;=100,IF(cukier[[#This Row],[IlośćCukruKupionego]]&lt;1000,TRUE),FALSE)</f>
        <v>0</v>
      </c>
      <c r="I375" t="b">
        <f>IF(cukier[[#This Row],[IlośćCukruKupionego]]&gt;=1000,IF(cukier[[#This Row],[IlośćCukruKupionego]]&lt;10000,TRUE),FALSE)</f>
        <v>1</v>
      </c>
      <c r="J375" t="b">
        <f>IF(cukier[[#This Row],[IlośćCukruKupionego]]&gt;=10000,TRUE,FALSE)</f>
        <v>0</v>
      </c>
      <c r="K375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75">
        <f>cukier[[#This Row],[Cukier '[KG']]]*cukier[[#This Row],[Rabat]]</f>
        <v>830.69999999999993</v>
      </c>
      <c r="M375">
        <f>cukier[[#This Row],[SumaZaCukier]]-cukier[[#This Row],[CenaRabat]]</f>
        <v>42.600000000000023</v>
      </c>
    </row>
    <row r="376" spans="1:13" x14ac:dyDescent="0.25">
      <c r="A376" s="1">
        <v>39043</v>
      </c>
      <c r="B376" t="s">
        <v>45</v>
      </c>
      <c r="C376">
        <f>YEAR(cukier[[#This Row],[Data]])</f>
        <v>2006</v>
      </c>
      <c r="D376">
        <v>303</v>
      </c>
      <c r="E376">
        <f>IF(C376=2005,$Q$5,IF(C376=2006,$Q$6,IF(C376=2007,$Q$7,IF(C376=2008,$Q$8,IF(C376=2009,$Q$9,IF(C376=2010,$Q$10,IF(C376=2011,$Q$11,IF(C376=2012,$Q$12,IF(C376=2013,$Q$13,IF(C376=2014,$Q$14,"XD"))))))))))</f>
        <v>2.0499999999999998</v>
      </c>
      <c r="F376">
        <f>D376*E376</f>
        <v>621.15</v>
      </c>
      <c r="G376">
        <f>SUMIF($B$2:B376,B376,$D$2:D376)</f>
        <v>3632</v>
      </c>
      <c r="H376" t="b">
        <f>IF(cukier[[#This Row],[IlośćCukruKupionego]]&gt;=100,IF(cukier[[#This Row],[IlośćCukruKupionego]]&lt;1000,TRUE),FALSE)</f>
        <v>0</v>
      </c>
      <c r="I376" t="b">
        <f>IF(cukier[[#This Row],[IlośćCukruKupionego]]&gt;=1000,IF(cukier[[#This Row],[IlośćCukruKupionego]]&lt;10000,TRUE),FALSE)</f>
        <v>1</v>
      </c>
      <c r="J376" t="b">
        <f>IF(cukier[[#This Row],[IlośćCukruKupionego]]&gt;=10000,TRUE,FALSE)</f>
        <v>0</v>
      </c>
      <c r="K376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76">
        <f>cukier[[#This Row],[Cukier '[KG']]]*cukier[[#This Row],[Rabat]]</f>
        <v>590.84999999999991</v>
      </c>
      <c r="M376">
        <f>cukier[[#This Row],[SumaZaCukier]]-cukier[[#This Row],[CenaRabat]]</f>
        <v>30.300000000000068</v>
      </c>
    </row>
    <row r="377" spans="1:13" x14ac:dyDescent="0.25">
      <c r="A377" s="1">
        <v>39044</v>
      </c>
      <c r="B377" t="s">
        <v>0</v>
      </c>
      <c r="C377">
        <f>YEAR(cukier[[#This Row],[Data]])</f>
        <v>2006</v>
      </c>
      <c r="D377">
        <v>20</v>
      </c>
      <c r="E377">
        <f>IF(C377=2005,$Q$5,IF(C377=2006,$Q$6,IF(C377=2007,$Q$7,IF(C377=2008,$Q$8,IF(C377=2009,$Q$9,IF(C377=2010,$Q$10,IF(C377=2011,$Q$11,IF(C377=2012,$Q$12,IF(C377=2013,$Q$13,IF(C377=2014,$Q$14,"XD"))))))))))</f>
        <v>2.0499999999999998</v>
      </c>
      <c r="F377">
        <f>D377*E377</f>
        <v>41</v>
      </c>
      <c r="G377">
        <f>SUMIF($B$2:B377,B377,$D$2:D377)</f>
        <v>30</v>
      </c>
      <c r="H377" t="b">
        <f>IF(cukier[[#This Row],[IlośćCukruKupionego]]&gt;=100,IF(cukier[[#This Row],[IlośćCukruKupionego]]&lt;1000,TRUE),FALSE)</f>
        <v>0</v>
      </c>
      <c r="I377" t="b">
        <f>IF(cukier[[#This Row],[IlośćCukruKupionego]]&gt;=1000,IF(cukier[[#This Row],[IlośćCukruKupionego]]&lt;10000,TRUE),FALSE)</f>
        <v>0</v>
      </c>
      <c r="J377" t="b">
        <f>IF(cukier[[#This Row],[IlośćCukruKupionego]]&gt;=10000,TRUE,FALSE)</f>
        <v>0</v>
      </c>
      <c r="K37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77">
        <f>cukier[[#This Row],[Cukier '[KG']]]*cukier[[#This Row],[Rabat]]</f>
        <v>41</v>
      </c>
      <c r="M377">
        <f>cukier[[#This Row],[SumaZaCukier]]-cukier[[#This Row],[CenaRabat]]</f>
        <v>0</v>
      </c>
    </row>
    <row r="378" spans="1:13" x14ac:dyDescent="0.25">
      <c r="A378" s="1">
        <v>39047</v>
      </c>
      <c r="B378" t="s">
        <v>9</v>
      </c>
      <c r="C378">
        <f>YEAR(cukier[[#This Row],[Data]])</f>
        <v>2006</v>
      </c>
      <c r="D378">
        <v>237</v>
      </c>
      <c r="E378">
        <f>IF(C378=2005,$Q$5,IF(C378=2006,$Q$6,IF(C378=2007,$Q$7,IF(C378=2008,$Q$8,IF(C378=2009,$Q$9,IF(C378=2010,$Q$10,IF(C378=2011,$Q$11,IF(C378=2012,$Q$12,IF(C378=2013,$Q$13,IF(C378=2014,$Q$14,"XD"))))))))))</f>
        <v>2.0499999999999998</v>
      </c>
      <c r="F378">
        <f>D378*E378</f>
        <v>485.84999999999997</v>
      </c>
      <c r="G378">
        <f>SUMIF($B$2:B378,B378,$D$2:D378)</f>
        <v>5726</v>
      </c>
      <c r="H378" t="b">
        <f>IF(cukier[[#This Row],[IlośćCukruKupionego]]&gt;=100,IF(cukier[[#This Row],[IlośćCukruKupionego]]&lt;1000,TRUE),FALSE)</f>
        <v>0</v>
      </c>
      <c r="I378" t="b">
        <f>IF(cukier[[#This Row],[IlośćCukruKupionego]]&gt;=1000,IF(cukier[[#This Row],[IlośćCukruKupionego]]&lt;10000,TRUE),FALSE)</f>
        <v>1</v>
      </c>
      <c r="J378" t="b">
        <f>IF(cukier[[#This Row],[IlośćCukruKupionego]]&gt;=10000,TRUE,FALSE)</f>
        <v>0</v>
      </c>
      <c r="K378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78">
        <f>cukier[[#This Row],[Cukier '[KG']]]*cukier[[#This Row],[Rabat]]</f>
        <v>462.14999999999992</v>
      </c>
      <c r="M378">
        <f>cukier[[#This Row],[SumaZaCukier]]-cukier[[#This Row],[CenaRabat]]</f>
        <v>23.700000000000045</v>
      </c>
    </row>
    <row r="379" spans="1:13" x14ac:dyDescent="0.25">
      <c r="A379" s="1">
        <v>39048</v>
      </c>
      <c r="B379" t="s">
        <v>23</v>
      </c>
      <c r="C379">
        <f>YEAR(cukier[[#This Row],[Data]])</f>
        <v>2006</v>
      </c>
      <c r="D379">
        <v>151</v>
      </c>
      <c r="E379">
        <f>IF(C379=2005,$Q$5,IF(C379=2006,$Q$6,IF(C379=2007,$Q$7,IF(C379=2008,$Q$8,IF(C379=2009,$Q$9,IF(C379=2010,$Q$10,IF(C379=2011,$Q$11,IF(C379=2012,$Q$12,IF(C379=2013,$Q$13,IF(C379=2014,$Q$14,"XD"))))))))))</f>
        <v>2.0499999999999998</v>
      </c>
      <c r="F379">
        <f>D379*E379</f>
        <v>309.54999999999995</v>
      </c>
      <c r="G379">
        <f>SUMIF($B$2:B379,B379,$D$2:D379)</f>
        <v>751</v>
      </c>
      <c r="H379" t="b">
        <f>IF(cukier[[#This Row],[IlośćCukruKupionego]]&gt;=100,IF(cukier[[#This Row],[IlośćCukruKupionego]]&lt;1000,TRUE),FALSE)</f>
        <v>1</v>
      </c>
      <c r="I379" t="b">
        <f>IF(cukier[[#This Row],[IlośćCukruKupionego]]&gt;=1000,IF(cukier[[#This Row],[IlośćCukruKupionego]]&lt;10000,TRUE),FALSE)</f>
        <v>0</v>
      </c>
      <c r="J379" t="b">
        <f>IF(cukier[[#This Row],[IlośćCukruKupionego]]&gt;=10000,TRUE,FALSE)</f>
        <v>0</v>
      </c>
      <c r="K379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79">
        <f>cukier[[#This Row],[Cukier '[KG']]]*cukier[[#This Row],[Rabat]]</f>
        <v>301.99999999999994</v>
      </c>
      <c r="M379">
        <f>cukier[[#This Row],[SumaZaCukier]]-cukier[[#This Row],[CenaRabat]]</f>
        <v>7.5500000000000114</v>
      </c>
    </row>
    <row r="380" spans="1:13" x14ac:dyDescent="0.25">
      <c r="A380" s="1">
        <v>39049</v>
      </c>
      <c r="B380" t="s">
        <v>128</v>
      </c>
      <c r="C380">
        <f>YEAR(cukier[[#This Row],[Data]])</f>
        <v>2006</v>
      </c>
      <c r="D380">
        <v>6</v>
      </c>
      <c r="E380">
        <f>IF(C380=2005,$Q$5,IF(C380=2006,$Q$6,IF(C380=2007,$Q$7,IF(C380=2008,$Q$8,IF(C380=2009,$Q$9,IF(C380=2010,$Q$10,IF(C380=2011,$Q$11,IF(C380=2012,$Q$12,IF(C380=2013,$Q$13,IF(C380=2014,$Q$14,"XD"))))))))))</f>
        <v>2.0499999999999998</v>
      </c>
      <c r="F380">
        <f>D380*E380</f>
        <v>12.299999999999999</v>
      </c>
      <c r="G380">
        <f>SUMIF($B$2:B380,B380,$D$2:D380)</f>
        <v>6</v>
      </c>
      <c r="H380" t="b">
        <f>IF(cukier[[#This Row],[IlośćCukruKupionego]]&gt;=100,IF(cukier[[#This Row],[IlośćCukruKupionego]]&lt;1000,TRUE),FALSE)</f>
        <v>0</v>
      </c>
      <c r="I380" t="b">
        <f>IF(cukier[[#This Row],[IlośćCukruKupionego]]&gt;=1000,IF(cukier[[#This Row],[IlośćCukruKupionego]]&lt;10000,TRUE),FALSE)</f>
        <v>0</v>
      </c>
      <c r="J380" t="b">
        <f>IF(cukier[[#This Row],[IlośćCukruKupionego]]&gt;=10000,TRUE,FALSE)</f>
        <v>0</v>
      </c>
      <c r="K38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80">
        <f>cukier[[#This Row],[Cukier '[KG']]]*cukier[[#This Row],[Rabat]]</f>
        <v>12.299999999999999</v>
      </c>
      <c r="M380">
        <f>cukier[[#This Row],[SumaZaCukier]]-cukier[[#This Row],[CenaRabat]]</f>
        <v>0</v>
      </c>
    </row>
    <row r="381" spans="1:13" x14ac:dyDescent="0.25">
      <c r="A381" s="1">
        <v>39052</v>
      </c>
      <c r="B381" t="s">
        <v>6</v>
      </c>
      <c r="C381">
        <f>YEAR(cukier[[#This Row],[Data]])</f>
        <v>2006</v>
      </c>
      <c r="D381">
        <v>124</v>
      </c>
      <c r="E381">
        <f>IF(C381=2005,$Q$5,IF(C381=2006,$Q$6,IF(C381=2007,$Q$7,IF(C381=2008,$Q$8,IF(C381=2009,$Q$9,IF(C381=2010,$Q$10,IF(C381=2011,$Q$11,IF(C381=2012,$Q$12,IF(C381=2013,$Q$13,IF(C381=2014,$Q$14,"XD"))))))))))</f>
        <v>2.0499999999999998</v>
      </c>
      <c r="F381">
        <f>D381*E381</f>
        <v>254.2</v>
      </c>
      <c r="G381">
        <f>SUMIF($B$2:B381,B381,$D$2:D381)</f>
        <v>992</v>
      </c>
      <c r="H381" t="b">
        <f>IF(cukier[[#This Row],[IlośćCukruKupionego]]&gt;=100,IF(cukier[[#This Row],[IlośćCukruKupionego]]&lt;1000,TRUE),FALSE)</f>
        <v>1</v>
      </c>
      <c r="I381" t="b">
        <f>IF(cukier[[#This Row],[IlośćCukruKupionego]]&gt;=1000,IF(cukier[[#This Row],[IlośćCukruKupionego]]&lt;10000,TRUE),FALSE)</f>
        <v>0</v>
      </c>
      <c r="J381" t="b">
        <f>IF(cukier[[#This Row],[IlośćCukruKupionego]]&gt;=10000,TRUE,FALSE)</f>
        <v>0</v>
      </c>
      <c r="K381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81">
        <f>cukier[[#This Row],[Cukier '[KG']]]*cukier[[#This Row],[Rabat]]</f>
        <v>247.99999999999997</v>
      </c>
      <c r="M381">
        <f>cukier[[#This Row],[SumaZaCukier]]-cukier[[#This Row],[CenaRabat]]</f>
        <v>6.2000000000000171</v>
      </c>
    </row>
    <row r="382" spans="1:13" x14ac:dyDescent="0.25">
      <c r="A382" s="1">
        <v>39054</v>
      </c>
      <c r="B382" t="s">
        <v>129</v>
      </c>
      <c r="C382">
        <f>YEAR(cukier[[#This Row],[Data]])</f>
        <v>2006</v>
      </c>
      <c r="D382">
        <v>7</v>
      </c>
      <c r="E382">
        <f>IF(C382=2005,$Q$5,IF(C382=2006,$Q$6,IF(C382=2007,$Q$7,IF(C382=2008,$Q$8,IF(C382=2009,$Q$9,IF(C382=2010,$Q$10,IF(C382=2011,$Q$11,IF(C382=2012,$Q$12,IF(C382=2013,$Q$13,IF(C382=2014,$Q$14,"XD"))))))))))</f>
        <v>2.0499999999999998</v>
      </c>
      <c r="F382">
        <f>D382*E382</f>
        <v>14.349999999999998</v>
      </c>
      <c r="G382">
        <f>SUMIF($B$2:B382,B382,$D$2:D382)</f>
        <v>7</v>
      </c>
      <c r="H382" t="b">
        <f>IF(cukier[[#This Row],[IlośćCukruKupionego]]&gt;=100,IF(cukier[[#This Row],[IlośćCukruKupionego]]&lt;1000,TRUE),FALSE)</f>
        <v>0</v>
      </c>
      <c r="I382" t="b">
        <f>IF(cukier[[#This Row],[IlośćCukruKupionego]]&gt;=1000,IF(cukier[[#This Row],[IlośćCukruKupionego]]&lt;10000,TRUE),FALSE)</f>
        <v>0</v>
      </c>
      <c r="J382" t="b">
        <f>IF(cukier[[#This Row],[IlośćCukruKupionego]]&gt;=10000,TRUE,FALSE)</f>
        <v>0</v>
      </c>
      <c r="K38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82">
        <f>cukier[[#This Row],[Cukier '[KG']]]*cukier[[#This Row],[Rabat]]</f>
        <v>14.349999999999998</v>
      </c>
      <c r="M382">
        <f>cukier[[#This Row],[SumaZaCukier]]-cukier[[#This Row],[CenaRabat]]</f>
        <v>0</v>
      </c>
    </row>
    <row r="383" spans="1:13" x14ac:dyDescent="0.25">
      <c r="A383" s="1">
        <v>39055</v>
      </c>
      <c r="B383" t="s">
        <v>130</v>
      </c>
      <c r="C383">
        <f>YEAR(cukier[[#This Row],[Data]])</f>
        <v>2006</v>
      </c>
      <c r="D383">
        <v>7</v>
      </c>
      <c r="E383">
        <f>IF(C383=2005,$Q$5,IF(C383=2006,$Q$6,IF(C383=2007,$Q$7,IF(C383=2008,$Q$8,IF(C383=2009,$Q$9,IF(C383=2010,$Q$10,IF(C383=2011,$Q$11,IF(C383=2012,$Q$12,IF(C383=2013,$Q$13,IF(C383=2014,$Q$14,"XD"))))))))))</f>
        <v>2.0499999999999998</v>
      </c>
      <c r="F383">
        <f>D383*E383</f>
        <v>14.349999999999998</v>
      </c>
      <c r="G383">
        <f>SUMIF($B$2:B383,B383,$D$2:D383)</f>
        <v>7</v>
      </c>
      <c r="H383" t="b">
        <f>IF(cukier[[#This Row],[IlośćCukruKupionego]]&gt;=100,IF(cukier[[#This Row],[IlośćCukruKupionego]]&lt;1000,TRUE),FALSE)</f>
        <v>0</v>
      </c>
      <c r="I383" t="b">
        <f>IF(cukier[[#This Row],[IlośćCukruKupionego]]&gt;=1000,IF(cukier[[#This Row],[IlośćCukruKupionego]]&lt;10000,TRUE),FALSE)</f>
        <v>0</v>
      </c>
      <c r="J383" t="b">
        <f>IF(cukier[[#This Row],[IlośćCukruKupionego]]&gt;=10000,TRUE,FALSE)</f>
        <v>0</v>
      </c>
      <c r="K38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83">
        <f>cukier[[#This Row],[Cukier '[KG']]]*cukier[[#This Row],[Rabat]]</f>
        <v>14.349999999999998</v>
      </c>
      <c r="M383">
        <f>cukier[[#This Row],[SumaZaCukier]]-cukier[[#This Row],[CenaRabat]]</f>
        <v>0</v>
      </c>
    </row>
    <row r="384" spans="1:13" x14ac:dyDescent="0.25">
      <c r="A384" s="1">
        <v>39057</v>
      </c>
      <c r="B384" t="s">
        <v>45</v>
      </c>
      <c r="C384">
        <f>YEAR(cukier[[#This Row],[Data]])</f>
        <v>2006</v>
      </c>
      <c r="D384">
        <v>105</v>
      </c>
      <c r="E384">
        <f>IF(C384=2005,$Q$5,IF(C384=2006,$Q$6,IF(C384=2007,$Q$7,IF(C384=2008,$Q$8,IF(C384=2009,$Q$9,IF(C384=2010,$Q$10,IF(C384=2011,$Q$11,IF(C384=2012,$Q$12,IF(C384=2013,$Q$13,IF(C384=2014,$Q$14,"XD"))))))))))</f>
        <v>2.0499999999999998</v>
      </c>
      <c r="F384">
        <f>D384*E384</f>
        <v>215.24999999999997</v>
      </c>
      <c r="G384">
        <f>SUMIF($B$2:B384,B384,$D$2:D384)</f>
        <v>3737</v>
      </c>
      <c r="H384" t="b">
        <f>IF(cukier[[#This Row],[IlośćCukruKupionego]]&gt;=100,IF(cukier[[#This Row],[IlośćCukruKupionego]]&lt;1000,TRUE),FALSE)</f>
        <v>0</v>
      </c>
      <c r="I384" t="b">
        <f>IF(cukier[[#This Row],[IlośćCukruKupionego]]&gt;=1000,IF(cukier[[#This Row],[IlośćCukruKupionego]]&lt;10000,TRUE),FALSE)</f>
        <v>1</v>
      </c>
      <c r="J384" t="b">
        <f>IF(cukier[[#This Row],[IlośćCukruKupionego]]&gt;=10000,TRUE,FALSE)</f>
        <v>0</v>
      </c>
      <c r="K384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84">
        <f>cukier[[#This Row],[Cukier '[KG']]]*cukier[[#This Row],[Rabat]]</f>
        <v>204.74999999999997</v>
      </c>
      <c r="M384">
        <f>cukier[[#This Row],[SumaZaCukier]]-cukier[[#This Row],[CenaRabat]]</f>
        <v>10.5</v>
      </c>
    </row>
    <row r="385" spans="1:13" x14ac:dyDescent="0.25">
      <c r="A385" s="1">
        <v>39058</v>
      </c>
      <c r="B385" t="s">
        <v>69</v>
      </c>
      <c r="C385">
        <f>YEAR(cukier[[#This Row],[Data]])</f>
        <v>2006</v>
      </c>
      <c r="D385">
        <v>58</v>
      </c>
      <c r="E385">
        <f>IF(C385=2005,$Q$5,IF(C385=2006,$Q$6,IF(C385=2007,$Q$7,IF(C385=2008,$Q$8,IF(C385=2009,$Q$9,IF(C385=2010,$Q$10,IF(C385=2011,$Q$11,IF(C385=2012,$Q$12,IF(C385=2013,$Q$13,IF(C385=2014,$Q$14,"XD"))))))))))</f>
        <v>2.0499999999999998</v>
      </c>
      <c r="F385">
        <f>D385*E385</f>
        <v>118.89999999999999</v>
      </c>
      <c r="G385">
        <f>SUMIF($B$2:B385,B385,$D$2:D385)</f>
        <v>631</v>
      </c>
      <c r="H385" t="b">
        <f>IF(cukier[[#This Row],[IlośćCukruKupionego]]&gt;=100,IF(cukier[[#This Row],[IlośćCukruKupionego]]&lt;1000,TRUE),FALSE)</f>
        <v>1</v>
      </c>
      <c r="I385" t="b">
        <f>IF(cukier[[#This Row],[IlośćCukruKupionego]]&gt;=1000,IF(cukier[[#This Row],[IlośćCukruKupionego]]&lt;10000,TRUE),FALSE)</f>
        <v>0</v>
      </c>
      <c r="J385" t="b">
        <f>IF(cukier[[#This Row],[IlośćCukruKupionego]]&gt;=10000,TRUE,FALSE)</f>
        <v>0</v>
      </c>
      <c r="K385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85">
        <f>cukier[[#This Row],[Cukier '[KG']]]*cukier[[#This Row],[Rabat]]</f>
        <v>115.99999999999999</v>
      </c>
      <c r="M385">
        <f>cukier[[#This Row],[SumaZaCukier]]-cukier[[#This Row],[CenaRabat]]</f>
        <v>2.9000000000000057</v>
      </c>
    </row>
    <row r="386" spans="1:13" x14ac:dyDescent="0.25">
      <c r="A386" s="1">
        <v>39058</v>
      </c>
      <c r="B386" t="s">
        <v>131</v>
      </c>
      <c r="C386">
        <f>YEAR(cukier[[#This Row],[Data]])</f>
        <v>2006</v>
      </c>
      <c r="D386">
        <v>182</v>
      </c>
      <c r="E386">
        <f>IF(C386=2005,$Q$5,IF(C386=2006,$Q$6,IF(C386=2007,$Q$7,IF(C386=2008,$Q$8,IF(C386=2009,$Q$9,IF(C386=2010,$Q$10,IF(C386=2011,$Q$11,IF(C386=2012,$Q$12,IF(C386=2013,$Q$13,IF(C386=2014,$Q$14,"XD"))))))))))</f>
        <v>2.0499999999999998</v>
      </c>
      <c r="F386">
        <f>D386*E386</f>
        <v>373.09999999999997</v>
      </c>
      <c r="G386">
        <f>SUMIF($B$2:B386,B386,$D$2:D386)</f>
        <v>182</v>
      </c>
      <c r="H386" t="b">
        <f>IF(cukier[[#This Row],[IlośćCukruKupionego]]&gt;=100,IF(cukier[[#This Row],[IlośćCukruKupionego]]&lt;1000,TRUE),FALSE)</f>
        <v>1</v>
      </c>
      <c r="I386" t="b">
        <f>IF(cukier[[#This Row],[IlośćCukruKupionego]]&gt;=1000,IF(cukier[[#This Row],[IlośćCukruKupionego]]&lt;10000,TRUE),FALSE)</f>
        <v>0</v>
      </c>
      <c r="J386" t="b">
        <f>IF(cukier[[#This Row],[IlośćCukruKupionego]]&gt;=10000,TRUE,FALSE)</f>
        <v>0</v>
      </c>
      <c r="K386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86">
        <f>cukier[[#This Row],[Cukier '[KG']]]*cukier[[#This Row],[Rabat]]</f>
        <v>363.99999999999994</v>
      </c>
      <c r="M386">
        <f>cukier[[#This Row],[SumaZaCukier]]-cukier[[#This Row],[CenaRabat]]</f>
        <v>9.1000000000000227</v>
      </c>
    </row>
    <row r="387" spans="1:13" x14ac:dyDescent="0.25">
      <c r="A387" s="1">
        <v>39060</v>
      </c>
      <c r="B387" t="s">
        <v>50</v>
      </c>
      <c r="C387">
        <f>YEAR(cukier[[#This Row],[Data]])</f>
        <v>2006</v>
      </c>
      <c r="D387">
        <v>163</v>
      </c>
      <c r="E387">
        <f>IF(C387=2005,$Q$5,IF(C387=2006,$Q$6,IF(C387=2007,$Q$7,IF(C387=2008,$Q$8,IF(C387=2009,$Q$9,IF(C387=2010,$Q$10,IF(C387=2011,$Q$11,IF(C387=2012,$Q$12,IF(C387=2013,$Q$13,IF(C387=2014,$Q$14,"XD"))))))))))</f>
        <v>2.0499999999999998</v>
      </c>
      <c r="F387">
        <f>D387*E387</f>
        <v>334.15</v>
      </c>
      <c r="G387">
        <f>SUMIF($B$2:B387,B387,$D$2:D387)</f>
        <v>3673</v>
      </c>
      <c r="H387" t="b">
        <f>IF(cukier[[#This Row],[IlośćCukruKupionego]]&gt;=100,IF(cukier[[#This Row],[IlośćCukruKupionego]]&lt;1000,TRUE),FALSE)</f>
        <v>0</v>
      </c>
      <c r="I387" t="b">
        <f>IF(cukier[[#This Row],[IlośćCukruKupionego]]&gt;=1000,IF(cukier[[#This Row],[IlośćCukruKupionego]]&lt;10000,TRUE),FALSE)</f>
        <v>1</v>
      </c>
      <c r="J387" t="b">
        <f>IF(cukier[[#This Row],[IlośćCukruKupionego]]&gt;=10000,TRUE,FALSE)</f>
        <v>0</v>
      </c>
      <c r="K387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87">
        <f>cukier[[#This Row],[Cukier '[KG']]]*cukier[[#This Row],[Rabat]]</f>
        <v>317.84999999999997</v>
      </c>
      <c r="M387">
        <f>cukier[[#This Row],[SumaZaCukier]]-cukier[[#This Row],[CenaRabat]]</f>
        <v>16.300000000000011</v>
      </c>
    </row>
    <row r="388" spans="1:13" x14ac:dyDescent="0.25">
      <c r="A388" s="1">
        <v>39060</v>
      </c>
      <c r="B388" t="s">
        <v>132</v>
      </c>
      <c r="C388">
        <f>YEAR(cukier[[#This Row],[Data]])</f>
        <v>2006</v>
      </c>
      <c r="D388">
        <v>14</v>
      </c>
      <c r="E388">
        <f>IF(C388=2005,$Q$5,IF(C388=2006,$Q$6,IF(C388=2007,$Q$7,IF(C388=2008,$Q$8,IF(C388=2009,$Q$9,IF(C388=2010,$Q$10,IF(C388=2011,$Q$11,IF(C388=2012,$Q$12,IF(C388=2013,$Q$13,IF(C388=2014,$Q$14,"XD"))))))))))</f>
        <v>2.0499999999999998</v>
      </c>
      <c r="F388">
        <f>D388*E388</f>
        <v>28.699999999999996</v>
      </c>
      <c r="G388">
        <f>SUMIF($B$2:B388,B388,$D$2:D388)</f>
        <v>14</v>
      </c>
      <c r="H388" t="b">
        <f>IF(cukier[[#This Row],[IlośćCukruKupionego]]&gt;=100,IF(cukier[[#This Row],[IlośćCukruKupionego]]&lt;1000,TRUE),FALSE)</f>
        <v>0</v>
      </c>
      <c r="I388" t="b">
        <f>IF(cukier[[#This Row],[IlośćCukruKupionego]]&gt;=1000,IF(cukier[[#This Row],[IlośćCukruKupionego]]&lt;10000,TRUE),FALSE)</f>
        <v>0</v>
      </c>
      <c r="J388" t="b">
        <f>IF(cukier[[#This Row],[IlośćCukruKupionego]]&gt;=10000,TRUE,FALSE)</f>
        <v>0</v>
      </c>
      <c r="K38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88">
        <f>cukier[[#This Row],[Cukier '[KG']]]*cukier[[#This Row],[Rabat]]</f>
        <v>28.699999999999996</v>
      </c>
      <c r="M388">
        <f>cukier[[#This Row],[SumaZaCukier]]-cukier[[#This Row],[CenaRabat]]</f>
        <v>0</v>
      </c>
    </row>
    <row r="389" spans="1:13" x14ac:dyDescent="0.25">
      <c r="A389" s="1">
        <v>39061</v>
      </c>
      <c r="B389" t="s">
        <v>133</v>
      </c>
      <c r="C389">
        <f>YEAR(cukier[[#This Row],[Data]])</f>
        <v>2006</v>
      </c>
      <c r="D389">
        <v>4</v>
      </c>
      <c r="E389">
        <f>IF(C389=2005,$Q$5,IF(C389=2006,$Q$6,IF(C389=2007,$Q$7,IF(C389=2008,$Q$8,IF(C389=2009,$Q$9,IF(C389=2010,$Q$10,IF(C389=2011,$Q$11,IF(C389=2012,$Q$12,IF(C389=2013,$Q$13,IF(C389=2014,$Q$14,"XD"))))))))))</f>
        <v>2.0499999999999998</v>
      </c>
      <c r="F389">
        <f>D389*E389</f>
        <v>8.1999999999999993</v>
      </c>
      <c r="G389">
        <f>SUMIF($B$2:B389,B389,$D$2:D389)</f>
        <v>4</v>
      </c>
      <c r="H389" t="b">
        <f>IF(cukier[[#This Row],[IlośćCukruKupionego]]&gt;=100,IF(cukier[[#This Row],[IlośćCukruKupionego]]&lt;1000,TRUE),FALSE)</f>
        <v>0</v>
      </c>
      <c r="I389" t="b">
        <f>IF(cukier[[#This Row],[IlośćCukruKupionego]]&gt;=1000,IF(cukier[[#This Row],[IlośćCukruKupionego]]&lt;10000,TRUE),FALSE)</f>
        <v>0</v>
      </c>
      <c r="J389" t="b">
        <f>IF(cukier[[#This Row],[IlośćCukruKupionego]]&gt;=10000,TRUE,FALSE)</f>
        <v>0</v>
      </c>
      <c r="K38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89">
        <f>cukier[[#This Row],[Cukier '[KG']]]*cukier[[#This Row],[Rabat]]</f>
        <v>8.1999999999999993</v>
      </c>
      <c r="M389">
        <f>cukier[[#This Row],[SumaZaCukier]]-cukier[[#This Row],[CenaRabat]]</f>
        <v>0</v>
      </c>
    </row>
    <row r="390" spans="1:13" x14ac:dyDescent="0.25">
      <c r="A390" s="1">
        <v>39062</v>
      </c>
      <c r="B390" t="s">
        <v>134</v>
      </c>
      <c r="C390">
        <f>YEAR(cukier[[#This Row],[Data]])</f>
        <v>2006</v>
      </c>
      <c r="D390">
        <v>13</v>
      </c>
      <c r="E390">
        <f>IF(C390=2005,$Q$5,IF(C390=2006,$Q$6,IF(C390=2007,$Q$7,IF(C390=2008,$Q$8,IF(C390=2009,$Q$9,IF(C390=2010,$Q$10,IF(C390=2011,$Q$11,IF(C390=2012,$Q$12,IF(C390=2013,$Q$13,IF(C390=2014,$Q$14,"XD"))))))))))</f>
        <v>2.0499999999999998</v>
      </c>
      <c r="F390">
        <f>D390*E390</f>
        <v>26.65</v>
      </c>
      <c r="G390">
        <f>SUMIF($B$2:B390,B390,$D$2:D390)</f>
        <v>13</v>
      </c>
      <c r="H390" t="b">
        <f>IF(cukier[[#This Row],[IlośćCukruKupionego]]&gt;=100,IF(cukier[[#This Row],[IlośćCukruKupionego]]&lt;1000,TRUE),FALSE)</f>
        <v>0</v>
      </c>
      <c r="I390" t="b">
        <f>IF(cukier[[#This Row],[IlośćCukruKupionego]]&gt;=1000,IF(cukier[[#This Row],[IlośćCukruKupionego]]&lt;10000,TRUE),FALSE)</f>
        <v>0</v>
      </c>
      <c r="J390" t="b">
        <f>IF(cukier[[#This Row],[IlośćCukruKupionego]]&gt;=10000,TRUE,FALSE)</f>
        <v>0</v>
      </c>
      <c r="K39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90">
        <f>cukier[[#This Row],[Cukier '[KG']]]*cukier[[#This Row],[Rabat]]</f>
        <v>26.65</v>
      </c>
      <c r="M390">
        <f>cukier[[#This Row],[SumaZaCukier]]-cukier[[#This Row],[CenaRabat]]</f>
        <v>0</v>
      </c>
    </row>
    <row r="391" spans="1:13" x14ac:dyDescent="0.25">
      <c r="A391" s="1">
        <v>39063</v>
      </c>
      <c r="B391" t="s">
        <v>7</v>
      </c>
      <c r="C391">
        <f>YEAR(cukier[[#This Row],[Data]])</f>
        <v>2006</v>
      </c>
      <c r="D391">
        <v>422</v>
      </c>
      <c r="E391">
        <f>IF(C391=2005,$Q$5,IF(C391=2006,$Q$6,IF(C391=2007,$Q$7,IF(C391=2008,$Q$8,IF(C391=2009,$Q$9,IF(C391=2010,$Q$10,IF(C391=2011,$Q$11,IF(C391=2012,$Q$12,IF(C391=2013,$Q$13,IF(C391=2014,$Q$14,"XD"))))))))))</f>
        <v>2.0499999999999998</v>
      </c>
      <c r="F391">
        <f>D391*E391</f>
        <v>865.09999999999991</v>
      </c>
      <c r="G391">
        <f>SUMIF($B$2:B391,B391,$D$2:D391)</f>
        <v>6014</v>
      </c>
      <c r="H391" t="b">
        <f>IF(cukier[[#This Row],[IlośćCukruKupionego]]&gt;=100,IF(cukier[[#This Row],[IlośćCukruKupionego]]&lt;1000,TRUE),FALSE)</f>
        <v>0</v>
      </c>
      <c r="I391" t="b">
        <f>IF(cukier[[#This Row],[IlośćCukruKupionego]]&gt;=1000,IF(cukier[[#This Row],[IlośćCukruKupionego]]&lt;10000,TRUE),FALSE)</f>
        <v>1</v>
      </c>
      <c r="J391" t="b">
        <f>IF(cukier[[#This Row],[IlośćCukruKupionego]]&gt;=10000,TRUE,FALSE)</f>
        <v>0</v>
      </c>
      <c r="K391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91">
        <f>cukier[[#This Row],[Cukier '[KG']]]*cukier[[#This Row],[Rabat]]</f>
        <v>822.89999999999986</v>
      </c>
      <c r="M391">
        <f>cukier[[#This Row],[SumaZaCukier]]-cukier[[#This Row],[CenaRabat]]</f>
        <v>42.200000000000045</v>
      </c>
    </row>
    <row r="392" spans="1:13" x14ac:dyDescent="0.25">
      <c r="A392" s="1">
        <v>39064</v>
      </c>
      <c r="B392" t="s">
        <v>82</v>
      </c>
      <c r="C392">
        <f>YEAR(cukier[[#This Row],[Data]])</f>
        <v>2006</v>
      </c>
      <c r="D392">
        <v>6</v>
      </c>
      <c r="E392">
        <f>IF(C392=2005,$Q$5,IF(C392=2006,$Q$6,IF(C392=2007,$Q$7,IF(C392=2008,$Q$8,IF(C392=2009,$Q$9,IF(C392=2010,$Q$10,IF(C392=2011,$Q$11,IF(C392=2012,$Q$12,IF(C392=2013,$Q$13,IF(C392=2014,$Q$14,"XD"))))))))))</f>
        <v>2.0499999999999998</v>
      </c>
      <c r="F392">
        <f>D392*E392</f>
        <v>12.299999999999999</v>
      </c>
      <c r="G392">
        <f>SUMIF($B$2:B392,B392,$D$2:D392)</f>
        <v>23</v>
      </c>
      <c r="H392" t="b">
        <f>IF(cukier[[#This Row],[IlośćCukruKupionego]]&gt;=100,IF(cukier[[#This Row],[IlośćCukruKupionego]]&lt;1000,TRUE),FALSE)</f>
        <v>0</v>
      </c>
      <c r="I392" t="b">
        <f>IF(cukier[[#This Row],[IlośćCukruKupionego]]&gt;=1000,IF(cukier[[#This Row],[IlośćCukruKupionego]]&lt;10000,TRUE),FALSE)</f>
        <v>0</v>
      </c>
      <c r="J392" t="b">
        <f>IF(cukier[[#This Row],[IlośćCukruKupionego]]&gt;=10000,TRUE,FALSE)</f>
        <v>0</v>
      </c>
      <c r="K39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92">
        <f>cukier[[#This Row],[Cukier '[KG']]]*cukier[[#This Row],[Rabat]]</f>
        <v>12.299999999999999</v>
      </c>
      <c r="M392">
        <f>cukier[[#This Row],[SumaZaCukier]]-cukier[[#This Row],[CenaRabat]]</f>
        <v>0</v>
      </c>
    </row>
    <row r="393" spans="1:13" x14ac:dyDescent="0.25">
      <c r="A393" s="1">
        <v>39069</v>
      </c>
      <c r="B393" t="s">
        <v>135</v>
      </c>
      <c r="C393">
        <f>YEAR(cukier[[#This Row],[Data]])</f>
        <v>2006</v>
      </c>
      <c r="D393">
        <v>15</v>
      </c>
      <c r="E393">
        <f>IF(C393=2005,$Q$5,IF(C393=2006,$Q$6,IF(C393=2007,$Q$7,IF(C393=2008,$Q$8,IF(C393=2009,$Q$9,IF(C393=2010,$Q$10,IF(C393=2011,$Q$11,IF(C393=2012,$Q$12,IF(C393=2013,$Q$13,IF(C393=2014,$Q$14,"XD"))))))))))</f>
        <v>2.0499999999999998</v>
      </c>
      <c r="F393">
        <f>D393*E393</f>
        <v>30.749999999999996</v>
      </c>
      <c r="G393">
        <f>SUMIF($B$2:B393,B393,$D$2:D393)</f>
        <v>15</v>
      </c>
      <c r="H393" t="b">
        <f>IF(cukier[[#This Row],[IlośćCukruKupionego]]&gt;=100,IF(cukier[[#This Row],[IlośćCukruKupionego]]&lt;1000,TRUE),FALSE)</f>
        <v>0</v>
      </c>
      <c r="I393" t="b">
        <f>IF(cukier[[#This Row],[IlośćCukruKupionego]]&gt;=1000,IF(cukier[[#This Row],[IlośćCukruKupionego]]&lt;10000,TRUE),FALSE)</f>
        <v>0</v>
      </c>
      <c r="J393" t="b">
        <f>IF(cukier[[#This Row],[IlośćCukruKupionego]]&gt;=10000,TRUE,FALSE)</f>
        <v>0</v>
      </c>
      <c r="K39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93">
        <f>cukier[[#This Row],[Cukier '[KG']]]*cukier[[#This Row],[Rabat]]</f>
        <v>30.749999999999996</v>
      </c>
      <c r="M393">
        <f>cukier[[#This Row],[SumaZaCukier]]-cukier[[#This Row],[CenaRabat]]</f>
        <v>0</v>
      </c>
    </row>
    <row r="394" spans="1:13" x14ac:dyDescent="0.25">
      <c r="A394" s="1">
        <v>39070</v>
      </c>
      <c r="B394" t="s">
        <v>30</v>
      </c>
      <c r="C394">
        <f>YEAR(cukier[[#This Row],[Data]])</f>
        <v>2006</v>
      </c>
      <c r="D394">
        <v>168</v>
      </c>
      <c r="E394">
        <f>IF(C394=2005,$Q$5,IF(C394=2006,$Q$6,IF(C394=2007,$Q$7,IF(C394=2008,$Q$8,IF(C394=2009,$Q$9,IF(C394=2010,$Q$10,IF(C394=2011,$Q$11,IF(C394=2012,$Q$12,IF(C394=2013,$Q$13,IF(C394=2014,$Q$14,"XD"))))))))))</f>
        <v>2.0499999999999998</v>
      </c>
      <c r="F394">
        <f>D394*E394</f>
        <v>344.4</v>
      </c>
      <c r="G394">
        <f>SUMIF($B$2:B394,B394,$D$2:D394)</f>
        <v>1323</v>
      </c>
      <c r="H394" t="b">
        <f>IF(cukier[[#This Row],[IlośćCukruKupionego]]&gt;=100,IF(cukier[[#This Row],[IlośćCukruKupionego]]&lt;1000,TRUE),FALSE)</f>
        <v>0</v>
      </c>
      <c r="I394" t="b">
        <f>IF(cukier[[#This Row],[IlośćCukruKupionego]]&gt;=1000,IF(cukier[[#This Row],[IlośćCukruKupionego]]&lt;10000,TRUE),FALSE)</f>
        <v>1</v>
      </c>
      <c r="J394" t="b">
        <f>IF(cukier[[#This Row],[IlośćCukruKupionego]]&gt;=10000,TRUE,FALSE)</f>
        <v>0</v>
      </c>
      <c r="K394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94">
        <f>cukier[[#This Row],[Cukier '[KG']]]*cukier[[#This Row],[Rabat]]</f>
        <v>327.59999999999997</v>
      </c>
      <c r="M394">
        <f>cukier[[#This Row],[SumaZaCukier]]-cukier[[#This Row],[CenaRabat]]</f>
        <v>16.800000000000011</v>
      </c>
    </row>
    <row r="395" spans="1:13" x14ac:dyDescent="0.25">
      <c r="A395" s="1">
        <v>39072</v>
      </c>
      <c r="B395" t="s">
        <v>50</v>
      </c>
      <c r="C395">
        <f>YEAR(cukier[[#This Row],[Data]])</f>
        <v>2006</v>
      </c>
      <c r="D395">
        <v>193</v>
      </c>
      <c r="E395">
        <f>IF(C395=2005,$Q$5,IF(C395=2006,$Q$6,IF(C395=2007,$Q$7,IF(C395=2008,$Q$8,IF(C395=2009,$Q$9,IF(C395=2010,$Q$10,IF(C395=2011,$Q$11,IF(C395=2012,$Q$12,IF(C395=2013,$Q$13,IF(C395=2014,$Q$14,"XD"))))))))))</f>
        <v>2.0499999999999998</v>
      </c>
      <c r="F395">
        <f>D395*E395</f>
        <v>395.65</v>
      </c>
      <c r="G395">
        <f>SUMIF($B$2:B395,B395,$D$2:D395)</f>
        <v>3866</v>
      </c>
      <c r="H395" t="b">
        <f>IF(cukier[[#This Row],[IlośćCukruKupionego]]&gt;=100,IF(cukier[[#This Row],[IlośćCukruKupionego]]&lt;1000,TRUE),FALSE)</f>
        <v>0</v>
      </c>
      <c r="I395" t="b">
        <f>IF(cukier[[#This Row],[IlośćCukruKupionego]]&gt;=1000,IF(cukier[[#This Row],[IlośćCukruKupionego]]&lt;10000,TRUE),FALSE)</f>
        <v>1</v>
      </c>
      <c r="J395" t="b">
        <f>IF(cukier[[#This Row],[IlośćCukruKupionego]]&gt;=10000,TRUE,FALSE)</f>
        <v>0</v>
      </c>
      <c r="K395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395">
        <f>cukier[[#This Row],[Cukier '[KG']]]*cukier[[#This Row],[Rabat]]</f>
        <v>376.34999999999997</v>
      </c>
      <c r="M395">
        <f>cukier[[#This Row],[SumaZaCukier]]-cukier[[#This Row],[CenaRabat]]</f>
        <v>19.300000000000011</v>
      </c>
    </row>
    <row r="396" spans="1:13" x14ac:dyDescent="0.25">
      <c r="A396" s="1">
        <v>39078</v>
      </c>
      <c r="B396" t="s">
        <v>105</v>
      </c>
      <c r="C396">
        <f>YEAR(cukier[[#This Row],[Data]])</f>
        <v>2006</v>
      </c>
      <c r="D396">
        <v>15</v>
      </c>
      <c r="E396">
        <f>IF(C396=2005,$Q$5,IF(C396=2006,$Q$6,IF(C396=2007,$Q$7,IF(C396=2008,$Q$8,IF(C396=2009,$Q$9,IF(C396=2010,$Q$10,IF(C396=2011,$Q$11,IF(C396=2012,$Q$12,IF(C396=2013,$Q$13,IF(C396=2014,$Q$14,"XD"))))))))))</f>
        <v>2.0499999999999998</v>
      </c>
      <c r="F396">
        <f>D396*E396</f>
        <v>30.749999999999996</v>
      </c>
      <c r="G396">
        <f>SUMIF($B$2:B396,B396,$D$2:D396)</f>
        <v>44</v>
      </c>
      <c r="H396" t="b">
        <f>IF(cukier[[#This Row],[IlośćCukruKupionego]]&gt;=100,IF(cukier[[#This Row],[IlośćCukruKupionego]]&lt;1000,TRUE),FALSE)</f>
        <v>0</v>
      </c>
      <c r="I396" t="b">
        <f>IF(cukier[[#This Row],[IlośćCukruKupionego]]&gt;=1000,IF(cukier[[#This Row],[IlośćCukruKupionego]]&lt;10000,TRUE),FALSE)</f>
        <v>0</v>
      </c>
      <c r="J396" t="b">
        <f>IF(cukier[[#This Row],[IlośćCukruKupionego]]&gt;=10000,TRUE,FALSE)</f>
        <v>0</v>
      </c>
      <c r="K39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396">
        <f>cukier[[#This Row],[Cukier '[KG']]]*cukier[[#This Row],[Rabat]]</f>
        <v>30.749999999999996</v>
      </c>
      <c r="M396">
        <f>cukier[[#This Row],[SumaZaCukier]]-cukier[[#This Row],[CenaRabat]]</f>
        <v>0</v>
      </c>
    </row>
    <row r="397" spans="1:13" x14ac:dyDescent="0.25">
      <c r="A397" s="1">
        <v>39079</v>
      </c>
      <c r="B397" t="s">
        <v>23</v>
      </c>
      <c r="C397">
        <f>YEAR(cukier[[#This Row],[Data]])</f>
        <v>2006</v>
      </c>
      <c r="D397">
        <v>27</v>
      </c>
      <c r="E397">
        <f>IF(C397=2005,$Q$5,IF(C397=2006,$Q$6,IF(C397=2007,$Q$7,IF(C397=2008,$Q$8,IF(C397=2009,$Q$9,IF(C397=2010,$Q$10,IF(C397=2011,$Q$11,IF(C397=2012,$Q$12,IF(C397=2013,$Q$13,IF(C397=2014,$Q$14,"XD"))))))))))</f>
        <v>2.0499999999999998</v>
      </c>
      <c r="F397">
        <f>D397*E397</f>
        <v>55.349999999999994</v>
      </c>
      <c r="G397">
        <f>SUMIF($B$2:B397,B397,$D$2:D397)</f>
        <v>778</v>
      </c>
      <c r="H397" t="b">
        <f>IF(cukier[[#This Row],[IlośćCukruKupionego]]&gt;=100,IF(cukier[[#This Row],[IlośćCukruKupionego]]&lt;1000,TRUE),FALSE)</f>
        <v>1</v>
      </c>
      <c r="I397" t="b">
        <f>IF(cukier[[#This Row],[IlośćCukruKupionego]]&gt;=1000,IF(cukier[[#This Row],[IlośćCukruKupionego]]&lt;10000,TRUE),FALSE)</f>
        <v>0</v>
      </c>
      <c r="J397" t="b">
        <f>IF(cukier[[#This Row],[IlośćCukruKupionego]]&gt;=10000,TRUE,FALSE)</f>
        <v>0</v>
      </c>
      <c r="K397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97">
        <f>cukier[[#This Row],[Cukier '[KG']]]*cukier[[#This Row],[Rabat]]</f>
        <v>53.999999999999993</v>
      </c>
      <c r="M397">
        <f>cukier[[#This Row],[SumaZaCukier]]-cukier[[#This Row],[CenaRabat]]</f>
        <v>1.3500000000000014</v>
      </c>
    </row>
    <row r="398" spans="1:13" x14ac:dyDescent="0.25">
      <c r="A398" s="1">
        <v>39080</v>
      </c>
      <c r="B398" t="s">
        <v>23</v>
      </c>
      <c r="C398">
        <f>YEAR(cukier[[#This Row],[Data]])</f>
        <v>2006</v>
      </c>
      <c r="D398">
        <v>116</v>
      </c>
      <c r="E398">
        <f>IF(C398=2005,$Q$5,IF(C398=2006,$Q$6,IF(C398=2007,$Q$7,IF(C398=2008,$Q$8,IF(C398=2009,$Q$9,IF(C398=2010,$Q$10,IF(C398=2011,$Q$11,IF(C398=2012,$Q$12,IF(C398=2013,$Q$13,IF(C398=2014,$Q$14,"XD"))))))))))</f>
        <v>2.0499999999999998</v>
      </c>
      <c r="F398">
        <f>D398*E398</f>
        <v>237.79999999999998</v>
      </c>
      <c r="G398">
        <f>SUMIF($B$2:B398,B398,$D$2:D398)</f>
        <v>894</v>
      </c>
      <c r="H398" t="b">
        <f>IF(cukier[[#This Row],[IlośćCukruKupionego]]&gt;=100,IF(cukier[[#This Row],[IlośćCukruKupionego]]&lt;1000,TRUE),FALSE)</f>
        <v>1</v>
      </c>
      <c r="I398" t="b">
        <f>IF(cukier[[#This Row],[IlośćCukruKupionego]]&gt;=1000,IF(cukier[[#This Row],[IlośćCukruKupionego]]&lt;10000,TRUE),FALSE)</f>
        <v>0</v>
      </c>
      <c r="J398" t="b">
        <f>IF(cukier[[#This Row],[IlośćCukruKupionego]]&gt;=10000,TRUE,FALSE)</f>
        <v>0</v>
      </c>
      <c r="K398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98">
        <f>cukier[[#This Row],[Cukier '[KG']]]*cukier[[#This Row],[Rabat]]</f>
        <v>231.99999999999997</v>
      </c>
      <c r="M398">
        <f>cukier[[#This Row],[SumaZaCukier]]-cukier[[#This Row],[CenaRabat]]</f>
        <v>5.8000000000000114</v>
      </c>
    </row>
    <row r="399" spans="1:13" x14ac:dyDescent="0.25">
      <c r="A399" s="1">
        <v>39081</v>
      </c>
      <c r="B399" t="s">
        <v>61</v>
      </c>
      <c r="C399">
        <f>YEAR(cukier[[#This Row],[Data]])</f>
        <v>2006</v>
      </c>
      <c r="D399">
        <v>21</v>
      </c>
      <c r="E399">
        <f>IF(C399=2005,$Q$5,IF(C399=2006,$Q$6,IF(C399=2007,$Q$7,IF(C399=2008,$Q$8,IF(C399=2009,$Q$9,IF(C399=2010,$Q$10,IF(C399=2011,$Q$11,IF(C399=2012,$Q$12,IF(C399=2013,$Q$13,IF(C399=2014,$Q$14,"XD"))))))))))</f>
        <v>2.0499999999999998</v>
      </c>
      <c r="F399">
        <f>D399*E399</f>
        <v>43.05</v>
      </c>
      <c r="G399">
        <f>SUMIF($B$2:B399,B399,$D$2:D399)</f>
        <v>299</v>
      </c>
      <c r="H399" t="b">
        <f>IF(cukier[[#This Row],[IlośćCukruKupionego]]&gt;=100,IF(cukier[[#This Row],[IlośćCukruKupionego]]&lt;1000,TRUE),FALSE)</f>
        <v>1</v>
      </c>
      <c r="I399" t="b">
        <f>IF(cukier[[#This Row],[IlośćCukruKupionego]]&gt;=1000,IF(cukier[[#This Row],[IlośćCukruKupionego]]&lt;10000,TRUE),FALSE)</f>
        <v>0</v>
      </c>
      <c r="J399" t="b">
        <f>IF(cukier[[#This Row],[IlośćCukruKupionego]]&gt;=10000,TRUE,FALSE)</f>
        <v>0</v>
      </c>
      <c r="K399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399">
        <f>cukier[[#This Row],[Cukier '[KG']]]*cukier[[#This Row],[Rabat]]</f>
        <v>41.999999999999993</v>
      </c>
      <c r="M399">
        <f>cukier[[#This Row],[SumaZaCukier]]-cukier[[#This Row],[CenaRabat]]</f>
        <v>1.0500000000000043</v>
      </c>
    </row>
    <row r="400" spans="1:13" x14ac:dyDescent="0.25">
      <c r="A400" s="1">
        <v>39081</v>
      </c>
      <c r="B400" t="s">
        <v>23</v>
      </c>
      <c r="C400">
        <f>YEAR(cukier[[#This Row],[Data]])</f>
        <v>2006</v>
      </c>
      <c r="D400">
        <v>61</v>
      </c>
      <c r="E400">
        <f>IF(C400=2005,$Q$5,IF(C400=2006,$Q$6,IF(C400=2007,$Q$7,IF(C400=2008,$Q$8,IF(C400=2009,$Q$9,IF(C400=2010,$Q$10,IF(C400=2011,$Q$11,IF(C400=2012,$Q$12,IF(C400=2013,$Q$13,IF(C400=2014,$Q$14,"XD"))))))))))</f>
        <v>2.0499999999999998</v>
      </c>
      <c r="F400">
        <f>D400*E400</f>
        <v>125.04999999999998</v>
      </c>
      <c r="G400">
        <f>SUMIF($B$2:B400,B400,$D$2:D400)</f>
        <v>955</v>
      </c>
      <c r="H400" t="b">
        <f>IF(cukier[[#This Row],[IlośćCukruKupionego]]&gt;=100,IF(cukier[[#This Row],[IlośćCukruKupionego]]&lt;1000,TRUE),FALSE)</f>
        <v>1</v>
      </c>
      <c r="I400" t="b">
        <f>IF(cukier[[#This Row],[IlośćCukruKupionego]]&gt;=1000,IF(cukier[[#This Row],[IlośćCukruKupionego]]&lt;10000,TRUE),FALSE)</f>
        <v>0</v>
      </c>
      <c r="J400" t="b">
        <f>IF(cukier[[#This Row],[IlośćCukruKupionego]]&gt;=10000,TRUE,FALSE)</f>
        <v>0</v>
      </c>
      <c r="K400">
        <f>IF(cukier[[#This Row],[R1]]=TRUE,cukier[[#This Row],[Cena]]-0.05,IF(cukier[[#This Row],[R2]]=TRUE,cukier[[#This Row],[Cena]]-0.1,IF(cukier[[#This Row],[R3]]=TRUE,cukier[[#This Row],[Cena]]-0.2,cukier[[#This Row],[Cena]])))</f>
        <v>1.9999999999999998</v>
      </c>
      <c r="L400">
        <f>cukier[[#This Row],[Cukier '[KG']]]*cukier[[#This Row],[Rabat]]</f>
        <v>121.99999999999999</v>
      </c>
      <c r="M400">
        <f>cukier[[#This Row],[SumaZaCukier]]-cukier[[#This Row],[CenaRabat]]</f>
        <v>3.0499999999999972</v>
      </c>
    </row>
    <row r="401" spans="1:13" x14ac:dyDescent="0.25">
      <c r="A401" s="1">
        <v>39081</v>
      </c>
      <c r="B401" t="s">
        <v>17</v>
      </c>
      <c r="C401">
        <f>YEAR(cukier[[#This Row],[Data]])</f>
        <v>2006</v>
      </c>
      <c r="D401">
        <v>458</v>
      </c>
      <c r="E401">
        <f>IF(C401=2005,$Q$5,IF(C401=2006,$Q$6,IF(C401=2007,$Q$7,IF(C401=2008,$Q$8,IF(C401=2009,$Q$9,IF(C401=2010,$Q$10,IF(C401=2011,$Q$11,IF(C401=2012,$Q$12,IF(C401=2013,$Q$13,IF(C401=2014,$Q$14,"XD"))))))))))</f>
        <v>2.0499999999999998</v>
      </c>
      <c r="F401">
        <f>D401*E401</f>
        <v>938.89999999999986</v>
      </c>
      <c r="G401">
        <f>SUMIF($B$2:B401,B401,$D$2:D401)</f>
        <v>4596</v>
      </c>
      <c r="H401" t="b">
        <f>IF(cukier[[#This Row],[IlośćCukruKupionego]]&gt;=100,IF(cukier[[#This Row],[IlośćCukruKupionego]]&lt;1000,TRUE),FALSE)</f>
        <v>0</v>
      </c>
      <c r="I401" t="b">
        <f>IF(cukier[[#This Row],[IlośćCukruKupionego]]&gt;=1000,IF(cukier[[#This Row],[IlośćCukruKupionego]]&lt;10000,TRUE),FALSE)</f>
        <v>1</v>
      </c>
      <c r="J401" t="b">
        <f>IF(cukier[[#This Row],[IlośćCukruKupionego]]&gt;=10000,TRUE,FALSE)</f>
        <v>0</v>
      </c>
      <c r="K401">
        <f>IF(cukier[[#This Row],[R1]]=TRUE,cukier[[#This Row],[Cena]]-0.05,IF(cukier[[#This Row],[R2]]=TRUE,cukier[[#This Row],[Cena]]-0.1,IF(cukier[[#This Row],[R3]]=TRUE,cukier[[#This Row],[Cena]]-0.2,cukier[[#This Row],[Cena]])))</f>
        <v>1.9499999999999997</v>
      </c>
      <c r="L401">
        <f>cukier[[#This Row],[Cukier '[KG']]]*cukier[[#This Row],[Rabat]]</f>
        <v>893.09999999999991</v>
      </c>
      <c r="M401">
        <f>cukier[[#This Row],[SumaZaCukier]]-cukier[[#This Row],[CenaRabat]]</f>
        <v>45.799999999999955</v>
      </c>
    </row>
    <row r="402" spans="1:13" x14ac:dyDescent="0.25">
      <c r="A402" s="1">
        <v>39082</v>
      </c>
      <c r="B402" t="s">
        <v>136</v>
      </c>
      <c r="C402">
        <f>YEAR(cukier[[#This Row],[Data]])</f>
        <v>2006</v>
      </c>
      <c r="D402">
        <v>19</v>
      </c>
      <c r="E402">
        <f>IF(C402=2005,$Q$5,IF(C402=2006,$Q$6,IF(C402=2007,$Q$7,IF(C402=2008,$Q$8,IF(C402=2009,$Q$9,IF(C402=2010,$Q$10,IF(C402=2011,$Q$11,IF(C402=2012,$Q$12,IF(C402=2013,$Q$13,IF(C402=2014,$Q$14,"XD"))))))))))</f>
        <v>2.0499999999999998</v>
      </c>
      <c r="F402">
        <f>D402*E402</f>
        <v>38.949999999999996</v>
      </c>
      <c r="G402">
        <f>SUMIF($B$2:B402,B402,$D$2:D402)</f>
        <v>19</v>
      </c>
      <c r="H402" t="b">
        <f>IF(cukier[[#This Row],[IlośćCukruKupionego]]&gt;=100,IF(cukier[[#This Row],[IlośćCukruKupionego]]&lt;1000,TRUE),FALSE)</f>
        <v>0</v>
      </c>
      <c r="I402" t="b">
        <f>IF(cukier[[#This Row],[IlośćCukruKupionego]]&gt;=1000,IF(cukier[[#This Row],[IlośćCukruKupionego]]&lt;10000,TRUE),FALSE)</f>
        <v>0</v>
      </c>
      <c r="J402" t="b">
        <f>IF(cukier[[#This Row],[IlośćCukruKupionego]]&gt;=10000,TRUE,FALSE)</f>
        <v>0</v>
      </c>
      <c r="K40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402">
        <f>cukier[[#This Row],[Cukier '[KG']]]*cukier[[#This Row],[Rabat]]</f>
        <v>38.949999999999996</v>
      </c>
      <c r="M402">
        <f>cukier[[#This Row],[SumaZaCukier]]-cukier[[#This Row],[CenaRabat]]</f>
        <v>0</v>
      </c>
    </row>
    <row r="403" spans="1:13" x14ac:dyDescent="0.25">
      <c r="A403" s="1">
        <v>39084</v>
      </c>
      <c r="B403" t="s">
        <v>55</v>
      </c>
      <c r="C403">
        <f>YEAR(cukier[[#This Row],[Data]])</f>
        <v>2007</v>
      </c>
      <c r="D403">
        <v>81</v>
      </c>
      <c r="E403">
        <f>IF(C403=2005,$Q$5,IF(C403=2006,$Q$6,IF(C403=2007,$Q$7,IF(C403=2008,$Q$8,IF(C403=2009,$Q$9,IF(C403=2010,$Q$10,IF(C403=2011,$Q$11,IF(C403=2012,$Q$12,IF(C403=2013,$Q$13,IF(C403=2014,$Q$14,"XD"))))))))))</f>
        <v>2.09</v>
      </c>
      <c r="F403">
        <f>D403*E403</f>
        <v>169.29</v>
      </c>
      <c r="G403">
        <f>SUMIF($B$2:B403,B403,$D$2:D403)</f>
        <v>734</v>
      </c>
      <c r="H403" t="b">
        <f>IF(cukier[[#This Row],[IlośćCukruKupionego]]&gt;=100,IF(cukier[[#This Row],[IlośćCukruKupionego]]&lt;1000,TRUE),FALSE)</f>
        <v>1</v>
      </c>
      <c r="I403" t="b">
        <f>IF(cukier[[#This Row],[IlośćCukruKupionego]]&gt;=1000,IF(cukier[[#This Row],[IlośćCukruKupionego]]&lt;10000,TRUE),FALSE)</f>
        <v>0</v>
      </c>
      <c r="J403" t="b">
        <f>IF(cukier[[#This Row],[IlośćCukruKupionego]]&gt;=10000,TRUE,FALSE)</f>
        <v>0</v>
      </c>
      <c r="K403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03">
        <f>cukier[[#This Row],[Cukier '[KG']]]*cukier[[#This Row],[Rabat]]</f>
        <v>165.24</v>
      </c>
      <c r="M403">
        <f>cukier[[#This Row],[SumaZaCukier]]-cukier[[#This Row],[CenaRabat]]</f>
        <v>4.0499999999999829</v>
      </c>
    </row>
    <row r="404" spans="1:13" x14ac:dyDescent="0.25">
      <c r="A404" s="1">
        <v>39085</v>
      </c>
      <c r="B404" t="s">
        <v>18</v>
      </c>
      <c r="C404">
        <f>YEAR(cukier[[#This Row],[Data]])</f>
        <v>2007</v>
      </c>
      <c r="D404">
        <v>86</v>
      </c>
      <c r="E404">
        <f>IF(C404=2005,$Q$5,IF(C404=2006,$Q$6,IF(C404=2007,$Q$7,IF(C404=2008,$Q$8,IF(C404=2009,$Q$9,IF(C404=2010,$Q$10,IF(C404=2011,$Q$11,IF(C404=2012,$Q$12,IF(C404=2013,$Q$13,IF(C404=2014,$Q$14,"XD"))))))))))</f>
        <v>2.09</v>
      </c>
      <c r="F404">
        <f>D404*E404</f>
        <v>179.73999999999998</v>
      </c>
      <c r="G404">
        <f>SUMIF($B$2:B404,B404,$D$2:D404)</f>
        <v>1236</v>
      </c>
      <c r="H404" t="b">
        <f>IF(cukier[[#This Row],[IlośćCukruKupionego]]&gt;=100,IF(cukier[[#This Row],[IlośćCukruKupionego]]&lt;1000,TRUE),FALSE)</f>
        <v>0</v>
      </c>
      <c r="I404" t="b">
        <f>IF(cukier[[#This Row],[IlośćCukruKupionego]]&gt;=1000,IF(cukier[[#This Row],[IlośćCukruKupionego]]&lt;10000,TRUE),FALSE)</f>
        <v>1</v>
      </c>
      <c r="J404" t="b">
        <f>IF(cukier[[#This Row],[IlośćCukruKupionego]]&gt;=10000,TRUE,FALSE)</f>
        <v>0</v>
      </c>
      <c r="K404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04">
        <f>cukier[[#This Row],[Cukier '[KG']]]*cukier[[#This Row],[Rabat]]</f>
        <v>171.14</v>
      </c>
      <c r="M404">
        <f>cukier[[#This Row],[SumaZaCukier]]-cukier[[#This Row],[CenaRabat]]</f>
        <v>8.5999999999999943</v>
      </c>
    </row>
    <row r="405" spans="1:13" x14ac:dyDescent="0.25">
      <c r="A405" s="1">
        <v>39086</v>
      </c>
      <c r="B405" t="s">
        <v>7</v>
      </c>
      <c r="C405">
        <f>YEAR(cukier[[#This Row],[Data]])</f>
        <v>2007</v>
      </c>
      <c r="D405">
        <v>142</v>
      </c>
      <c r="E405">
        <f>IF(C405=2005,$Q$5,IF(C405=2006,$Q$6,IF(C405=2007,$Q$7,IF(C405=2008,$Q$8,IF(C405=2009,$Q$9,IF(C405=2010,$Q$10,IF(C405=2011,$Q$11,IF(C405=2012,$Q$12,IF(C405=2013,$Q$13,IF(C405=2014,$Q$14,"XD"))))))))))</f>
        <v>2.09</v>
      </c>
      <c r="F405">
        <f>D405*E405</f>
        <v>296.77999999999997</v>
      </c>
      <c r="G405">
        <f>SUMIF($B$2:B405,B405,$D$2:D405)</f>
        <v>6156</v>
      </c>
      <c r="H405" t="b">
        <f>IF(cukier[[#This Row],[IlośćCukruKupionego]]&gt;=100,IF(cukier[[#This Row],[IlośćCukruKupionego]]&lt;1000,TRUE),FALSE)</f>
        <v>0</v>
      </c>
      <c r="I405" t="b">
        <f>IF(cukier[[#This Row],[IlośćCukruKupionego]]&gt;=1000,IF(cukier[[#This Row],[IlośćCukruKupionego]]&lt;10000,TRUE),FALSE)</f>
        <v>1</v>
      </c>
      <c r="J405" t="b">
        <f>IF(cukier[[#This Row],[IlośćCukruKupionego]]&gt;=10000,TRUE,FALSE)</f>
        <v>0</v>
      </c>
      <c r="K405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05">
        <f>cukier[[#This Row],[Cukier '[KG']]]*cukier[[#This Row],[Rabat]]</f>
        <v>282.58</v>
      </c>
      <c r="M405">
        <f>cukier[[#This Row],[SumaZaCukier]]-cukier[[#This Row],[CenaRabat]]</f>
        <v>14.199999999999989</v>
      </c>
    </row>
    <row r="406" spans="1:13" x14ac:dyDescent="0.25">
      <c r="A406" s="1">
        <v>39092</v>
      </c>
      <c r="B406" t="s">
        <v>17</v>
      </c>
      <c r="C406">
        <f>YEAR(cukier[[#This Row],[Data]])</f>
        <v>2007</v>
      </c>
      <c r="D406">
        <v>459</v>
      </c>
      <c r="E406">
        <f>IF(C406=2005,$Q$5,IF(C406=2006,$Q$6,IF(C406=2007,$Q$7,IF(C406=2008,$Q$8,IF(C406=2009,$Q$9,IF(C406=2010,$Q$10,IF(C406=2011,$Q$11,IF(C406=2012,$Q$12,IF(C406=2013,$Q$13,IF(C406=2014,$Q$14,"XD"))))))))))</f>
        <v>2.09</v>
      </c>
      <c r="F406">
        <f>D406*E406</f>
        <v>959.31</v>
      </c>
      <c r="G406">
        <f>SUMIF($B$2:B406,B406,$D$2:D406)</f>
        <v>5055</v>
      </c>
      <c r="H406" t="b">
        <f>IF(cukier[[#This Row],[IlośćCukruKupionego]]&gt;=100,IF(cukier[[#This Row],[IlośćCukruKupionego]]&lt;1000,TRUE),FALSE)</f>
        <v>0</v>
      </c>
      <c r="I406" t="b">
        <f>IF(cukier[[#This Row],[IlośćCukruKupionego]]&gt;=1000,IF(cukier[[#This Row],[IlośćCukruKupionego]]&lt;10000,TRUE),FALSE)</f>
        <v>1</v>
      </c>
      <c r="J406" t="b">
        <f>IF(cukier[[#This Row],[IlośćCukruKupionego]]&gt;=10000,TRUE,FALSE)</f>
        <v>0</v>
      </c>
      <c r="K406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06">
        <f>cukier[[#This Row],[Cukier '[KG']]]*cukier[[#This Row],[Rabat]]</f>
        <v>913.40999999999985</v>
      </c>
      <c r="M406">
        <f>cukier[[#This Row],[SumaZaCukier]]-cukier[[#This Row],[CenaRabat]]</f>
        <v>45.900000000000091</v>
      </c>
    </row>
    <row r="407" spans="1:13" x14ac:dyDescent="0.25">
      <c r="A407" s="1">
        <v>39093</v>
      </c>
      <c r="B407" t="s">
        <v>40</v>
      </c>
      <c r="C407">
        <f>YEAR(cukier[[#This Row],[Data]])</f>
        <v>2007</v>
      </c>
      <c r="D407">
        <v>20</v>
      </c>
      <c r="E407">
        <f>IF(C407=2005,$Q$5,IF(C407=2006,$Q$6,IF(C407=2007,$Q$7,IF(C407=2008,$Q$8,IF(C407=2009,$Q$9,IF(C407=2010,$Q$10,IF(C407=2011,$Q$11,IF(C407=2012,$Q$12,IF(C407=2013,$Q$13,IF(C407=2014,$Q$14,"XD"))))))))))</f>
        <v>2.09</v>
      </c>
      <c r="F407">
        <f>D407*E407</f>
        <v>41.8</v>
      </c>
      <c r="G407">
        <f>SUMIF($B$2:B407,B407,$D$2:D407)</f>
        <v>22</v>
      </c>
      <c r="H407" t="b">
        <f>IF(cukier[[#This Row],[IlośćCukruKupionego]]&gt;=100,IF(cukier[[#This Row],[IlośćCukruKupionego]]&lt;1000,TRUE),FALSE)</f>
        <v>0</v>
      </c>
      <c r="I407" t="b">
        <f>IF(cukier[[#This Row],[IlośćCukruKupionego]]&gt;=1000,IF(cukier[[#This Row],[IlośćCukruKupionego]]&lt;10000,TRUE),FALSE)</f>
        <v>0</v>
      </c>
      <c r="J407" t="b">
        <f>IF(cukier[[#This Row],[IlośćCukruKupionego]]&gt;=10000,TRUE,FALSE)</f>
        <v>0</v>
      </c>
      <c r="K407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07">
        <f>cukier[[#This Row],[Cukier '[KG']]]*cukier[[#This Row],[Rabat]]</f>
        <v>41.8</v>
      </c>
      <c r="M407">
        <f>cukier[[#This Row],[SumaZaCukier]]-cukier[[#This Row],[CenaRabat]]</f>
        <v>0</v>
      </c>
    </row>
    <row r="408" spans="1:13" x14ac:dyDescent="0.25">
      <c r="A408" s="1">
        <v>39095</v>
      </c>
      <c r="B408" t="s">
        <v>45</v>
      </c>
      <c r="C408">
        <f>YEAR(cukier[[#This Row],[Data]])</f>
        <v>2007</v>
      </c>
      <c r="D408">
        <v>245</v>
      </c>
      <c r="E408">
        <f>IF(C408=2005,$Q$5,IF(C408=2006,$Q$6,IF(C408=2007,$Q$7,IF(C408=2008,$Q$8,IF(C408=2009,$Q$9,IF(C408=2010,$Q$10,IF(C408=2011,$Q$11,IF(C408=2012,$Q$12,IF(C408=2013,$Q$13,IF(C408=2014,$Q$14,"XD"))))))))))</f>
        <v>2.09</v>
      </c>
      <c r="F408">
        <f>D408*E408</f>
        <v>512.04999999999995</v>
      </c>
      <c r="G408">
        <f>SUMIF($B$2:B408,B408,$D$2:D408)</f>
        <v>3982</v>
      </c>
      <c r="H408" t="b">
        <f>IF(cukier[[#This Row],[IlośćCukruKupionego]]&gt;=100,IF(cukier[[#This Row],[IlośćCukruKupionego]]&lt;1000,TRUE),FALSE)</f>
        <v>0</v>
      </c>
      <c r="I408" t="b">
        <f>IF(cukier[[#This Row],[IlośćCukruKupionego]]&gt;=1000,IF(cukier[[#This Row],[IlośćCukruKupionego]]&lt;10000,TRUE),FALSE)</f>
        <v>1</v>
      </c>
      <c r="J408" t="b">
        <f>IF(cukier[[#This Row],[IlośćCukruKupionego]]&gt;=10000,TRUE,FALSE)</f>
        <v>0</v>
      </c>
      <c r="K408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08">
        <f>cukier[[#This Row],[Cukier '[KG']]]*cukier[[#This Row],[Rabat]]</f>
        <v>487.54999999999995</v>
      </c>
      <c r="M408">
        <f>cukier[[#This Row],[SumaZaCukier]]-cukier[[#This Row],[CenaRabat]]</f>
        <v>24.5</v>
      </c>
    </row>
    <row r="409" spans="1:13" x14ac:dyDescent="0.25">
      <c r="A409" s="1">
        <v>39095</v>
      </c>
      <c r="B409" t="s">
        <v>100</v>
      </c>
      <c r="C409">
        <f>YEAR(cukier[[#This Row],[Data]])</f>
        <v>2007</v>
      </c>
      <c r="D409">
        <v>19</v>
      </c>
      <c r="E409">
        <f>IF(C409=2005,$Q$5,IF(C409=2006,$Q$6,IF(C409=2007,$Q$7,IF(C409=2008,$Q$8,IF(C409=2009,$Q$9,IF(C409=2010,$Q$10,IF(C409=2011,$Q$11,IF(C409=2012,$Q$12,IF(C409=2013,$Q$13,IF(C409=2014,$Q$14,"XD"))))))))))</f>
        <v>2.09</v>
      </c>
      <c r="F409">
        <f>D409*E409</f>
        <v>39.709999999999994</v>
      </c>
      <c r="G409">
        <f>SUMIF($B$2:B409,B409,$D$2:D409)</f>
        <v>44</v>
      </c>
      <c r="H409" t="b">
        <f>IF(cukier[[#This Row],[IlośćCukruKupionego]]&gt;=100,IF(cukier[[#This Row],[IlośćCukruKupionego]]&lt;1000,TRUE),FALSE)</f>
        <v>0</v>
      </c>
      <c r="I409" t="b">
        <f>IF(cukier[[#This Row],[IlośćCukruKupionego]]&gt;=1000,IF(cukier[[#This Row],[IlośćCukruKupionego]]&lt;10000,TRUE),FALSE)</f>
        <v>0</v>
      </c>
      <c r="J409" t="b">
        <f>IF(cukier[[#This Row],[IlośćCukruKupionego]]&gt;=10000,TRUE,FALSE)</f>
        <v>0</v>
      </c>
      <c r="K409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09">
        <f>cukier[[#This Row],[Cukier '[KG']]]*cukier[[#This Row],[Rabat]]</f>
        <v>39.709999999999994</v>
      </c>
      <c r="M409">
        <f>cukier[[#This Row],[SumaZaCukier]]-cukier[[#This Row],[CenaRabat]]</f>
        <v>0</v>
      </c>
    </row>
    <row r="410" spans="1:13" x14ac:dyDescent="0.25">
      <c r="A410" s="1">
        <v>39096</v>
      </c>
      <c r="B410" t="s">
        <v>10</v>
      </c>
      <c r="C410">
        <f>YEAR(cukier[[#This Row],[Data]])</f>
        <v>2007</v>
      </c>
      <c r="D410">
        <v>159</v>
      </c>
      <c r="E410">
        <f>IF(C410=2005,$Q$5,IF(C410=2006,$Q$6,IF(C410=2007,$Q$7,IF(C410=2008,$Q$8,IF(C410=2009,$Q$9,IF(C410=2010,$Q$10,IF(C410=2011,$Q$11,IF(C410=2012,$Q$12,IF(C410=2013,$Q$13,IF(C410=2014,$Q$14,"XD"))))))))))</f>
        <v>2.09</v>
      </c>
      <c r="F410">
        <f>D410*E410</f>
        <v>332.31</v>
      </c>
      <c r="G410">
        <f>SUMIF($B$2:B410,B410,$D$2:D410)</f>
        <v>784</v>
      </c>
      <c r="H410" t="b">
        <f>IF(cukier[[#This Row],[IlośćCukruKupionego]]&gt;=100,IF(cukier[[#This Row],[IlośćCukruKupionego]]&lt;1000,TRUE),FALSE)</f>
        <v>1</v>
      </c>
      <c r="I410" t="b">
        <f>IF(cukier[[#This Row],[IlośćCukruKupionego]]&gt;=1000,IF(cukier[[#This Row],[IlośćCukruKupionego]]&lt;10000,TRUE),FALSE)</f>
        <v>0</v>
      </c>
      <c r="J410" t="b">
        <f>IF(cukier[[#This Row],[IlośćCukruKupionego]]&gt;=10000,TRUE,FALSE)</f>
        <v>0</v>
      </c>
      <c r="K410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10">
        <f>cukier[[#This Row],[Cukier '[KG']]]*cukier[[#This Row],[Rabat]]</f>
        <v>324.36</v>
      </c>
      <c r="M410">
        <f>cukier[[#This Row],[SumaZaCukier]]-cukier[[#This Row],[CenaRabat]]</f>
        <v>7.9499999999999886</v>
      </c>
    </row>
    <row r="411" spans="1:13" x14ac:dyDescent="0.25">
      <c r="A411" s="1">
        <v>39097</v>
      </c>
      <c r="B411" t="s">
        <v>23</v>
      </c>
      <c r="C411">
        <f>YEAR(cukier[[#This Row],[Data]])</f>
        <v>2007</v>
      </c>
      <c r="D411">
        <v>99</v>
      </c>
      <c r="E411">
        <f>IF(C411=2005,$Q$5,IF(C411=2006,$Q$6,IF(C411=2007,$Q$7,IF(C411=2008,$Q$8,IF(C411=2009,$Q$9,IF(C411=2010,$Q$10,IF(C411=2011,$Q$11,IF(C411=2012,$Q$12,IF(C411=2013,$Q$13,IF(C411=2014,$Q$14,"XD"))))))))))</f>
        <v>2.09</v>
      </c>
      <c r="F411">
        <f>D411*E411</f>
        <v>206.91</v>
      </c>
      <c r="G411">
        <f>SUMIF($B$2:B411,B411,$D$2:D411)</f>
        <v>1054</v>
      </c>
      <c r="H411" t="b">
        <f>IF(cukier[[#This Row],[IlośćCukruKupionego]]&gt;=100,IF(cukier[[#This Row],[IlośćCukruKupionego]]&lt;1000,TRUE),FALSE)</f>
        <v>0</v>
      </c>
      <c r="I411" t="b">
        <f>IF(cukier[[#This Row],[IlośćCukruKupionego]]&gt;=1000,IF(cukier[[#This Row],[IlośćCukruKupionego]]&lt;10000,TRUE),FALSE)</f>
        <v>1</v>
      </c>
      <c r="J411" t="b">
        <f>IF(cukier[[#This Row],[IlośćCukruKupionego]]&gt;=10000,TRUE,FALSE)</f>
        <v>0</v>
      </c>
      <c r="K411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11">
        <f>cukier[[#This Row],[Cukier '[KG']]]*cukier[[#This Row],[Rabat]]</f>
        <v>197.01</v>
      </c>
      <c r="M411">
        <f>cukier[[#This Row],[SumaZaCukier]]-cukier[[#This Row],[CenaRabat]]</f>
        <v>9.9000000000000057</v>
      </c>
    </row>
    <row r="412" spans="1:13" x14ac:dyDescent="0.25">
      <c r="A412" s="1">
        <v>39099</v>
      </c>
      <c r="B412" t="s">
        <v>22</v>
      </c>
      <c r="C412">
        <f>YEAR(cukier[[#This Row],[Data]])</f>
        <v>2007</v>
      </c>
      <c r="D412">
        <v>213</v>
      </c>
      <c r="E412">
        <f>IF(C412=2005,$Q$5,IF(C412=2006,$Q$6,IF(C412=2007,$Q$7,IF(C412=2008,$Q$8,IF(C412=2009,$Q$9,IF(C412=2010,$Q$10,IF(C412=2011,$Q$11,IF(C412=2012,$Q$12,IF(C412=2013,$Q$13,IF(C412=2014,$Q$14,"XD"))))))))))</f>
        <v>2.09</v>
      </c>
      <c r="F412">
        <f>D412*E412</f>
        <v>445.16999999999996</v>
      </c>
      <c r="G412">
        <f>SUMIF($B$2:B412,B412,$D$2:D412)</f>
        <v>4102</v>
      </c>
      <c r="H412" t="b">
        <f>IF(cukier[[#This Row],[IlośćCukruKupionego]]&gt;=100,IF(cukier[[#This Row],[IlośćCukruKupionego]]&lt;1000,TRUE),FALSE)</f>
        <v>0</v>
      </c>
      <c r="I412" t="b">
        <f>IF(cukier[[#This Row],[IlośćCukruKupionego]]&gt;=1000,IF(cukier[[#This Row],[IlośćCukruKupionego]]&lt;10000,TRUE),FALSE)</f>
        <v>1</v>
      </c>
      <c r="J412" t="b">
        <f>IF(cukier[[#This Row],[IlośćCukruKupionego]]&gt;=10000,TRUE,FALSE)</f>
        <v>0</v>
      </c>
      <c r="K412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12">
        <f>cukier[[#This Row],[Cukier '[KG']]]*cukier[[#This Row],[Rabat]]</f>
        <v>423.86999999999995</v>
      </c>
      <c r="M412">
        <f>cukier[[#This Row],[SumaZaCukier]]-cukier[[#This Row],[CenaRabat]]</f>
        <v>21.300000000000011</v>
      </c>
    </row>
    <row r="413" spans="1:13" x14ac:dyDescent="0.25">
      <c r="A413" s="1">
        <v>39106</v>
      </c>
      <c r="B413" t="s">
        <v>14</v>
      </c>
      <c r="C413">
        <f>YEAR(cukier[[#This Row],[Data]])</f>
        <v>2007</v>
      </c>
      <c r="D413">
        <v>349</v>
      </c>
      <c r="E413">
        <f>IF(C413=2005,$Q$5,IF(C413=2006,$Q$6,IF(C413=2007,$Q$7,IF(C413=2008,$Q$8,IF(C413=2009,$Q$9,IF(C413=2010,$Q$10,IF(C413=2011,$Q$11,IF(C413=2012,$Q$12,IF(C413=2013,$Q$13,IF(C413=2014,$Q$14,"XD"))))))))))</f>
        <v>2.09</v>
      </c>
      <c r="F413">
        <f>D413*E413</f>
        <v>729.41</v>
      </c>
      <c r="G413">
        <f>SUMIF($B$2:B413,B413,$D$2:D413)</f>
        <v>4164</v>
      </c>
      <c r="H413" t="b">
        <f>IF(cukier[[#This Row],[IlośćCukruKupionego]]&gt;=100,IF(cukier[[#This Row],[IlośćCukruKupionego]]&lt;1000,TRUE),FALSE)</f>
        <v>0</v>
      </c>
      <c r="I413" t="b">
        <f>IF(cukier[[#This Row],[IlośćCukruKupionego]]&gt;=1000,IF(cukier[[#This Row],[IlośćCukruKupionego]]&lt;10000,TRUE),FALSE)</f>
        <v>1</v>
      </c>
      <c r="J413" t="b">
        <f>IF(cukier[[#This Row],[IlośćCukruKupionego]]&gt;=10000,TRUE,FALSE)</f>
        <v>0</v>
      </c>
      <c r="K413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13">
        <f>cukier[[#This Row],[Cukier '[KG']]]*cukier[[#This Row],[Rabat]]</f>
        <v>694.50999999999988</v>
      </c>
      <c r="M413">
        <f>cukier[[#This Row],[SumaZaCukier]]-cukier[[#This Row],[CenaRabat]]</f>
        <v>34.900000000000091</v>
      </c>
    </row>
    <row r="414" spans="1:13" x14ac:dyDescent="0.25">
      <c r="A414" s="1">
        <v>39109</v>
      </c>
      <c r="B414" t="s">
        <v>17</v>
      </c>
      <c r="C414">
        <f>YEAR(cukier[[#This Row],[Data]])</f>
        <v>2007</v>
      </c>
      <c r="D414">
        <v>114</v>
      </c>
      <c r="E414">
        <f>IF(C414=2005,$Q$5,IF(C414=2006,$Q$6,IF(C414=2007,$Q$7,IF(C414=2008,$Q$8,IF(C414=2009,$Q$9,IF(C414=2010,$Q$10,IF(C414=2011,$Q$11,IF(C414=2012,$Q$12,IF(C414=2013,$Q$13,IF(C414=2014,$Q$14,"XD"))))))))))</f>
        <v>2.09</v>
      </c>
      <c r="F414">
        <f>D414*E414</f>
        <v>238.26</v>
      </c>
      <c r="G414">
        <f>SUMIF($B$2:B414,B414,$D$2:D414)</f>
        <v>5169</v>
      </c>
      <c r="H414" t="b">
        <f>IF(cukier[[#This Row],[IlośćCukruKupionego]]&gt;=100,IF(cukier[[#This Row],[IlośćCukruKupionego]]&lt;1000,TRUE),FALSE)</f>
        <v>0</v>
      </c>
      <c r="I414" t="b">
        <f>IF(cukier[[#This Row],[IlośćCukruKupionego]]&gt;=1000,IF(cukier[[#This Row],[IlośćCukruKupionego]]&lt;10000,TRUE),FALSE)</f>
        <v>1</v>
      </c>
      <c r="J414" t="b">
        <f>IF(cukier[[#This Row],[IlośćCukruKupionego]]&gt;=10000,TRUE,FALSE)</f>
        <v>0</v>
      </c>
      <c r="K414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14">
        <f>cukier[[#This Row],[Cukier '[KG']]]*cukier[[#This Row],[Rabat]]</f>
        <v>226.85999999999999</v>
      </c>
      <c r="M414">
        <f>cukier[[#This Row],[SumaZaCukier]]-cukier[[#This Row],[CenaRabat]]</f>
        <v>11.400000000000006</v>
      </c>
    </row>
    <row r="415" spans="1:13" x14ac:dyDescent="0.25">
      <c r="A415" s="1">
        <v>39109</v>
      </c>
      <c r="B415" t="s">
        <v>27</v>
      </c>
      <c r="C415">
        <f>YEAR(cukier[[#This Row],[Data]])</f>
        <v>2007</v>
      </c>
      <c r="D415">
        <v>12</v>
      </c>
      <c r="E415">
        <f>IF(C415=2005,$Q$5,IF(C415=2006,$Q$6,IF(C415=2007,$Q$7,IF(C415=2008,$Q$8,IF(C415=2009,$Q$9,IF(C415=2010,$Q$10,IF(C415=2011,$Q$11,IF(C415=2012,$Q$12,IF(C415=2013,$Q$13,IF(C415=2014,$Q$14,"XD"))))))))))</f>
        <v>2.09</v>
      </c>
      <c r="F415">
        <f>D415*E415</f>
        <v>25.08</v>
      </c>
      <c r="G415">
        <f>SUMIF($B$2:B415,B415,$D$2:D415)</f>
        <v>28</v>
      </c>
      <c r="H415" t="b">
        <f>IF(cukier[[#This Row],[IlośćCukruKupionego]]&gt;=100,IF(cukier[[#This Row],[IlośćCukruKupionego]]&lt;1000,TRUE),FALSE)</f>
        <v>0</v>
      </c>
      <c r="I415" t="b">
        <f>IF(cukier[[#This Row],[IlośćCukruKupionego]]&gt;=1000,IF(cukier[[#This Row],[IlośćCukruKupionego]]&lt;10000,TRUE),FALSE)</f>
        <v>0</v>
      </c>
      <c r="J415" t="b">
        <f>IF(cukier[[#This Row],[IlośćCukruKupionego]]&gt;=10000,TRUE,FALSE)</f>
        <v>0</v>
      </c>
      <c r="K415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15">
        <f>cukier[[#This Row],[Cukier '[KG']]]*cukier[[#This Row],[Rabat]]</f>
        <v>25.08</v>
      </c>
      <c r="M415">
        <f>cukier[[#This Row],[SumaZaCukier]]-cukier[[#This Row],[CenaRabat]]</f>
        <v>0</v>
      </c>
    </row>
    <row r="416" spans="1:13" x14ac:dyDescent="0.25">
      <c r="A416" s="1">
        <v>39111</v>
      </c>
      <c r="B416" t="s">
        <v>99</v>
      </c>
      <c r="C416">
        <f>YEAR(cukier[[#This Row],[Data]])</f>
        <v>2007</v>
      </c>
      <c r="D416">
        <v>12</v>
      </c>
      <c r="E416">
        <f>IF(C416=2005,$Q$5,IF(C416=2006,$Q$6,IF(C416=2007,$Q$7,IF(C416=2008,$Q$8,IF(C416=2009,$Q$9,IF(C416=2010,$Q$10,IF(C416=2011,$Q$11,IF(C416=2012,$Q$12,IF(C416=2013,$Q$13,IF(C416=2014,$Q$14,"XD"))))))))))</f>
        <v>2.09</v>
      </c>
      <c r="F416">
        <f>D416*E416</f>
        <v>25.08</v>
      </c>
      <c r="G416">
        <f>SUMIF($B$2:B416,B416,$D$2:D416)</f>
        <v>22</v>
      </c>
      <c r="H416" t="b">
        <f>IF(cukier[[#This Row],[IlośćCukruKupionego]]&gt;=100,IF(cukier[[#This Row],[IlośćCukruKupionego]]&lt;1000,TRUE),FALSE)</f>
        <v>0</v>
      </c>
      <c r="I416" t="b">
        <f>IF(cukier[[#This Row],[IlośćCukruKupionego]]&gt;=1000,IF(cukier[[#This Row],[IlośćCukruKupionego]]&lt;10000,TRUE),FALSE)</f>
        <v>0</v>
      </c>
      <c r="J416" t="b">
        <f>IF(cukier[[#This Row],[IlośćCukruKupionego]]&gt;=10000,TRUE,FALSE)</f>
        <v>0</v>
      </c>
      <c r="K416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16">
        <f>cukier[[#This Row],[Cukier '[KG']]]*cukier[[#This Row],[Rabat]]</f>
        <v>25.08</v>
      </c>
      <c r="M416">
        <f>cukier[[#This Row],[SumaZaCukier]]-cukier[[#This Row],[CenaRabat]]</f>
        <v>0</v>
      </c>
    </row>
    <row r="417" spans="1:13" x14ac:dyDescent="0.25">
      <c r="A417" s="1">
        <v>39117</v>
      </c>
      <c r="B417" t="s">
        <v>12</v>
      </c>
      <c r="C417">
        <f>YEAR(cukier[[#This Row],[Data]])</f>
        <v>2007</v>
      </c>
      <c r="D417">
        <v>132</v>
      </c>
      <c r="E417">
        <f>IF(C417=2005,$Q$5,IF(C417=2006,$Q$6,IF(C417=2007,$Q$7,IF(C417=2008,$Q$8,IF(C417=2009,$Q$9,IF(C417=2010,$Q$10,IF(C417=2011,$Q$11,IF(C417=2012,$Q$12,IF(C417=2013,$Q$13,IF(C417=2014,$Q$14,"XD"))))))))))</f>
        <v>2.09</v>
      </c>
      <c r="F417">
        <f>D417*E417</f>
        <v>275.88</v>
      </c>
      <c r="G417">
        <f>SUMIF($B$2:B417,B417,$D$2:D417)</f>
        <v>1193</v>
      </c>
      <c r="H417" t="b">
        <f>IF(cukier[[#This Row],[IlośćCukruKupionego]]&gt;=100,IF(cukier[[#This Row],[IlośćCukruKupionego]]&lt;1000,TRUE),FALSE)</f>
        <v>0</v>
      </c>
      <c r="I417" t="b">
        <f>IF(cukier[[#This Row],[IlośćCukruKupionego]]&gt;=1000,IF(cukier[[#This Row],[IlośćCukruKupionego]]&lt;10000,TRUE),FALSE)</f>
        <v>1</v>
      </c>
      <c r="J417" t="b">
        <f>IF(cukier[[#This Row],[IlośćCukruKupionego]]&gt;=10000,TRUE,FALSE)</f>
        <v>0</v>
      </c>
      <c r="K417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17">
        <f>cukier[[#This Row],[Cukier '[KG']]]*cukier[[#This Row],[Rabat]]</f>
        <v>262.67999999999995</v>
      </c>
      <c r="M417">
        <f>cukier[[#This Row],[SumaZaCukier]]-cukier[[#This Row],[CenaRabat]]</f>
        <v>13.200000000000045</v>
      </c>
    </row>
    <row r="418" spans="1:13" x14ac:dyDescent="0.25">
      <c r="A418" s="1">
        <v>39120</v>
      </c>
      <c r="B418" t="s">
        <v>23</v>
      </c>
      <c r="C418">
        <f>YEAR(cukier[[#This Row],[Data]])</f>
        <v>2007</v>
      </c>
      <c r="D418">
        <v>197</v>
      </c>
      <c r="E418">
        <f>IF(C418=2005,$Q$5,IF(C418=2006,$Q$6,IF(C418=2007,$Q$7,IF(C418=2008,$Q$8,IF(C418=2009,$Q$9,IF(C418=2010,$Q$10,IF(C418=2011,$Q$11,IF(C418=2012,$Q$12,IF(C418=2013,$Q$13,IF(C418=2014,$Q$14,"XD"))))))))))</f>
        <v>2.09</v>
      </c>
      <c r="F418">
        <f>D418*E418</f>
        <v>411.72999999999996</v>
      </c>
      <c r="G418">
        <f>SUMIF($B$2:B418,B418,$D$2:D418)</f>
        <v>1251</v>
      </c>
      <c r="H418" t="b">
        <f>IF(cukier[[#This Row],[IlośćCukruKupionego]]&gt;=100,IF(cukier[[#This Row],[IlośćCukruKupionego]]&lt;1000,TRUE),FALSE)</f>
        <v>0</v>
      </c>
      <c r="I418" t="b">
        <f>IF(cukier[[#This Row],[IlośćCukruKupionego]]&gt;=1000,IF(cukier[[#This Row],[IlośćCukruKupionego]]&lt;10000,TRUE),FALSE)</f>
        <v>1</v>
      </c>
      <c r="J418" t="b">
        <f>IF(cukier[[#This Row],[IlośćCukruKupionego]]&gt;=10000,TRUE,FALSE)</f>
        <v>0</v>
      </c>
      <c r="K418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18">
        <f>cukier[[#This Row],[Cukier '[KG']]]*cukier[[#This Row],[Rabat]]</f>
        <v>392.03</v>
      </c>
      <c r="M418">
        <f>cukier[[#This Row],[SumaZaCukier]]-cukier[[#This Row],[CenaRabat]]</f>
        <v>19.699999999999989</v>
      </c>
    </row>
    <row r="419" spans="1:13" x14ac:dyDescent="0.25">
      <c r="A419" s="1">
        <v>39120</v>
      </c>
      <c r="B419" t="s">
        <v>15</v>
      </c>
      <c r="C419">
        <f>YEAR(cukier[[#This Row],[Data]])</f>
        <v>2007</v>
      </c>
      <c r="D419">
        <v>5</v>
      </c>
      <c r="E419">
        <f>IF(C419=2005,$Q$5,IF(C419=2006,$Q$6,IF(C419=2007,$Q$7,IF(C419=2008,$Q$8,IF(C419=2009,$Q$9,IF(C419=2010,$Q$10,IF(C419=2011,$Q$11,IF(C419=2012,$Q$12,IF(C419=2013,$Q$13,IF(C419=2014,$Q$14,"XD"))))))))))</f>
        <v>2.09</v>
      </c>
      <c r="F419">
        <f>D419*E419</f>
        <v>10.45</v>
      </c>
      <c r="G419">
        <f>SUMIF($B$2:B419,B419,$D$2:D419)</f>
        <v>17</v>
      </c>
      <c r="H419" t="b">
        <f>IF(cukier[[#This Row],[IlośćCukruKupionego]]&gt;=100,IF(cukier[[#This Row],[IlośćCukruKupionego]]&lt;1000,TRUE),FALSE)</f>
        <v>0</v>
      </c>
      <c r="I419" t="b">
        <f>IF(cukier[[#This Row],[IlośćCukruKupionego]]&gt;=1000,IF(cukier[[#This Row],[IlośćCukruKupionego]]&lt;10000,TRUE),FALSE)</f>
        <v>0</v>
      </c>
      <c r="J419" t="b">
        <f>IF(cukier[[#This Row],[IlośćCukruKupionego]]&gt;=10000,TRUE,FALSE)</f>
        <v>0</v>
      </c>
      <c r="K419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19">
        <f>cukier[[#This Row],[Cukier '[KG']]]*cukier[[#This Row],[Rabat]]</f>
        <v>10.45</v>
      </c>
      <c r="M419">
        <f>cukier[[#This Row],[SumaZaCukier]]-cukier[[#This Row],[CenaRabat]]</f>
        <v>0</v>
      </c>
    </row>
    <row r="420" spans="1:13" x14ac:dyDescent="0.25">
      <c r="A420" s="1">
        <v>39120</v>
      </c>
      <c r="B420" t="s">
        <v>50</v>
      </c>
      <c r="C420">
        <f>YEAR(cukier[[#This Row],[Data]])</f>
        <v>2007</v>
      </c>
      <c r="D420">
        <v>403</v>
      </c>
      <c r="E420">
        <f>IF(C420=2005,$Q$5,IF(C420=2006,$Q$6,IF(C420=2007,$Q$7,IF(C420=2008,$Q$8,IF(C420=2009,$Q$9,IF(C420=2010,$Q$10,IF(C420=2011,$Q$11,IF(C420=2012,$Q$12,IF(C420=2013,$Q$13,IF(C420=2014,$Q$14,"XD"))))))))))</f>
        <v>2.09</v>
      </c>
      <c r="F420">
        <f>D420*E420</f>
        <v>842.27</v>
      </c>
      <c r="G420">
        <f>SUMIF($B$2:B420,B420,$D$2:D420)</f>
        <v>4269</v>
      </c>
      <c r="H420" t="b">
        <f>IF(cukier[[#This Row],[IlośćCukruKupionego]]&gt;=100,IF(cukier[[#This Row],[IlośćCukruKupionego]]&lt;1000,TRUE),FALSE)</f>
        <v>0</v>
      </c>
      <c r="I420" t="b">
        <f>IF(cukier[[#This Row],[IlośćCukruKupionego]]&gt;=1000,IF(cukier[[#This Row],[IlośćCukruKupionego]]&lt;10000,TRUE),FALSE)</f>
        <v>1</v>
      </c>
      <c r="J420" t="b">
        <f>IF(cukier[[#This Row],[IlośćCukruKupionego]]&gt;=10000,TRUE,FALSE)</f>
        <v>0</v>
      </c>
      <c r="K420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20">
        <f>cukier[[#This Row],[Cukier '[KG']]]*cukier[[#This Row],[Rabat]]</f>
        <v>801.96999999999991</v>
      </c>
      <c r="M420">
        <f>cukier[[#This Row],[SumaZaCukier]]-cukier[[#This Row],[CenaRabat]]</f>
        <v>40.300000000000068</v>
      </c>
    </row>
    <row r="421" spans="1:13" x14ac:dyDescent="0.25">
      <c r="A421" s="1">
        <v>39121</v>
      </c>
      <c r="B421" t="s">
        <v>10</v>
      </c>
      <c r="C421">
        <f>YEAR(cukier[[#This Row],[Data]])</f>
        <v>2007</v>
      </c>
      <c r="D421">
        <v>200</v>
      </c>
      <c r="E421">
        <f>IF(C421=2005,$Q$5,IF(C421=2006,$Q$6,IF(C421=2007,$Q$7,IF(C421=2008,$Q$8,IF(C421=2009,$Q$9,IF(C421=2010,$Q$10,IF(C421=2011,$Q$11,IF(C421=2012,$Q$12,IF(C421=2013,$Q$13,IF(C421=2014,$Q$14,"XD"))))))))))</f>
        <v>2.09</v>
      </c>
      <c r="F421">
        <f>D421*E421</f>
        <v>418</v>
      </c>
      <c r="G421">
        <f>SUMIF($B$2:B421,B421,$D$2:D421)</f>
        <v>984</v>
      </c>
      <c r="H421" t="b">
        <f>IF(cukier[[#This Row],[IlośćCukruKupionego]]&gt;=100,IF(cukier[[#This Row],[IlośćCukruKupionego]]&lt;1000,TRUE),FALSE)</f>
        <v>1</v>
      </c>
      <c r="I421" t="b">
        <f>IF(cukier[[#This Row],[IlośćCukruKupionego]]&gt;=1000,IF(cukier[[#This Row],[IlośćCukruKupionego]]&lt;10000,TRUE),FALSE)</f>
        <v>0</v>
      </c>
      <c r="J421" t="b">
        <f>IF(cukier[[#This Row],[IlośćCukruKupionego]]&gt;=10000,TRUE,FALSE)</f>
        <v>0</v>
      </c>
      <c r="K421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21">
        <f>cukier[[#This Row],[Cukier '[KG']]]*cukier[[#This Row],[Rabat]]</f>
        <v>408</v>
      </c>
      <c r="M421">
        <f>cukier[[#This Row],[SumaZaCukier]]-cukier[[#This Row],[CenaRabat]]</f>
        <v>10</v>
      </c>
    </row>
    <row r="422" spans="1:13" x14ac:dyDescent="0.25">
      <c r="A422" s="1">
        <v>39124</v>
      </c>
      <c r="B422" t="s">
        <v>69</v>
      </c>
      <c r="C422">
        <f>YEAR(cukier[[#This Row],[Data]])</f>
        <v>2007</v>
      </c>
      <c r="D422">
        <v>23</v>
      </c>
      <c r="E422">
        <f>IF(C422=2005,$Q$5,IF(C422=2006,$Q$6,IF(C422=2007,$Q$7,IF(C422=2008,$Q$8,IF(C422=2009,$Q$9,IF(C422=2010,$Q$10,IF(C422=2011,$Q$11,IF(C422=2012,$Q$12,IF(C422=2013,$Q$13,IF(C422=2014,$Q$14,"XD"))))))))))</f>
        <v>2.09</v>
      </c>
      <c r="F422">
        <f>D422*E422</f>
        <v>48.069999999999993</v>
      </c>
      <c r="G422">
        <f>SUMIF($B$2:B422,B422,$D$2:D422)</f>
        <v>654</v>
      </c>
      <c r="H422" t="b">
        <f>IF(cukier[[#This Row],[IlośćCukruKupionego]]&gt;=100,IF(cukier[[#This Row],[IlośćCukruKupionego]]&lt;1000,TRUE),FALSE)</f>
        <v>1</v>
      </c>
      <c r="I422" t="b">
        <f>IF(cukier[[#This Row],[IlośćCukruKupionego]]&gt;=1000,IF(cukier[[#This Row],[IlośćCukruKupionego]]&lt;10000,TRUE),FALSE)</f>
        <v>0</v>
      </c>
      <c r="J422" t="b">
        <f>IF(cukier[[#This Row],[IlośćCukruKupionego]]&gt;=10000,TRUE,FALSE)</f>
        <v>0</v>
      </c>
      <c r="K422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22">
        <f>cukier[[#This Row],[Cukier '[KG']]]*cukier[[#This Row],[Rabat]]</f>
        <v>46.92</v>
      </c>
      <c r="M422">
        <f>cukier[[#This Row],[SumaZaCukier]]-cukier[[#This Row],[CenaRabat]]</f>
        <v>1.1499999999999915</v>
      </c>
    </row>
    <row r="423" spans="1:13" x14ac:dyDescent="0.25">
      <c r="A423" s="1">
        <v>39131</v>
      </c>
      <c r="B423" t="s">
        <v>45</v>
      </c>
      <c r="C423">
        <f>YEAR(cukier[[#This Row],[Data]])</f>
        <v>2007</v>
      </c>
      <c r="D423">
        <v>337</v>
      </c>
      <c r="E423">
        <f>IF(C423=2005,$Q$5,IF(C423=2006,$Q$6,IF(C423=2007,$Q$7,IF(C423=2008,$Q$8,IF(C423=2009,$Q$9,IF(C423=2010,$Q$10,IF(C423=2011,$Q$11,IF(C423=2012,$Q$12,IF(C423=2013,$Q$13,IF(C423=2014,$Q$14,"XD"))))))))))</f>
        <v>2.09</v>
      </c>
      <c r="F423">
        <f>D423*E423</f>
        <v>704.32999999999993</v>
      </c>
      <c r="G423">
        <f>SUMIF($B$2:B423,B423,$D$2:D423)</f>
        <v>4319</v>
      </c>
      <c r="H423" t="b">
        <f>IF(cukier[[#This Row],[IlośćCukruKupionego]]&gt;=100,IF(cukier[[#This Row],[IlośćCukruKupionego]]&lt;1000,TRUE),FALSE)</f>
        <v>0</v>
      </c>
      <c r="I423" t="b">
        <f>IF(cukier[[#This Row],[IlośćCukruKupionego]]&gt;=1000,IF(cukier[[#This Row],[IlośćCukruKupionego]]&lt;10000,TRUE),FALSE)</f>
        <v>1</v>
      </c>
      <c r="J423" t="b">
        <f>IF(cukier[[#This Row],[IlośćCukruKupionego]]&gt;=10000,TRUE,FALSE)</f>
        <v>0</v>
      </c>
      <c r="K423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23">
        <f>cukier[[#This Row],[Cukier '[KG']]]*cukier[[#This Row],[Rabat]]</f>
        <v>670.62999999999988</v>
      </c>
      <c r="M423">
        <f>cukier[[#This Row],[SumaZaCukier]]-cukier[[#This Row],[CenaRabat]]</f>
        <v>33.700000000000045</v>
      </c>
    </row>
    <row r="424" spans="1:13" x14ac:dyDescent="0.25">
      <c r="A424" s="1">
        <v>39132</v>
      </c>
      <c r="B424" t="s">
        <v>5</v>
      </c>
      <c r="C424">
        <f>YEAR(cukier[[#This Row],[Data]])</f>
        <v>2007</v>
      </c>
      <c r="D424">
        <v>500</v>
      </c>
      <c r="E424">
        <f>IF(C424=2005,$Q$5,IF(C424=2006,$Q$6,IF(C424=2007,$Q$7,IF(C424=2008,$Q$8,IF(C424=2009,$Q$9,IF(C424=2010,$Q$10,IF(C424=2011,$Q$11,IF(C424=2012,$Q$12,IF(C424=2013,$Q$13,IF(C424=2014,$Q$14,"XD"))))))))))</f>
        <v>2.09</v>
      </c>
      <c r="F424">
        <f>D424*E424</f>
        <v>1045</v>
      </c>
      <c r="G424">
        <f>SUMIF($B$2:B424,B424,$D$2:D424)</f>
        <v>2895</v>
      </c>
      <c r="H424" t="b">
        <f>IF(cukier[[#This Row],[IlośćCukruKupionego]]&gt;=100,IF(cukier[[#This Row],[IlośćCukruKupionego]]&lt;1000,TRUE),FALSE)</f>
        <v>0</v>
      </c>
      <c r="I424" t="b">
        <f>IF(cukier[[#This Row],[IlośćCukruKupionego]]&gt;=1000,IF(cukier[[#This Row],[IlośćCukruKupionego]]&lt;10000,TRUE),FALSE)</f>
        <v>1</v>
      </c>
      <c r="J424" t="b">
        <f>IF(cukier[[#This Row],[IlośćCukruKupionego]]&gt;=10000,TRUE,FALSE)</f>
        <v>0</v>
      </c>
      <c r="K424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24">
        <f>cukier[[#This Row],[Cukier '[KG']]]*cukier[[#This Row],[Rabat]]</f>
        <v>994.99999999999989</v>
      </c>
      <c r="M424">
        <f>cukier[[#This Row],[SumaZaCukier]]-cukier[[#This Row],[CenaRabat]]</f>
        <v>50.000000000000114</v>
      </c>
    </row>
    <row r="425" spans="1:13" x14ac:dyDescent="0.25">
      <c r="A425" s="1">
        <v>39132</v>
      </c>
      <c r="B425" t="s">
        <v>90</v>
      </c>
      <c r="C425">
        <f>YEAR(cukier[[#This Row],[Data]])</f>
        <v>2007</v>
      </c>
      <c r="D425">
        <v>9</v>
      </c>
      <c r="E425">
        <f>IF(C425=2005,$Q$5,IF(C425=2006,$Q$6,IF(C425=2007,$Q$7,IF(C425=2008,$Q$8,IF(C425=2009,$Q$9,IF(C425=2010,$Q$10,IF(C425=2011,$Q$11,IF(C425=2012,$Q$12,IF(C425=2013,$Q$13,IF(C425=2014,$Q$14,"XD"))))))))))</f>
        <v>2.09</v>
      </c>
      <c r="F425">
        <f>D425*E425</f>
        <v>18.809999999999999</v>
      </c>
      <c r="G425">
        <f>SUMIF($B$2:B425,B425,$D$2:D425)</f>
        <v>25</v>
      </c>
      <c r="H425" t="b">
        <f>IF(cukier[[#This Row],[IlośćCukruKupionego]]&gt;=100,IF(cukier[[#This Row],[IlośćCukruKupionego]]&lt;1000,TRUE),FALSE)</f>
        <v>0</v>
      </c>
      <c r="I425" t="b">
        <f>IF(cukier[[#This Row],[IlośćCukruKupionego]]&gt;=1000,IF(cukier[[#This Row],[IlośćCukruKupionego]]&lt;10000,TRUE),FALSE)</f>
        <v>0</v>
      </c>
      <c r="J425" t="b">
        <f>IF(cukier[[#This Row],[IlośćCukruKupionego]]&gt;=10000,TRUE,FALSE)</f>
        <v>0</v>
      </c>
      <c r="K425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25">
        <f>cukier[[#This Row],[Cukier '[KG']]]*cukier[[#This Row],[Rabat]]</f>
        <v>18.809999999999999</v>
      </c>
      <c r="M425">
        <f>cukier[[#This Row],[SumaZaCukier]]-cukier[[#This Row],[CenaRabat]]</f>
        <v>0</v>
      </c>
    </row>
    <row r="426" spans="1:13" x14ac:dyDescent="0.25">
      <c r="A426" s="1">
        <v>39134</v>
      </c>
      <c r="B426" t="s">
        <v>131</v>
      </c>
      <c r="C426">
        <f>YEAR(cukier[[#This Row],[Data]])</f>
        <v>2007</v>
      </c>
      <c r="D426">
        <v>39</v>
      </c>
      <c r="E426">
        <f>IF(C426=2005,$Q$5,IF(C426=2006,$Q$6,IF(C426=2007,$Q$7,IF(C426=2008,$Q$8,IF(C426=2009,$Q$9,IF(C426=2010,$Q$10,IF(C426=2011,$Q$11,IF(C426=2012,$Q$12,IF(C426=2013,$Q$13,IF(C426=2014,$Q$14,"XD"))))))))))</f>
        <v>2.09</v>
      </c>
      <c r="F426">
        <f>D426*E426</f>
        <v>81.509999999999991</v>
      </c>
      <c r="G426">
        <f>SUMIF($B$2:B426,B426,$D$2:D426)</f>
        <v>221</v>
      </c>
      <c r="H426" t="b">
        <f>IF(cukier[[#This Row],[IlośćCukruKupionego]]&gt;=100,IF(cukier[[#This Row],[IlośćCukruKupionego]]&lt;1000,TRUE),FALSE)</f>
        <v>1</v>
      </c>
      <c r="I426" t="b">
        <f>IF(cukier[[#This Row],[IlośćCukruKupionego]]&gt;=1000,IF(cukier[[#This Row],[IlośćCukruKupionego]]&lt;10000,TRUE),FALSE)</f>
        <v>0</v>
      </c>
      <c r="J426" t="b">
        <f>IF(cukier[[#This Row],[IlośćCukruKupionego]]&gt;=10000,TRUE,FALSE)</f>
        <v>0</v>
      </c>
      <c r="K426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26">
        <f>cukier[[#This Row],[Cukier '[KG']]]*cukier[[#This Row],[Rabat]]</f>
        <v>79.56</v>
      </c>
      <c r="M426">
        <f>cukier[[#This Row],[SumaZaCukier]]-cukier[[#This Row],[CenaRabat]]</f>
        <v>1.9499999999999886</v>
      </c>
    </row>
    <row r="427" spans="1:13" x14ac:dyDescent="0.25">
      <c r="A427" s="1">
        <v>39139</v>
      </c>
      <c r="B427" t="s">
        <v>78</v>
      </c>
      <c r="C427">
        <f>YEAR(cukier[[#This Row],[Data]])</f>
        <v>2007</v>
      </c>
      <c r="D427">
        <v>156</v>
      </c>
      <c r="E427">
        <f>IF(C427=2005,$Q$5,IF(C427=2006,$Q$6,IF(C427=2007,$Q$7,IF(C427=2008,$Q$8,IF(C427=2009,$Q$9,IF(C427=2010,$Q$10,IF(C427=2011,$Q$11,IF(C427=2012,$Q$12,IF(C427=2013,$Q$13,IF(C427=2014,$Q$14,"XD"))))))))))</f>
        <v>2.09</v>
      </c>
      <c r="F427">
        <f>D427*E427</f>
        <v>326.03999999999996</v>
      </c>
      <c r="G427">
        <f>SUMIF($B$2:B427,B427,$D$2:D427)</f>
        <v>367</v>
      </c>
      <c r="H427" t="b">
        <f>IF(cukier[[#This Row],[IlośćCukruKupionego]]&gt;=100,IF(cukier[[#This Row],[IlośćCukruKupionego]]&lt;1000,TRUE),FALSE)</f>
        <v>1</v>
      </c>
      <c r="I427" t="b">
        <f>IF(cukier[[#This Row],[IlośćCukruKupionego]]&gt;=1000,IF(cukier[[#This Row],[IlośćCukruKupionego]]&lt;10000,TRUE),FALSE)</f>
        <v>0</v>
      </c>
      <c r="J427" t="b">
        <f>IF(cukier[[#This Row],[IlośćCukruKupionego]]&gt;=10000,TRUE,FALSE)</f>
        <v>0</v>
      </c>
      <c r="K427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27">
        <f>cukier[[#This Row],[Cukier '[KG']]]*cukier[[#This Row],[Rabat]]</f>
        <v>318.24</v>
      </c>
      <c r="M427">
        <f>cukier[[#This Row],[SumaZaCukier]]-cukier[[#This Row],[CenaRabat]]</f>
        <v>7.7999999999999545</v>
      </c>
    </row>
    <row r="428" spans="1:13" x14ac:dyDescent="0.25">
      <c r="A428" s="1">
        <v>39140</v>
      </c>
      <c r="B428" t="s">
        <v>17</v>
      </c>
      <c r="C428">
        <f>YEAR(cukier[[#This Row],[Data]])</f>
        <v>2007</v>
      </c>
      <c r="D428">
        <v>258</v>
      </c>
      <c r="E428">
        <f>IF(C428=2005,$Q$5,IF(C428=2006,$Q$6,IF(C428=2007,$Q$7,IF(C428=2008,$Q$8,IF(C428=2009,$Q$9,IF(C428=2010,$Q$10,IF(C428=2011,$Q$11,IF(C428=2012,$Q$12,IF(C428=2013,$Q$13,IF(C428=2014,$Q$14,"XD"))))))))))</f>
        <v>2.09</v>
      </c>
      <c r="F428">
        <f>D428*E428</f>
        <v>539.21999999999991</v>
      </c>
      <c r="G428">
        <f>SUMIF($B$2:B428,B428,$D$2:D428)</f>
        <v>5427</v>
      </c>
      <c r="H428" t="b">
        <f>IF(cukier[[#This Row],[IlośćCukruKupionego]]&gt;=100,IF(cukier[[#This Row],[IlośćCukruKupionego]]&lt;1000,TRUE),FALSE)</f>
        <v>0</v>
      </c>
      <c r="I428" t="b">
        <f>IF(cukier[[#This Row],[IlośćCukruKupionego]]&gt;=1000,IF(cukier[[#This Row],[IlośćCukruKupionego]]&lt;10000,TRUE),FALSE)</f>
        <v>1</v>
      </c>
      <c r="J428" t="b">
        <f>IF(cukier[[#This Row],[IlośćCukruKupionego]]&gt;=10000,TRUE,FALSE)</f>
        <v>0</v>
      </c>
      <c r="K428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28">
        <f>cukier[[#This Row],[Cukier '[KG']]]*cukier[[#This Row],[Rabat]]</f>
        <v>513.41999999999996</v>
      </c>
      <c r="M428">
        <f>cukier[[#This Row],[SumaZaCukier]]-cukier[[#This Row],[CenaRabat]]</f>
        <v>25.799999999999955</v>
      </c>
    </row>
    <row r="429" spans="1:13" x14ac:dyDescent="0.25">
      <c r="A429" s="1">
        <v>39140</v>
      </c>
      <c r="B429" t="s">
        <v>94</v>
      </c>
      <c r="C429">
        <f>YEAR(cukier[[#This Row],[Data]])</f>
        <v>2007</v>
      </c>
      <c r="D429">
        <v>14</v>
      </c>
      <c r="E429">
        <f>IF(C429=2005,$Q$5,IF(C429=2006,$Q$6,IF(C429=2007,$Q$7,IF(C429=2008,$Q$8,IF(C429=2009,$Q$9,IF(C429=2010,$Q$10,IF(C429=2011,$Q$11,IF(C429=2012,$Q$12,IF(C429=2013,$Q$13,IF(C429=2014,$Q$14,"XD"))))))))))</f>
        <v>2.09</v>
      </c>
      <c r="F429">
        <f>D429*E429</f>
        <v>29.259999999999998</v>
      </c>
      <c r="G429">
        <f>SUMIF($B$2:B429,B429,$D$2:D429)</f>
        <v>47</v>
      </c>
      <c r="H429" t="b">
        <f>IF(cukier[[#This Row],[IlośćCukruKupionego]]&gt;=100,IF(cukier[[#This Row],[IlośćCukruKupionego]]&lt;1000,TRUE),FALSE)</f>
        <v>0</v>
      </c>
      <c r="I429" t="b">
        <f>IF(cukier[[#This Row],[IlośćCukruKupionego]]&gt;=1000,IF(cukier[[#This Row],[IlośćCukruKupionego]]&lt;10000,TRUE),FALSE)</f>
        <v>0</v>
      </c>
      <c r="J429" t="b">
        <f>IF(cukier[[#This Row],[IlośćCukruKupionego]]&gt;=10000,TRUE,FALSE)</f>
        <v>0</v>
      </c>
      <c r="K429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29">
        <f>cukier[[#This Row],[Cukier '[KG']]]*cukier[[#This Row],[Rabat]]</f>
        <v>29.259999999999998</v>
      </c>
      <c r="M429">
        <f>cukier[[#This Row],[SumaZaCukier]]-cukier[[#This Row],[CenaRabat]]</f>
        <v>0</v>
      </c>
    </row>
    <row r="430" spans="1:13" x14ac:dyDescent="0.25">
      <c r="A430" s="1">
        <v>39142</v>
      </c>
      <c r="B430" t="s">
        <v>12</v>
      </c>
      <c r="C430">
        <f>YEAR(cukier[[#This Row],[Data]])</f>
        <v>2007</v>
      </c>
      <c r="D430">
        <v>91</v>
      </c>
      <c r="E430">
        <f>IF(C430=2005,$Q$5,IF(C430=2006,$Q$6,IF(C430=2007,$Q$7,IF(C430=2008,$Q$8,IF(C430=2009,$Q$9,IF(C430=2010,$Q$10,IF(C430=2011,$Q$11,IF(C430=2012,$Q$12,IF(C430=2013,$Q$13,IF(C430=2014,$Q$14,"XD"))))))))))</f>
        <v>2.09</v>
      </c>
      <c r="F430">
        <f>D430*E430</f>
        <v>190.19</v>
      </c>
      <c r="G430">
        <f>SUMIF($B$2:B430,B430,$D$2:D430)</f>
        <v>1284</v>
      </c>
      <c r="H430" t="b">
        <f>IF(cukier[[#This Row],[IlośćCukruKupionego]]&gt;=100,IF(cukier[[#This Row],[IlośćCukruKupionego]]&lt;1000,TRUE),FALSE)</f>
        <v>0</v>
      </c>
      <c r="I430" t="b">
        <f>IF(cukier[[#This Row],[IlośćCukruKupionego]]&gt;=1000,IF(cukier[[#This Row],[IlośćCukruKupionego]]&lt;10000,TRUE),FALSE)</f>
        <v>1</v>
      </c>
      <c r="J430" t="b">
        <f>IF(cukier[[#This Row],[IlośćCukruKupionego]]&gt;=10000,TRUE,FALSE)</f>
        <v>0</v>
      </c>
      <c r="K430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30">
        <f>cukier[[#This Row],[Cukier '[KG']]]*cukier[[#This Row],[Rabat]]</f>
        <v>181.08999999999997</v>
      </c>
      <c r="M430">
        <f>cukier[[#This Row],[SumaZaCukier]]-cukier[[#This Row],[CenaRabat]]</f>
        <v>9.1000000000000227</v>
      </c>
    </row>
    <row r="431" spans="1:13" x14ac:dyDescent="0.25">
      <c r="A431" s="1">
        <v>39149</v>
      </c>
      <c r="B431" t="s">
        <v>12</v>
      </c>
      <c r="C431">
        <f>YEAR(cukier[[#This Row],[Data]])</f>
        <v>2007</v>
      </c>
      <c r="D431">
        <v>68</v>
      </c>
      <c r="E431">
        <f>IF(C431=2005,$Q$5,IF(C431=2006,$Q$6,IF(C431=2007,$Q$7,IF(C431=2008,$Q$8,IF(C431=2009,$Q$9,IF(C431=2010,$Q$10,IF(C431=2011,$Q$11,IF(C431=2012,$Q$12,IF(C431=2013,$Q$13,IF(C431=2014,$Q$14,"XD"))))))))))</f>
        <v>2.09</v>
      </c>
      <c r="F431">
        <f>D431*E431</f>
        <v>142.12</v>
      </c>
      <c r="G431">
        <f>SUMIF($B$2:B431,B431,$D$2:D431)</f>
        <v>1352</v>
      </c>
      <c r="H431" t="b">
        <f>IF(cukier[[#This Row],[IlośćCukruKupionego]]&gt;=100,IF(cukier[[#This Row],[IlośćCukruKupionego]]&lt;1000,TRUE),FALSE)</f>
        <v>0</v>
      </c>
      <c r="I431" t="b">
        <f>IF(cukier[[#This Row],[IlośćCukruKupionego]]&gt;=1000,IF(cukier[[#This Row],[IlośćCukruKupionego]]&lt;10000,TRUE),FALSE)</f>
        <v>1</v>
      </c>
      <c r="J431" t="b">
        <f>IF(cukier[[#This Row],[IlośćCukruKupionego]]&gt;=10000,TRUE,FALSE)</f>
        <v>0</v>
      </c>
      <c r="K431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31">
        <f>cukier[[#This Row],[Cukier '[KG']]]*cukier[[#This Row],[Rabat]]</f>
        <v>135.32</v>
      </c>
      <c r="M431">
        <f>cukier[[#This Row],[SumaZaCukier]]-cukier[[#This Row],[CenaRabat]]</f>
        <v>6.8000000000000114</v>
      </c>
    </row>
    <row r="432" spans="1:13" x14ac:dyDescent="0.25">
      <c r="A432" s="1">
        <v>39150</v>
      </c>
      <c r="B432" t="s">
        <v>137</v>
      </c>
      <c r="C432">
        <f>YEAR(cukier[[#This Row],[Data]])</f>
        <v>2007</v>
      </c>
      <c r="D432">
        <v>13</v>
      </c>
      <c r="E432">
        <f>IF(C432=2005,$Q$5,IF(C432=2006,$Q$6,IF(C432=2007,$Q$7,IF(C432=2008,$Q$8,IF(C432=2009,$Q$9,IF(C432=2010,$Q$10,IF(C432=2011,$Q$11,IF(C432=2012,$Q$12,IF(C432=2013,$Q$13,IF(C432=2014,$Q$14,"XD"))))))))))</f>
        <v>2.09</v>
      </c>
      <c r="F432">
        <f>D432*E432</f>
        <v>27.169999999999998</v>
      </c>
      <c r="G432">
        <f>SUMIF($B$2:B432,B432,$D$2:D432)</f>
        <v>13</v>
      </c>
      <c r="H432" t="b">
        <f>IF(cukier[[#This Row],[IlośćCukruKupionego]]&gt;=100,IF(cukier[[#This Row],[IlośćCukruKupionego]]&lt;1000,TRUE),FALSE)</f>
        <v>0</v>
      </c>
      <c r="I432" t="b">
        <f>IF(cukier[[#This Row],[IlośćCukruKupionego]]&gt;=1000,IF(cukier[[#This Row],[IlośćCukruKupionego]]&lt;10000,TRUE),FALSE)</f>
        <v>0</v>
      </c>
      <c r="J432" t="b">
        <f>IF(cukier[[#This Row],[IlośćCukruKupionego]]&gt;=10000,TRUE,FALSE)</f>
        <v>0</v>
      </c>
      <c r="K432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32">
        <f>cukier[[#This Row],[Cukier '[KG']]]*cukier[[#This Row],[Rabat]]</f>
        <v>27.169999999999998</v>
      </c>
      <c r="M432">
        <f>cukier[[#This Row],[SumaZaCukier]]-cukier[[#This Row],[CenaRabat]]</f>
        <v>0</v>
      </c>
    </row>
    <row r="433" spans="1:13" x14ac:dyDescent="0.25">
      <c r="A433" s="1">
        <v>39152</v>
      </c>
      <c r="B433" t="s">
        <v>28</v>
      </c>
      <c r="C433">
        <f>YEAR(cukier[[#This Row],[Data]])</f>
        <v>2007</v>
      </c>
      <c r="D433">
        <v>118</v>
      </c>
      <c r="E433">
        <f>IF(C433=2005,$Q$5,IF(C433=2006,$Q$6,IF(C433=2007,$Q$7,IF(C433=2008,$Q$8,IF(C433=2009,$Q$9,IF(C433=2010,$Q$10,IF(C433=2011,$Q$11,IF(C433=2012,$Q$12,IF(C433=2013,$Q$13,IF(C433=2014,$Q$14,"XD"))))))))))</f>
        <v>2.09</v>
      </c>
      <c r="F433">
        <f>D433*E433</f>
        <v>246.61999999999998</v>
      </c>
      <c r="G433">
        <f>SUMIF($B$2:B433,B433,$D$2:D433)</f>
        <v>814</v>
      </c>
      <c r="H433" t="b">
        <f>IF(cukier[[#This Row],[IlośćCukruKupionego]]&gt;=100,IF(cukier[[#This Row],[IlośćCukruKupionego]]&lt;1000,TRUE),FALSE)</f>
        <v>1</v>
      </c>
      <c r="I433" t="b">
        <f>IF(cukier[[#This Row],[IlośćCukruKupionego]]&gt;=1000,IF(cukier[[#This Row],[IlośćCukruKupionego]]&lt;10000,TRUE),FALSE)</f>
        <v>0</v>
      </c>
      <c r="J433" t="b">
        <f>IF(cukier[[#This Row],[IlośćCukruKupionego]]&gt;=10000,TRUE,FALSE)</f>
        <v>0</v>
      </c>
      <c r="K433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33">
        <f>cukier[[#This Row],[Cukier '[KG']]]*cukier[[#This Row],[Rabat]]</f>
        <v>240.72</v>
      </c>
      <c r="M433">
        <f>cukier[[#This Row],[SumaZaCukier]]-cukier[[#This Row],[CenaRabat]]</f>
        <v>5.8999999999999773</v>
      </c>
    </row>
    <row r="434" spans="1:13" x14ac:dyDescent="0.25">
      <c r="A434" s="1">
        <v>39154</v>
      </c>
      <c r="B434" t="s">
        <v>25</v>
      </c>
      <c r="C434">
        <f>YEAR(cukier[[#This Row],[Data]])</f>
        <v>2007</v>
      </c>
      <c r="D434">
        <v>54</v>
      </c>
      <c r="E434">
        <f>IF(C434=2005,$Q$5,IF(C434=2006,$Q$6,IF(C434=2007,$Q$7,IF(C434=2008,$Q$8,IF(C434=2009,$Q$9,IF(C434=2010,$Q$10,IF(C434=2011,$Q$11,IF(C434=2012,$Q$12,IF(C434=2013,$Q$13,IF(C434=2014,$Q$14,"XD"))))))))))</f>
        <v>2.09</v>
      </c>
      <c r="F434">
        <f>D434*E434</f>
        <v>112.85999999999999</v>
      </c>
      <c r="G434">
        <f>SUMIF($B$2:B434,B434,$D$2:D434)</f>
        <v>548</v>
      </c>
      <c r="H434" t="b">
        <f>IF(cukier[[#This Row],[IlośćCukruKupionego]]&gt;=100,IF(cukier[[#This Row],[IlośćCukruKupionego]]&lt;1000,TRUE),FALSE)</f>
        <v>1</v>
      </c>
      <c r="I434" t="b">
        <f>IF(cukier[[#This Row],[IlośćCukruKupionego]]&gt;=1000,IF(cukier[[#This Row],[IlośćCukruKupionego]]&lt;10000,TRUE),FALSE)</f>
        <v>0</v>
      </c>
      <c r="J434" t="b">
        <f>IF(cukier[[#This Row],[IlośćCukruKupionego]]&gt;=10000,TRUE,FALSE)</f>
        <v>0</v>
      </c>
      <c r="K434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34">
        <f>cukier[[#This Row],[Cukier '[KG']]]*cukier[[#This Row],[Rabat]]</f>
        <v>110.16</v>
      </c>
      <c r="M434">
        <f>cukier[[#This Row],[SumaZaCukier]]-cukier[[#This Row],[CenaRabat]]</f>
        <v>2.6999999999999886</v>
      </c>
    </row>
    <row r="435" spans="1:13" x14ac:dyDescent="0.25">
      <c r="A435" s="1">
        <v>39158</v>
      </c>
      <c r="B435" t="s">
        <v>138</v>
      </c>
      <c r="C435">
        <f>YEAR(cukier[[#This Row],[Data]])</f>
        <v>2007</v>
      </c>
      <c r="D435">
        <v>10</v>
      </c>
      <c r="E435">
        <f>IF(C435=2005,$Q$5,IF(C435=2006,$Q$6,IF(C435=2007,$Q$7,IF(C435=2008,$Q$8,IF(C435=2009,$Q$9,IF(C435=2010,$Q$10,IF(C435=2011,$Q$11,IF(C435=2012,$Q$12,IF(C435=2013,$Q$13,IF(C435=2014,$Q$14,"XD"))))))))))</f>
        <v>2.09</v>
      </c>
      <c r="F435">
        <f>D435*E435</f>
        <v>20.9</v>
      </c>
      <c r="G435">
        <f>SUMIF($B$2:B435,B435,$D$2:D435)</f>
        <v>10</v>
      </c>
      <c r="H435" t="b">
        <f>IF(cukier[[#This Row],[IlośćCukruKupionego]]&gt;=100,IF(cukier[[#This Row],[IlośćCukruKupionego]]&lt;1000,TRUE),FALSE)</f>
        <v>0</v>
      </c>
      <c r="I435" t="b">
        <f>IF(cukier[[#This Row],[IlośćCukruKupionego]]&gt;=1000,IF(cukier[[#This Row],[IlośćCukruKupionego]]&lt;10000,TRUE),FALSE)</f>
        <v>0</v>
      </c>
      <c r="J435" t="b">
        <f>IF(cukier[[#This Row],[IlośćCukruKupionego]]&gt;=10000,TRUE,FALSE)</f>
        <v>0</v>
      </c>
      <c r="K435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35">
        <f>cukier[[#This Row],[Cukier '[KG']]]*cukier[[#This Row],[Rabat]]</f>
        <v>20.9</v>
      </c>
      <c r="M435">
        <f>cukier[[#This Row],[SumaZaCukier]]-cukier[[#This Row],[CenaRabat]]</f>
        <v>0</v>
      </c>
    </row>
    <row r="436" spans="1:13" x14ac:dyDescent="0.25">
      <c r="A436" s="1">
        <v>39162</v>
      </c>
      <c r="B436" t="s">
        <v>50</v>
      </c>
      <c r="C436">
        <f>YEAR(cukier[[#This Row],[Data]])</f>
        <v>2007</v>
      </c>
      <c r="D436">
        <v>339</v>
      </c>
      <c r="E436">
        <f>IF(C436=2005,$Q$5,IF(C436=2006,$Q$6,IF(C436=2007,$Q$7,IF(C436=2008,$Q$8,IF(C436=2009,$Q$9,IF(C436=2010,$Q$10,IF(C436=2011,$Q$11,IF(C436=2012,$Q$12,IF(C436=2013,$Q$13,IF(C436=2014,$Q$14,"XD"))))))))))</f>
        <v>2.09</v>
      </c>
      <c r="F436">
        <f>D436*E436</f>
        <v>708.51</v>
      </c>
      <c r="G436">
        <f>SUMIF($B$2:B436,B436,$D$2:D436)</f>
        <v>4608</v>
      </c>
      <c r="H436" t="b">
        <f>IF(cukier[[#This Row],[IlośćCukruKupionego]]&gt;=100,IF(cukier[[#This Row],[IlośćCukruKupionego]]&lt;1000,TRUE),FALSE)</f>
        <v>0</v>
      </c>
      <c r="I436" t="b">
        <f>IF(cukier[[#This Row],[IlośćCukruKupionego]]&gt;=1000,IF(cukier[[#This Row],[IlośćCukruKupionego]]&lt;10000,TRUE),FALSE)</f>
        <v>1</v>
      </c>
      <c r="J436" t="b">
        <f>IF(cukier[[#This Row],[IlośćCukruKupionego]]&gt;=10000,TRUE,FALSE)</f>
        <v>0</v>
      </c>
      <c r="K436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36">
        <f>cukier[[#This Row],[Cukier '[KG']]]*cukier[[#This Row],[Rabat]]</f>
        <v>674.6099999999999</v>
      </c>
      <c r="M436">
        <f>cukier[[#This Row],[SumaZaCukier]]-cukier[[#This Row],[CenaRabat]]</f>
        <v>33.900000000000091</v>
      </c>
    </row>
    <row r="437" spans="1:13" x14ac:dyDescent="0.25">
      <c r="A437" s="1">
        <v>39163</v>
      </c>
      <c r="B437" t="s">
        <v>30</v>
      </c>
      <c r="C437">
        <f>YEAR(cukier[[#This Row],[Data]])</f>
        <v>2007</v>
      </c>
      <c r="D437">
        <v>80</v>
      </c>
      <c r="E437">
        <f>IF(C437=2005,$Q$5,IF(C437=2006,$Q$6,IF(C437=2007,$Q$7,IF(C437=2008,$Q$8,IF(C437=2009,$Q$9,IF(C437=2010,$Q$10,IF(C437=2011,$Q$11,IF(C437=2012,$Q$12,IF(C437=2013,$Q$13,IF(C437=2014,$Q$14,"XD"))))))))))</f>
        <v>2.09</v>
      </c>
      <c r="F437">
        <f>D437*E437</f>
        <v>167.2</v>
      </c>
      <c r="G437">
        <f>SUMIF($B$2:B437,B437,$D$2:D437)</f>
        <v>1403</v>
      </c>
      <c r="H437" t="b">
        <f>IF(cukier[[#This Row],[IlośćCukruKupionego]]&gt;=100,IF(cukier[[#This Row],[IlośćCukruKupionego]]&lt;1000,TRUE),FALSE)</f>
        <v>0</v>
      </c>
      <c r="I437" t="b">
        <f>IF(cukier[[#This Row],[IlośćCukruKupionego]]&gt;=1000,IF(cukier[[#This Row],[IlośćCukruKupionego]]&lt;10000,TRUE),FALSE)</f>
        <v>1</v>
      </c>
      <c r="J437" t="b">
        <f>IF(cukier[[#This Row],[IlośćCukruKupionego]]&gt;=10000,TRUE,FALSE)</f>
        <v>0</v>
      </c>
      <c r="K437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37">
        <f>cukier[[#This Row],[Cukier '[KG']]]*cukier[[#This Row],[Rabat]]</f>
        <v>159.19999999999999</v>
      </c>
      <c r="M437">
        <f>cukier[[#This Row],[SumaZaCukier]]-cukier[[#This Row],[CenaRabat]]</f>
        <v>8</v>
      </c>
    </row>
    <row r="438" spans="1:13" x14ac:dyDescent="0.25">
      <c r="A438" s="1">
        <v>39165</v>
      </c>
      <c r="B438" t="s">
        <v>22</v>
      </c>
      <c r="C438">
        <f>YEAR(cukier[[#This Row],[Data]])</f>
        <v>2007</v>
      </c>
      <c r="D438">
        <v>431</v>
      </c>
      <c r="E438">
        <f>IF(C438=2005,$Q$5,IF(C438=2006,$Q$6,IF(C438=2007,$Q$7,IF(C438=2008,$Q$8,IF(C438=2009,$Q$9,IF(C438=2010,$Q$10,IF(C438=2011,$Q$11,IF(C438=2012,$Q$12,IF(C438=2013,$Q$13,IF(C438=2014,$Q$14,"XD"))))))))))</f>
        <v>2.09</v>
      </c>
      <c r="F438">
        <f>D438*E438</f>
        <v>900.79</v>
      </c>
      <c r="G438">
        <f>SUMIF($B$2:B438,B438,$D$2:D438)</f>
        <v>4533</v>
      </c>
      <c r="H438" t="b">
        <f>IF(cukier[[#This Row],[IlośćCukruKupionego]]&gt;=100,IF(cukier[[#This Row],[IlośćCukruKupionego]]&lt;1000,TRUE),FALSE)</f>
        <v>0</v>
      </c>
      <c r="I438" t="b">
        <f>IF(cukier[[#This Row],[IlośćCukruKupionego]]&gt;=1000,IF(cukier[[#This Row],[IlośćCukruKupionego]]&lt;10000,TRUE),FALSE)</f>
        <v>1</v>
      </c>
      <c r="J438" t="b">
        <f>IF(cukier[[#This Row],[IlośćCukruKupionego]]&gt;=10000,TRUE,FALSE)</f>
        <v>0</v>
      </c>
      <c r="K438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38">
        <f>cukier[[#This Row],[Cukier '[KG']]]*cukier[[#This Row],[Rabat]]</f>
        <v>857.68999999999994</v>
      </c>
      <c r="M438">
        <f>cukier[[#This Row],[SumaZaCukier]]-cukier[[#This Row],[CenaRabat]]</f>
        <v>43.100000000000023</v>
      </c>
    </row>
    <row r="439" spans="1:13" x14ac:dyDescent="0.25">
      <c r="A439" s="1">
        <v>39167</v>
      </c>
      <c r="B439" t="s">
        <v>50</v>
      </c>
      <c r="C439">
        <f>YEAR(cukier[[#This Row],[Data]])</f>
        <v>2007</v>
      </c>
      <c r="D439">
        <v>268</v>
      </c>
      <c r="E439">
        <f>IF(C439=2005,$Q$5,IF(C439=2006,$Q$6,IF(C439=2007,$Q$7,IF(C439=2008,$Q$8,IF(C439=2009,$Q$9,IF(C439=2010,$Q$10,IF(C439=2011,$Q$11,IF(C439=2012,$Q$12,IF(C439=2013,$Q$13,IF(C439=2014,$Q$14,"XD"))))))))))</f>
        <v>2.09</v>
      </c>
      <c r="F439">
        <f>D439*E439</f>
        <v>560.12</v>
      </c>
      <c r="G439">
        <f>SUMIF($B$2:B439,B439,$D$2:D439)</f>
        <v>4876</v>
      </c>
      <c r="H439" t="b">
        <f>IF(cukier[[#This Row],[IlośćCukruKupionego]]&gt;=100,IF(cukier[[#This Row],[IlośćCukruKupionego]]&lt;1000,TRUE),FALSE)</f>
        <v>0</v>
      </c>
      <c r="I439" t="b">
        <f>IF(cukier[[#This Row],[IlośćCukruKupionego]]&gt;=1000,IF(cukier[[#This Row],[IlośćCukruKupionego]]&lt;10000,TRUE),FALSE)</f>
        <v>1</v>
      </c>
      <c r="J439" t="b">
        <f>IF(cukier[[#This Row],[IlośćCukruKupionego]]&gt;=10000,TRUE,FALSE)</f>
        <v>0</v>
      </c>
      <c r="K439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39">
        <f>cukier[[#This Row],[Cukier '[KG']]]*cukier[[#This Row],[Rabat]]</f>
        <v>533.31999999999994</v>
      </c>
      <c r="M439">
        <f>cukier[[#This Row],[SumaZaCukier]]-cukier[[#This Row],[CenaRabat]]</f>
        <v>26.800000000000068</v>
      </c>
    </row>
    <row r="440" spans="1:13" x14ac:dyDescent="0.25">
      <c r="A440" s="1">
        <v>39167</v>
      </c>
      <c r="B440" t="s">
        <v>22</v>
      </c>
      <c r="C440">
        <f>YEAR(cukier[[#This Row],[Data]])</f>
        <v>2007</v>
      </c>
      <c r="D440">
        <v>440</v>
      </c>
      <c r="E440">
        <f>IF(C440=2005,$Q$5,IF(C440=2006,$Q$6,IF(C440=2007,$Q$7,IF(C440=2008,$Q$8,IF(C440=2009,$Q$9,IF(C440=2010,$Q$10,IF(C440=2011,$Q$11,IF(C440=2012,$Q$12,IF(C440=2013,$Q$13,IF(C440=2014,$Q$14,"XD"))))))))))</f>
        <v>2.09</v>
      </c>
      <c r="F440">
        <f>D440*E440</f>
        <v>919.59999999999991</v>
      </c>
      <c r="G440">
        <f>SUMIF($B$2:B440,B440,$D$2:D440)</f>
        <v>4973</v>
      </c>
      <c r="H440" t="b">
        <f>IF(cukier[[#This Row],[IlośćCukruKupionego]]&gt;=100,IF(cukier[[#This Row],[IlośćCukruKupionego]]&lt;1000,TRUE),FALSE)</f>
        <v>0</v>
      </c>
      <c r="I440" t="b">
        <f>IF(cukier[[#This Row],[IlośćCukruKupionego]]&gt;=1000,IF(cukier[[#This Row],[IlośćCukruKupionego]]&lt;10000,TRUE),FALSE)</f>
        <v>1</v>
      </c>
      <c r="J440" t="b">
        <f>IF(cukier[[#This Row],[IlośćCukruKupionego]]&gt;=10000,TRUE,FALSE)</f>
        <v>0</v>
      </c>
      <c r="K440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40">
        <f>cukier[[#This Row],[Cukier '[KG']]]*cukier[[#This Row],[Rabat]]</f>
        <v>875.59999999999991</v>
      </c>
      <c r="M440">
        <f>cukier[[#This Row],[SumaZaCukier]]-cukier[[#This Row],[CenaRabat]]</f>
        <v>44</v>
      </c>
    </row>
    <row r="441" spans="1:13" x14ac:dyDescent="0.25">
      <c r="A441" s="1">
        <v>39167</v>
      </c>
      <c r="B441" t="s">
        <v>5</v>
      </c>
      <c r="C441">
        <f>YEAR(cukier[[#This Row],[Data]])</f>
        <v>2007</v>
      </c>
      <c r="D441">
        <v>396</v>
      </c>
      <c r="E441">
        <f>IF(C441=2005,$Q$5,IF(C441=2006,$Q$6,IF(C441=2007,$Q$7,IF(C441=2008,$Q$8,IF(C441=2009,$Q$9,IF(C441=2010,$Q$10,IF(C441=2011,$Q$11,IF(C441=2012,$Q$12,IF(C441=2013,$Q$13,IF(C441=2014,$Q$14,"XD"))))))))))</f>
        <v>2.09</v>
      </c>
      <c r="F441">
        <f>D441*E441</f>
        <v>827.64</v>
      </c>
      <c r="G441">
        <f>SUMIF($B$2:B441,B441,$D$2:D441)</f>
        <v>3291</v>
      </c>
      <c r="H441" t="b">
        <f>IF(cukier[[#This Row],[IlośćCukruKupionego]]&gt;=100,IF(cukier[[#This Row],[IlośćCukruKupionego]]&lt;1000,TRUE),FALSE)</f>
        <v>0</v>
      </c>
      <c r="I441" t="b">
        <f>IF(cukier[[#This Row],[IlośćCukruKupionego]]&gt;=1000,IF(cukier[[#This Row],[IlośćCukruKupionego]]&lt;10000,TRUE),FALSE)</f>
        <v>1</v>
      </c>
      <c r="J441" t="b">
        <f>IF(cukier[[#This Row],[IlośćCukruKupionego]]&gt;=10000,TRUE,FALSE)</f>
        <v>0</v>
      </c>
      <c r="K441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41">
        <f>cukier[[#This Row],[Cukier '[KG']]]*cukier[[#This Row],[Rabat]]</f>
        <v>788.04</v>
      </c>
      <c r="M441">
        <f>cukier[[#This Row],[SumaZaCukier]]-cukier[[#This Row],[CenaRabat]]</f>
        <v>39.600000000000023</v>
      </c>
    </row>
    <row r="442" spans="1:13" x14ac:dyDescent="0.25">
      <c r="A442" s="1">
        <v>39167</v>
      </c>
      <c r="B442" t="s">
        <v>18</v>
      </c>
      <c r="C442">
        <f>YEAR(cukier[[#This Row],[Data]])</f>
        <v>2007</v>
      </c>
      <c r="D442">
        <v>157</v>
      </c>
      <c r="E442">
        <f>IF(C442=2005,$Q$5,IF(C442=2006,$Q$6,IF(C442=2007,$Q$7,IF(C442=2008,$Q$8,IF(C442=2009,$Q$9,IF(C442=2010,$Q$10,IF(C442=2011,$Q$11,IF(C442=2012,$Q$12,IF(C442=2013,$Q$13,IF(C442=2014,$Q$14,"XD"))))))))))</f>
        <v>2.09</v>
      </c>
      <c r="F442">
        <f>D442*E442</f>
        <v>328.13</v>
      </c>
      <c r="G442">
        <f>SUMIF($B$2:B442,B442,$D$2:D442)</f>
        <v>1393</v>
      </c>
      <c r="H442" t="b">
        <f>IF(cukier[[#This Row],[IlośćCukruKupionego]]&gt;=100,IF(cukier[[#This Row],[IlośćCukruKupionego]]&lt;1000,TRUE),FALSE)</f>
        <v>0</v>
      </c>
      <c r="I442" t="b">
        <f>IF(cukier[[#This Row],[IlośćCukruKupionego]]&gt;=1000,IF(cukier[[#This Row],[IlośćCukruKupionego]]&lt;10000,TRUE),FALSE)</f>
        <v>1</v>
      </c>
      <c r="J442" t="b">
        <f>IF(cukier[[#This Row],[IlośćCukruKupionego]]&gt;=10000,TRUE,FALSE)</f>
        <v>0</v>
      </c>
      <c r="K442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42">
        <f>cukier[[#This Row],[Cukier '[KG']]]*cukier[[#This Row],[Rabat]]</f>
        <v>312.42999999999995</v>
      </c>
      <c r="M442">
        <f>cukier[[#This Row],[SumaZaCukier]]-cukier[[#This Row],[CenaRabat]]</f>
        <v>15.700000000000045</v>
      </c>
    </row>
    <row r="443" spans="1:13" x14ac:dyDescent="0.25">
      <c r="A443" s="1">
        <v>39171</v>
      </c>
      <c r="B443" t="s">
        <v>12</v>
      </c>
      <c r="C443">
        <f>YEAR(cukier[[#This Row],[Data]])</f>
        <v>2007</v>
      </c>
      <c r="D443">
        <v>194</v>
      </c>
      <c r="E443">
        <f>IF(C443=2005,$Q$5,IF(C443=2006,$Q$6,IF(C443=2007,$Q$7,IF(C443=2008,$Q$8,IF(C443=2009,$Q$9,IF(C443=2010,$Q$10,IF(C443=2011,$Q$11,IF(C443=2012,$Q$12,IF(C443=2013,$Q$13,IF(C443=2014,$Q$14,"XD"))))))))))</f>
        <v>2.09</v>
      </c>
      <c r="F443">
        <f>D443*E443</f>
        <v>405.46</v>
      </c>
      <c r="G443">
        <f>SUMIF($B$2:B443,B443,$D$2:D443)</f>
        <v>1546</v>
      </c>
      <c r="H443" t="b">
        <f>IF(cukier[[#This Row],[IlośćCukruKupionego]]&gt;=100,IF(cukier[[#This Row],[IlośćCukruKupionego]]&lt;1000,TRUE),FALSE)</f>
        <v>0</v>
      </c>
      <c r="I443" t="b">
        <f>IF(cukier[[#This Row],[IlośćCukruKupionego]]&gt;=1000,IF(cukier[[#This Row],[IlośćCukruKupionego]]&lt;10000,TRUE),FALSE)</f>
        <v>1</v>
      </c>
      <c r="J443" t="b">
        <f>IF(cukier[[#This Row],[IlośćCukruKupionego]]&gt;=10000,TRUE,FALSE)</f>
        <v>0</v>
      </c>
      <c r="K443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43">
        <f>cukier[[#This Row],[Cukier '[KG']]]*cukier[[#This Row],[Rabat]]</f>
        <v>386.05999999999995</v>
      </c>
      <c r="M443">
        <f>cukier[[#This Row],[SumaZaCukier]]-cukier[[#This Row],[CenaRabat]]</f>
        <v>19.400000000000034</v>
      </c>
    </row>
    <row r="444" spans="1:13" x14ac:dyDescent="0.25">
      <c r="A444" s="1">
        <v>39172</v>
      </c>
      <c r="B444" t="s">
        <v>39</v>
      </c>
      <c r="C444">
        <f>YEAR(cukier[[#This Row],[Data]])</f>
        <v>2007</v>
      </c>
      <c r="D444">
        <v>156</v>
      </c>
      <c r="E444">
        <f>IF(C444=2005,$Q$5,IF(C444=2006,$Q$6,IF(C444=2007,$Q$7,IF(C444=2008,$Q$8,IF(C444=2009,$Q$9,IF(C444=2010,$Q$10,IF(C444=2011,$Q$11,IF(C444=2012,$Q$12,IF(C444=2013,$Q$13,IF(C444=2014,$Q$14,"XD"))))))))))</f>
        <v>2.09</v>
      </c>
      <c r="F444">
        <f>D444*E444</f>
        <v>326.03999999999996</v>
      </c>
      <c r="G444">
        <f>SUMIF($B$2:B444,B444,$D$2:D444)</f>
        <v>672</v>
      </c>
      <c r="H444" t="b">
        <f>IF(cukier[[#This Row],[IlośćCukruKupionego]]&gt;=100,IF(cukier[[#This Row],[IlośćCukruKupionego]]&lt;1000,TRUE),FALSE)</f>
        <v>1</v>
      </c>
      <c r="I444" t="b">
        <f>IF(cukier[[#This Row],[IlośćCukruKupionego]]&gt;=1000,IF(cukier[[#This Row],[IlośćCukruKupionego]]&lt;10000,TRUE),FALSE)</f>
        <v>0</v>
      </c>
      <c r="J444" t="b">
        <f>IF(cukier[[#This Row],[IlośćCukruKupionego]]&gt;=10000,TRUE,FALSE)</f>
        <v>0</v>
      </c>
      <c r="K444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44">
        <f>cukier[[#This Row],[Cukier '[KG']]]*cukier[[#This Row],[Rabat]]</f>
        <v>318.24</v>
      </c>
      <c r="M444">
        <f>cukier[[#This Row],[SumaZaCukier]]-cukier[[#This Row],[CenaRabat]]</f>
        <v>7.7999999999999545</v>
      </c>
    </row>
    <row r="445" spans="1:13" x14ac:dyDescent="0.25">
      <c r="A445" s="1">
        <v>39173</v>
      </c>
      <c r="B445" t="s">
        <v>112</v>
      </c>
      <c r="C445">
        <f>YEAR(cukier[[#This Row],[Data]])</f>
        <v>2007</v>
      </c>
      <c r="D445">
        <v>11</v>
      </c>
      <c r="E445">
        <f>IF(C445=2005,$Q$5,IF(C445=2006,$Q$6,IF(C445=2007,$Q$7,IF(C445=2008,$Q$8,IF(C445=2009,$Q$9,IF(C445=2010,$Q$10,IF(C445=2011,$Q$11,IF(C445=2012,$Q$12,IF(C445=2013,$Q$13,IF(C445=2014,$Q$14,"XD"))))))))))</f>
        <v>2.09</v>
      </c>
      <c r="F445">
        <f>D445*E445</f>
        <v>22.99</v>
      </c>
      <c r="G445">
        <f>SUMIF($B$2:B445,B445,$D$2:D445)</f>
        <v>26</v>
      </c>
      <c r="H445" t="b">
        <f>IF(cukier[[#This Row],[IlośćCukruKupionego]]&gt;=100,IF(cukier[[#This Row],[IlośćCukruKupionego]]&lt;1000,TRUE),FALSE)</f>
        <v>0</v>
      </c>
      <c r="I445" t="b">
        <f>IF(cukier[[#This Row],[IlośćCukruKupionego]]&gt;=1000,IF(cukier[[#This Row],[IlośćCukruKupionego]]&lt;10000,TRUE),FALSE)</f>
        <v>0</v>
      </c>
      <c r="J445" t="b">
        <f>IF(cukier[[#This Row],[IlośćCukruKupionego]]&gt;=10000,TRUE,FALSE)</f>
        <v>0</v>
      </c>
      <c r="K445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45">
        <f>cukier[[#This Row],[Cukier '[KG']]]*cukier[[#This Row],[Rabat]]</f>
        <v>22.99</v>
      </c>
      <c r="M445">
        <f>cukier[[#This Row],[SumaZaCukier]]-cukier[[#This Row],[CenaRabat]]</f>
        <v>0</v>
      </c>
    </row>
    <row r="446" spans="1:13" x14ac:dyDescent="0.25">
      <c r="A446" s="1">
        <v>39174</v>
      </c>
      <c r="B446" t="s">
        <v>35</v>
      </c>
      <c r="C446">
        <f>YEAR(cukier[[#This Row],[Data]])</f>
        <v>2007</v>
      </c>
      <c r="D446">
        <v>110</v>
      </c>
      <c r="E446">
        <f>IF(C446=2005,$Q$5,IF(C446=2006,$Q$6,IF(C446=2007,$Q$7,IF(C446=2008,$Q$8,IF(C446=2009,$Q$9,IF(C446=2010,$Q$10,IF(C446=2011,$Q$11,IF(C446=2012,$Q$12,IF(C446=2013,$Q$13,IF(C446=2014,$Q$14,"XD"))))))))))</f>
        <v>2.09</v>
      </c>
      <c r="F446">
        <f>D446*E446</f>
        <v>229.89999999999998</v>
      </c>
      <c r="G446">
        <f>SUMIF($B$2:B446,B446,$D$2:D446)</f>
        <v>550</v>
      </c>
      <c r="H446" t="b">
        <f>IF(cukier[[#This Row],[IlośćCukruKupionego]]&gt;=100,IF(cukier[[#This Row],[IlośćCukruKupionego]]&lt;1000,TRUE),FALSE)</f>
        <v>1</v>
      </c>
      <c r="I446" t="b">
        <f>IF(cukier[[#This Row],[IlośćCukruKupionego]]&gt;=1000,IF(cukier[[#This Row],[IlośćCukruKupionego]]&lt;10000,TRUE),FALSE)</f>
        <v>0</v>
      </c>
      <c r="J446" t="b">
        <f>IF(cukier[[#This Row],[IlośćCukruKupionego]]&gt;=10000,TRUE,FALSE)</f>
        <v>0</v>
      </c>
      <c r="K446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46">
        <f>cukier[[#This Row],[Cukier '[KG']]]*cukier[[#This Row],[Rabat]]</f>
        <v>224.4</v>
      </c>
      <c r="M446">
        <f>cukier[[#This Row],[SumaZaCukier]]-cukier[[#This Row],[CenaRabat]]</f>
        <v>5.4999999999999716</v>
      </c>
    </row>
    <row r="447" spans="1:13" x14ac:dyDescent="0.25">
      <c r="A447" s="1">
        <v>39176</v>
      </c>
      <c r="B447" t="s">
        <v>139</v>
      </c>
      <c r="C447">
        <f>YEAR(cukier[[#This Row],[Data]])</f>
        <v>2007</v>
      </c>
      <c r="D447">
        <v>12</v>
      </c>
      <c r="E447">
        <f>IF(C447=2005,$Q$5,IF(C447=2006,$Q$6,IF(C447=2007,$Q$7,IF(C447=2008,$Q$8,IF(C447=2009,$Q$9,IF(C447=2010,$Q$10,IF(C447=2011,$Q$11,IF(C447=2012,$Q$12,IF(C447=2013,$Q$13,IF(C447=2014,$Q$14,"XD"))))))))))</f>
        <v>2.09</v>
      </c>
      <c r="F447">
        <f>D447*E447</f>
        <v>25.08</v>
      </c>
      <c r="G447">
        <f>SUMIF($B$2:B447,B447,$D$2:D447)</f>
        <v>12</v>
      </c>
      <c r="H447" t="b">
        <f>IF(cukier[[#This Row],[IlośćCukruKupionego]]&gt;=100,IF(cukier[[#This Row],[IlośćCukruKupionego]]&lt;1000,TRUE),FALSE)</f>
        <v>0</v>
      </c>
      <c r="I447" t="b">
        <f>IF(cukier[[#This Row],[IlośćCukruKupionego]]&gt;=1000,IF(cukier[[#This Row],[IlośćCukruKupionego]]&lt;10000,TRUE),FALSE)</f>
        <v>0</v>
      </c>
      <c r="J447" t="b">
        <f>IF(cukier[[#This Row],[IlośćCukruKupionego]]&gt;=10000,TRUE,FALSE)</f>
        <v>0</v>
      </c>
      <c r="K447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47">
        <f>cukier[[#This Row],[Cukier '[KG']]]*cukier[[#This Row],[Rabat]]</f>
        <v>25.08</v>
      </c>
      <c r="M447">
        <f>cukier[[#This Row],[SumaZaCukier]]-cukier[[#This Row],[CenaRabat]]</f>
        <v>0</v>
      </c>
    </row>
    <row r="448" spans="1:13" x14ac:dyDescent="0.25">
      <c r="A448" s="1">
        <v>39177</v>
      </c>
      <c r="B448" t="s">
        <v>5</v>
      </c>
      <c r="C448">
        <f>YEAR(cukier[[#This Row],[Data]])</f>
        <v>2007</v>
      </c>
      <c r="D448">
        <v>464</v>
      </c>
      <c r="E448">
        <f>IF(C448=2005,$Q$5,IF(C448=2006,$Q$6,IF(C448=2007,$Q$7,IF(C448=2008,$Q$8,IF(C448=2009,$Q$9,IF(C448=2010,$Q$10,IF(C448=2011,$Q$11,IF(C448=2012,$Q$12,IF(C448=2013,$Q$13,IF(C448=2014,$Q$14,"XD"))))))))))</f>
        <v>2.09</v>
      </c>
      <c r="F448">
        <f>D448*E448</f>
        <v>969.76</v>
      </c>
      <c r="G448">
        <f>SUMIF($B$2:B448,B448,$D$2:D448)</f>
        <v>3755</v>
      </c>
      <c r="H448" t="b">
        <f>IF(cukier[[#This Row],[IlośćCukruKupionego]]&gt;=100,IF(cukier[[#This Row],[IlośćCukruKupionego]]&lt;1000,TRUE),FALSE)</f>
        <v>0</v>
      </c>
      <c r="I448" t="b">
        <f>IF(cukier[[#This Row],[IlośćCukruKupionego]]&gt;=1000,IF(cukier[[#This Row],[IlośćCukruKupionego]]&lt;10000,TRUE),FALSE)</f>
        <v>1</v>
      </c>
      <c r="J448" t="b">
        <f>IF(cukier[[#This Row],[IlośćCukruKupionego]]&gt;=10000,TRUE,FALSE)</f>
        <v>0</v>
      </c>
      <c r="K448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48">
        <f>cukier[[#This Row],[Cukier '[KG']]]*cukier[[#This Row],[Rabat]]</f>
        <v>923.3599999999999</v>
      </c>
      <c r="M448">
        <f>cukier[[#This Row],[SumaZaCukier]]-cukier[[#This Row],[CenaRabat]]</f>
        <v>46.400000000000091</v>
      </c>
    </row>
    <row r="449" spans="1:13" x14ac:dyDescent="0.25">
      <c r="A449" s="1">
        <v>39178</v>
      </c>
      <c r="B449" t="s">
        <v>66</v>
      </c>
      <c r="C449">
        <f>YEAR(cukier[[#This Row],[Data]])</f>
        <v>2007</v>
      </c>
      <c r="D449">
        <v>40</v>
      </c>
      <c r="E449">
        <f>IF(C449=2005,$Q$5,IF(C449=2006,$Q$6,IF(C449=2007,$Q$7,IF(C449=2008,$Q$8,IF(C449=2009,$Q$9,IF(C449=2010,$Q$10,IF(C449=2011,$Q$11,IF(C449=2012,$Q$12,IF(C449=2013,$Q$13,IF(C449=2014,$Q$14,"XD"))))))))))</f>
        <v>2.09</v>
      </c>
      <c r="F449">
        <f>D449*E449</f>
        <v>83.6</v>
      </c>
      <c r="G449">
        <f>SUMIF($B$2:B449,B449,$D$2:D449)</f>
        <v>702</v>
      </c>
      <c r="H449" t="b">
        <f>IF(cukier[[#This Row],[IlośćCukruKupionego]]&gt;=100,IF(cukier[[#This Row],[IlośćCukruKupionego]]&lt;1000,TRUE),FALSE)</f>
        <v>1</v>
      </c>
      <c r="I449" t="b">
        <f>IF(cukier[[#This Row],[IlośćCukruKupionego]]&gt;=1000,IF(cukier[[#This Row],[IlośćCukruKupionego]]&lt;10000,TRUE),FALSE)</f>
        <v>0</v>
      </c>
      <c r="J449" t="b">
        <f>IF(cukier[[#This Row],[IlośćCukruKupionego]]&gt;=10000,TRUE,FALSE)</f>
        <v>0</v>
      </c>
      <c r="K449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49">
        <f>cukier[[#This Row],[Cukier '[KG']]]*cukier[[#This Row],[Rabat]]</f>
        <v>81.599999999999994</v>
      </c>
      <c r="M449">
        <f>cukier[[#This Row],[SumaZaCukier]]-cukier[[#This Row],[CenaRabat]]</f>
        <v>2</v>
      </c>
    </row>
    <row r="450" spans="1:13" x14ac:dyDescent="0.25">
      <c r="A450" s="1">
        <v>39179</v>
      </c>
      <c r="B450" t="s">
        <v>39</v>
      </c>
      <c r="C450">
        <f>YEAR(cukier[[#This Row],[Data]])</f>
        <v>2007</v>
      </c>
      <c r="D450">
        <v>52</v>
      </c>
      <c r="E450">
        <f>IF(C450=2005,$Q$5,IF(C450=2006,$Q$6,IF(C450=2007,$Q$7,IF(C450=2008,$Q$8,IF(C450=2009,$Q$9,IF(C450=2010,$Q$10,IF(C450=2011,$Q$11,IF(C450=2012,$Q$12,IF(C450=2013,$Q$13,IF(C450=2014,$Q$14,"XD"))))))))))</f>
        <v>2.09</v>
      </c>
      <c r="F450">
        <f>D450*E450</f>
        <v>108.67999999999999</v>
      </c>
      <c r="G450">
        <f>SUMIF($B$2:B450,B450,$D$2:D450)</f>
        <v>724</v>
      </c>
      <c r="H450" t="b">
        <f>IF(cukier[[#This Row],[IlośćCukruKupionego]]&gt;=100,IF(cukier[[#This Row],[IlośćCukruKupionego]]&lt;1000,TRUE),FALSE)</f>
        <v>1</v>
      </c>
      <c r="I450" t="b">
        <f>IF(cukier[[#This Row],[IlośćCukruKupionego]]&gt;=1000,IF(cukier[[#This Row],[IlośćCukruKupionego]]&lt;10000,TRUE),FALSE)</f>
        <v>0</v>
      </c>
      <c r="J450" t="b">
        <f>IF(cukier[[#This Row],[IlośćCukruKupionego]]&gt;=10000,TRUE,FALSE)</f>
        <v>0</v>
      </c>
      <c r="K450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50">
        <f>cukier[[#This Row],[Cukier '[KG']]]*cukier[[#This Row],[Rabat]]</f>
        <v>106.08</v>
      </c>
      <c r="M450">
        <f>cukier[[#This Row],[SumaZaCukier]]-cukier[[#This Row],[CenaRabat]]</f>
        <v>2.5999999999999943</v>
      </c>
    </row>
    <row r="451" spans="1:13" x14ac:dyDescent="0.25">
      <c r="A451" s="1">
        <v>39184</v>
      </c>
      <c r="B451" t="s">
        <v>75</v>
      </c>
      <c r="C451">
        <f>YEAR(cukier[[#This Row],[Data]])</f>
        <v>2007</v>
      </c>
      <c r="D451">
        <v>12</v>
      </c>
      <c r="E451">
        <f>IF(C451=2005,$Q$5,IF(C451=2006,$Q$6,IF(C451=2007,$Q$7,IF(C451=2008,$Q$8,IF(C451=2009,$Q$9,IF(C451=2010,$Q$10,IF(C451=2011,$Q$11,IF(C451=2012,$Q$12,IF(C451=2013,$Q$13,IF(C451=2014,$Q$14,"XD"))))))))))</f>
        <v>2.09</v>
      </c>
      <c r="F451">
        <f>D451*E451</f>
        <v>25.08</v>
      </c>
      <c r="G451">
        <f>SUMIF($B$2:B451,B451,$D$2:D451)</f>
        <v>20</v>
      </c>
      <c r="H451" t="b">
        <f>IF(cukier[[#This Row],[IlośćCukruKupionego]]&gt;=100,IF(cukier[[#This Row],[IlośćCukruKupionego]]&lt;1000,TRUE),FALSE)</f>
        <v>0</v>
      </c>
      <c r="I451" t="b">
        <f>IF(cukier[[#This Row],[IlośćCukruKupionego]]&gt;=1000,IF(cukier[[#This Row],[IlośćCukruKupionego]]&lt;10000,TRUE),FALSE)</f>
        <v>0</v>
      </c>
      <c r="J451" t="b">
        <f>IF(cukier[[#This Row],[IlośćCukruKupionego]]&gt;=10000,TRUE,FALSE)</f>
        <v>0</v>
      </c>
      <c r="K451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51">
        <f>cukier[[#This Row],[Cukier '[KG']]]*cukier[[#This Row],[Rabat]]</f>
        <v>25.08</v>
      </c>
      <c r="M451">
        <f>cukier[[#This Row],[SumaZaCukier]]-cukier[[#This Row],[CenaRabat]]</f>
        <v>0</v>
      </c>
    </row>
    <row r="452" spans="1:13" x14ac:dyDescent="0.25">
      <c r="A452" s="1">
        <v>39186</v>
      </c>
      <c r="B452" t="s">
        <v>7</v>
      </c>
      <c r="C452">
        <f>YEAR(cukier[[#This Row],[Data]])</f>
        <v>2007</v>
      </c>
      <c r="D452">
        <v>412</v>
      </c>
      <c r="E452">
        <f>IF(C452=2005,$Q$5,IF(C452=2006,$Q$6,IF(C452=2007,$Q$7,IF(C452=2008,$Q$8,IF(C452=2009,$Q$9,IF(C452=2010,$Q$10,IF(C452=2011,$Q$11,IF(C452=2012,$Q$12,IF(C452=2013,$Q$13,IF(C452=2014,$Q$14,"XD"))))))))))</f>
        <v>2.09</v>
      </c>
      <c r="F452">
        <f>D452*E452</f>
        <v>861.07999999999993</v>
      </c>
      <c r="G452">
        <f>SUMIF($B$2:B452,B452,$D$2:D452)</f>
        <v>6568</v>
      </c>
      <c r="H452" t="b">
        <f>IF(cukier[[#This Row],[IlośćCukruKupionego]]&gt;=100,IF(cukier[[#This Row],[IlośćCukruKupionego]]&lt;1000,TRUE),FALSE)</f>
        <v>0</v>
      </c>
      <c r="I452" t="b">
        <f>IF(cukier[[#This Row],[IlośćCukruKupionego]]&gt;=1000,IF(cukier[[#This Row],[IlośćCukruKupionego]]&lt;10000,TRUE),FALSE)</f>
        <v>1</v>
      </c>
      <c r="J452" t="b">
        <f>IF(cukier[[#This Row],[IlośćCukruKupionego]]&gt;=10000,TRUE,FALSE)</f>
        <v>0</v>
      </c>
      <c r="K452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52">
        <f>cukier[[#This Row],[Cukier '[KG']]]*cukier[[#This Row],[Rabat]]</f>
        <v>819.87999999999988</v>
      </c>
      <c r="M452">
        <f>cukier[[#This Row],[SumaZaCukier]]-cukier[[#This Row],[CenaRabat]]</f>
        <v>41.200000000000045</v>
      </c>
    </row>
    <row r="453" spans="1:13" x14ac:dyDescent="0.25">
      <c r="A453" s="1">
        <v>39188</v>
      </c>
      <c r="B453" t="s">
        <v>17</v>
      </c>
      <c r="C453">
        <f>YEAR(cukier[[#This Row],[Data]])</f>
        <v>2007</v>
      </c>
      <c r="D453">
        <v>268</v>
      </c>
      <c r="E453">
        <f>IF(C453=2005,$Q$5,IF(C453=2006,$Q$6,IF(C453=2007,$Q$7,IF(C453=2008,$Q$8,IF(C453=2009,$Q$9,IF(C453=2010,$Q$10,IF(C453=2011,$Q$11,IF(C453=2012,$Q$12,IF(C453=2013,$Q$13,IF(C453=2014,$Q$14,"XD"))))))))))</f>
        <v>2.09</v>
      </c>
      <c r="F453">
        <f>D453*E453</f>
        <v>560.12</v>
      </c>
      <c r="G453">
        <f>SUMIF($B$2:B453,B453,$D$2:D453)</f>
        <v>5695</v>
      </c>
      <c r="H453" t="b">
        <f>IF(cukier[[#This Row],[IlośćCukruKupionego]]&gt;=100,IF(cukier[[#This Row],[IlośćCukruKupionego]]&lt;1000,TRUE),FALSE)</f>
        <v>0</v>
      </c>
      <c r="I453" t="b">
        <f>IF(cukier[[#This Row],[IlośćCukruKupionego]]&gt;=1000,IF(cukier[[#This Row],[IlośćCukruKupionego]]&lt;10000,TRUE),FALSE)</f>
        <v>1</v>
      </c>
      <c r="J453" t="b">
        <f>IF(cukier[[#This Row],[IlośćCukruKupionego]]&gt;=10000,TRUE,FALSE)</f>
        <v>0</v>
      </c>
      <c r="K453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53">
        <f>cukier[[#This Row],[Cukier '[KG']]]*cukier[[#This Row],[Rabat]]</f>
        <v>533.31999999999994</v>
      </c>
      <c r="M453">
        <f>cukier[[#This Row],[SumaZaCukier]]-cukier[[#This Row],[CenaRabat]]</f>
        <v>26.800000000000068</v>
      </c>
    </row>
    <row r="454" spans="1:13" x14ac:dyDescent="0.25">
      <c r="A454" s="1">
        <v>39188</v>
      </c>
      <c r="B454" t="s">
        <v>7</v>
      </c>
      <c r="C454">
        <f>YEAR(cukier[[#This Row],[Data]])</f>
        <v>2007</v>
      </c>
      <c r="D454">
        <v>495</v>
      </c>
      <c r="E454">
        <f>IF(C454=2005,$Q$5,IF(C454=2006,$Q$6,IF(C454=2007,$Q$7,IF(C454=2008,$Q$8,IF(C454=2009,$Q$9,IF(C454=2010,$Q$10,IF(C454=2011,$Q$11,IF(C454=2012,$Q$12,IF(C454=2013,$Q$13,IF(C454=2014,$Q$14,"XD"))))))))))</f>
        <v>2.09</v>
      </c>
      <c r="F454">
        <f>D454*E454</f>
        <v>1034.55</v>
      </c>
      <c r="G454">
        <f>SUMIF($B$2:B454,B454,$D$2:D454)</f>
        <v>7063</v>
      </c>
      <c r="H454" t="b">
        <f>IF(cukier[[#This Row],[IlośćCukruKupionego]]&gt;=100,IF(cukier[[#This Row],[IlośćCukruKupionego]]&lt;1000,TRUE),FALSE)</f>
        <v>0</v>
      </c>
      <c r="I454" t="b">
        <f>IF(cukier[[#This Row],[IlośćCukruKupionego]]&gt;=1000,IF(cukier[[#This Row],[IlośćCukruKupionego]]&lt;10000,TRUE),FALSE)</f>
        <v>1</v>
      </c>
      <c r="J454" t="b">
        <f>IF(cukier[[#This Row],[IlośćCukruKupionego]]&gt;=10000,TRUE,FALSE)</f>
        <v>0</v>
      </c>
      <c r="K454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54">
        <f>cukier[[#This Row],[Cukier '[KG']]]*cukier[[#This Row],[Rabat]]</f>
        <v>985.04999999999984</v>
      </c>
      <c r="M454">
        <f>cukier[[#This Row],[SumaZaCukier]]-cukier[[#This Row],[CenaRabat]]</f>
        <v>49.500000000000114</v>
      </c>
    </row>
    <row r="455" spans="1:13" x14ac:dyDescent="0.25">
      <c r="A455" s="1">
        <v>39188</v>
      </c>
      <c r="B455" t="s">
        <v>35</v>
      </c>
      <c r="C455">
        <f>YEAR(cukier[[#This Row],[Data]])</f>
        <v>2007</v>
      </c>
      <c r="D455">
        <v>30</v>
      </c>
      <c r="E455">
        <f>IF(C455=2005,$Q$5,IF(C455=2006,$Q$6,IF(C455=2007,$Q$7,IF(C455=2008,$Q$8,IF(C455=2009,$Q$9,IF(C455=2010,$Q$10,IF(C455=2011,$Q$11,IF(C455=2012,$Q$12,IF(C455=2013,$Q$13,IF(C455=2014,$Q$14,"XD"))))))))))</f>
        <v>2.09</v>
      </c>
      <c r="F455">
        <f>D455*E455</f>
        <v>62.699999999999996</v>
      </c>
      <c r="G455">
        <f>SUMIF($B$2:B455,B455,$D$2:D455)</f>
        <v>580</v>
      </c>
      <c r="H455" t="b">
        <f>IF(cukier[[#This Row],[IlośćCukruKupionego]]&gt;=100,IF(cukier[[#This Row],[IlośćCukruKupionego]]&lt;1000,TRUE),FALSE)</f>
        <v>1</v>
      </c>
      <c r="I455" t="b">
        <f>IF(cukier[[#This Row],[IlośćCukruKupionego]]&gt;=1000,IF(cukier[[#This Row],[IlośćCukruKupionego]]&lt;10000,TRUE),FALSE)</f>
        <v>0</v>
      </c>
      <c r="J455" t="b">
        <f>IF(cukier[[#This Row],[IlośćCukruKupionego]]&gt;=10000,TRUE,FALSE)</f>
        <v>0</v>
      </c>
      <c r="K455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55">
        <f>cukier[[#This Row],[Cukier '[KG']]]*cukier[[#This Row],[Rabat]]</f>
        <v>61.2</v>
      </c>
      <c r="M455">
        <f>cukier[[#This Row],[SumaZaCukier]]-cukier[[#This Row],[CenaRabat]]</f>
        <v>1.4999999999999929</v>
      </c>
    </row>
    <row r="456" spans="1:13" x14ac:dyDescent="0.25">
      <c r="A456" s="1">
        <v>39191</v>
      </c>
      <c r="B456" t="s">
        <v>6</v>
      </c>
      <c r="C456">
        <f>YEAR(cukier[[#This Row],[Data]])</f>
        <v>2007</v>
      </c>
      <c r="D456">
        <v>67</v>
      </c>
      <c r="E456">
        <f>IF(C456=2005,$Q$5,IF(C456=2006,$Q$6,IF(C456=2007,$Q$7,IF(C456=2008,$Q$8,IF(C456=2009,$Q$9,IF(C456=2010,$Q$10,IF(C456=2011,$Q$11,IF(C456=2012,$Q$12,IF(C456=2013,$Q$13,IF(C456=2014,$Q$14,"XD"))))))))))</f>
        <v>2.09</v>
      </c>
      <c r="F456">
        <f>D456*E456</f>
        <v>140.03</v>
      </c>
      <c r="G456">
        <f>SUMIF($B$2:B456,B456,$D$2:D456)</f>
        <v>1059</v>
      </c>
      <c r="H456" t="b">
        <f>IF(cukier[[#This Row],[IlośćCukruKupionego]]&gt;=100,IF(cukier[[#This Row],[IlośćCukruKupionego]]&lt;1000,TRUE),FALSE)</f>
        <v>0</v>
      </c>
      <c r="I456" t="b">
        <f>IF(cukier[[#This Row],[IlośćCukruKupionego]]&gt;=1000,IF(cukier[[#This Row],[IlośćCukruKupionego]]&lt;10000,TRUE),FALSE)</f>
        <v>1</v>
      </c>
      <c r="J456" t="b">
        <f>IF(cukier[[#This Row],[IlośćCukruKupionego]]&gt;=10000,TRUE,FALSE)</f>
        <v>0</v>
      </c>
      <c r="K456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56">
        <f>cukier[[#This Row],[Cukier '[KG']]]*cukier[[#This Row],[Rabat]]</f>
        <v>133.32999999999998</v>
      </c>
      <c r="M456">
        <f>cukier[[#This Row],[SumaZaCukier]]-cukier[[#This Row],[CenaRabat]]</f>
        <v>6.7000000000000171</v>
      </c>
    </row>
    <row r="457" spans="1:13" x14ac:dyDescent="0.25">
      <c r="A457" s="1">
        <v>39197</v>
      </c>
      <c r="B457" t="s">
        <v>14</v>
      </c>
      <c r="C457">
        <f>YEAR(cukier[[#This Row],[Data]])</f>
        <v>2007</v>
      </c>
      <c r="D457">
        <v>497</v>
      </c>
      <c r="E457">
        <f>IF(C457=2005,$Q$5,IF(C457=2006,$Q$6,IF(C457=2007,$Q$7,IF(C457=2008,$Q$8,IF(C457=2009,$Q$9,IF(C457=2010,$Q$10,IF(C457=2011,$Q$11,IF(C457=2012,$Q$12,IF(C457=2013,$Q$13,IF(C457=2014,$Q$14,"XD"))))))))))</f>
        <v>2.09</v>
      </c>
      <c r="F457">
        <f>D457*E457</f>
        <v>1038.73</v>
      </c>
      <c r="G457">
        <f>SUMIF($B$2:B457,B457,$D$2:D457)</f>
        <v>4661</v>
      </c>
      <c r="H457" t="b">
        <f>IF(cukier[[#This Row],[IlośćCukruKupionego]]&gt;=100,IF(cukier[[#This Row],[IlośćCukruKupionego]]&lt;1000,TRUE),FALSE)</f>
        <v>0</v>
      </c>
      <c r="I457" t="b">
        <f>IF(cukier[[#This Row],[IlośćCukruKupionego]]&gt;=1000,IF(cukier[[#This Row],[IlośćCukruKupionego]]&lt;10000,TRUE),FALSE)</f>
        <v>1</v>
      </c>
      <c r="J457" t="b">
        <f>IF(cukier[[#This Row],[IlośćCukruKupionego]]&gt;=10000,TRUE,FALSE)</f>
        <v>0</v>
      </c>
      <c r="K457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57">
        <f>cukier[[#This Row],[Cukier '[KG']]]*cukier[[#This Row],[Rabat]]</f>
        <v>989.02999999999986</v>
      </c>
      <c r="M457">
        <f>cukier[[#This Row],[SumaZaCukier]]-cukier[[#This Row],[CenaRabat]]</f>
        <v>49.700000000000159</v>
      </c>
    </row>
    <row r="458" spans="1:13" x14ac:dyDescent="0.25">
      <c r="A458" s="1">
        <v>39200</v>
      </c>
      <c r="B458" t="s">
        <v>22</v>
      </c>
      <c r="C458">
        <f>YEAR(cukier[[#This Row],[Data]])</f>
        <v>2007</v>
      </c>
      <c r="D458">
        <v>102</v>
      </c>
      <c r="E458">
        <f>IF(C458=2005,$Q$5,IF(C458=2006,$Q$6,IF(C458=2007,$Q$7,IF(C458=2008,$Q$8,IF(C458=2009,$Q$9,IF(C458=2010,$Q$10,IF(C458=2011,$Q$11,IF(C458=2012,$Q$12,IF(C458=2013,$Q$13,IF(C458=2014,$Q$14,"XD"))))))))))</f>
        <v>2.09</v>
      </c>
      <c r="F458">
        <f>D458*E458</f>
        <v>213.17999999999998</v>
      </c>
      <c r="G458">
        <f>SUMIF($B$2:B458,B458,$D$2:D458)</f>
        <v>5075</v>
      </c>
      <c r="H458" t="b">
        <f>IF(cukier[[#This Row],[IlośćCukruKupionego]]&gt;=100,IF(cukier[[#This Row],[IlośćCukruKupionego]]&lt;1000,TRUE),FALSE)</f>
        <v>0</v>
      </c>
      <c r="I458" t="b">
        <f>IF(cukier[[#This Row],[IlośćCukruKupionego]]&gt;=1000,IF(cukier[[#This Row],[IlośćCukruKupionego]]&lt;10000,TRUE),FALSE)</f>
        <v>1</v>
      </c>
      <c r="J458" t="b">
        <f>IF(cukier[[#This Row],[IlośćCukruKupionego]]&gt;=10000,TRUE,FALSE)</f>
        <v>0</v>
      </c>
      <c r="K458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58">
        <f>cukier[[#This Row],[Cukier '[KG']]]*cukier[[#This Row],[Rabat]]</f>
        <v>202.98</v>
      </c>
      <c r="M458">
        <f>cukier[[#This Row],[SumaZaCukier]]-cukier[[#This Row],[CenaRabat]]</f>
        <v>10.199999999999989</v>
      </c>
    </row>
    <row r="459" spans="1:13" x14ac:dyDescent="0.25">
      <c r="A459" s="1">
        <v>39203</v>
      </c>
      <c r="B459" t="s">
        <v>7</v>
      </c>
      <c r="C459">
        <f>YEAR(cukier[[#This Row],[Data]])</f>
        <v>2007</v>
      </c>
      <c r="D459">
        <v>322</v>
      </c>
      <c r="E459">
        <f>IF(C459=2005,$Q$5,IF(C459=2006,$Q$6,IF(C459=2007,$Q$7,IF(C459=2008,$Q$8,IF(C459=2009,$Q$9,IF(C459=2010,$Q$10,IF(C459=2011,$Q$11,IF(C459=2012,$Q$12,IF(C459=2013,$Q$13,IF(C459=2014,$Q$14,"XD"))))))))))</f>
        <v>2.09</v>
      </c>
      <c r="F459">
        <f>D459*E459</f>
        <v>672.9799999999999</v>
      </c>
      <c r="G459">
        <f>SUMIF($B$2:B459,B459,$D$2:D459)</f>
        <v>7385</v>
      </c>
      <c r="H459" t="b">
        <f>IF(cukier[[#This Row],[IlośćCukruKupionego]]&gt;=100,IF(cukier[[#This Row],[IlośćCukruKupionego]]&lt;1000,TRUE),FALSE)</f>
        <v>0</v>
      </c>
      <c r="I459" t="b">
        <f>IF(cukier[[#This Row],[IlośćCukruKupionego]]&gt;=1000,IF(cukier[[#This Row],[IlośćCukruKupionego]]&lt;10000,TRUE),FALSE)</f>
        <v>1</v>
      </c>
      <c r="J459" t="b">
        <f>IF(cukier[[#This Row],[IlośćCukruKupionego]]&gt;=10000,TRUE,FALSE)</f>
        <v>0</v>
      </c>
      <c r="K459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59">
        <f>cukier[[#This Row],[Cukier '[KG']]]*cukier[[#This Row],[Rabat]]</f>
        <v>640.78</v>
      </c>
      <c r="M459">
        <f>cukier[[#This Row],[SumaZaCukier]]-cukier[[#This Row],[CenaRabat]]</f>
        <v>32.199999999999932</v>
      </c>
    </row>
    <row r="460" spans="1:13" x14ac:dyDescent="0.25">
      <c r="A460" s="1">
        <v>39204</v>
      </c>
      <c r="B460" t="s">
        <v>9</v>
      </c>
      <c r="C460">
        <f>YEAR(cukier[[#This Row],[Data]])</f>
        <v>2007</v>
      </c>
      <c r="D460">
        <v>297</v>
      </c>
      <c r="E460">
        <f>IF(C460=2005,$Q$5,IF(C460=2006,$Q$6,IF(C460=2007,$Q$7,IF(C460=2008,$Q$8,IF(C460=2009,$Q$9,IF(C460=2010,$Q$10,IF(C460=2011,$Q$11,IF(C460=2012,$Q$12,IF(C460=2013,$Q$13,IF(C460=2014,$Q$14,"XD"))))))))))</f>
        <v>2.09</v>
      </c>
      <c r="F460">
        <f>D460*E460</f>
        <v>620.7299999999999</v>
      </c>
      <c r="G460">
        <f>SUMIF($B$2:B460,B460,$D$2:D460)</f>
        <v>6023</v>
      </c>
      <c r="H460" t="b">
        <f>IF(cukier[[#This Row],[IlośćCukruKupionego]]&gt;=100,IF(cukier[[#This Row],[IlośćCukruKupionego]]&lt;1000,TRUE),FALSE)</f>
        <v>0</v>
      </c>
      <c r="I460" t="b">
        <f>IF(cukier[[#This Row],[IlośćCukruKupionego]]&gt;=1000,IF(cukier[[#This Row],[IlośćCukruKupionego]]&lt;10000,TRUE),FALSE)</f>
        <v>1</v>
      </c>
      <c r="J460" t="b">
        <f>IF(cukier[[#This Row],[IlośćCukruKupionego]]&gt;=10000,TRUE,FALSE)</f>
        <v>0</v>
      </c>
      <c r="K460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60">
        <f>cukier[[#This Row],[Cukier '[KG']]]*cukier[[#This Row],[Rabat]]</f>
        <v>591.03</v>
      </c>
      <c r="M460">
        <f>cukier[[#This Row],[SumaZaCukier]]-cukier[[#This Row],[CenaRabat]]</f>
        <v>29.699999999999932</v>
      </c>
    </row>
    <row r="461" spans="1:13" x14ac:dyDescent="0.25">
      <c r="A461" s="1">
        <v>39206</v>
      </c>
      <c r="B461" t="s">
        <v>12</v>
      </c>
      <c r="C461">
        <f>YEAR(cukier[[#This Row],[Data]])</f>
        <v>2007</v>
      </c>
      <c r="D461">
        <v>179</v>
      </c>
      <c r="E461">
        <f>IF(C461=2005,$Q$5,IF(C461=2006,$Q$6,IF(C461=2007,$Q$7,IF(C461=2008,$Q$8,IF(C461=2009,$Q$9,IF(C461=2010,$Q$10,IF(C461=2011,$Q$11,IF(C461=2012,$Q$12,IF(C461=2013,$Q$13,IF(C461=2014,$Q$14,"XD"))))))))))</f>
        <v>2.09</v>
      </c>
      <c r="F461">
        <f>D461*E461</f>
        <v>374.10999999999996</v>
      </c>
      <c r="G461">
        <f>SUMIF($B$2:B461,B461,$D$2:D461)</f>
        <v>1725</v>
      </c>
      <c r="H461" t="b">
        <f>IF(cukier[[#This Row],[IlośćCukruKupionego]]&gt;=100,IF(cukier[[#This Row],[IlośćCukruKupionego]]&lt;1000,TRUE),FALSE)</f>
        <v>0</v>
      </c>
      <c r="I461" t="b">
        <f>IF(cukier[[#This Row],[IlośćCukruKupionego]]&gt;=1000,IF(cukier[[#This Row],[IlośćCukruKupionego]]&lt;10000,TRUE),FALSE)</f>
        <v>1</v>
      </c>
      <c r="J461" t="b">
        <f>IF(cukier[[#This Row],[IlośćCukruKupionego]]&gt;=10000,TRUE,FALSE)</f>
        <v>0</v>
      </c>
      <c r="K461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61">
        <f>cukier[[#This Row],[Cukier '[KG']]]*cukier[[#This Row],[Rabat]]</f>
        <v>356.21</v>
      </c>
      <c r="M461">
        <f>cukier[[#This Row],[SumaZaCukier]]-cukier[[#This Row],[CenaRabat]]</f>
        <v>17.899999999999977</v>
      </c>
    </row>
    <row r="462" spans="1:13" x14ac:dyDescent="0.25">
      <c r="A462" s="1">
        <v>39208</v>
      </c>
      <c r="B462" t="s">
        <v>140</v>
      </c>
      <c r="C462">
        <f>YEAR(cukier[[#This Row],[Data]])</f>
        <v>2007</v>
      </c>
      <c r="D462">
        <v>15</v>
      </c>
      <c r="E462">
        <f>IF(C462=2005,$Q$5,IF(C462=2006,$Q$6,IF(C462=2007,$Q$7,IF(C462=2008,$Q$8,IF(C462=2009,$Q$9,IF(C462=2010,$Q$10,IF(C462=2011,$Q$11,IF(C462=2012,$Q$12,IF(C462=2013,$Q$13,IF(C462=2014,$Q$14,"XD"))))))))))</f>
        <v>2.09</v>
      </c>
      <c r="F462">
        <f>D462*E462</f>
        <v>31.349999999999998</v>
      </c>
      <c r="G462">
        <f>SUMIF($B$2:B462,B462,$D$2:D462)</f>
        <v>15</v>
      </c>
      <c r="H462" t="b">
        <f>IF(cukier[[#This Row],[IlośćCukruKupionego]]&gt;=100,IF(cukier[[#This Row],[IlośćCukruKupionego]]&lt;1000,TRUE),FALSE)</f>
        <v>0</v>
      </c>
      <c r="I462" t="b">
        <f>IF(cukier[[#This Row],[IlośćCukruKupionego]]&gt;=1000,IF(cukier[[#This Row],[IlośćCukruKupionego]]&lt;10000,TRUE),FALSE)</f>
        <v>0</v>
      </c>
      <c r="J462" t="b">
        <f>IF(cukier[[#This Row],[IlośćCukruKupionego]]&gt;=10000,TRUE,FALSE)</f>
        <v>0</v>
      </c>
      <c r="K462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62">
        <f>cukier[[#This Row],[Cukier '[KG']]]*cukier[[#This Row],[Rabat]]</f>
        <v>31.349999999999998</v>
      </c>
      <c r="M462">
        <f>cukier[[#This Row],[SumaZaCukier]]-cukier[[#This Row],[CenaRabat]]</f>
        <v>0</v>
      </c>
    </row>
    <row r="463" spans="1:13" x14ac:dyDescent="0.25">
      <c r="A463" s="1">
        <v>39210</v>
      </c>
      <c r="B463" t="s">
        <v>61</v>
      </c>
      <c r="C463">
        <f>YEAR(cukier[[#This Row],[Data]])</f>
        <v>2007</v>
      </c>
      <c r="D463">
        <v>65</v>
      </c>
      <c r="E463">
        <f>IF(C463=2005,$Q$5,IF(C463=2006,$Q$6,IF(C463=2007,$Q$7,IF(C463=2008,$Q$8,IF(C463=2009,$Q$9,IF(C463=2010,$Q$10,IF(C463=2011,$Q$11,IF(C463=2012,$Q$12,IF(C463=2013,$Q$13,IF(C463=2014,$Q$14,"XD"))))))))))</f>
        <v>2.09</v>
      </c>
      <c r="F463">
        <f>D463*E463</f>
        <v>135.85</v>
      </c>
      <c r="G463">
        <f>SUMIF($B$2:B463,B463,$D$2:D463)</f>
        <v>364</v>
      </c>
      <c r="H463" t="b">
        <f>IF(cukier[[#This Row],[IlośćCukruKupionego]]&gt;=100,IF(cukier[[#This Row],[IlośćCukruKupionego]]&lt;1000,TRUE),FALSE)</f>
        <v>1</v>
      </c>
      <c r="I463" t="b">
        <f>IF(cukier[[#This Row],[IlośćCukruKupionego]]&gt;=1000,IF(cukier[[#This Row],[IlośćCukruKupionego]]&lt;10000,TRUE),FALSE)</f>
        <v>0</v>
      </c>
      <c r="J463" t="b">
        <f>IF(cukier[[#This Row],[IlośćCukruKupionego]]&gt;=10000,TRUE,FALSE)</f>
        <v>0</v>
      </c>
      <c r="K463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63">
        <f>cukier[[#This Row],[Cukier '[KG']]]*cukier[[#This Row],[Rabat]]</f>
        <v>132.6</v>
      </c>
      <c r="M463">
        <f>cukier[[#This Row],[SumaZaCukier]]-cukier[[#This Row],[CenaRabat]]</f>
        <v>3.25</v>
      </c>
    </row>
    <row r="464" spans="1:13" x14ac:dyDescent="0.25">
      <c r="A464" s="1">
        <v>39212</v>
      </c>
      <c r="B464" t="s">
        <v>7</v>
      </c>
      <c r="C464">
        <f>YEAR(cukier[[#This Row],[Data]])</f>
        <v>2007</v>
      </c>
      <c r="D464">
        <v>297</v>
      </c>
      <c r="E464">
        <f>IF(C464=2005,$Q$5,IF(C464=2006,$Q$6,IF(C464=2007,$Q$7,IF(C464=2008,$Q$8,IF(C464=2009,$Q$9,IF(C464=2010,$Q$10,IF(C464=2011,$Q$11,IF(C464=2012,$Q$12,IF(C464=2013,$Q$13,IF(C464=2014,$Q$14,"XD"))))))))))</f>
        <v>2.09</v>
      </c>
      <c r="F464">
        <f>D464*E464</f>
        <v>620.7299999999999</v>
      </c>
      <c r="G464">
        <f>SUMIF($B$2:B464,B464,$D$2:D464)</f>
        <v>7682</v>
      </c>
      <c r="H464" t="b">
        <f>IF(cukier[[#This Row],[IlośćCukruKupionego]]&gt;=100,IF(cukier[[#This Row],[IlośćCukruKupionego]]&lt;1000,TRUE),FALSE)</f>
        <v>0</v>
      </c>
      <c r="I464" t="b">
        <f>IF(cukier[[#This Row],[IlośćCukruKupionego]]&gt;=1000,IF(cukier[[#This Row],[IlośćCukruKupionego]]&lt;10000,TRUE),FALSE)</f>
        <v>1</v>
      </c>
      <c r="J464" t="b">
        <f>IF(cukier[[#This Row],[IlośćCukruKupionego]]&gt;=10000,TRUE,FALSE)</f>
        <v>0</v>
      </c>
      <c r="K464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64">
        <f>cukier[[#This Row],[Cukier '[KG']]]*cukier[[#This Row],[Rabat]]</f>
        <v>591.03</v>
      </c>
      <c r="M464">
        <f>cukier[[#This Row],[SumaZaCukier]]-cukier[[#This Row],[CenaRabat]]</f>
        <v>29.699999999999932</v>
      </c>
    </row>
    <row r="465" spans="1:13" x14ac:dyDescent="0.25">
      <c r="A465" s="1">
        <v>39214</v>
      </c>
      <c r="B465" t="s">
        <v>8</v>
      </c>
      <c r="C465">
        <f>YEAR(cukier[[#This Row],[Data]])</f>
        <v>2007</v>
      </c>
      <c r="D465">
        <v>131</v>
      </c>
      <c r="E465">
        <f>IF(C465=2005,$Q$5,IF(C465=2006,$Q$6,IF(C465=2007,$Q$7,IF(C465=2008,$Q$8,IF(C465=2009,$Q$9,IF(C465=2010,$Q$10,IF(C465=2011,$Q$11,IF(C465=2012,$Q$12,IF(C465=2013,$Q$13,IF(C465=2014,$Q$14,"XD"))))))))))</f>
        <v>2.09</v>
      </c>
      <c r="F465">
        <f>D465*E465</f>
        <v>273.78999999999996</v>
      </c>
      <c r="G465">
        <f>SUMIF($B$2:B465,B465,$D$2:D465)</f>
        <v>635</v>
      </c>
      <c r="H465" t="b">
        <f>IF(cukier[[#This Row],[IlośćCukruKupionego]]&gt;=100,IF(cukier[[#This Row],[IlośćCukruKupionego]]&lt;1000,TRUE),FALSE)</f>
        <v>1</v>
      </c>
      <c r="I465" t="b">
        <f>IF(cukier[[#This Row],[IlośćCukruKupionego]]&gt;=1000,IF(cukier[[#This Row],[IlośćCukruKupionego]]&lt;10000,TRUE),FALSE)</f>
        <v>0</v>
      </c>
      <c r="J465" t="b">
        <f>IF(cukier[[#This Row],[IlośćCukruKupionego]]&gt;=10000,TRUE,FALSE)</f>
        <v>0</v>
      </c>
      <c r="K465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65">
        <f>cukier[[#This Row],[Cukier '[KG']]]*cukier[[#This Row],[Rabat]]</f>
        <v>267.24</v>
      </c>
      <c r="M465">
        <f>cukier[[#This Row],[SumaZaCukier]]-cukier[[#This Row],[CenaRabat]]</f>
        <v>6.5499999999999545</v>
      </c>
    </row>
    <row r="466" spans="1:13" x14ac:dyDescent="0.25">
      <c r="A466" s="1">
        <v>39215</v>
      </c>
      <c r="B466" t="s">
        <v>141</v>
      </c>
      <c r="C466">
        <f>YEAR(cukier[[#This Row],[Data]])</f>
        <v>2007</v>
      </c>
      <c r="D466">
        <v>12</v>
      </c>
      <c r="E466">
        <f>IF(C466=2005,$Q$5,IF(C466=2006,$Q$6,IF(C466=2007,$Q$7,IF(C466=2008,$Q$8,IF(C466=2009,$Q$9,IF(C466=2010,$Q$10,IF(C466=2011,$Q$11,IF(C466=2012,$Q$12,IF(C466=2013,$Q$13,IF(C466=2014,$Q$14,"XD"))))))))))</f>
        <v>2.09</v>
      </c>
      <c r="F466">
        <f>D466*E466</f>
        <v>25.08</v>
      </c>
      <c r="G466">
        <f>SUMIF($B$2:B466,B466,$D$2:D466)</f>
        <v>12</v>
      </c>
      <c r="H466" t="b">
        <f>IF(cukier[[#This Row],[IlośćCukruKupionego]]&gt;=100,IF(cukier[[#This Row],[IlośćCukruKupionego]]&lt;1000,TRUE),FALSE)</f>
        <v>0</v>
      </c>
      <c r="I466" t="b">
        <f>IF(cukier[[#This Row],[IlośćCukruKupionego]]&gt;=1000,IF(cukier[[#This Row],[IlośćCukruKupionego]]&lt;10000,TRUE),FALSE)</f>
        <v>0</v>
      </c>
      <c r="J466" t="b">
        <f>IF(cukier[[#This Row],[IlośćCukruKupionego]]&gt;=10000,TRUE,FALSE)</f>
        <v>0</v>
      </c>
      <c r="K466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66">
        <f>cukier[[#This Row],[Cukier '[KG']]]*cukier[[#This Row],[Rabat]]</f>
        <v>25.08</v>
      </c>
      <c r="M466">
        <f>cukier[[#This Row],[SumaZaCukier]]-cukier[[#This Row],[CenaRabat]]</f>
        <v>0</v>
      </c>
    </row>
    <row r="467" spans="1:13" x14ac:dyDescent="0.25">
      <c r="A467" s="1">
        <v>39215</v>
      </c>
      <c r="B467" t="s">
        <v>18</v>
      </c>
      <c r="C467">
        <f>YEAR(cukier[[#This Row],[Data]])</f>
        <v>2007</v>
      </c>
      <c r="D467">
        <v>114</v>
      </c>
      <c r="E467">
        <f>IF(C467=2005,$Q$5,IF(C467=2006,$Q$6,IF(C467=2007,$Q$7,IF(C467=2008,$Q$8,IF(C467=2009,$Q$9,IF(C467=2010,$Q$10,IF(C467=2011,$Q$11,IF(C467=2012,$Q$12,IF(C467=2013,$Q$13,IF(C467=2014,$Q$14,"XD"))))))))))</f>
        <v>2.09</v>
      </c>
      <c r="F467">
        <f>D467*E467</f>
        <v>238.26</v>
      </c>
      <c r="G467">
        <f>SUMIF($B$2:B467,B467,$D$2:D467)</f>
        <v>1507</v>
      </c>
      <c r="H467" t="b">
        <f>IF(cukier[[#This Row],[IlośćCukruKupionego]]&gt;=100,IF(cukier[[#This Row],[IlośćCukruKupionego]]&lt;1000,TRUE),FALSE)</f>
        <v>0</v>
      </c>
      <c r="I467" t="b">
        <f>IF(cukier[[#This Row],[IlośćCukruKupionego]]&gt;=1000,IF(cukier[[#This Row],[IlośćCukruKupionego]]&lt;10000,TRUE),FALSE)</f>
        <v>1</v>
      </c>
      <c r="J467" t="b">
        <f>IF(cukier[[#This Row],[IlośćCukruKupionego]]&gt;=10000,TRUE,FALSE)</f>
        <v>0</v>
      </c>
      <c r="K467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67">
        <f>cukier[[#This Row],[Cukier '[KG']]]*cukier[[#This Row],[Rabat]]</f>
        <v>226.85999999999999</v>
      </c>
      <c r="M467">
        <f>cukier[[#This Row],[SumaZaCukier]]-cukier[[#This Row],[CenaRabat]]</f>
        <v>11.400000000000006</v>
      </c>
    </row>
    <row r="468" spans="1:13" x14ac:dyDescent="0.25">
      <c r="A468" s="1">
        <v>39218</v>
      </c>
      <c r="B468" t="s">
        <v>14</v>
      </c>
      <c r="C468">
        <f>YEAR(cukier[[#This Row],[Data]])</f>
        <v>2007</v>
      </c>
      <c r="D468">
        <v>293</v>
      </c>
      <c r="E468">
        <f>IF(C468=2005,$Q$5,IF(C468=2006,$Q$6,IF(C468=2007,$Q$7,IF(C468=2008,$Q$8,IF(C468=2009,$Q$9,IF(C468=2010,$Q$10,IF(C468=2011,$Q$11,IF(C468=2012,$Q$12,IF(C468=2013,$Q$13,IF(C468=2014,$Q$14,"XD"))))))))))</f>
        <v>2.09</v>
      </c>
      <c r="F468">
        <f>D468*E468</f>
        <v>612.37</v>
      </c>
      <c r="G468">
        <f>SUMIF($B$2:B468,B468,$D$2:D468)</f>
        <v>4954</v>
      </c>
      <c r="H468" t="b">
        <f>IF(cukier[[#This Row],[IlośćCukruKupionego]]&gt;=100,IF(cukier[[#This Row],[IlośćCukruKupionego]]&lt;1000,TRUE),FALSE)</f>
        <v>0</v>
      </c>
      <c r="I468" t="b">
        <f>IF(cukier[[#This Row],[IlośćCukruKupionego]]&gt;=1000,IF(cukier[[#This Row],[IlośćCukruKupionego]]&lt;10000,TRUE),FALSE)</f>
        <v>1</v>
      </c>
      <c r="J468" t="b">
        <f>IF(cukier[[#This Row],[IlośćCukruKupionego]]&gt;=10000,TRUE,FALSE)</f>
        <v>0</v>
      </c>
      <c r="K468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68">
        <f>cukier[[#This Row],[Cukier '[KG']]]*cukier[[#This Row],[Rabat]]</f>
        <v>583.06999999999994</v>
      </c>
      <c r="M468">
        <f>cukier[[#This Row],[SumaZaCukier]]-cukier[[#This Row],[CenaRabat]]</f>
        <v>29.300000000000068</v>
      </c>
    </row>
    <row r="469" spans="1:13" x14ac:dyDescent="0.25">
      <c r="A469" s="1">
        <v>39220</v>
      </c>
      <c r="B469" t="s">
        <v>142</v>
      </c>
      <c r="C469">
        <f>YEAR(cukier[[#This Row],[Data]])</f>
        <v>2007</v>
      </c>
      <c r="D469">
        <v>18</v>
      </c>
      <c r="E469">
        <f>IF(C469=2005,$Q$5,IF(C469=2006,$Q$6,IF(C469=2007,$Q$7,IF(C469=2008,$Q$8,IF(C469=2009,$Q$9,IF(C469=2010,$Q$10,IF(C469=2011,$Q$11,IF(C469=2012,$Q$12,IF(C469=2013,$Q$13,IF(C469=2014,$Q$14,"XD"))))))))))</f>
        <v>2.09</v>
      </c>
      <c r="F469">
        <f>D469*E469</f>
        <v>37.619999999999997</v>
      </c>
      <c r="G469">
        <f>SUMIF($B$2:B469,B469,$D$2:D469)</f>
        <v>18</v>
      </c>
      <c r="H469" t="b">
        <f>IF(cukier[[#This Row],[IlośćCukruKupionego]]&gt;=100,IF(cukier[[#This Row],[IlośćCukruKupionego]]&lt;1000,TRUE),FALSE)</f>
        <v>0</v>
      </c>
      <c r="I469" t="b">
        <f>IF(cukier[[#This Row],[IlośćCukruKupionego]]&gt;=1000,IF(cukier[[#This Row],[IlośćCukruKupionego]]&lt;10000,TRUE),FALSE)</f>
        <v>0</v>
      </c>
      <c r="J469" t="b">
        <f>IF(cukier[[#This Row],[IlośćCukruKupionego]]&gt;=10000,TRUE,FALSE)</f>
        <v>0</v>
      </c>
      <c r="K469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69">
        <f>cukier[[#This Row],[Cukier '[KG']]]*cukier[[#This Row],[Rabat]]</f>
        <v>37.619999999999997</v>
      </c>
      <c r="M469">
        <f>cukier[[#This Row],[SumaZaCukier]]-cukier[[#This Row],[CenaRabat]]</f>
        <v>0</v>
      </c>
    </row>
    <row r="470" spans="1:13" x14ac:dyDescent="0.25">
      <c r="A470" s="1">
        <v>39220</v>
      </c>
      <c r="B470" t="s">
        <v>19</v>
      </c>
      <c r="C470">
        <f>YEAR(cukier[[#This Row],[Data]])</f>
        <v>2007</v>
      </c>
      <c r="D470">
        <v>186</v>
      </c>
      <c r="E470">
        <f>IF(C470=2005,$Q$5,IF(C470=2006,$Q$6,IF(C470=2007,$Q$7,IF(C470=2008,$Q$8,IF(C470=2009,$Q$9,IF(C470=2010,$Q$10,IF(C470=2011,$Q$11,IF(C470=2012,$Q$12,IF(C470=2013,$Q$13,IF(C470=2014,$Q$14,"XD"))))))))))</f>
        <v>2.09</v>
      </c>
      <c r="F470">
        <f>D470*E470</f>
        <v>388.73999999999995</v>
      </c>
      <c r="G470">
        <f>SUMIF($B$2:B470,B470,$D$2:D470)</f>
        <v>862</v>
      </c>
      <c r="H470" t="b">
        <f>IF(cukier[[#This Row],[IlośćCukruKupionego]]&gt;=100,IF(cukier[[#This Row],[IlośćCukruKupionego]]&lt;1000,TRUE),FALSE)</f>
        <v>1</v>
      </c>
      <c r="I470" t="b">
        <f>IF(cukier[[#This Row],[IlośćCukruKupionego]]&gt;=1000,IF(cukier[[#This Row],[IlośćCukruKupionego]]&lt;10000,TRUE),FALSE)</f>
        <v>0</v>
      </c>
      <c r="J470" t="b">
        <f>IF(cukier[[#This Row],[IlośćCukruKupionego]]&gt;=10000,TRUE,FALSE)</f>
        <v>0</v>
      </c>
      <c r="K470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70">
        <f>cukier[[#This Row],[Cukier '[KG']]]*cukier[[#This Row],[Rabat]]</f>
        <v>379.44</v>
      </c>
      <c r="M470">
        <f>cukier[[#This Row],[SumaZaCukier]]-cukier[[#This Row],[CenaRabat]]</f>
        <v>9.2999999999999545</v>
      </c>
    </row>
    <row r="471" spans="1:13" x14ac:dyDescent="0.25">
      <c r="A471" s="1">
        <v>39223</v>
      </c>
      <c r="B471" t="s">
        <v>28</v>
      </c>
      <c r="C471">
        <f>YEAR(cukier[[#This Row],[Data]])</f>
        <v>2007</v>
      </c>
      <c r="D471">
        <v>119</v>
      </c>
      <c r="E471">
        <f>IF(C471=2005,$Q$5,IF(C471=2006,$Q$6,IF(C471=2007,$Q$7,IF(C471=2008,$Q$8,IF(C471=2009,$Q$9,IF(C471=2010,$Q$10,IF(C471=2011,$Q$11,IF(C471=2012,$Q$12,IF(C471=2013,$Q$13,IF(C471=2014,$Q$14,"XD"))))))))))</f>
        <v>2.09</v>
      </c>
      <c r="F471">
        <f>D471*E471</f>
        <v>248.70999999999998</v>
      </c>
      <c r="G471">
        <f>SUMIF($B$2:B471,B471,$D$2:D471)</f>
        <v>933</v>
      </c>
      <c r="H471" t="b">
        <f>IF(cukier[[#This Row],[IlośćCukruKupionego]]&gt;=100,IF(cukier[[#This Row],[IlośćCukruKupionego]]&lt;1000,TRUE),FALSE)</f>
        <v>1</v>
      </c>
      <c r="I471" t="b">
        <f>IF(cukier[[#This Row],[IlośćCukruKupionego]]&gt;=1000,IF(cukier[[#This Row],[IlośćCukruKupionego]]&lt;10000,TRUE),FALSE)</f>
        <v>0</v>
      </c>
      <c r="J471" t="b">
        <f>IF(cukier[[#This Row],[IlośćCukruKupionego]]&gt;=10000,TRUE,FALSE)</f>
        <v>0</v>
      </c>
      <c r="K471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71">
        <f>cukier[[#This Row],[Cukier '[KG']]]*cukier[[#This Row],[Rabat]]</f>
        <v>242.76</v>
      </c>
      <c r="M471">
        <f>cukier[[#This Row],[SumaZaCukier]]-cukier[[#This Row],[CenaRabat]]</f>
        <v>5.9499999999999886</v>
      </c>
    </row>
    <row r="472" spans="1:13" x14ac:dyDescent="0.25">
      <c r="A472" s="1">
        <v>39227</v>
      </c>
      <c r="B472" t="s">
        <v>130</v>
      </c>
      <c r="C472">
        <f>YEAR(cukier[[#This Row],[Data]])</f>
        <v>2007</v>
      </c>
      <c r="D472">
        <v>4</v>
      </c>
      <c r="E472">
        <f>IF(C472=2005,$Q$5,IF(C472=2006,$Q$6,IF(C472=2007,$Q$7,IF(C472=2008,$Q$8,IF(C472=2009,$Q$9,IF(C472=2010,$Q$10,IF(C472=2011,$Q$11,IF(C472=2012,$Q$12,IF(C472=2013,$Q$13,IF(C472=2014,$Q$14,"XD"))))))))))</f>
        <v>2.09</v>
      </c>
      <c r="F472">
        <f>D472*E472</f>
        <v>8.36</v>
      </c>
      <c r="G472">
        <f>SUMIF($B$2:B472,B472,$D$2:D472)</f>
        <v>11</v>
      </c>
      <c r="H472" t="b">
        <f>IF(cukier[[#This Row],[IlośćCukruKupionego]]&gt;=100,IF(cukier[[#This Row],[IlośćCukruKupionego]]&lt;1000,TRUE),FALSE)</f>
        <v>0</v>
      </c>
      <c r="I472" t="b">
        <f>IF(cukier[[#This Row],[IlośćCukruKupionego]]&gt;=1000,IF(cukier[[#This Row],[IlośćCukruKupionego]]&lt;10000,TRUE),FALSE)</f>
        <v>0</v>
      </c>
      <c r="J472" t="b">
        <f>IF(cukier[[#This Row],[IlośćCukruKupionego]]&gt;=10000,TRUE,FALSE)</f>
        <v>0</v>
      </c>
      <c r="K472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72">
        <f>cukier[[#This Row],[Cukier '[KG']]]*cukier[[#This Row],[Rabat]]</f>
        <v>8.36</v>
      </c>
      <c r="M472">
        <f>cukier[[#This Row],[SumaZaCukier]]-cukier[[#This Row],[CenaRabat]]</f>
        <v>0</v>
      </c>
    </row>
    <row r="473" spans="1:13" x14ac:dyDescent="0.25">
      <c r="A473" s="1">
        <v>39230</v>
      </c>
      <c r="B473" t="s">
        <v>14</v>
      </c>
      <c r="C473">
        <f>YEAR(cukier[[#This Row],[Data]])</f>
        <v>2007</v>
      </c>
      <c r="D473">
        <v>415</v>
      </c>
      <c r="E473">
        <f>IF(C473=2005,$Q$5,IF(C473=2006,$Q$6,IF(C473=2007,$Q$7,IF(C473=2008,$Q$8,IF(C473=2009,$Q$9,IF(C473=2010,$Q$10,IF(C473=2011,$Q$11,IF(C473=2012,$Q$12,IF(C473=2013,$Q$13,IF(C473=2014,$Q$14,"XD"))))))))))</f>
        <v>2.09</v>
      </c>
      <c r="F473">
        <f>D473*E473</f>
        <v>867.34999999999991</v>
      </c>
      <c r="G473">
        <f>SUMIF($B$2:B473,B473,$D$2:D473)</f>
        <v>5369</v>
      </c>
      <c r="H473" t="b">
        <f>IF(cukier[[#This Row],[IlośćCukruKupionego]]&gt;=100,IF(cukier[[#This Row],[IlośćCukruKupionego]]&lt;1000,TRUE),FALSE)</f>
        <v>0</v>
      </c>
      <c r="I473" t="b">
        <f>IF(cukier[[#This Row],[IlośćCukruKupionego]]&gt;=1000,IF(cukier[[#This Row],[IlośćCukruKupionego]]&lt;10000,TRUE),FALSE)</f>
        <v>1</v>
      </c>
      <c r="J473" t="b">
        <f>IF(cukier[[#This Row],[IlośćCukruKupionego]]&gt;=10000,TRUE,FALSE)</f>
        <v>0</v>
      </c>
      <c r="K473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73">
        <f>cukier[[#This Row],[Cukier '[KG']]]*cukier[[#This Row],[Rabat]]</f>
        <v>825.84999999999991</v>
      </c>
      <c r="M473">
        <f>cukier[[#This Row],[SumaZaCukier]]-cukier[[#This Row],[CenaRabat]]</f>
        <v>41.5</v>
      </c>
    </row>
    <row r="474" spans="1:13" x14ac:dyDescent="0.25">
      <c r="A474" s="1">
        <v>39230</v>
      </c>
      <c r="B474" t="s">
        <v>13</v>
      </c>
      <c r="C474">
        <f>YEAR(cukier[[#This Row],[Data]])</f>
        <v>2007</v>
      </c>
      <c r="D474">
        <v>10</v>
      </c>
      <c r="E474">
        <f>IF(C474=2005,$Q$5,IF(C474=2006,$Q$6,IF(C474=2007,$Q$7,IF(C474=2008,$Q$8,IF(C474=2009,$Q$9,IF(C474=2010,$Q$10,IF(C474=2011,$Q$11,IF(C474=2012,$Q$12,IF(C474=2013,$Q$13,IF(C474=2014,$Q$14,"XD"))))))))))</f>
        <v>2.09</v>
      </c>
      <c r="F474">
        <f>D474*E474</f>
        <v>20.9</v>
      </c>
      <c r="G474">
        <f>SUMIF($B$2:B474,B474,$D$2:D474)</f>
        <v>18</v>
      </c>
      <c r="H474" t="b">
        <f>IF(cukier[[#This Row],[IlośćCukruKupionego]]&gt;=100,IF(cukier[[#This Row],[IlośćCukruKupionego]]&lt;1000,TRUE),FALSE)</f>
        <v>0</v>
      </c>
      <c r="I474" t="b">
        <f>IF(cukier[[#This Row],[IlośćCukruKupionego]]&gt;=1000,IF(cukier[[#This Row],[IlośćCukruKupionego]]&lt;10000,TRUE),FALSE)</f>
        <v>0</v>
      </c>
      <c r="J474" t="b">
        <f>IF(cukier[[#This Row],[IlośćCukruKupionego]]&gt;=10000,TRUE,FALSE)</f>
        <v>0</v>
      </c>
      <c r="K474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74">
        <f>cukier[[#This Row],[Cukier '[KG']]]*cukier[[#This Row],[Rabat]]</f>
        <v>20.9</v>
      </c>
      <c r="M474">
        <f>cukier[[#This Row],[SumaZaCukier]]-cukier[[#This Row],[CenaRabat]]</f>
        <v>0</v>
      </c>
    </row>
    <row r="475" spans="1:13" x14ac:dyDescent="0.25">
      <c r="A475" s="1">
        <v>39230</v>
      </c>
      <c r="B475" t="s">
        <v>18</v>
      </c>
      <c r="C475">
        <f>YEAR(cukier[[#This Row],[Data]])</f>
        <v>2007</v>
      </c>
      <c r="D475">
        <v>159</v>
      </c>
      <c r="E475">
        <f>IF(C475=2005,$Q$5,IF(C475=2006,$Q$6,IF(C475=2007,$Q$7,IF(C475=2008,$Q$8,IF(C475=2009,$Q$9,IF(C475=2010,$Q$10,IF(C475=2011,$Q$11,IF(C475=2012,$Q$12,IF(C475=2013,$Q$13,IF(C475=2014,$Q$14,"XD"))))))))))</f>
        <v>2.09</v>
      </c>
      <c r="F475">
        <f>D475*E475</f>
        <v>332.31</v>
      </c>
      <c r="G475">
        <f>SUMIF($B$2:B475,B475,$D$2:D475)</f>
        <v>1666</v>
      </c>
      <c r="H475" t="b">
        <f>IF(cukier[[#This Row],[IlośćCukruKupionego]]&gt;=100,IF(cukier[[#This Row],[IlośćCukruKupionego]]&lt;1000,TRUE),FALSE)</f>
        <v>0</v>
      </c>
      <c r="I475" t="b">
        <f>IF(cukier[[#This Row],[IlośćCukruKupionego]]&gt;=1000,IF(cukier[[#This Row],[IlośćCukruKupionego]]&lt;10000,TRUE),FALSE)</f>
        <v>1</v>
      </c>
      <c r="J475" t="b">
        <f>IF(cukier[[#This Row],[IlośćCukruKupionego]]&gt;=10000,TRUE,FALSE)</f>
        <v>0</v>
      </c>
      <c r="K475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75">
        <f>cukier[[#This Row],[Cukier '[KG']]]*cukier[[#This Row],[Rabat]]</f>
        <v>316.40999999999997</v>
      </c>
      <c r="M475">
        <f>cukier[[#This Row],[SumaZaCukier]]-cukier[[#This Row],[CenaRabat]]</f>
        <v>15.900000000000034</v>
      </c>
    </row>
    <row r="476" spans="1:13" x14ac:dyDescent="0.25">
      <c r="A476" s="1">
        <v>39231</v>
      </c>
      <c r="B476" t="s">
        <v>17</v>
      </c>
      <c r="C476">
        <f>YEAR(cukier[[#This Row],[Data]])</f>
        <v>2007</v>
      </c>
      <c r="D476">
        <v>140</v>
      </c>
      <c r="E476">
        <f>IF(C476=2005,$Q$5,IF(C476=2006,$Q$6,IF(C476=2007,$Q$7,IF(C476=2008,$Q$8,IF(C476=2009,$Q$9,IF(C476=2010,$Q$10,IF(C476=2011,$Q$11,IF(C476=2012,$Q$12,IF(C476=2013,$Q$13,IF(C476=2014,$Q$14,"XD"))))))))))</f>
        <v>2.09</v>
      </c>
      <c r="F476">
        <f>D476*E476</f>
        <v>292.59999999999997</v>
      </c>
      <c r="G476">
        <f>SUMIF($B$2:B476,B476,$D$2:D476)</f>
        <v>5835</v>
      </c>
      <c r="H476" t="b">
        <f>IF(cukier[[#This Row],[IlośćCukruKupionego]]&gt;=100,IF(cukier[[#This Row],[IlośćCukruKupionego]]&lt;1000,TRUE),FALSE)</f>
        <v>0</v>
      </c>
      <c r="I476" t="b">
        <f>IF(cukier[[#This Row],[IlośćCukruKupionego]]&gt;=1000,IF(cukier[[#This Row],[IlośćCukruKupionego]]&lt;10000,TRUE),FALSE)</f>
        <v>1</v>
      </c>
      <c r="J476" t="b">
        <f>IF(cukier[[#This Row],[IlośćCukruKupionego]]&gt;=10000,TRUE,FALSE)</f>
        <v>0</v>
      </c>
      <c r="K476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76">
        <f>cukier[[#This Row],[Cukier '[KG']]]*cukier[[#This Row],[Rabat]]</f>
        <v>278.59999999999997</v>
      </c>
      <c r="M476">
        <f>cukier[[#This Row],[SumaZaCukier]]-cukier[[#This Row],[CenaRabat]]</f>
        <v>14</v>
      </c>
    </row>
    <row r="477" spans="1:13" x14ac:dyDescent="0.25">
      <c r="A477" s="1">
        <v>39239</v>
      </c>
      <c r="B477" t="s">
        <v>19</v>
      </c>
      <c r="C477">
        <f>YEAR(cukier[[#This Row],[Data]])</f>
        <v>2007</v>
      </c>
      <c r="D477">
        <v>128</v>
      </c>
      <c r="E477">
        <f>IF(C477=2005,$Q$5,IF(C477=2006,$Q$6,IF(C477=2007,$Q$7,IF(C477=2008,$Q$8,IF(C477=2009,$Q$9,IF(C477=2010,$Q$10,IF(C477=2011,$Q$11,IF(C477=2012,$Q$12,IF(C477=2013,$Q$13,IF(C477=2014,$Q$14,"XD"))))))))))</f>
        <v>2.09</v>
      </c>
      <c r="F477">
        <f>D477*E477</f>
        <v>267.52</v>
      </c>
      <c r="G477">
        <f>SUMIF($B$2:B477,B477,$D$2:D477)</f>
        <v>990</v>
      </c>
      <c r="H477" t="b">
        <f>IF(cukier[[#This Row],[IlośćCukruKupionego]]&gt;=100,IF(cukier[[#This Row],[IlośćCukruKupionego]]&lt;1000,TRUE),FALSE)</f>
        <v>1</v>
      </c>
      <c r="I477" t="b">
        <f>IF(cukier[[#This Row],[IlośćCukruKupionego]]&gt;=1000,IF(cukier[[#This Row],[IlośćCukruKupionego]]&lt;10000,TRUE),FALSE)</f>
        <v>0</v>
      </c>
      <c r="J477" t="b">
        <f>IF(cukier[[#This Row],[IlośćCukruKupionego]]&gt;=10000,TRUE,FALSE)</f>
        <v>0</v>
      </c>
      <c r="K477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77">
        <f>cukier[[#This Row],[Cukier '[KG']]]*cukier[[#This Row],[Rabat]]</f>
        <v>261.12</v>
      </c>
      <c r="M477">
        <f>cukier[[#This Row],[SumaZaCukier]]-cukier[[#This Row],[CenaRabat]]</f>
        <v>6.3999999999999773</v>
      </c>
    </row>
    <row r="478" spans="1:13" x14ac:dyDescent="0.25">
      <c r="A478" s="1">
        <v>39247</v>
      </c>
      <c r="B478" t="s">
        <v>143</v>
      </c>
      <c r="C478">
        <f>YEAR(cukier[[#This Row],[Data]])</f>
        <v>2007</v>
      </c>
      <c r="D478">
        <v>9</v>
      </c>
      <c r="E478">
        <f>IF(C478=2005,$Q$5,IF(C478=2006,$Q$6,IF(C478=2007,$Q$7,IF(C478=2008,$Q$8,IF(C478=2009,$Q$9,IF(C478=2010,$Q$10,IF(C478=2011,$Q$11,IF(C478=2012,$Q$12,IF(C478=2013,$Q$13,IF(C478=2014,$Q$14,"XD"))))))))))</f>
        <v>2.09</v>
      </c>
      <c r="F478">
        <f>D478*E478</f>
        <v>18.809999999999999</v>
      </c>
      <c r="G478">
        <f>SUMIF($B$2:B478,B478,$D$2:D478)</f>
        <v>9</v>
      </c>
      <c r="H478" t="b">
        <f>IF(cukier[[#This Row],[IlośćCukruKupionego]]&gt;=100,IF(cukier[[#This Row],[IlośćCukruKupionego]]&lt;1000,TRUE),FALSE)</f>
        <v>0</v>
      </c>
      <c r="I478" t="b">
        <f>IF(cukier[[#This Row],[IlośćCukruKupionego]]&gt;=1000,IF(cukier[[#This Row],[IlośćCukruKupionego]]&lt;10000,TRUE),FALSE)</f>
        <v>0</v>
      </c>
      <c r="J478" t="b">
        <f>IF(cukier[[#This Row],[IlośćCukruKupionego]]&gt;=10000,TRUE,FALSE)</f>
        <v>0</v>
      </c>
      <c r="K478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78">
        <f>cukier[[#This Row],[Cukier '[KG']]]*cukier[[#This Row],[Rabat]]</f>
        <v>18.809999999999999</v>
      </c>
      <c r="M478">
        <f>cukier[[#This Row],[SumaZaCukier]]-cukier[[#This Row],[CenaRabat]]</f>
        <v>0</v>
      </c>
    </row>
    <row r="479" spans="1:13" x14ac:dyDescent="0.25">
      <c r="A479" s="1">
        <v>39247</v>
      </c>
      <c r="B479" t="s">
        <v>17</v>
      </c>
      <c r="C479">
        <f>YEAR(cukier[[#This Row],[Data]])</f>
        <v>2007</v>
      </c>
      <c r="D479">
        <v>121</v>
      </c>
      <c r="E479">
        <f>IF(C479=2005,$Q$5,IF(C479=2006,$Q$6,IF(C479=2007,$Q$7,IF(C479=2008,$Q$8,IF(C479=2009,$Q$9,IF(C479=2010,$Q$10,IF(C479=2011,$Q$11,IF(C479=2012,$Q$12,IF(C479=2013,$Q$13,IF(C479=2014,$Q$14,"XD"))))))))))</f>
        <v>2.09</v>
      </c>
      <c r="F479">
        <f>D479*E479</f>
        <v>252.89</v>
      </c>
      <c r="G479">
        <f>SUMIF($B$2:B479,B479,$D$2:D479)</f>
        <v>5956</v>
      </c>
      <c r="H479" t="b">
        <f>IF(cukier[[#This Row],[IlośćCukruKupionego]]&gt;=100,IF(cukier[[#This Row],[IlośćCukruKupionego]]&lt;1000,TRUE),FALSE)</f>
        <v>0</v>
      </c>
      <c r="I479" t="b">
        <f>IF(cukier[[#This Row],[IlośćCukruKupionego]]&gt;=1000,IF(cukier[[#This Row],[IlośćCukruKupionego]]&lt;10000,TRUE),FALSE)</f>
        <v>1</v>
      </c>
      <c r="J479" t="b">
        <f>IF(cukier[[#This Row],[IlośćCukruKupionego]]&gt;=10000,TRUE,FALSE)</f>
        <v>0</v>
      </c>
      <c r="K479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79">
        <f>cukier[[#This Row],[Cukier '[KG']]]*cukier[[#This Row],[Rabat]]</f>
        <v>240.78999999999996</v>
      </c>
      <c r="M479">
        <f>cukier[[#This Row],[SumaZaCukier]]-cukier[[#This Row],[CenaRabat]]</f>
        <v>12.100000000000023</v>
      </c>
    </row>
    <row r="480" spans="1:13" x14ac:dyDescent="0.25">
      <c r="A480" s="1">
        <v>39248</v>
      </c>
      <c r="B480" t="s">
        <v>14</v>
      </c>
      <c r="C480">
        <f>YEAR(cukier[[#This Row],[Data]])</f>
        <v>2007</v>
      </c>
      <c r="D480">
        <v>169</v>
      </c>
      <c r="E480">
        <f>IF(C480=2005,$Q$5,IF(C480=2006,$Q$6,IF(C480=2007,$Q$7,IF(C480=2008,$Q$8,IF(C480=2009,$Q$9,IF(C480=2010,$Q$10,IF(C480=2011,$Q$11,IF(C480=2012,$Q$12,IF(C480=2013,$Q$13,IF(C480=2014,$Q$14,"XD"))))))))))</f>
        <v>2.09</v>
      </c>
      <c r="F480">
        <f>D480*E480</f>
        <v>353.21</v>
      </c>
      <c r="G480">
        <f>SUMIF($B$2:B480,B480,$D$2:D480)</f>
        <v>5538</v>
      </c>
      <c r="H480" t="b">
        <f>IF(cukier[[#This Row],[IlośćCukruKupionego]]&gt;=100,IF(cukier[[#This Row],[IlośćCukruKupionego]]&lt;1000,TRUE),FALSE)</f>
        <v>0</v>
      </c>
      <c r="I480" t="b">
        <f>IF(cukier[[#This Row],[IlośćCukruKupionego]]&gt;=1000,IF(cukier[[#This Row],[IlośćCukruKupionego]]&lt;10000,TRUE),FALSE)</f>
        <v>1</v>
      </c>
      <c r="J480" t="b">
        <f>IF(cukier[[#This Row],[IlośćCukruKupionego]]&gt;=10000,TRUE,FALSE)</f>
        <v>0</v>
      </c>
      <c r="K480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80">
        <f>cukier[[#This Row],[Cukier '[KG']]]*cukier[[#This Row],[Rabat]]</f>
        <v>336.30999999999995</v>
      </c>
      <c r="M480">
        <f>cukier[[#This Row],[SumaZaCukier]]-cukier[[#This Row],[CenaRabat]]</f>
        <v>16.900000000000034</v>
      </c>
    </row>
    <row r="481" spans="1:13" x14ac:dyDescent="0.25">
      <c r="A481" s="1">
        <v>39250</v>
      </c>
      <c r="B481" t="s">
        <v>55</v>
      </c>
      <c r="C481">
        <f>YEAR(cukier[[#This Row],[Data]])</f>
        <v>2007</v>
      </c>
      <c r="D481">
        <v>118</v>
      </c>
      <c r="E481">
        <f>IF(C481=2005,$Q$5,IF(C481=2006,$Q$6,IF(C481=2007,$Q$7,IF(C481=2008,$Q$8,IF(C481=2009,$Q$9,IF(C481=2010,$Q$10,IF(C481=2011,$Q$11,IF(C481=2012,$Q$12,IF(C481=2013,$Q$13,IF(C481=2014,$Q$14,"XD"))))))))))</f>
        <v>2.09</v>
      </c>
      <c r="F481">
        <f>D481*E481</f>
        <v>246.61999999999998</v>
      </c>
      <c r="G481">
        <f>SUMIF($B$2:B481,B481,$D$2:D481)</f>
        <v>852</v>
      </c>
      <c r="H481" t="b">
        <f>IF(cukier[[#This Row],[IlośćCukruKupionego]]&gt;=100,IF(cukier[[#This Row],[IlośćCukruKupionego]]&lt;1000,TRUE),FALSE)</f>
        <v>1</v>
      </c>
      <c r="I481" t="b">
        <f>IF(cukier[[#This Row],[IlośćCukruKupionego]]&gt;=1000,IF(cukier[[#This Row],[IlośćCukruKupionego]]&lt;10000,TRUE),FALSE)</f>
        <v>0</v>
      </c>
      <c r="J481" t="b">
        <f>IF(cukier[[#This Row],[IlośćCukruKupionego]]&gt;=10000,TRUE,FALSE)</f>
        <v>0</v>
      </c>
      <c r="K481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81">
        <f>cukier[[#This Row],[Cukier '[KG']]]*cukier[[#This Row],[Rabat]]</f>
        <v>240.72</v>
      </c>
      <c r="M481">
        <f>cukier[[#This Row],[SumaZaCukier]]-cukier[[#This Row],[CenaRabat]]</f>
        <v>5.8999999999999773</v>
      </c>
    </row>
    <row r="482" spans="1:13" x14ac:dyDescent="0.25">
      <c r="A482" s="1">
        <v>39250</v>
      </c>
      <c r="B482" t="s">
        <v>78</v>
      </c>
      <c r="C482">
        <f>YEAR(cukier[[#This Row],[Data]])</f>
        <v>2007</v>
      </c>
      <c r="D482">
        <v>37</v>
      </c>
      <c r="E482">
        <f>IF(C482=2005,$Q$5,IF(C482=2006,$Q$6,IF(C482=2007,$Q$7,IF(C482=2008,$Q$8,IF(C482=2009,$Q$9,IF(C482=2010,$Q$10,IF(C482=2011,$Q$11,IF(C482=2012,$Q$12,IF(C482=2013,$Q$13,IF(C482=2014,$Q$14,"XD"))))))))))</f>
        <v>2.09</v>
      </c>
      <c r="F482">
        <f>D482*E482</f>
        <v>77.33</v>
      </c>
      <c r="G482">
        <f>SUMIF($B$2:B482,B482,$D$2:D482)</f>
        <v>404</v>
      </c>
      <c r="H482" t="b">
        <f>IF(cukier[[#This Row],[IlośćCukruKupionego]]&gt;=100,IF(cukier[[#This Row],[IlośćCukruKupionego]]&lt;1000,TRUE),FALSE)</f>
        <v>1</v>
      </c>
      <c r="I482" t="b">
        <f>IF(cukier[[#This Row],[IlośćCukruKupionego]]&gt;=1000,IF(cukier[[#This Row],[IlośćCukruKupionego]]&lt;10000,TRUE),FALSE)</f>
        <v>0</v>
      </c>
      <c r="J482" t="b">
        <f>IF(cukier[[#This Row],[IlośćCukruKupionego]]&gt;=10000,TRUE,FALSE)</f>
        <v>0</v>
      </c>
      <c r="K482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82">
        <f>cukier[[#This Row],[Cukier '[KG']]]*cukier[[#This Row],[Rabat]]</f>
        <v>75.48</v>
      </c>
      <c r="M482">
        <f>cukier[[#This Row],[SumaZaCukier]]-cukier[[#This Row],[CenaRabat]]</f>
        <v>1.8499999999999943</v>
      </c>
    </row>
    <row r="483" spans="1:13" x14ac:dyDescent="0.25">
      <c r="A483" s="1">
        <v>39253</v>
      </c>
      <c r="B483" t="s">
        <v>35</v>
      </c>
      <c r="C483">
        <f>YEAR(cukier[[#This Row],[Data]])</f>
        <v>2007</v>
      </c>
      <c r="D483">
        <v>198</v>
      </c>
      <c r="E483">
        <f>IF(C483=2005,$Q$5,IF(C483=2006,$Q$6,IF(C483=2007,$Q$7,IF(C483=2008,$Q$8,IF(C483=2009,$Q$9,IF(C483=2010,$Q$10,IF(C483=2011,$Q$11,IF(C483=2012,$Q$12,IF(C483=2013,$Q$13,IF(C483=2014,$Q$14,"XD"))))))))))</f>
        <v>2.09</v>
      </c>
      <c r="F483">
        <f>D483*E483</f>
        <v>413.82</v>
      </c>
      <c r="G483">
        <f>SUMIF($B$2:B483,B483,$D$2:D483)</f>
        <v>778</v>
      </c>
      <c r="H483" t="b">
        <f>IF(cukier[[#This Row],[IlośćCukruKupionego]]&gt;=100,IF(cukier[[#This Row],[IlośćCukruKupionego]]&lt;1000,TRUE),FALSE)</f>
        <v>1</v>
      </c>
      <c r="I483" t="b">
        <f>IF(cukier[[#This Row],[IlośćCukruKupionego]]&gt;=1000,IF(cukier[[#This Row],[IlośćCukruKupionego]]&lt;10000,TRUE),FALSE)</f>
        <v>0</v>
      </c>
      <c r="J483" t="b">
        <f>IF(cukier[[#This Row],[IlośćCukruKupionego]]&gt;=10000,TRUE,FALSE)</f>
        <v>0</v>
      </c>
      <c r="K483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83">
        <f>cukier[[#This Row],[Cukier '[KG']]]*cukier[[#This Row],[Rabat]]</f>
        <v>403.92</v>
      </c>
      <c r="M483">
        <f>cukier[[#This Row],[SumaZaCukier]]-cukier[[#This Row],[CenaRabat]]</f>
        <v>9.8999999999999773</v>
      </c>
    </row>
    <row r="484" spans="1:13" x14ac:dyDescent="0.25">
      <c r="A484" s="1">
        <v>39254</v>
      </c>
      <c r="B484" t="s">
        <v>28</v>
      </c>
      <c r="C484">
        <f>YEAR(cukier[[#This Row],[Data]])</f>
        <v>2007</v>
      </c>
      <c r="D484">
        <v>74</v>
      </c>
      <c r="E484">
        <f>IF(C484=2005,$Q$5,IF(C484=2006,$Q$6,IF(C484=2007,$Q$7,IF(C484=2008,$Q$8,IF(C484=2009,$Q$9,IF(C484=2010,$Q$10,IF(C484=2011,$Q$11,IF(C484=2012,$Q$12,IF(C484=2013,$Q$13,IF(C484=2014,$Q$14,"XD"))))))))))</f>
        <v>2.09</v>
      </c>
      <c r="F484">
        <f>D484*E484</f>
        <v>154.66</v>
      </c>
      <c r="G484">
        <f>SUMIF($B$2:B484,B484,$D$2:D484)</f>
        <v>1007</v>
      </c>
      <c r="H484" t="b">
        <f>IF(cukier[[#This Row],[IlośćCukruKupionego]]&gt;=100,IF(cukier[[#This Row],[IlośćCukruKupionego]]&lt;1000,TRUE),FALSE)</f>
        <v>0</v>
      </c>
      <c r="I484" t="b">
        <f>IF(cukier[[#This Row],[IlośćCukruKupionego]]&gt;=1000,IF(cukier[[#This Row],[IlośćCukruKupionego]]&lt;10000,TRUE),FALSE)</f>
        <v>1</v>
      </c>
      <c r="J484" t="b">
        <f>IF(cukier[[#This Row],[IlośćCukruKupionego]]&gt;=10000,TRUE,FALSE)</f>
        <v>0</v>
      </c>
      <c r="K484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84">
        <f>cukier[[#This Row],[Cukier '[KG']]]*cukier[[#This Row],[Rabat]]</f>
        <v>147.26</v>
      </c>
      <c r="M484">
        <f>cukier[[#This Row],[SumaZaCukier]]-cukier[[#This Row],[CenaRabat]]</f>
        <v>7.4000000000000057</v>
      </c>
    </row>
    <row r="485" spans="1:13" x14ac:dyDescent="0.25">
      <c r="A485" s="1">
        <v>39259</v>
      </c>
      <c r="B485" t="s">
        <v>144</v>
      </c>
      <c r="C485">
        <f>YEAR(cukier[[#This Row],[Data]])</f>
        <v>2007</v>
      </c>
      <c r="D485">
        <v>18</v>
      </c>
      <c r="E485">
        <f>IF(C485=2005,$Q$5,IF(C485=2006,$Q$6,IF(C485=2007,$Q$7,IF(C485=2008,$Q$8,IF(C485=2009,$Q$9,IF(C485=2010,$Q$10,IF(C485=2011,$Q$11,IF(C485=2012,$Q$12,IF(C485=2013,$Q$13,IF(C485=2014,$Q$14,"XD"))))))))))</f>
        <v>2.09</v>
      </c>
      <c r="F485">
        <f>D485*E485</f>
        <v>37.619999999999997</v>
      </c>
      <c r="G485">
        <f>SUMIF($B$2:B485,B485,$D$2:D485)</f>
        <v>18</v>
      </c>
      <c r="H485" t="b">
        <f>IF(cukier[[#This Row],[IlośćCukruKupionego]]&gt;=100,IF(cukier[[#This Row],[IlośćCukruKupionego]]&lt;1000,TRUE),FALSE)</f>
        <v>0</v>
      </c>
      <c r="I485" t="b">
        <f>IF(cukier[[#This Row],[IlośćCukruKupionego]]&gt;=1000,IF(cukier[[#This Row],[IlośćCukruKupionego]]&lt;10000,TRUE),FALSE)</f>
        <v>0</v>
      </c>
      <c r="J485" t="b">
        <f>IF(cukier[[#This Row],[IlośćCukruKupionego]]&gt;=10000,TRUE,FALSE)</f>
        <v>0</v>
      </c>
      <c r="K485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85">
        <f>cukier[[#This Row],[Cukier '[KG']]]*cukier[[#This Row],[Rabat]]</f>
        <v>37.619999999999997</v>
      </c>
      <c r="M485">
        <f>cukier[[#This Row],[SumaZaCukier]]-cukier[[#This Row],[CenaRabat]]</f>
        <v>0</v>
      </c>
    </row>
    <row r="486" spans="1:13" x14ac:dyDescent="0.25">
      <c r="A486" s="1">
        <v>39263</v>
      </c>
      <c r="B486" t="s">
        <v>24</v>
      </c>
      <c r="C486">
        <f>YEAR(cukier[[#This Row],[Data]])</f>
        <v>2007</v>
      </c>
      <c r="D486">
        <v>291</v>
      </c>
      <c r="E486">
        <f>IF(C486=2005,$Q$5,IF(C486=2006,$Q$6,IF(C486=2007,$Q$7,IF(C486=2008,$Q$8,IF(C486=2009,$Q$9,IF(C486=2010,$Q$10,IF(C486=2011,$Q$11,IF(C486=2012,$Q$12,IF(C486=2013,$Q$13,IF(C486=2014,$Q$14,"XD"))))))))))</f>
        <v>2.09</v>
      </c>
      <c r="F486">
        <f>D486*E486</f>
        <v>608.18999999999994</v>
      </c>
      <c r="G486">
        <f>SUMIF($B$2:B486,B486,$D$2:D486)</f>
        <v>1417</v>
      </c>
      <c r="H486" t="b">
        <f>IF(cukier[[#This Row],[IlośćCukruKupionego]]&gt;=100,IF(cukier[[#This Row],[IlośćCukruKupionego]]&lt;1000,TRUE),FALSE)</f>
        <v>0</v>
      </c>
      <c r="I486" t="b">
        <f>IF(cukier[[#This Row],[IlośćCukruKupionego]]&gt;=1000,IF(cukier[[#This Row],[IlośćCukruKupionego]]&lt;10000,TRUE),FALSE)</f>
        <v>1</v>
      </c>
      <c r="J486" t="b">
        <f>IF(cukier[[#This Row],[IlośćCukruKupionego]]&gt;=10000,TRUE,FALSE)</f>
        <v>0</v>
      </c>
      <c r="K486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86">
        <f>cukier[[#This Row],[Cukier '[KG']]]*cukier[[#This Row],[Rabat]]</f>
        <v>579.08999999999992</v>
      </c>
      <c r="M486">
        <f>cukier[[#This Row],[SumaZaCukier]]-cukier[[#This Row],[CenaRabat]]</f>
        <v>29.100000000000023</v>
      </c>
    </row>
    <row r="487" spans="1:13" x14ac:dyDescent="0.25">
      <c r="A487" s="1">
        <v>39270</v>
      </c>
      <c r="B487" t="s">
        <v>9</v>
      </c>
      <c r="C487">
        <f>YEAR(cukier[[#This Row],[Data]])</f>
        <v>2007</v>
      </c>
      <c r="D487">
        <v>208</v>
      </c>
      <c r="E487">
        <f>IF(C487=2005,$Q$5,IF(C487=2006,$Q$6,IF(C487=2007,$Q$7,IF(C487=2008,$Q$8,IF(C487=2009,$Q$9,IF(C487=2010,$Q$10,IF(C487=2011,$Q$11,IF(C487=2012,$Q$12,IF(C487=2013,$Q$13,IF(C487=2014,$Q$14,"XD"))))))))))</f>
        <v>2.09</v>
      </c>
      <c r="F487">
        <f>D487*E487</f>
        <v>434.71999999999997</v>
      </c>
      <c r="G487">
        <f>SUMIF($B$2:B487,B487,$D$2:D487)</f>
        <v>6231</v>
      </c>
      <c r="H487" t="b">
        <f>IF(cukier[[#This Row],[IlośćCukruKupionego]]&gt;=100,IF(cukier[[#This Row],[IlośćCukruKupionego]]&lt;1000,TRUE),FALSE)</f>
        <v>0</v>
      </c>
      <c r="I487" t="b">
        <f>IF(cukier[[#This Row],[IlośćCukruKupionego]]&gt;=1000,IF(cukier[[#This Row],[IlośćCukruKupionego]]&lt;10000,TRUE),FALSE)</f>
        <v>1</v>
      </c>
      <c r="J487" t="b">
        <f>IF(cukier[[#This Row],[IlośćCukruKupionego]]&gt;=10000,TRUE,FALSE)</f>
        <v>0</v>
      </c>
      <c r="K487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87">
        <f>cukier[[#This Row],[Cukier '[KG']]]*cukier[[#This Row],[Rabat]]</f>
        <v>413.91999999999996</v>
      </c>
      <c r="M487">
        <f>cukier[[#This Row],[SumaZaCukier]]-cukier[[#This Row],[CenaRabat]]</f>
        <v>20.800000000000011</v>
      </c>
    </row>
    <row r="488" spans="1:13" x14ac:dyDescent="0.25">
      <c r="A488" s="1">
        <v>39270</v>
      </c>
      <c r="B488" t="s">
        <v>5</v>
      </c>
      <c r="C488">
        <f>YEAR(cukier[[#This Row],[Data]])</f>
        <v>2007</v>
      </c>
      <c r="D488">
        <v>354</v>
      </c>
      <c r="E488">
        <f>IF(C488=2005,$Q$5,IF(C488=2006,$Q$6,IF(C488=2007,$Q$7,IF(C488=2008,$Q$8,IF(C488=2009,$Q$9,IF(C488=2010,$Q$10,IF(C488=2011,$Q$11,IF(C488=2012,$Q$12,IF(C488=2013,$Q$13,IF(C488=2014,$Q$14,"XD"))))))))))</f>
        <v>2.09</v>
      </c>
      <c r="F488">
        <f>D488*E488</f>
        <v>739.8599999999999</v>
      </c>
      <c r="G488">
        <f>SUMIF($B$2:B488,B488,$D$2:D488)</f>
        <v>4109</v>
      </c>
      <c r="H488" t="b">
        <f>IF(cukier[[#This Row],[IlośćCukruKupionego]]&gt;=100,IF(cukier[[#This Row],[IlośćCukruKupionego]]&lt;1000,TRUE),FALSE)</f>
        <v>0</v>
      </c>
      <c r="I488" t="b">
        <f>IF(cukier[[#This Row],[IlośćCukruKupionego]]&gt;=1000,IF(cukier[[#This Row],[IlośćCukruKupionego]]&lt;10000,TRUE),FALSE)</f>
        <v>1</v>
      </c>
      <c r="J488" t="b">
        <f>IF(cukier[[#This Row],[IlośćCukruKupionego]]&gt;=10000,TRUE,FALSE)</f>
        <v>0</v>
      </c>
      <c r="K488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88">
        <f>cukier[[#This Row],[Cukier '[KG']]]*cukier[[#This Row],[Rabat]]</f>
        <v>704.45999999999992</v>
      </c>
      <c r="M488">
        <f>cukier[[#This Row],[SumaZaCukier]]-cukier[[#This Row],[CenaRabat]]</f>
        <v>35.399999999999977</v>
      </c>
    </row>
    <row r="489" spans="1:13" x14ac:dyDescent="0.25">
      <c r="A489" s="1">
        <v>39277</v>
      </c>
      <c r="B489" t="s">
        <v>25</v>
      </c>
      <c r="C489">
        <f>YEAR(cukier[[#This Row],[Data]])</f>
        <v>2007</v>
      </c>
      <c r="D489">
        <v>113</v>
      </c>
      <c r="E489">
        <f>IF(C489=2005,$Q$5,IF(C489=2006,$Q$6,IF(C489=2007,$Q$7,IF(C489=2008,$Q$8,IF(C489=2009,$Q$9,IF(C489=2010,$Q$10,IF(C489=2011,$Q$11,IF(C489=2012,$Q$12,IF(C489=2013,$Q$13,IF(C489=2014,$Q$14,"XD"))))))))))</f>
        <v>2.09</v>
      </c>
      <c r="F489">
        <f>D489*E489</f>
        <v>236.17</v>
      </c>
      <c r="G489">
        <f>SUMIF($B$2:B489,B489,$D$2:D489)</f>
        <v>661</v>
      </c>
      <c r="H489" t="b">
        <f>IF(cukier[[#This Row],[IlośćCukruKupionego]]&gt;=100,IF(cukier[[#This Row],[IlośćCukruKupionego]]&lt;1000,TRUE),FALSE)</f>
        <v>1</v>
      </c>
      <c r="I489" t="b">
        <f>IF(cukier[[#This Row],[IlośćCukruKupionego]]&gt;=1000,IF(cukier[[#This Row],[IlośćCukruKupionego]]&lt;10000,TRUE),FALSE)</f>
        <v>0</v>
      </c>
      <c r="J489" t="b">
        <f>IF(cukier[[#This Row],[IlośćCukruKupionego]]&gt;=10000,TRUE,FALSE)</f>
        <v>0</v>
      </c>
      <c r="K489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89">
        <f>cukier[[#This Row],[Cukier '[KG']]]*cukier[[#This Row],[Rabat]]</f>
        <v>230.52</v>
      </c>
      <c r="M489">
        <f>cukier[[#This Row],[SumaZaCukier]]-cukier[[#This Row],[CenaRabat]]</f>
        <v>5.6499999999999773</v>
      </c>
    </row>
    <row r="490" spans="1:13" x14ac:dyDescent="0.25">
      <c r="A490" s="1">
        <v>39278</v>
      </c>
      <c r="B490" t="s">
        <v>145</v>
      </c>
      <c r="C490">
        <f>YEAR(cukier[[#This Row],[Data]])</f>
        <v>2007</v>
      </c>
      <c r="D490">
        <v>3</v>
      </c>
      <c r="E490">
        <f>IF(C490=2005,$Q$5,IF(C490=2006,$Q$6,IF(C490=2007,$Q$7,IF(C490=2008,$Q$8,IF(C490=2009,$Q$9,IF(C490=2010,$Q$10,IF(C490=2011,$Q$11,IF(C490=2012,$Q$12,IF(C490=2013,$Q$13,IF(C490=2014,$Q$14,"XD"))))))))))</f>
        <v>2.09</v>
      </c>
      <c r="F490">
        <f>D490*E490</f>
        <v>6.27</v>
      </c>
      <c r="G490">
        <f>SUMIF($B$2:B490,B490,$D$2:D490)</f>
        <v>3</v>
      </c>
      <c r="H490" t="b">
        <f>IF(cukier[[#This Row],[IlośćCukruKupionego]]&gt;=100,IF(cukier[[#This Row],[IlośćCukruKupionego]]&lt;1000,TRUE),FALSE)</f>
        <v>0</v>
      </c>
      <c r="I490" t="b">
        <f>IF(cukier[[#This Row],[IlośćCukruKupionego]]&gt;=1000,IF(cukier[[#This Row],[IlośćCukruKupionego]]&lt;10000,TRUE),FALSE)</f>
        <v>0</v>
      </c>
      <c r="J490" t="b">
        <f>IF(cukier[[#This Row],[IlośćCukruKupionego]]&gt;=10000,TRUE,FALSE)</f>
        <v>0</v>
      </c>
      <c r="K490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90">
        <f>cukier[[#This Row],[Cukier '[KG']]]*cukier[[#This Row],[Rabat]]</f>
        <v>6.27</v>
      </c>
      <c r="M490">
        <f>cukier[[#This Row],[SumaZaCukier]]-cukier[[#This Row],[CenaRabat]]</f>
        <v>0</v>
      </c>
    </row>
    <row r="491" spans="1:13" x14ac:dyDescent="0.25">
      <c r="A491" s="1">
        <v>39278</v>
      </c>
      <c r="B491" t="s">
        <v>45</v>
      </c>
      <c r="C491">
        <f>YEAR(cukier[[#This Row],[Data]])</f>
        <v>2007</v>
      </c>
      <c r="D491">
        <v>446</v>
      </c>
      <c r="E491">
        <f>IF(C491=2005,$Q$5,IF(C491=2006,$Q$6,IF(C491=2007,$Q$7,IF(C491=2008,$Q$8,IF(C491=2009,$Q$9,IF(C491=2010,$Q$10,IF(C491=2011,$Q$11,IF(C491=2012,$Q$12,IF(C491=2013,$Q$13,IF(C491=2014,$Q$14,"XD"))))))))))</f>
        <v>2.09</v>
      </c>
      <c r="F491">
        <f>D491*E491</f>
        <v>932.14</v>
      </c>
      <c r="G491">
        <f>SUMIF($B$2:B491,B491,$D$2:D491)</f>
        <v>4765</v>
      </c>
      <c r="H491" t="b">
        <f>IF(cukier[[#This Row],[IlośćCukruKupionego]]&gt;=100,IF(cukier[[#This Row],[IlośćCukruKupionego]]&lt;1000,TRUE),FALSE)</f>
        <v>0</v>
      </c>
      <c r="I491" t="b">
        <f>IF(cukier[[#This Row],[IlośćCukruKupionego]]&gt;=1000,IF(cukier[[#This Row],[IlośćCukruKupionego]]&lt;10000,TRUE),FALSE)</f>
        <v>1</v>
      </c>
      <c r="J491" t="b">
        <f>IF(cukier[[#This Row],[IlośćCukruKupionego]]&gt;=10000,TRUE,FALSE)</f>
        <v>0</v>
      </c>
      <c r="K491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91">
        <f>cukier[[#This Row],[Cukier '[KG']]]*cukier[[#This Row],[Rabat]]</f>
        <v>887.53999999999985</v>
      </c>
      <c r="M491">
        <f>cukier[[#This Row],[SumaZaCukier]]-cukier[[#This Row],[CenaRabat]]</f>
        <v>44.600000000000136</v>
      </c>
    </row>
    <row r="492" spans="1:13" x14ac:dyDescent="0.25">
      <c r="A492" s="1">
        <v>39278</v>
      </c>
      <c r="B492" t="s">
        <v>121</v>
      </c>
      <c r="C492">
        <f>YEAR(cukier[[#This Row],[Data]])</f>
        <v>2007</v>
      </c>
      <c r="D492">
        <v>9</v>
      </c>
      <c r="E492">
        <f>IF(C492=2005,$Q$5,IF(C492=2006,$Q$6,IF(C492=2007,$Q$7,IF(C492=2008,$Q$8,IF(C492=2009,$Q$9,IF(C492=2010,$Q$10,IF(C492=2011,$Q$11,IF(C492=2012,$Q$12,IF(C492=2013,$Q$13,IF(C492=2014,$Q$14,"XD"))))))))))</f>
        <v>2.09</v>
      </c>
      <c r="F492">
        <f>D492*E492</f>
        <v>18.809999999999999</v>
      </c>
      <c r="G492">
        <f>SUMIF($B$2:B492,B492,$D$2:D492)</f>
        <v>12</v>
      </c>
      <c r="H492" t="b">
        <f>IF(cukier[[#This Row],[IlośćCukruKupionego]]&gt;=100,IF(cukier[[#This Row],[IlośćCukruKupionego]]&lt;1000,TRUE),FALSE)</f>
        <v>0</v>
      </c>
      <c r="I492" t="b">
        <f>IF(cukier[[#This Row],[IlośćCukruKupionego]]&gt;=1000,IF(cukier[[#This Row],[IlośćCukruKupionego]]&lt;10000,TRUE),FALSE)</f>
        <v>0</v>
      </c>
      <c r="J492" t="b">
        <f>IF(cukier[[#This Row],[IlośćCukruKupionego]]&gt;=10000,TRUE,FALSE)</f>
        <v>0</v>
      </c>
      <c r="K492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92">
        <f>cukier[[#This Row],[Cukier '[KG']]]*cukier[[#This Row],[Rabat]]</f>
        <v>18.809999999999999</v>
      </c>
      <c r="M492">
        <f>cukier[[#This Row],[SumaZaCukier]]-cukier[[#This Row],[CenaRabat]]</f>
        <v>0</v>
      </c>
    </row>
    <row r="493" spans="1:13" x14ac:dyDescent="0.25">
      <c r="A493" s="1">
        <v>39282</v>
      </c>
      <c r="B493" t="s">
        <v>50</v>
      </c>
      <c r="C493">
        <f>YEAR(cukier[[#This Row],[Data]])</f>
        <v>2007</v>
      </c>
      <c r="D493">
        <v>445</v>
      </c>
      <c r="E493">
        <f>IF(C493=2005,$Q$5,IF(C493=2006,$Q$6,IF(C493=2007,$Q$7,IF(C493=2008,$Q$8,IF(C493=2009,$Q$9,IF(C493=2010,$Q$10,IF(C493=2011,$Q$11,IF(C493=2012,$Q$12,IF(C493=2013,$Q$13,IF(C493=2014,$Q$14,"XD"))))))))))</f>
        <v>2.09</v>
      </c>
      <c r="F493">
        <f>D493*E493</f>
        <v>930.05</v>
      </c>
      <c r="G493">
        <f>SUMIF($B$2:B493,B493,$D$2:D493)</f>
        <v>5321</v>
      </c>
      <c r="H493" t="b">
        <f>IF(cukier[[#This Row],[IlośćCukruKupionego]]&gt;=100,IF(cukier[[#This Row],[IlośćCukruKupionego]]&lt;1000,TRUE),FALSE)</f>
        <v>0</v>
      </c>
      <c r="I493" t="b">
        <f>IF(cukier[[#This Row],[IlośćCukruKupionego]]&gt;=1000,IF(cukier[[#This Row],[IlośćCukruKupionego]]&lt;10000,TRUE),FALSE)</f>
        <v>1</v>
      </c>
      <c r="J493" t="b">
        <f>IF(cukier[[#This Row],[IlośćCukruKupionego]]&gt;=10000,TRUE,FALSE)</f>
        <v>0</v>
      </c>
      <c r="K493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93">
        <f>cukier[[#This Row],[Cukier '[KG']]]*cukier[[#This Row],[Rabat]]</f>
        <v>885.54999999999984</v>
      </c>
      <c r="M493">
        <f>cukier[[#This Row],[SumaZaCukier]]-cukier[[#This Row],[CenaRabat]]</f>
        <v>44.500000000000114</v>
      </c>
    </row>
    <row r="494" spans="1:13" x14ac:dyDescent="0.25">
      <c r="A494" s="1">
        <v>39283</v>
      </c>
      <c r="B494" t="s">
        <v>69</v>
      </c>
      <c r="C494">
        <f>YEAR(cukier[[#This Row],[Data]])</f>
        <v>2007</v>
      </c>
      <c r="D494">
        <v>47</v>
      </c>
      <c r="E494">
        <f>IF(C494=2005,$Q$5,IF(C494=2006,$Q$6,IF(C494=2007,$Q$7,IF(C494=2008,$Q$8,IF(C494=2009,$Q$9,IF(C494=2010,$Q$10,IF(C494=2011,$Q$11,IF(C494=2012,$Q$12,IF(C494=2013,$Q$13,IF(C494=2014,$Q$14,"XD"))))))))))</f>
        <v>2.09</v>
      </c>
      <c r="F494">
        <f>D494*E494</f>
        <v>98.22999999999999</v>
      </c>
      <c r="G494">
        <f>SUMIF($B$2:B494,B494,$D$2:D494)</f>
        <v>701</v>
      </c>
      <c r="H494" t="b">
        <f>IF(cukier[[#This Row],[IlośćCukruKupionego]]&gt;=100,IF(cukier[[#This Row],[IlośćCukruKupionego]]&lt;1000,TRUE),FALSE)</f>
        <v>1</v>
      </c>
      <c r="I494" t="b">
        <f>IF(cukier[[#This Row],[IlośćCukruKupionego]]&gt;=1000,IF(cukier[[#This Row],[IlośćCukruKupionego]]&lt;10000,TRUE),FALSE)</f>
        <v>0</v>
      </c>
      <c r="J494" t="b">
        <f>IF(cukier[[#This Row],[IlośćCukruKupionego]]&gt;=10000,TRUE,FALSE)</f>
        <v>0</v>
      </c>
      <c r="K494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494">
        <f>cukier[[#This Row],[Cukier '[KG']]]*cukier[[#This Row],[Rabat]]</f>
        <v>95.88</v>
      </c>
      <c r="M494">
        <f>cukier[[#This Row],[SumaZaCukier]]-cukier[[#This Row],[CenaRabat]]</f>
        <v>2.3499999999999943</v>
      </c>
    </row>
    <row r="495" spans="1:13" x14ac:dyDescent="0.25">
      <c r="A495" s="1">
        <v>39284</v>
      </c>
      <c r="B495" t="s">
        <v>146</v>
      </c>
      <c r="C495">
        <f>YEAR(cukier[[#This Row],[Data]])</f>
        <v>2007</v>
      </c>
      <c r="D495">
        <v>14</v>
      </c>
      <c r="E495">
        <f>IF(C495=2005,$Q$5,IF(C495=2006,$Q$6,IF(C495=2007,$Q$7,IF(C495=2008,$Q$8,IF(C495=2009,$Q$9,IF(C495=2010,$Q$10,IF(C495=2011,$Q$11,IF(C495=2012,$Q$12,IF(C495=2013,$Q$13,IF(C495=2014,$Q$14,"XD"))))))))))</f>
        <v>2.09</v>
      </c>
      <c r="F495">
        <f>D495*E495</f>
        <v>29.259999999999998</v>
      </c>
      <c r="G495">
        <f>SUMIF($B$2:B495,B495,$D$2:D495)</f>
        <v>14</v>
      </c>
      <c r="H495" t="b">
        <f>IF(cukier[[#This Row],[IlośćCukruKupionego]]&gt;=100,IF(cukier[[#This Row],[IlośćCukruKupionego]]&lt;1000,TRUE),FALSE)</f>
        <v>0</v>
      </c>
      <c r="I495" t="b">
        <f>IF(cukier[[#This Row],[IlośćCukruKupionego]]&gt;=1000,IF(cukier[[#This Row],[IlośćCukruKupionego]]&lt;10000,TRUE),FALSE)</f>
        <v>0</v>
      </c>
      <c r="J495" t="b">
        <f>IF(cukier[[#This Row],[IlośćCukruKupionego]]&gt;=10000,TRUE,FALSE)</f>
        <v>0</v>
      </c>
      <c r="K495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95">
        <f>cukier[[#This Row],[Cukier '[KG']]]*cukier[[#This Row],[Rabat]]</f>
        <v>29.259999999999998</v>
      </c>
      <c r="M495">
        <f>cukier[[#This Row],[SumaZaCukier]]-cukier[[#This Row],[CenaRabat]]</f>
        <v>0</v>
      </c>
    </row>
    <row r="496" spans="1:13" x14ac:dyDescent="0.25">
      <c r="A496" s="1">
        <v>39289</v>
      </c>
      <c r="B496" t="s">
        <v>37</v>
      </c>
      <c r="C496">
        <f>YEAR(cukier[[#This Row],[Data]])</f>
        <v>2007</v>
      </c>
      <c r="D496">
        <v>187</v>
      </c>
      <c r="E496">
        <f>IF(C496=2005,$Q$5,IF(C496=2006,$Q$6,IF(C496=2007,$Q$7,IF(C496=2008,$Q$8,IF(C496=2009,$Q$9,IF(C496=2010,$Q$10,IF(C496=2011,$Q$11,IF(C496=2012,$Q$12,IF(C496=2013,$Q$13,IF(C496=2014,$Q$14,"XD"))))))))))</f>
        <v>2.09</v>
      </c>
      <c r="F496">
        <f>D496*E496</f>
        <v>390.83</v>
      </c>
      <c r="G496">
        <f>SUMIF($B$2:B496,B496,$D$2:D496)</f>
        <v>1146</v>
      </c>
      <c r="H496" t="b">
        <f>IF(cukier[[#This Row],[IlośćCukruKupionego]]&gt;=100,IF(cukier[[#This Row],[IlośćCukruKupionego]]&lt;1000,TRUE),FALSE)</f>
        <v>0</v>
      </c>
      <c r="I496" t="b">
        <f>IF(cukier[[#This Row],[IlośćCukruKupionego]]&gt;=1000,IF(cukier[[#This Row],[IlośćCukruKupionego]]&lt;10000,TRUE),FALSE)</f>
        <v>1</v>
      </c>
      <c r="J496" t="b">
        <f>IF(cukier[[#This Row],[IlośćCukruKupionego]]&gt;=10000,TRUE,FALSE)</f>
        <v>0</v>
      </c>
      <c r="K496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96">
        <f>cukier[[#This Row],[Cukier '[KG']]]*cukier[[#This Row],[Rabat]]</f>
        <v>372.12999999999994</v>
      </c>
      <c r="M496">
        <f>cukier[[#This Row],[SumaZaCukier]]-cukier[[#This Row],[CenaRabat]]</f>
        <v>18.700000000000045</v>
      </c>
    </row>
    <row r="497" spans="1:13" x14ac:dyDescent="0.25">
      <c r="A497" s="1">
        <v>39290</v>
      </c>
      <c r="B497" t="s">
        <v>45</v>
      </c>
      <c r="C497">
        <f>YEAR(cukier[[#This Row],[Data]])</f>
        <v>2007</v>
      </c>
      <c r="D497">
        <v>355</v>
      </c>
      <c r="E497">
        <f>IF(C497=2005,$Q$5,IF(C497=2006,$Q$6,IF(C497=2007,$Q$7,IF(C497=2008,$Q$8,IF(C497=2009,$Q$9,IF(C497=2010,$Q$10,IF(C497=2011,$Q$11,IF(C497=2012,$Q$12,IF(C497=2013,$Q$13,IF(C497=2014,$Q$14,"XD"))))))))))</f>
        <v>2.09</v>
      </c>
      <c r="F497">
        <f>D497*E497</f>
        <v>741.94999999999993</v>
      </c>
      <c r="G497">
        <f>SUMIF($B$2:B497,B497,$D$2:D497)</f>
        <v>5120</v>
      </c>
      <c r="H497" t="b">
        <f>IF(cukier[[#This Row],[IlośćCukruKupionego]]&gt;=100,IF(cukier[[#This Row],[IlośćCukruKupionego]]&lt;1000,TRUE),FALSE)</f>
        <v>0</v>
      </c>
      <c r="I497" t="b">
        <f>IF(cukier[[#This Row],[IlośćCukruKupionego]]&gt;=1000,IF(cukier[[#This Row],[IlośćCukruKupionego]]&lt;10000,TRUE),FALSE)</f>
        <v>1</v>
      </c>
      <c r="J497" t="b">
        <f>IF(cukier[[#This Row],[IlośćCukruKupionego]]&gt;=10000,TRUE,FALSE)</f>
        <v>0</v>
      </c>
      <c r="K497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497">
        <f>cukier[[#This Row],[Cukier '[KG']]]*cukier[[#This Row],[Rabat]]</f>
        <v>706.44999999999993</v>
      </c>
      <c r="M497">
        <f>cukier[[#This Row],[SumaZaCukier]]-cukier[[#This Row],[CenaRabat]]</f>
        <v>35.5</v>
      </c>
    </row>
    <row r="498" spans="1:13" x14ac:dyDescent="0.25">
      <c r="A498" s="1">
        <v>39291</v>
      </c>
      <c r="B498" t="s">
        <v>115</v>
      </c>
      <c r="C498">
        <f>YEAR(cukier[[#This Row],[Data]])</f>
        <v>2007</v>
      </c>
      <c r="D498">
        <v>6</v>
      </c>
      <c r="E498">
        <f>IF(C498=2005,$Q$5,IF(C498=2006,$Q$6,IF(C498=2007,$Q$7,IF(C498=2008,$Q$8,IF(C498=2009,$Q$9,IF(C498=2010,$Q$10,IF(C498=2011,$Q$11,IF(C498=2012,$Q$12,IF(C498=2013,$Q$13,IF(C498=2014,$Q$14,"XD"))))))))))</f>
        <v>2.09</v>
      </c>
      <c r="F498">
        <f>D498*E498</f>
        <v>12.54</v>
      </c>
      <c r="G498">
        <f>SUMIF($B$2:B498,B498,$D$2:D498)</f>
        <v>18</v>
      </c>
      <c r="H498" t="b">
        <f>IF(cukier[[#This Row],[IlośćCukruKupionego]]&gt;=100,IF(cukier[[#This Row],[IlośćCukruKupionego]]&lt;1000,TRUE),FALSE)</f>
        <v>0</v>
      </c>
      <c r="I498" t="b">
        <f>IF(cukier[[#This Row],[IlośćCukruKupionego]]&gt;=1000,IF(cukier[[#This Row],[IlośćCukruKupionego]]&lt;10000,TRUE),FALSE)</f>
        <v>0</v>
      </c>
      <c r="J498" t="b">
        <f>IF(cukier[[#This Row],[IlośćCukruKupionego]]&gt;=10000,TRUE,FALSE)</f>
        <v>0</v>
      </c>
      <c r="K498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98">
        <f>cukier[[#This Row],[Cukier '[KG']]]*cukier[[#This Row],[Rabat]]</f>
        <v>12.54</v>
      </c>
      <c r="M498">
        <f>cukier[[#This Row],[SumaZaCukier]]-cukier[[#This Row],[CenaRabat]]</f>
        <v>0</v>
      </c>
    </row>
    <row r="499" spans="1:13" x14ac:dyDescent="0.25">
      <c r="A499" s="1">
        <v>39292</v>
      </c>
      <c r="B499" t="s">
        <v>68</v>
      </c>
      <c r="C499">
        <f>YEAR(cukier[[#This Row],[Data]])</f>
        <v>2007</v>
      </c>
      <c r="D499">
        <v>18</v>
      </c>
      <c r="E499">
        <f>IF(C499=2005,$Q$5,IF(C499=2006,$Q$6,IF(C499=2007,$Q$7,IF(C499=2008,$Q$8,IF(C499=2009,$Q$9,IF(C499=2010,$Q$10,IF(C499=2011,$Q$11,IF(C499=2012,$Q$12,IF(C499=2013,$Q$13,IF(C499=2014,$Q$14,"XD"))))))))))</f>
        <v>2.09</v>
      </c>
      <c r="F499">
        <f>D499*E499</f>
        <v>37.619999999999997</v>
      </c>
      <c r="G499">
        <f>SUMIF($B$2:B499,B499,$D$2:D499)</f>
        <v>26</v>
      </c>
      <c r="H499" t="b">
        <f>IF(cukier[[#This Row],[IlośćCukruKupionego]]&gt;=100,IF(cukier[[#This Row],[IlośćCukruKupionego]]&lt;1000,TRUE),FALSE)</f>
        <v>0</v>
      </c>
      <c r="I499" t="b">
        <f>IF(cukier[[#This Row],[IlośćCukruKupionego]]&gt;=1000,IF(cukier[[#This Row],[IlośćCukruKupionego]]&lt;10000,TRUE),FALSE)</f>
        <v>0</v>
      </c>
      <c r="J499" t="b">
        <f>IF(cukier[[#This Row],[IlośćCukruKupionego]]&gt;=10000,TRUE,FALSE)</f>
        <v>0</v>
      </c>
      <c r="K499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499">
        <f>cukier[[#This Row],[Cukier '[KG']]]*cukier[[#This Row],[Rabat]]</f>
        <v>37.619999999999997</v>
      </c>
      <c r="M499">
        <f>cukier[[#This Row],[SumaZaCukier]]-cukier[[#This Row],[CenaRabat]]</f>
        <v>0</v>
      </c>
    </row>
    <row r="500" spans="1:13" x14ac:dyDescent="0.25">
      <c r="A500" s="1">
        <v>39294</v>
      </c>
      <c r="B500" t="s">
        <v>71</v>
      </c>
      <c r="C500">
        <f>YEAR(cukier[[#This Row],[Data]])</f>
        <v>2007</v>
      </c>
      <c r="D500">
        <v>111</v>
      </c>
      <c r="E500">
        <f>IF(C500=2005,$Q$5,IF(C500=2006,$Q$6,IF(C500=2007,$Q$7,IF(C500=2008,$Q$8,IF(C500=2009,$Q$9,IF(C500=2010,$Q$10,IF(C500=2011,$Q$11,IF(C500=2012,$Q$12,IF(C500=2013,$Q$13,IF(C500=2014,$Q$14,"XD"))))))))))</f>
        <v>2.09</v>
      </c>
      <c r="F500">
        <f>D500*E500</f>
        <v>231.98999999999998</v>
      </c>
      <c r="G500">
        <f>SUMIF($B$2:B500,B500,$D$2:D500)</f>
        <v>720</v>
      </c>
      <c r="H500" t="b">
        <f>IF(cukier[[#This Row],[IlośćCukruKupionego]]&gt;=100,IF(cukier[[#This Row],[IlośćCukruKupionego]]&lt;1000,TRUE),FALSE)</f>
        <v>1</v>
      </c>
      <c r="I500" t="b">
        <f>IF(cukier[[#This Row],[IlośćCukruKupionego]]&gt;=1000,IF(cukier[[#This Row],[IlośćCukruKupionego]]&lt;10000,TRUE),FALSE)</f>
        <v>0</v>
      </c>
      <c r="J500" t="b">
        <f>IF(cukier[[#This Row],[IlośćCukruKupionego]]&gt;=10000,TRUE,FALSE)</f>
        <v>0</v>
      </c>
      <c r="K500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00">
        <f>cukier[[#This Row],[Cukier '[KG']]]*cukier[[#This Row],[Rabat]]</f>
        <v>226.44</v>
      </c>
      <c r="M500">
        <f>cukier[[#This Row],[SumaZaCukier]]-cukier[[#This Row],[CenaRabat]]</f>
        <v>5.5499999999999829</v>
      </c>
    </row>
    <row r="501" spans="1:13" x14ac:dyDescent="0.25">
      <c r="A501" s="1">
        <v>39294</v>
      </c>
      <c r="B501" t="s">
        <v>8</v>
      </c>
      <c r="C501">
        <f>YEAR(cukier[[#This Row],[Data]])</f>
        <v>2007</v>
      </c>
      <c r="D501">
        <v>156</v>
      </c>
      <c r="E501">
        <f>IF(C501=2005,$Q$5,IF(C501=2006,$Q$6,IF(C501=2007,$Q$7,IF(C501=2008,$Q$8,IF(C501=2009,$Q$9,IF(C501=2010,$Q$10,IF(C501=2011,$Q$11,IF(C501=2012,$Q$12,IF(C501=2013,$Q$13,IF(C501=2014,$Q$14,"XD"))))))))))</f>
        <v>2.09</v>
      </c>
      <c r="F501">
        <f>D501*E501</f>
        <v>326.03999999999996</v>
      </c>
      <c r="G501">
        <f>SUMIF($B$2:B501,B501,$D$2:D501)</f>
        <v>791</v>
      </c>
      <c r="H501" t="b">
        <f>IF(cukier[[#This Row],[IlośćCukruKupionego]]&gt;=100,IF(cukier[[#This Row],[IlośćCukruKupionego]]&lt;1000,TRUE),FALSE)</f>
        <v>1</v>
      </c>
      <c r="I501" t="b">
        <f>IF(cukier[[#This Row],[IlośćCukruKupionego]]&gt;=1000,IF(cukier[[#This Row],[IlośćCukruKupionego]]&lt;10000,TRUE),FALSE)</f>
        <v>0</v>
      </c>
      <c r="J501" t="b">
        <f>IF(cukier[[#This Row],[IlośćCukruKupionego]]&gt;=10000,TRUE,FALSE)</f>
        <v>0</v>
      </c>
      <c r="K501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01">
        <f>cukier[[#This Row],[Cukier '[KG']]]*cukier[[#This Row],[Rabat]]</f>
        <v>318.24</v>
      </c>
      <c r="M501">
        <f>cukier[[#This Row],[SumaZaCukier]]-cukier[[#This Row],[CenaRabat]]</f>
        <v>7.7999999999999545</v>
      </c>
    </row>
    <row r="502" spans="1:13" x14ac:dyDescent="0.25">
      <c r="A502" s="1">
        <v>39295</v>
      </c>
      <c r="B502" t="s">
        <v>45</v>
      </c>
      <c r="C502">
        <f>YEAR(cukier[[#This Row],[Data]])</f>
        <v>2007</v>
      </c>
      <c r="D502">
        <v>396</v>
      </c>
      <c r="E502">
        <f>IF(C502=2005,$Q$5,IF(C502=2006,$Q$6,IF(C502=2007,$Q$7,IF(C502=2008,$Q$8,IF(C502=2009,$Q$9,IF(C502=2010,$Q$10,IF(C502=2011,$Q$11,IF(C502=2012,$Q$12,IF(C502=2013,$Q$13,IF(C502=2014,$Q$14,"XD"))))))))))</f>
        <v>2.09</v>
      </c>
      <c r="F502">
        <f>D502*E502</f>
        <v>827.64</v>
      </c>
      <c r="G502">
        <f>SUMIF($B$2:B502,B502,$D$2:D502)</f>
        <v>5516</v>
      </c>
      <c r="H502" t="b">
        <f>IF(cukier[[#This Row],[IlośćCukruKupionego]]&gt;=100,IF(cukier[[#This Row],[IlośćCukruKupionego]]&lt;1000,TRUE),FALSE)</f>
        <v>0</v>
      </c>
      <c r="I502" t="b">
        <f>IF(cukier[[#This Row],[IlośćCukruKupionego]]&gt;=1000,IF(cukier[[#This Row],[IlośćCukruKupionego]]&lt;10000,TRUE),FALSE)</f>
        <v>1</v>
      </c>
      <c r="J502" t="b">
        <f>IF(cukier[[#This Row],[IlośćCukruKupionego]]&gt;=10000,TRUE,FALSE)</f>
        <v>0</v>
      </c>
      <c r="K502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02">
        <f>cukier[[#This Row],[Cukier '[KG']]]*cukier[[#This Row],[Rabat]]</f>
        <v>788.04</v>
      </c>
      <c r="M502">
        <f>cukier[[#This Row],[SumaZaCukier]]-cukier[[#This Row],[CenaRabat]]</f>
        <v>39.600000000000023</v>
      </c>
    </row>
    <row r="503" spans="1:13" x14ac:dyDescent="0.25">
      <c r="A503" s="1">
        <v>39299</v>
      </c>
      <c r="B503" t="s">
        <v>60</v>
      </c>
      <c r="C503">
        <f>YEAR(cukier[[#This Row],[Data]])</f>
        <v>2007</v>
      </c>
      <c r="D503">
        <v>7</v>
      </c>
      <c r="E503">
        <f>IF(C503=2005,$Q$5,IF(C503=2006,$Q$6,IF(C503=2007,$Q$7,IF(C503=2008,$Q$8,IF(C503=2009,$Q$9,IF(C503=2010,$Q$10,IF(C503=2011,$Q$11,IF(C503=2012,$Q$12,IF(C503=2013,$Q$13,IF(C503=2014,$Q$14,"XD"))))))))))</f>
        <v>2.09</v>
      </c>
      <c r="F503">
        <f>D503*E503</f>
        <v>14.629999999999999</v>
      </c>
      <c r="G503">
        <f>SUMIF($B$2:B503,B503,$D$2:D503)</f>
        <v>22</v>
      </c>
      <c r="H503" t="b">
        <f>IF(cukier[[#This Row],[IlośćCukruKupionego]]&gt;=100,IF(cukier[[#This Row],[IlośćCukruKupionego]]&lt;1000,TRUE),FALSE)</f>
        <v>0</v>
      </c>
      <c r="I503" t="b">
        <f>IF(cukier[[#This Row],[IlośćCukruKupionego]]&gt;=1000,IF(cukier[[#This Row],[IlośćCukruKupionego]]&lt;10000,TRUE),FALSE)</f>
        <v>0</v>
      </c>
      <c r="J503" t="b">
        <f>IF(cukier[[#This Row],[IlośćCukruKupionego]]&gt;=10000,TRUE,FALSE)</f>
        <v>0</v>
      </c>
      <c r="K503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03">
        <f>cukier[[#This Row],[Cukier '[KG']]]*cukier[[#This Row],[Rabat]]</f>
        <v>14.629999999999999</v>
      </c>
      <c r="M503">
        <f>cukier[[#This Row],[SumaZaCukier]]-cukier[[#This Row],[CenaRabat]]</f>
        <v>0</v>
      </c>
    </row>
    <row r="504" spans="1:13" x14ac:dyDescent="0.25">
      <c r="A504" s="1">
        <v>39301</v>
      </c>
      <c r="B504" t="s">
        <v>55</v>
      </c>
      <c r="C504">
        <f>YEAR(cukier[[#This Row],[Data]])</f>
        <v>2007</v>
      </c>
      <c r="D504">
        <v>98</v>
      </c>
      <c r="E504">
        <f>IF(C504=2005,$Q$5,IF(C504=2006,$Q$6,IF(C504=2007,$Q$7,IF(C504=2008,$Q$8,IF(C504=2009,$Q$9,IF(C504=2010,$Q$10,IF(C504=2011,$Q$11,IF(C504=2012,$Q$12,IF(C504=2013,$Q$13,IF(C504=2014,$Q$14,"XD"))))))))))</f>
        <v>2.09</v>
      </c>
      <c r="F504">
        <f>D504*E504</f>
        <v>204.82</v>
      </c>
      <c r="G504">
        <f>SUMIF($B$2:B504,B504,$D$2:D504)</f>
        <v>950</v>
      </c>
      <c r="H504" t="b">
        <f>IF(cukier[[#This Row],[IlośćCukruKupionego]]&gt;=100,IF(cukier[[#This Row],[IlośćCukruKupionego]]&lt;1000,TRUE),FALSE)</f>
        <v>1</v>
      </c>
      <c r="I504" t="b">
        <f>IF(cukier[[#This Row],[IlośćCukruKupionego]]&gt;=1000,IF(cukier[[#This Row],[IlośćCukruKupionego]]&lt;10000,TRUE),FALSE)</f>
        <v>0</v>
      </c>
      <c r="J504" t="b">
        <f>IF(cukier[[#This Row],[IlośćCukruKupionego]]&gt;=10000,TRUE,FALSE)</f>
        <v>0</v>
      </c>
      <c r="K504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04">
        <f>cukier[[#This Row],[Cukier '[KG']]]*cukier[[#This Row],[Rabat]]</f>
        <v>199.92000000000002</v>
      </c>
      <c r="M504">
        <f>cukier[[#This Row],[SumaZaCukier]]-cukier[[#This Row],[CenaRabat]]</f>
        <v>4.8999999999999773</v>
      </c>
    </row>
    <row r="505" spans="1:13" x14ac:dyDescent="0.25">
      <c r="A505" s="1">
        <v>39303</v>
      </c>
      <c r="B505" t="s">
        <v>45</v>
      </c>
      <c r="C505">
        <f>YEAR(cukier[[#This Row],[Data]])</f>
        <v>2007</v>
      </c>
      <c r="D505">
        <v>405</v>
      </c>
      <c r="E505">
        <f>IF(C505=2005,$Q$5,IF(C505=2006,$Q$6,IF(C505=2007,$Q$7,IF(C505=2008,$Q$8,IF(C505=2009,$Q$9,IF(C505=2010,$Q$10,IF(C505=2011,$Q$11,IF(C505=2012,$Q$12,IF(C505=2013,$Q$13,IF(C505=2014,$Q$14,"XD"))))))))))</f>
        <v>2.09</v>
      </c>
      <c r="F505">
        <f>D505*E505</f>
        <v>846.44999999999993</v>
      </c>
      <c r="G505">
        <f>SUMIF($B$2:B505,B505,$D$2:D505)</f>
        <v>5921</v>
      </c>
      <c r="H505" t="b">
        <f>IF(cukier[[#This Row],[IlośćCukruKupionego]]&gt;=100,IF(cukier[[#This Row],[IlośćCukruKupionego]]&lt;1000,TRUE),FALSE)</f>
        <v>0</v>
      </c>
      <c r="I505" t="b">
        <f>IF(cukier[[#This Row],[IlośćCukruKupionego]]&gt;=1000,IF(cukier[[#This Row],[IlośćCukruKupionego]]&lt;10000,TRUE),FALSE)</f>
        <v>1</v>
      </c>
      <c r="J505" t="b">
        <f>IF(cukier[[#This Row],[IlośćCukruKupionego]]&gt;=10000,TRUE,FALSE)</f>
        <v>0</v>
      </c>
      <c r="K505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05">
        <f>cukier[[#This Row],[Cukier '[KG']]]*cukier[[#This Row],[Rabat]]</f>
        <v>805.94999999999993</v>
      </c>
      <c r="M505">
        <f>cukier[[#This Row],[SumaZaCukier]]-cukier[[#This Row],[CenaRabat]]</f>
        <v>40.5</v>
      </c>
    </row>
    <row r="506" spans="1:13" x14ac:dyDescent="0.25">
      <c r="A506" s="1">
        <v>39305</v>
      </c>
      <c r="B506" t="s">
        <v>7</v>
      </c>
      <c r="C506">
        <f>YEAR(cukier[[#This Row],[Data]])</f>
        <v>2007</v>
      </c>
      <c r="D506">
        <v>220</v>
      </c>
      <c r="E506">
        <f>IF(C506=2005,$Q$5,IF(C506=2006,$Q$6,IF(C506=2007,$Q$7,IF(C506=2008,$Q$8,IF(C506=2009,$Q$9,IF(C506=2010,$Q$10,IF(C506=2011,$Q$11,IF(C506=2012,$Q$12,IF(C506=2013,$Q$13,IF(C506=2014,$Q$14,"XD"))))))))))</f>
        <v>2.09</v>
      </c>
      <c r="F506">
        <f>D506*E506</f>
        <v>459.79999999999995</v>
      </c>
      <c r="G506">
        <f>SUMIF($B$2:B506,B506,$D$2:D506)</f>
        <v>7902</v>
      </c>
      <c r="H506" t="b">
        <f>IF(cukier[[#This Row],[IlośćCukruKupionego]]&gt;=100,IF(cukier[[#This Row],[IlośćCukruKupionego]]&lt;1000,TRUE),FALSE)</f>
        <v>0</v>
      </c>
      <c r="I506" t="b">
        <f>IF(cukier[[#This Row],[IlośćCukruKupionego]]&gt;=1000,IF(cukier[[#This Row],[IlośćCukruKupionego]]&lt;10000,TRUE),FALSE)</f>
        <v>1</v>
      </c>
      <c r="J506" t="b">
        <f>IF(cukier[[#This Row],[IlośćCukruKupionego]]&gt;=10000,TRUE,FALSE)</f>
        <v>0</v>
      </c>
      <c r="K506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06">
        <f>cukier[[#This Row],[Cukier '[KG']]]*cukier[[#This Row],[Rabat]]</f>
        <v>437.79999999999995</v>
      </c>
      <c r="M506">
        <f>cukier[[#This Row],[SumaZaCukier]]-cukier[[#This Row],[CenaRabat]]</f>
        <v>22</v>
      </c>
    </row>
    <row r="507" spans="1:13" x14ac:dyDescent="0.25">
      <c r="A507" s="1">
        <v>39306</v>
      </c>
      <c r="B507" t="s">
        <v>30</v>
      </c>
      <c r="C507">
        <f>YEAR(cukier[[#This Row],[Data]])</f>
        <v>2007</v>
      </c>
      <c r="D507">
        <v>141</v>
      </c>
      <c r="E507">
        <f>IF(C507=2005,$Q$5,IF(C507=2006,$Q$6,IF(C507=2007,$Q$7,IF(C507=2008,$Q$8,IF(C507=2009,$Q$9,IF(C507=2010,$Q$10,IF(C507=2011,$Q$11,IF(C507=2012,$Q$12,IF(C507=2013,$Q$13,IF(C507=2014,$Q$14,"XD"))))))))))</f>
        <v>2.09</v>
      </c>
      <c r="F507">
        <f>D507*E507</f>
        <v>294.69</v>
      </c>
      <c r="G507">
        <f>SUMIF($B$2:B507,B507,$D$2:D507)</f>
        <v>1544</v>
      </c>
      <c r="H507" t="b">
        <f>IF(cukier[[#This Row],[IlośćCukruKupionego]]&gt;=100,IF(cukier[[#This Row],[IlośćCukruKupionego]]&lt;1000,TRUE),FALSE)</f>
        <v>0</v>
      </c>
      <c r="I507" t="b">
        <f>IF(cukier[[#This Row],[IlośćCukruKupionego]]&gt;=1000,IF(cukier[[#This Row],[IlośćCukruKupionego]]&lt;10000,TRUE),FALSE)</f>
        <v>1</v>
      </c>
      <c r="J507" t="b">
        <f>IF(cukier[[#This Row],[IlośćCukruKupionego]]&gt;=10000,TRUE,FALSE)</f>
        <v>0</v>
      </c>
      <c r="K507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07">
        <f>cukier[[#This Row],[Cukier '[KG']]]*cukier[[#This Row],[Rabat]]</f>
        <v>280.58999999999997</v>
      </c>
      <c r="M507">
        <f>cukier[[#This Row],[SumaZaCukier]]-cukier[[#This Row],[CenaRabat]]</f>
        <v>14.100000000000023</v>
      </c>
    </row>
    <row r="508" spans="1:13" x14ac:dyDescent="0.25">
      <c r="A508" s="1">
        <v>39307</v>
      </c>
      <c r="B508" t="s">
        <v>90</v>
      </c>
      <c r="C508">
        <f>YEAR(cukier[[#This Row],[Data]])</f>
        <v>2007</v>
      </c>
      <c r="D508">
        <v>17</v>
      </c>
      <c r="E508">
        <f>IF(C508=2005,$Q$5,IF(C508=2006,$Q$6,IF(C508=2007,$Q$7,IF(C508=2008,$Q$8,IF(C508=2009,$Q$9,IF(C508=2010,$Q$10,IF(C508=2011,$Q$11,IF(C508=2012,$Q$12,IF(C508=2013,$Q$13,IF(C508=2014,$Q$14,"XD"))))))))))</f>
        <v>2.09</v>
      </c>
      <c r="F508">
        <f>D508*E508</f>
        <v>35.53</v>
      </c>
      <c r="G508">
        <f>SUMIF($B$2:B508,B508,$D$2:D508)</f>
        <v>42</v>
      </c>
      <c r="H508" t="b">
        <f>IF(cukier[[#This Row],[IlośćCukruKupionego]]&gt;=100,IF(cukier[[#This Row],[IlośćCukruKupionego]]&lt;1000,TRUE),FALSE)</f>
        <v>0</v>
      </c>
      <c r="I508" t="b">
        <f>IF(cukier[[#This Row],[IlośćCukruKupionego]]&gt;=1000,IF(cukier[[#This Row],[IlośćCukruKupionego]]&lt;10000,TRUE),FALSE)</f>
        <v>0</v>
      </c>
      <c r="J508" t="b">
        <f>IF(cukier[[#This Row],[IlośćCukruKupionego]]&gt;=10000,TRUE,FALSE)</f>
        <v>0</v>
      </c>
      <c r="K508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08">
        <f>cukier[[#This Row],[Cukier '[KG']]]*cukier[[#This Row],[Rabat]]</f>
        <v>35.53</v>
      </c>
      <c r="M508">
        <f>cukier[[#This Row],[SumaZaCukier]]-cukier[[#This Row],[CenaRabat]]</f>
        <v>0</v>
      </c>
    </row>
    <row r="509" spans="1:13" x14ac:dyDescent="0.25">
      <c r="A509" s="1">
        <v>39307</v>
      </c>
      <c r="B509" t="s">
        <v>9</v>
      </c>
      <c r="C509">
        <f>YEAR(cukier[[#This Row],[Data]])</f>
        <v>2007</v>
      </c>
      <c r="D509">
        <v>260</v>
      </c>
      <c r="E509">
        <f>IF(C509=2005,$Q$5,IF(C509=2006,$Q$6,IF(C509=2007,$Q$7,IF(C509=2008,$Q$8,IF(C509=2009,$Q$9,IF(C509=2010,$Q$10,IF(C509=2011,$Q$11,IF(C509=2012,$Q$12,IF(C509=2013,$Q$13,IF(C509=2014,$Q$14,"XD"))))))))))</f>
        <v>2.09</v>
      </c>
      <c r="F509">
        <f>D509*E509</f>
        <v>543.4</v>
      </c>
      <c r="G509">
        <f>SUMIF($B$2:B509,B509,$D$2:D509)</f>
        <v>6491</v>
      </c>
      <c r="H509" t="b">
        <f>IF(cukier[[#This Row],[IlośćCukruKupionego]]&gt;=100,IF(cukier[[#This Row],[IlośćCukruKupionego]]&lt;1000,TRUE),FALSE)</f>
        <v>0</v>
      </c>
      <c r="I509" t="b">
        <f>IF(cukier[[#This Row],[IlośćCukruKupionego]]&gt;=1000,IF(cukier[[#This Row],[IlośćCukruKupionego]]&lt;10000,TRUE),FALSE)</f>
        <v>1</v>
      </c>
      <c r="J509" t="b">
        <f>IF(cukier[[#This Row],[IlośćCukruKupionego]]&gt;=10000,TRUE,FALSE)</f>
        <v>0</v>
      </c>
      <c r="K509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09">
        <f>cukier[[#This Row],[Cukier '[KG']]]*cukier[[#This Row],[Rabat]]</f>
        <v>517.4</v>
      </c>
      <c r="M509">
        <f>cukier[[#This Row],[SumaZaCukier]]-cukier[[#This Row],[CenaRabat]]</f>
        <v>26</v>
      </c>
    </row>
    <row r="510" spans="1:13" x14ac:dyDescent="0.25">
      <c r="A510" s="1">
        <v>39308</v>
      </c>
      <c r="B510" t="s">
        <v>119</v>
      </c>
      <c r="C510">
        <f>YEAR(cukier[[#This Row],[Data]])</f>
        <v>2007</v>
      </c>
      <c r="D510">
        <v>11</v>
      </c>
      <c r="E510">
        <f>IF(C510=2005,$Q$5,IF(C510=2006,$Q$6,IF(C510=2007,$Q$7,IF(C510=2008,$Q$8,IF(C510=2009,$Q$9,IF(C510=2010,$Q$10,IF(C510=2011,$Q$11,IF(C510=2012,$Q$12,IF(C510=2013,$Q$13,IF(C510=2014,$Q$14,"XD"))))))))))</f>
        <v>2.09</v>
      </c>
      <c r="F510">
        <f>D510*E510</f>
        <v>22.99</v>
      </c>
      <c r="G510">
        <f>SUMIF($B$2:B510,B510,$D$2:D510)</f>
        <v>20</v>
      </c>
      <c r="H510" t="b">
        <f>IF(cukier[[#This Row],[IlośćCukruKupionego]]&gt;=100,IF(cukier[[#This Row],[IlośćCukruKupionego]]&lt;1000,TRUE),FALSE)</f>
        <v>0</v>
      </c>
      <c r="I510" t="b">
        <f>IF(cukier[[#This Row],[IlośćCukruKupionego]]&gt;=1000,IF(cukier[[#This Row],[IlośćCukruKupionego]]&lt;10000,TRUE),FALSE)</f>
        <v>0</v>
      </c>
      <c r="J510" t="b">
        <f>IF(cukier[[#This Row],[IlośćCukruKupionego]]&gt;=10000,TRUE,FALSE)</f>
        <v>0</v>
      </c>
      <c r="K510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10">
        <f>cukier[[#This Row],[Cukier '[KG']]]*cukier[[#This Row],[Rabat]]</f>
        <v>22.99</v>
      </c>
      <c r="M510">
        <f>cukier[[#This Row],[SumaZaCukier]]-cukier[[#This Row],[CenaRabat]]</f>
        <v>0</v>
      </c>
    </row>
    <row r="511" spans="1:13" x14ac:dyDescent="0.25">
      <c r="A511" s="1">
        <v>39312</v>
      </c>
      <c r="B511" t="s">
        <v>52</v>
      </c>
      <c r="C511">
        <f>YEAR(cukier[[#This Row],[Data]])</f>
        <v>2007</v>
      </c>
      <c r="D511">
        <v>182</v>
      </c>
      <c r="E511">
        <f>IF(C511=2005,$Q$5,IF(C511=2006,$Q$6,IF(C511=2007,$Q$7,IF(C511=2008,$Q$8,IF(C511=2009,$Q$9,IF(C511=2010,$Q$10,IF(C511=2011,$Q$11,IF(C511=2012,$Q$12,IF(C511=2013,$Q$13,IF(C511=2014,$Q$14,"XD"))))))))))</f>
        <v>2.09</v>
      </c>
      <c r="F511">
        <f>D511*E511</f>
        <v>380.38</v>
      </c>
      <c r="G511">
        <f>SUMIF($B$2:B511,B511,$D$2:D511)</f>
        <v>858</v>
      </c>
      <c r="H511" t="b">
        <f>IF(cukier[[#This Row],[IlośćCukruKupionego]]&gt;=100,IF(cukier[[#This Row],[IlośćCukruKupionego]]&lt;1000,TRUE),FALSE)</f>
        <v>1</v>
      </c>
      <c r="I511" t="b">
        <f>IF(cukier[[#This Row],[IlośćCukruKupionego]]&gt;=1000,IF(cukier[[#This Row],[IlośćCukruKupionego]]&lt;10000,TRUE),FALSE)</f>
        <v>0</v>
      </c>
      <c r="J511" t="b">
        <f>IF(cukier[[#This Row],[IlośćCukruKupionego]]&gt;=10000,TRUE,FALSE)</f>
        <v>0</v>
      </c>
      <c r="K511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11">
        <f>cukier[[#This Row],[Cukier '[KG']]]*cukier[[#This Row],[Rabat]]</f>
        <v>371.28000000000003</v>
      </c>
      <c r="M511">
        <f>cukier[[#This Row],[SumaZaCukier]]-cukier[[#This Row],[CenaRabat]]</f>
        <v>9.0999999999999659</v>
      </c>
    </row>
    <row r="512" spans="1:13" x14ac:dyDescent="0.25">
      <c r="A512" s="1">
        <v>39314</v>
      </c>
      <c r="B512" t="s">
        <v>37</v>
      </c>
      <c r="C512">
        <f>YEAR(cukier[[#This Row],[Data]])</f>
        <v>2007</v>
      </c>
      <c r="D512">
        <v>59</v>
      </c>
      <c r="E512">
        <f>IF(C512=2005,$Q$5,IF(C512=2006,$Q$6,IF(C512=2007,$Q$7,IF(C512=2008,$Q$8,IF(C512=2009,$Q$9,IF(C512=2010,$Q$10,IF(C512=2011,$Q$11,IF(C512=2012,$Q$12,IF(C512=2013,$Q$13,IF(C512=2014,$Q$14,"XD"))))))))))</f>
        <v>2.09</v>
      </c>
      <c r="F512">
        <f>D512*E512</f>
        <v>123.30999999999999</v>
      </c>
      <c r="G512">
        <f>SUMIF($B$2:B512,B512,$D$2:D512)</f>
        <v>1205</v>
      </c>
      <c r="H512" t="b">
        <f>IF(cukier[[#This Row],[IlośćCukruKupionego]]&gt;=100,IF(cukier[[#This Row],[IlośćCukruKupionego]]&lt;1000,TRUE),FALSE)</f>
        <v>0</v>
      </c>
      <c r="I512" t="b">
        <f>IF(cukier[[#This Row],[IlośćCukruKupionego]]&gt;=1000,IF(cukier[[#This Row],[IlośćCukruKupionego]]&lt;10000,TRUE),FALSE)</f>
        <v>1</v>
      </c>
      <c r="J512" t="b">
        <f>IF(cukier[[#This Row],[IlośćCukruKupionego]]&gt;=10000,TRUE,FALSE)</f>
        <v>0</v>
      </c>
      <c r="K512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12">
        <f>cukier[[#This Row],[Cukier '[KG']]]*cukier[[#This Row],[Rabat]]</f>
        <v>117.40999999999998</v>
      </c>
      <c r="M512">
        <f>cukier[[#This Row],[SumaZaCukier]]-cukier[[#This Row],[CenaRabat]]</f>
        <v>5.9000000000000057</v>
      </c>
    </row>
    <row r="513" spans="1:13" x14ac:dyDescent="0.25">
      <c r="A513" s="1">
        <v>39315</v>
      </c>
      <c r="B513" t="s">
        <v>66</v>
      </c>
      <c r="C513">
        <f>YEAR(cukier[[#This Row],[Data]])</f>
        <v>2007</v>
      </c>
      <c r="D513">
        <v>45</v>
      </c>
      <c r="E513">
        <f>IF(C513=2005,$Q$5,IF(C513=2006,$Q$6,IF(C513=2007,$Q$7,IF(C513=2008,$Q$8,IF(C513=2009,$Q$9,IF(C513=2010,$Q$10,IF(C513=2011,$Q$11,IF(C513=2012,$Q$12,IF(C513=2013,$Q$13,IF(C513=2014,$Q$14,"XD"))))))))))</f>
        <v>2.09</v>
      </c>
      <c r="F513">
        <f>D513*E513</f>
        <v>94.05</v>
      </c>
      <c r="G513">
        <f>SUMIF($B$2:B513,B513,$D$2:D513)</f>
        <v>747</v>
      </c>
      <c r="H513" t="b">
        <f>IF(cukier[[#This Row],[IlośćCukruKupionego]]&gt;=100,IF(cukier[[#This Row],[IlośćCukruKupionego]]&lt;1000,TRUE),FALSE)</f>
        <v>1</v>
      </c>
      <c r="I513" t="b">
        <f>IF(cukier[[#This Row],[IlośćCukruKupionego]]&gt;=1000,IF(cukier[[#This Row],[IlośćCukruKupionego]]&lt;10000,TRUE),FALSE)</f>
        <v>0</v>
      </c>
      <c r="J513" t="b">
        <f>IF(cukier[[#This Row],[IlośćCukruKupionego]]&gt;=10000,TRUE,FALSE)</f>
        <v>0</v>
      </c>
      <c r="K513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13">
        <f>cukier[[#This Row],[Cukier '[KG']]]*cukier[[#This Row],[Rabat]]</f>
        <v>91.8</v>
      </c>
      <c r="M513">
        <f>cukier[[#This Row],[SumaZaCukier]]-cukier[[#This Row],[CenaRabat]]</f>
        <v>2.25</v>
      </c>
    </row>
    <row r="514" spans="1:13" x14ac:dyDescent="0.25">
      <c r="A514" s="1">
        <v>39315</v>
      </c>
      <c r="B514" t="s">
        <v>76</v>
      </c>
      <c r="C514">
        <f>YEAR(cukier[[#This Row],[Data]])</f>
        <v>2007</v>
      </c>
      <c r="D514">
        <v>3</v>
      </c>
      <c r="E514">
        <f>IF(C514=2005,$Q$5,IF(C514=2006,$Q$6,IF(C514=2007,$Q$7,IF(C514=2008,$Q$8,IF(C514=2009,$Q$9,IF(C514=2010,$Q$10,IF(C514=2011,$Q$11,IF(C514=2012,$Q$12,IF(C514=2013,$Q$13,IF(C514=2014,$Q$14,"XD"))))))))))</f>
        <v>2.09</v>
      </c>
      <c r="F514">
        <f>D514*E514</f>
        <v>6.27</v>
      </c>
      <c r="G514">
        <f>SUMIF($B$2:B514,B514,$D$2:D514)</f>
        <v>19</v>
      </c>
      <c r="H514" t="b">
        <f>IF(cukier[[#This Row],[IlośćCukruKupionego]]&gt;=100,IF(cukier[[#This Row],[IlośćCukruKupionego]]&lt;1000,TRUE),FALSE)</f>
        <v>0</v>
      </c>
      <c r="I514" t="b">
        <f>IF(cukier[[#This Row],[IlośćCukruKupionego]]&gt;=1000,IF(cukier[[#This Row],[IlośćCukruKupionego]]&lt;10000,TRUE),FALSE)</f>
        <v>0</v>
      </c>
      <c r="J514" t="b">
        <f>IF(cukier[[#This Row],[IlośćCukruKupionego]]&gt;=10000,TRUE,FALSE)</f>
        <v>0</v>
      </c>
      <c r="K514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14">
        <f>cukier[[#This Row],[Cukier '[KG']]]*cukier[[#This Row],[Rabat]]</f>
        <v>6.27</v>
      </c>
      <c r="M514">
        <f>cukier[[#This Row],[SumaZaCukier]]-cukier[[#This Row],[CenaRabat]]</f>
        <v>0</v>
      </c>
    </row>
    <row r="515" spans="1:13" x14ac:dyDescent="0.25">
      <c r="A515" s="1">
        <v>39317</v>
      </c>
      <c r="B515" t="s">
        <v>61</v>
      </c>
      <c r="C515">
        <f>YEAR(cukier[[#This Row],[Data]])</f>
        <v>2007</v>
      </c>
      <c r="D515">
        <v>52</v>
      </c>
      <c r="E515">
        <f>IF(C515=2005,$Q$5,IF(C515=2006,$Q$6,IF(C515=2007,$Q$7,IF(C515=2008,$Q$8,IF(C515=2009,$Q$9,IF(C515=2010,$Q$10,IF(C515=2011,$Q$11,IF(C515=2012,$Q$12,IF(C515=2013,$Q$13,IF(C515=2014,$Q$14,"XD"))))))))))</f>
        <v>2.09</v>
      </c>
      <c r="F515">
        <f>D515*E515</f>
        <v>108.67999999999999</v>
      </c>
      <c r="G515">
        <f>SUMIF($B$2:B515,B515,$D$2:D515)</f>
        <v>416</v>
      </c>
      <c r="H515" t="b">
        <f>IF(cukier[[#This Row],[IlośćCukruKupionego]]&gt;=100,IF(cukier[[#This Row],[IlośćCukruKupionego]]&lt;1000,TRUE),FALSE)</f>
        <v>1</v>
      </c>
      <c r="I515" t="b">
        <f>IF(cukier[[#This Row],[IlośćCukruKupionego]]&gt;=1000,IF(cukier[[#This Row],[IlośćCukruKupionego]]&lt;10000,TRUE),FALSE)</f>
        <v>0</v>
      </c>
      <c r="J515" t="b">
        <f>IF(cukier[[#This Row],[IlośćCukruKupionego]]&gt;=10000,TRUE,FALSE)</f>
        <v>0</v>
      </c>
      <c r="K515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15">
        <f>cukier[[#This Row],[Cukier '[KG']]]*cukier[[#This Row],[Rabat]]</f>
        <v>106.08</v>
      </c>
      <c r="M515">
        <f>cukier[[#This Row],[SumaZaCukier]]-cukier[[#This Row],[CenaRabat]]</f>
        <v>2.5999999999999943</v>
      </c>
    </row>
    <row r="516" spans="1:13" x14ac:dyDescent="0.25">
      <c r="A516" s="1">
        <v>39317</v>
      </c>
      <c r="B516" t="s">
        <v>22</v>
      </c>
      <c r="C516">
        <f>YEAR(cukier[[#This Row],[Data]])</f>
        <v>2007</v>
      </c>
      <c r="D516">
        <v>373</v>
      </c>
      <c r="E516">
        <f>IF(C516=2005,$Q$5,IF(C516=2006,$Q$6,IF(C516=2007,$Q$7,IF(C516=2008,$Q$8,IF(C516=2009,$Q$9,IF(C516=2010,$Q$10,IF(C516=2011,$Q$11,IF(C516=2012,$Q$12,IF(C516=2013,$Q$13,IF(C516=2014,$Q$14,"XD"))))))))))</f>
        <v>2.09</v>
      </c>
      <c r="F516">
        <f>D516*E516</f>
        <v>779.56999999999994</v>
      </c>
      <c r="G516">
        <f>SUMIF($B$2:B516,B516,$D$2:D516)</f>
        <v>5448</v>
      </c>
      <c r="H516" t="b">
        <f>IF(cukier[[#This Row],[IlośćCukruKupionego]]&gt;=100,IF(cukier[[#This Row],[IlośćCukruKupionego]]&lt;1000,TRUE),FALSE)</f>
        <v>0</v>
      </c>
      <c r="I516" t="b">
        <f>IF(cukier[[#This Row],[IlośćCukruKupionego]]&gt;=1000,IF(cukier[[#This Row],[IlośćCukruKupionego]]&lt;10000,TRUE),FALSE)</f>
        <v>1</v>
      </c>
      <c r="J516" t="b">
        <f>IF(cukier[[#This Row],[IlośćCukruKupionego]]&gt;=10000,TRUE,FALSE)</f>
        <v>0</v>
      </c>
      <c r="K516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16">
        <f>cukier[[#This Row],[Cukier '[KG']]]*cukier[[#This Row],[Rabat]]</f>
        <v>742.26999999999987</v>
      </c>
      <c r="M516">
        <f>cukier[[#This Row],[SumaZaCukier]]-cukier[[#This Row],[CenaRabat]]</f>
        <v>37.300000000000068</v>
      </c>
    </row>
    <row r="517" spans="1:13" x14ac:dyDescent="0.25">
      <c r="A517" s="1">
        <v>39318</v>
      </c>
      <c r="B517" t="s">
        <v>34</v>
      </c>
      <c r="C517">
        <f>YEAR(cukier[[#This Row],[Data]])</f>
        <v>2007</v>
      </c>
      <c r="D517">
        <v>2</v>
      </c>
      <c r="E517">
        <f>IF(C517=2005,$Q$5,IF(C517=2006,$Q$6,IF(C517=2007,$Q$7,IF(C517=2008,$Q$8,IF(C517=2009,$Q$9,IF(C517=2010,$Q$10,IF(C517=2011,$Q$11,IF(C517=2012,$Q$12,IF(C517=2013,$Q$13,IF(C517=2014,$Q$14,"XD"))))))))))</f>
        <v>2.09</v>
      </c>
      <c r="F517">
        <f>D517*E517</f>
        <v>4.18</v>
      </c>
      <c r="G517">
        <f>SUMIF($B$2:B517,B517,$D$2:D517)</f>
        <v>9</v>
      </c>
      <c r="H517" t="b">
        <f>IF(cukier[[#This Row],[IlośćCukruKupionego]]&gt;=100,IF(cukier[[#This Row],[IlośćCukruKupionego]]&lt;1000,TRUE),FALSE)</f>
        <v>0</v>
      </c>
      <c r="I517" t="b">
        <f>IF(cukier[[#This Row],[IlośćCukruKupionego]]&gt;=1000,IF(cukier[[#This Row],[IlośćCukruKupionego]]&lt;10000,TRUE),FALSE)</f>
        <v>0</v>
      </c>
      <c r="J517" t="b">
        <f>IF(cukier[[#This Row],[IlośćCukruKupionego]]&gt;=10000,TRUE,FALSE)</f>
        <v>0</v>
      </c>
      <c r="K517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17">
        <f>cukier[[#This Row],[Cukier '[KG']]]*cukier[[#This Row],[Rabat]]</f>
        <v>4.18</v>
      </c>
      <c r="M517">
        <f>cukier[[#This Row],[SumaZaCukier]]-cukier[[#This Row],[CenaRabat]]</f>
        <v>0</v>
      </c>
    </row>
    <row r="518" spans="1:13" x14ac:dyDescent="0.25">
      <c r="A518" s="1">
        <v>39318</v>
      </c>
      <c r="B518" t="s">
        <v>24</v>
      </c>
      <c r="C518">
        <f>YEAR(cukier[[#This Row],[Data]])</f>
        <v>2007</v>
      </c>
      <c r="D518">
        <v>445</v>
      </c>
      <c r="E518">
        <f>IF(C518=2005,$Q$5,IF(C518=2006,$Q$6,IF(C518=2007,$Q$7,IF(C518=2008,$Q$8,IF(C518=2009,$Q$9,IF(C518=2010,$Q$10,IF(C518=2011,$Q$11,IF(C518=2012,$Q$12,IF(C518=2013,$Q$13,IF(C518=2014,$Q$14,"XD"))))))))))</f>
        <v>2.09</v>
      </c>
      <c r="F518">
        <f>D518*E518</f>
        <v>930.05</v>
      </c>
      <c r="G518">
        <f>SUMIF($B$2:B518,B518,$D$2:D518)</f>
        <v>1862</v>
      </c>
      <c r="H518" t="b">
        <f>IF(cukier[[#This Row],[IlośćCukruKupionego]]&gt;=100,IF(cukier[[#This Row],[IlośćCukruKupionego]]&lt;1000,TRUE),FALSE)</f>
        <v>0</v>
      </c>
      <c r="I518" t="b">
        <f>IF(cukier[[#This Row],[IlośćCukruKupionego]]&gt;=1000,IF(cukier[[#This Row],[IlośćCukruKupionego]]&lt;10000,TRUE),FALSE)</f>
        <v>1</v>
      </c>
      <c r="J518" t="b">
        <f>IF(cukier[[#This Row],[IlośćCukruKupionego]]&gt;=10000,TRUE,FALSE)</f>
        <v>0</v>
      </c>
      <c r="K518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18">
        <f>cukier[[#This Row],[Cukier '[KG']]]*cukier[[#This Row],[Rabat]]</f>
        <v>885.54999999999984</v>
      </c>
      <c r="M518">
        <f>cukier[[#This Row],[SumaZaCukier]]-cukier[[#This Row],[CenaRabat]]</f>
        <v>44.500000000000114</v>
      </c>
    </row>
    <row r="519" spans="1:13" x14ac:dyDescent="0.25">
      <c r="A519" s="1">
        <v>39319</v>
      </c>
      <c r="B519" t="s">
        <v>52</v>
      </c>
      <c r="C519">
        <f>YEAR(cukier[[#This Row],[Data]])</f>
        <v>2007</v>
      </c>
      <c r="D519">
        <v>93</v>
      </c>
      <c r="E519">
        <f>IF(C519=2005,$Q$5,IF(C519=2006,$Q$6,IF(C519=2007,$Q$7,IF(C519=2008,$Q$8,IF(C519=2009,$Q$9,IF(C519=2010,$Q$10,IF(C519=2011,$Q$11,IF(C519=2012,$Q$12,IF(C519=2013,$Q$13,IF(C519=2014,$Q$14,"XD"))))))))))</f>
        <v>2.09</v>
      </c>
      <c r="F519">
        <f>D519*E519</f>
        <v>194.36999999999998</v>
      </c>
      <c r="G519">
        <f>SUMIF($B$2:B519,B519,$D$2:D519)</f>
        <v>951</v>
      </c>
      <c r="H519" t="b">
        <f>IF(cukier[[#This Row],[IlośćCukruKupionego]]&gt;=100,IF(cukier[[#This Row],[IlośćCukruKupionego]]&lt;1000,TRUE),FALSE)</f>
        <v>1</v>
      </c>
      <c r="I519" t="b">
        <f>IF(cukier[[#This Row],[IlośćCukruKupionego]]&gt;=1000,IF(cukier[[#This Row],[IlośćCukruKupionego]]&lt;10000,TRUE),FALSE)</f>
        <v>0</v>
      </c>
      <c r="J519" t="b">
        <f>IF(cukier[[#This Row],[IlośćCukruKupionego]]&gt;=10000,TRUE,FALSE)</f>
        <v>0</v>
      </c>
      <c r="K519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19">
        <f>cukier[[#This Row],[Cukier '[KG']]]*cukier[[#This Row],[Rabat]]</f>
        <v>189.72</v>
      </c>
      <c r="M519">
        <f>cukier[[#This Row],[SumaZaCukier]]-cukier[[#This Row],[CenaRabat]]</f>
        <v>4.6499999999999773</v>
      </c>
    </row>
    <row r="520" spans="1:13" x14ac:dyDescent="0.25">
      <c r="A520" s="1">
        <v>39324</v>
      </c>
      <c r="B520" t="s">
        <v>22</v>
      </c>
      <c r="C520">
        <f>YEAR(cukier[[#This Row],[Data]])</f>
        <v>2007</v>
      </c>
      <c r="D520">
        <v>329</v>
      </c>
      <c r="E520">
        <f>IF(C520=2005,$Q$5,IF(C520=2006,$Q$6,IF(C520=2007,$Q$7,IF(C520=2008,$Q$8,IF(C520=2009,$Q$9,IF(C520=2010,$Q$10,IF(C520=2011,$Q$11,IF(C520=2012,$Q$12,IF(C520=2013,$Q$13,IF(C520=2014,$Q$14,"XD"))))))))))</f>
        <v>2.09</v>
      </c>
      <c r="F520">
        <f>D520*E520</f>
        <v>687.6099999999999</v>
      </c>
      <c r="G520">
        <f>SUMIF($B$2:B520,B520,$D$2:D520)</f>
        <v>5777</v>
      </c>
      <c r="H520" t="b">
        <f>IF(cukier[[#This Row],[IlośćCukruKupionego]]&gt;=100,IF(cukier[[#This Row],[IlośćCukruKupionego]]&lt;1000,TRUE),FALSE)</f>
        <v>0</v>
      </c>
      <c r="I520" t="b">
        <f>IF(cukier[[#This Row],[IlośćCukruKupionego]]&gt;=1000,IF(cukier[[#This Row],[IlośćCukruKupionego]]&lt;10000,TRUE),FALSE)</f>
        <v>1</v>
      </c>
      <c r="J520" t="b">
        <f>IF(cukier[[#This Row],[IlośćCukruKupionego]]&gt;=10000,TRUE,FALSE)</f>
        <v>0</v>
      </c>
      <c r="K520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20">
        <f>cukier[[#This Row],[Cukier '[KG']]]*cukier[[#This Row],[Rabat]]</f>
        <v>654.70999999999992</v>
      </c>
      <c r="M520">
        <f>cukier[[#This Row],[SumaZaCukier]]-cukier[[#This Row],[CenaRabat]]</f>
        <v>32.899999999999977</v>
      </c>
    </row>
    <row r="521" spans="1:13" x14ac:dyDescent="0.25">
      <c r="A521" s="1">
        <v>39326</v>
      </c>
      <c r="B521" t="s">
        <v>22</v>
      </c>
      <c r="C521">
        <f>YEAR(cukier[[#This Row],[Data]])</f>
        <v>2007</v>
      </c>
      <c r="D521">
        <v>217</v>
      </c>
      <c r="E521">
        <f>IF(C521=2005,$Q$5,IF(C521=2006,$Q$6,IF(C521=2007,$Q$7,IF(C521=2008,$Q$8,IF(C521=2009,$Q$9,IF(C521=2010,$Q$10,IF(C521=2011,$Q$11,IF(C521=2012,$Q$12,IF(C521=2013,$Q$13,IF(C521=2014,$Q$14,"XD"))))))))))</f>
        <v>2.09</v>
      </c>
      <c r="F521">
        <f>D521*E521</f>
        <v>453.53</v>
      </c>
      <c r="G521">
        <f>SUMIF($B$2:B521,B521,$D$2:D521)</f>
        <v>5994</v>
      </c>
      <c r="H521" t="b">
        <f>IF(cukier[[#This Row],[IlośćCukruKupionego]]&gt;=100,IF(cukier[[#This Row],[IlośćCukruKupionego]]&lt;1000,TRUE),FALSE)</f>
        <v>0</v>
      </c>
      <c r="I521" t="b">
        <f>IF(cukier[[#This Row],[IlośćCukruKupionego]]&gt;=1000,IF(cukier[[#This Row],[IlośćCukruKupionego]]&lt;10000,TRUE),FALSE)</f>
        <v>1</v>
      </c>
      <c r="J521" t="b">
        <f>IF(cukier[[#This Row],[IlośćCukruKupionego]]&gt;=10000,TRUE,FALSE)</f>
        <v>0</v>
      </c>
      <c r="K521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21">
        <f>cukier[[#This Row],[Cukier '[KG']]]*cukier[[#This Row],[Rabat]]</f>
        <v>431.82999999999993</v>
      </c>
      <c r="M521">
        <f>cukier[[#This Row],[SumaZaCukier]]-cukier[[#This Row],[CenaRabat]]</f>
        <v>21.700000000000045</v>
      </c>
    </row>
    <row r="522" spans="1:13" x14ac:dyDescent="0.25">
      <c r="A522" s="1">
        <v>39326</v>
      </c>
      <c r="B522" t="s">
        <v>18</v>
      </c>
      <c r="C522">
        <f>YEAR(cukier[[#This Row],[Data]])</f>
        <v>2007</v>
      </c>
      <c r="D522">
        <v>165</v>
      </c>
      <c r="E522">
        <f>IF(C522=2005,$Q$5,IF(C522=2006,$Q$6,IF(C522=2007,$Q$7,IF(C522=2008,$Q$8,IF(C522=2009,$Q$9,IF(C522=2010,$Q$10,IF(C522=2011,$Q$11,IF(C522=2012,$Q$12,IF(C522=2013,$Q$13,IF(C522=2014,$Q$14,"XD"))))))))))</f>
        <v>2.09</v>
      </c>
      <c r="F522">
        <f>D522*E522</f>
        <v>344.84999999999997</v>
      </c>
      <c r="G522">
        <f>SUMIF($B$2:B522,B522,$D$2:D522)</f>
        <v>1831</v>
      </c>
      <c r="H522" t="b">
        <f>IF(cukier[[#This Row],[IlośćCukruKupionego]]&gt;=100,IF(cukier[[#This Row],[IlośćCukruKupionego]]&lt;1000,TRUE),FALSE)</f>
        <v>0</v>
      </c>
      <c r="I522" t="b">
        <f>IF(cukier[[#This Row],[IlośćCukruKupionego]]&gt;=1000,IF(cukier[[#This Row],[IlośćCukruKupionego]]&lt;10000,TRUE),FALSE)</f>
        <v>1</v>
      </c>
      <c r="J522" t="b">
        <f>IF(cukier[[#This Row],[IlośćCukruKupionego]]&gt;=10000,TRUE,FALSE)</f>
        <v>0</v>
      </c>
      <c r="K522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22">
        <f>cukier[[#This Row],[Cukier '[KG']]]*cukier[[#This Row],[Rabat]]</f>
        <v>328.34999999999997</v>
      </c>
      <c r="M522">
        <f>cukier[[#This Row],[SumaZaCukier]]-cukier[[#This Row],[CenaRabat]]</f>
        <v>16.5</v>
      </c>
    </row>
    <row r="523" spans="1:13" x14ac:dyDescent="0.25">
      <c r="A523" s="1">
        <v>39327</v>
      </c>
      <c r="B523" t="s">
        <v>41</v>
      </c>
      <c r="C523">
        <f>YEAR(cukier[[#This Row],[Data]])</f>
        <v>2007</v>
      </c>
      <c r="D523">
        <v>20</v>
      </c>
      <c r="E523">
        <f>IF(C523=2005,$Q$5,IF(C523=2006,$Q$6,IF(C523=2007,$Q$7,IF(C523=2008,$Q$8,IF(C523=2009,$Q$9,IF(C523=2010,$Q$10,IF(C523=2011,$Q$11,IF(C523=2012,$Q$12,IF(C523=2013,$Q$13,IF(C523=2014,$Q$14,"XD"))))))))))</f>
        <v>2.09</v>
      </c>
      <c r="F523">
        <f>D523*E523</f>
        <v>41.8</v>
      </c>
      <c r="G523">
        <f>SUMIF($B$2:B523,B523,$D$2:D523)</f>
        <v>35</v>
      </c>
      <c r="H523" t="b">
        <f>IF(cukier[[#This Row],[IlośćCukruKupionego]]&gt;=100,IF(cukier[[#This Row],[IlośćCukruKupionego]]&lt;1000,TRUE),FALSE)</f>
        <v>0</v>
      </c>
      <c r="I523" t="b">
        <f>IF(cukier[[#This Row],[IlośćCukruKupionego]]&gt;=1000,IF(cukier[[#This Row],[IlośćCukruKupionego]]&lt;10000,TRUE),FALSE)</f>
        <v>0</v>
      </c>
      <c r="J523" t="b">
        <f>IF(cukier[[#This Row],[IlośćCukruKupionego]]&gt;=10000,TRUE,FALSE)</f>
        <v>0</v>
      </c>
      <c r="K523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23">
        <f>cukier[[#This Row],[Cukier '[KG']]]*cukier[[#This Row],[Rabat]]</f>
        <v>41.8</v>
      </c>
      <c r="M523">
        <f>cukier[[#This Row],[SumaZaCukier]]-cukier[[#This Row],[CenaRabat]]</f>
        <v>0</v>
      </c>
    </row>
    <row r="524" spans="1:13" x14ac:dyDescent="0.25">
      <c r="A524" s="1">
        <v>39328</v>
      </c>
      <c r="B524" t="s">
        <v>33</v>
      </c>
      <c r="C524">
        <f>YEAR(cukier[[#This Row],[Data]])</f>
        <v>2007</v>
      </c>
      <c r="D524">
        <v>11</v>
      </c>
      <c r="E524">
        <f>IF(C524=2005,$Q$5,IF(C524=2006,$Q$6,IF(C524=2007,$Q$7,IF(C524=2008,$Q$8,IF(C524=2009,$Q$9,IF(C524=2010,$Q$10,IF(C524=2011,$Q$11,IF(C524=2012,$Q$12,IF(C524=2013,$Q$13,IF(C524=2014,$Q$14,"XD"))))))))))</f>
        <v>2.09</v>
      </c>
      <c r="F524">
        <f>D524*E524</f>
        <v>22.99</v>
      </c>
      <c r="G524">
        <f>SUMIF($B$2:B524,B524,$D$2:D524)</f>
        <v>23</v>
      </c>
      <c r="H524" t="b">
        <f>IF(cukier[[#This Row],[IlośćCukruKupionego]]&gt;=100,IF(cukier[[#This Row],[IlośćCukruKupionego]]&lt;1000,TRUE),FALSE)</f>
        <v>0</v>
      </c>
      <c r="I524" t="b">
        <f>IF(cukier[[#This Row],[IlośćCukruKupionego]]&gt;=1000,IF(cukier[[#This Row],[IlośćCukruKupionego]]&lt;10000,TRUE),FALSE)</f>
        <v>0</v>
      </c>
      <c r="J524" t="b">
        <f>IF(cukier[[#This Row],[IlośćCukruKupionego]]&gt;=10000,TRUE,FALSE)</f>
        <v>0</v>
      </c>
      <c r="K524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24">
        <f>cukier[[#This Row],[Cukier '[KG']]]*cukier[[#This Row],[Rabat]]</f>
        <v>22.99</v>
      </c>
      <c r="M524">
        <f>cukier[[#This Row],[SumaZaCukier]]-cukier[[#This Row],[CenaRabat]]</f>
        <v>0</v>
      </c>
    </row>
    <row r="525" spans="1:13" x14ac:dyDescent="0.25">
      <c r="A525" s="1">
        <v>39329</v>
      </c>
      <c r="B525" t="s">
        <v>14</v>
      </c>
      <c r="C525">
        <f>YEAR(cukier[[#This Row],[Data]])</f>
        <v>2007</v>
      </c>
      <c r="D525">
        <v>294</v>
      </c>
      <c r="E525">
        <f>IF(C525=2005,$Q$5,IF(C525=2006,$Q$6,IF(C525=2007,$Q$7,IF(C525=2008,$Q$8,IF(C525=2009,$Q$9,IF(C525=2010,$Q$10,IF(C525=2011,$Q$11,IF(C525=2012,$Q$12,IF(C525=2013,$Q$13,IF(C525=2014,$Q$14,"XD"))))))))))</f>
        <v>2.09</v>
      </c>
      <c r="F525">
        <f>D525*E525</f>
        <v>614.45999999999992</v>
      </c>
      <c r="G525">
        <f>SUMIF($B$2:B525,B525,$D$2:D525)</f>
        <v>5832</v>
      </c>
      <c r="H525" t="b">
        <f>IF(cukier[[#This Row],[IlośćCukruKupionego]]&gt;=100,IF(cukier[[#This Row],[IlośćCukruKupionego]]&lt;1000,TRUE),FALSE)</f>
        <v>0</v>
      </c>
      <c r="I525" t="b">
        <f>IF(cukier[[#This Row],[IlośćCukruKupionego]]&gt;=1000,IF(cukier[[#This Row],[IlośćCukruKupionego]]&lt;10000,TRUE),FALSE)</f>
        <v>1</v>
      </c>
      <c r="J525" t="b">
        <f>IF(cukier[[#This Row],[IlośćCukruKupionego]]&gt;=10000,TRUE,FALSE)</f>
        <v>0</v>
      </c>
      <c r="K525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25">
        <f>cukier[[#This Row],[Cukier '[KG']]]*cukier[[#This Row],[Rabat]]</f>
        <v>585.05999999999995</v>
      </c>
      <c r="M525">
        <f>cukier[[#This Row],[SumaZaCukier]]-cukier[[#This Row],[CenaRabat]]</f>
        <v>29.399999999999977</v>
      </c>
    </row>
    <row r="526" spans="1:13" x14ac:dyDescent="0.25">
      <c r="A526" s="1">
        <v>39331</v>
      </c>
      <c r="B526" t="s">
        <v>12</v>
      </c>
      <c r="C526">
        <f>YEAR(cukier[[#This Row],[Data]])</f>
        <v>2007</v>
      </c>
      <c r="D526">
        <v>82</v>
      </c>
      <c r="E526">
        <f>IF(C526=2005,$Q$5,IF(C526=2006,$Q$6,IF(C526=2007,$Q$7,IF(C526=2008,$Q$8,IF(C526=2009,$Q$9,IF(C526=2010,$Q$10,IF(C526=2011,$Q$11,IF(C526=2012,$Q$12,IF(C526=2013,$Q$13,IF(C526=2014,$Q$14,"XD"))))))))))</f>
        <v>2.09</v>
      </c>
      <c r="F526">
        <f>D526*E526</f>
        <v>171.38</v>
      </c>
      <c r="G526">
        <f>SUMIF($B$2:B526,B526,$D$2:D526)</f>
        <v>1807</v>
      </c>
      <c r="H526" t="b">
        <f>IF(cukier[[#This Row],[IlośćCukruKupionego]]&gt;=100,IF(cukier[[#This Row],[IlośćCukruKupionego]]&lt;1000,TRUE),FALSE)</f>
        <v>0</v>
      </c>
      <c r="I526" t="b">
        <f>IF(cukier[[#This Row],[IlośćCukruKupionego]]&gt;=1000,IF(cukier[[#This Row],[IlośćCukruKupionego]]&lt;10000,TRUE),FALSE)</f>
        <v>1</v>
      </c>
      <c r="J526" t="b">
        <f>IF(cukier[[#This Row],[IlośćCukruKupionego]]&gt;=10000,TRUE,FALSE)</f>
        <v>0</v>
      </c>
      <c r="K526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26">
        <f>cukier[[#This Row],[Cukier '[KG']]]*cukier[[#This Row],[Rabat]]</f>
        <v>163.17999999999998</v>
      </c>
      <c r="M526">
        <f>cukier[[#This Row],[SumaZaCukier]]-cukier[[#This Row],[CenaRabat]]</f>
        <v>8.2000000000000171</v>
      </c>
    </row>
    <row r="527" spans="1:13" x14ac:dyDescent="0.25">
      <c r="A527" s="1">
        <v>39331</v>
      </c>
      <c r="B527" t="s">
        <v>23</v>
      </c>
      <c r="C527">
        <f>YEAR(cukier[[#This Row],[Data]])</f>
        <v>2007</v>
      </c>
      <c r="D527">
        <v>186</v>
      </c>
      <c r="E527">
        <f>IF(C527=2005,$Q$5,IF(C527=2006,$Q$6,IF(C527=2007,$Q$7,IF(C527=2008,$Q$8,IF(C527=2009,$Q$9,IF(C527=2010,$Q$10,IF(C527=2011,$Q$11,IF(C527=2012,$Q$12,IF(C527=2013,$Q$13,IF(C527=2014,$Q$14,"XD"))))))))))</f>
        <v>2.09</v>
      </c>
      <c r="F527">
        <f>D527*E527</f>
        <v>388.73999999999995</v>
      </c>
      <c r="G527">
        <f>SUMIF($B$2:B527,B527,$D$2:D527)</f>
        <v>1437</v>
      </c>
      <c r="H527" t="b">
        <f>IF(cukier[[#This Row],[IlośćCukruKupionego]]&gt;=100,IF(cukier[[#This Row],[IlośćCukruKupionego]]&lt;1000,TRUE),FALSE)</f>
        <v>0</v>
      </c>
      <c r="I527" t="b">
        <f>IF(cukier[[#This Row],[IlośćCukruKupionego]]&gt;=1000,IF(cukier[[#This Row],[IlośćCukruKupionego]]&lt;10000,TRUE),FALSE)</f>
        <v>1</v>
      </c>
      <c r="J527" t="b">
        <f>IF(cukier[[#This Row],[IlośćCukruKupionego]]&gt;=10000,TRUE,FALSE)</f>
        <v>0</v>
      </c>
      <c r="K527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27">
        <f>cukier[[#This Row],[Cukier '[KG']]]*cukier[[#This Row],[Rabat]]</f>
        <v>370.13999999999993</v>
      </c>
      <c r="M527">
        <f>cukier[[#This Row],[SumaZaCukier]]-cukier[[#This Row],[CenaRabat]]</f>
        <v>18.600000000000023</v>
      </c>
    </row>
    <row r="528" spans="1:13" x14ac:dyDescent="0.25">
      <c r="A528" s="1">
        <v>39333</v>
      </c>
      <c r="B528" t="s">
        <v>10</v>
      </c>
      <c r="C528">
        <f>YEAR(cukier[[#This Row],[Data]])</f>
        <v>2007</v>
      </c>
      <c r="D528">
        <v>163</v>
      </c>
      <c r="E528">
        <f>IF(C528=2005,$Q$5,IF(C528=2006,$Q$6,IF(C528=2007,$Q$7,IF(C528=2008,$Q$8,IF(C528=2009,$Q$9,IF(C528=2010,$Q$10,IF(C528=2011,$Q$11,IF(C528=2012,$Q$12,IF(C528=2013,$Q$13,IF(C528=2014,$Q$14,"XD"))))))))))</f>
        <v>2.09</v>
      </c>
      <c r="F528">
        <f>D528*E528</f>
        <v>340.66999999999996</v>
      </c>
      <c r="G528">
        <f>SUMIF($B$2:B528,B528,$D$2:D528)</f>
        <v>1147</v>
      </c>
      <c r="H528" t="b">
        <f>IF(cukier[[#This Row],[IlośćCukruKupionego]]&gt;=100,IF(cukier[[#This Row],[IlośćCukruKupionego]]&lt;1000,TRUE),FALSE)</f>
        <v>0</v>
      </c>
      <c r="I528" t="b">
        <f>IF(cukier[[#This Row],[IlośćCukruKupionego]]&gt;=1000,IF(cukier[[#This Row],[IlośćCukruKupionego]]&lt;10000,TRUE),FALSE)</f>
        <v>1</v>
      </c>
      <c r="J528" t="b">
        <f>IF(cukier[[#This Row],[IlośćCukruKupionego]]&gt;=10000,TRUE,FALSE)</f>
        <v>0</v>
      </c>
      <c r="K528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28">
        <f>cukier[[#This Row],[Cukier '[KG']]]*cukier[[#This Row],[Rabat]]</f>
        <v>324.36999999999995</v>
      </c>
      <c r="M528">
        <f>cukier[[#This Row],[SumaZaCukier]]-cukier[[#This Row],[CenaRabat]]</f>
        <v>16.300000000000011</v>
      </c>
    </row>
    <row r="529" spans="1:13" x14ac:dyDescent="0.25">
      <c r="A529" s="1">
        <v>39333</v>
      </c>
      <c r="B529" t="s">
        <v>30</v>
      </c>
      <c r="C529">
        <f>YEAR(cukier[[#This Row],[Data]])</f>
        <v>2007</v>
      </c>
      <c r="D529">
        <v>148</v>
      </c>
      <c r="E529">
        <f>IF(C529=2005,$Q$5,IF(C529=2006,$Q$6,IF(C529=2007,$Q$7,IF(C529=2008,$Q$8,IF(C529=2009,$Q$9,IF(C529=2010,$Q$10,IF(C529=2011,$Q$11,IF(C529=2012,$Q$12,IF(C529=2013,$Q$13,IF(C529=2014,$Q$14,"XD"))))))))))</f>
        <v>2.09</v>
      </c>
      <c r="F529">
        <f>D529*E529</f>
        <v>309.32</v>
      </c>
      <c r="G529">
        <f>SUMIF($B$2:B529,B529,$D$2:D529)</f>
        <v>1692</v>
      </c>
      <c r="H529" t="b">
        <f>IF(cukier[[#This Row],[IlośćCukruKupionego]]&gt;=100,IF(cukier[[#This Row],[IlośćCukruKupionego]]&lt;1000,TRUE),FALSE)</f>
        <v>0</v>
      </c>
      <c r="I529" t="b">
        <f>IF(cukier[[#This Row],[IlośćCukruKupionego]]&gt;=1000,IF(cukier[[#This Row],[IlośćCukruKupionego]]&lt;10000,TRUE),FALSE)</f>
        <v>1</v>
      </c>
      <c r="J529" t="b">
        <f>IF(cukier[[#This Row],[IlośćCukruKupionego]]&gt;=10000,TRUE,FALSE)</f>
        <v>0</v>
      </c>
      <c r="K529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29">
        <f>cukier[[#This Row],[Cukier '[KG']]]*cukier[[#This Row],[Rabat]]</f>
        <v>294.52</v>
      </c>
      <c r="M529">
        <f>cukier[[#This Row],[SumaZaCukier]]-cukier[[#This Row],[CenaRabat]]</f>
        <v>14.800000000000011</v>
      </c>
    </row>
    <row r="530" spans="1:13" x14ac:dyDescent="0.25">
      <c r="A530" s="1">
        <v>39334</v>
      </c>
      <c r="B530" t="s">
        <v>40</v>
      </c>
      <c r="C530">
        <f>YEAR(cukier[[#This Row],[Data]])</f>
        <v>2007</v>
      </c>
      <c r="D530">
        <v>2</v>
      </c>
      <c r="E530">
        <f>IF(C530=2005,$Q$5,IF(C530=2006,$Q$6,IF(C530=2007,$Q$7,IF(C530=2008,$Q$8,IF(C530=2009,$Q$9,IF(C530=2010,$Q$10,IF(C530=2011,$Q$11,IF(C530=2012,$Q$12,IF(C530=2013,$Q$13,IF(C530=2014,$Q$14,"XD"))))))))))</f>
        <v>2.09</v>
      </c>
      <c r="F530">
        <f>D530*E530</f>
        <v>4.18</v>
      </c>
      <c r="G530">
        <f>SUMIF($B$2:B530,B530,$D$2:D530)</f>
        <v>24</v>
      </c>
      <c r="H530" t="b">
        <f>IF(cukier[[#This Row],[IlośćCukruKupionego]]&gt;=100,IF(cukier[[#This Row],[IlośćCukruKupionego]]&lt;1000,TRUE),FALSE)</f>
        <v>0</v>
      </c>
      <c r="I530" t="b">
        <f>IF(cukier[[#This Row],[IlośćCukruKupionego]]&gt;=1000,IF(cukier[[#This Row],[IlośćCukruKupionego]]&lt;10000,TRUE),FALSE)</f>
        <v>0</v>
      </c>
      <c r="J530" t="b">
        <f>IF(cukier[[#This Row],[IlośćCukruKupionego]]&gt;=10000,TRUE,FALSE)</f>
        <v>0</v>
      </c>
      <c r="K530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30">
        <f>cukier[[#This Row],[Cukier '[KG']]]*cukier[[#This Row],[Rabat]]</f>
        <v>4.18</v>
      </c>
      <c r="M530">
        <f>cukier[[#This Row],[SumaZaCukier]]-cukier[[#This Row],[CenaRabat]]</f>
        <v>0</v>
      </c>
    </row>
    <row r="531" spans="1:13" x14ac:dyDescent="0.25">
      <c r="A531" s="1">
        <v>39336</v>
      </c>
      <c r="B531" t="s">
        <v>22</v>
      </c>
      <c r="C531">
        <f>YEAR(cukier[[#This Row],[Data]])</f>
        <v>2007</v>
      </c>
      <c r="D531">
        <v>343</v>
      </c>
      <c r="E531">
        <f>IF(C531=2005,$Q$5,IF(C531=2006,$Q$6,IF(C531=2007,$Q$7,IF(C531=2008,$Q$8,IF(C531=2009,$Q$9,IF(C531=2010,$Q$10,IF(C531=2011,$Q$11,IF(C531=2012,$Q$12,IF(C531=2013,$Q$13,IF(C531=2014,$Q$14,"XD"))))))))))</f>
        <v>2.09</v>
      </c>
      <c r="F531">
        <f>D531*E531</f>
        <v>716.87</v>
      </c>
      <c r="G531">
        <f>SUMIF($B$2:B531,B531,$D$2:D531)</f>
        <v>6337</v>
      </c>
      <c r="H531" t="b">
        <f>IF(cukier[[#This Row],[IlośćCukruKupionego]]&gt;=100,IF(cukier[[#This Row],[IlośćCukruKupionego]]&lt;1000,TRUE),FALSE)</f>
        <v>0</v>
      </c>
      <c r="I531" t="b">
        <f>IF(cukier[[#This Row],[IlośćCukruKupionego]]&gt;=1000,IF(cukier[[#This Row],[IlośćCukruKupionego]]&lt;10000,TRUE),FALSE)</f>
        <v>1</v>
      </c>
      <c r="J531" t="b">
        <f>IF(cukier[[#This Row],[IlośćCukruKupionego]]&gt;=10000,TRUE,FALSE)</f>
        <v>0</v>
      </c>
      <c r="K531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31">
        <f>cukier[[#This Row],[Cukier '[KG']]]*cukier[[#This Row],[Rabat]]</f>
        <v>682.56999999999994</v>
      </c>
      <c r="M531">
        <f>cukier[[#This Row],[SumaZaCukier]]-cukier[[#This Row],[CenaRabat]]</f>
        <v>34.300000000000068</v>
      </c>
    </row>
    <row r="532" spans="1:13" x14ac:dyDescent="0.25">
      <c r="A532" s="1">
        <v>39336</v>
      </c>
      <c r="B532" t="s">
        <v>71</v>
      </c>
      <c r="C532">
        <f>YEAR(cukier[[#This Row],[Data]])</f>
        <v>2007</v>
      </c>
      <c r="D532">
        <v>51</v>
      </c>
      <c r="E532">
        <f>IF(C532=2005,$Q$5,IF(C532=2006,$Q$6,IF(C532=2007,$Q$7,IF(C532=2008,$Q$8,IF(C532=2009,$Q$9,IF(C532=2010,$Q$10,IF(C532=2011,$Q$11,IF(C532=2012,$Q$12,IF(C532=2013,$Q$13,IF(C532=2014,$Q$14,"XD"))))))))))</f>
        <v>2.09</v>
      </c>
      <c r="F532">
        <f>D532*E532</f>
        <v>106.58999999999999</v>
      </c>
      <c r="G532">
        <f>SUMIF($B$2:B532,B532,$D$2:D532)</f>
        <v>771</v>
      </c>
      <c r="H532" t="b">
        <f>IF(cukier[[#This Row],[IlośćCukruKupionego]]&gt;=100,IF(cukier[[#This Row],[IlośćCukruKupionego]]&lt;1000,TRUE),FALSE)</f>
        <v>1</v>
      </c>
      <c r="I532" t="b">
        <f>IF(cukier[[#This Row],[IlośćCukruKupionego]]&gt;=1000,IF(cukier[[#This Row],[IlośćCukruKupionego]]&lt;10000,TRUE),FALSE)</f>
        <v>0</v>
      </c>
      <c r="J532" t="b">
        <f>IF(cukier[[#This Row],[IlośćCukruKupionego]]&gt;=10000,TRUE,FALSE)</f>
        <v>0</v>
      </c>
      <c r="K532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32">
        <f>cukier[[#This Row],[Cukier '[KG']]]*cukier[[#This Row],[Rabat]]</f>
        <v>104.04</v>
      </c>
      <c r="M532">
        <f>cukier[[#This Row],[SumaZaCukier]]-cukier[[#This Row],[CenaRabat]]</f>
        <v>2.5499999999999829</v>
      </c>
    </row>
    <row r="533" spans="1:13" x14ac:dyDescent="0.25">
      <c r="A533" s="1">
        <v>39339</v>
      </c>
      <c r="B533" t="s">
        <v>10</v>
      </c>
      <c r="C533">
        <f>YEAR(cukier[[#This Row],[Data]])</f>
        <v>2007</v>
      </c>
      <c r="D533">
        <v>164</v>
      </c>
      <c r="E533">
        <f>IF(C533=2005,$Q$5,IF(C533=2006,$Q$6,IF(C533=2007,$Q$7,IF(C533=2008,$Q$8,IF(C533=2009,$Q$9,IF(C533=2010,$Q$10,IF(C533=2011,$Q$11,IF(C533=2012,$Q$12,IF(C533=2013,$Q$13,IF(C533=2014,$Q$14,"XD"))))))))))</f>
        <v>2.09</v>
      </c>
      <c r="F533">
        <f>D533*E533</f>
        <v>342.76</v>
      </c>
      <c r="G533">
        <f>SUMIF($B$2:B533,B533,$D$2:D533)</f>
        <v>1311</v>
      </c>
      <c r="H533" t="b">
        <f>IF(cukier[[#This Row],[IlośćCukruKupionego]]&gt;=100,IF(cukier[[#This Row],[IlośćCukruKupionego]]&lt;1000,TRUE),FALSE)</f>
        <v>0</v>
      </c>
      <c r="I533" t="b">
        <f>IF(cukier[[#This Row],[IlośćCukruKupionego]]&gt;=1000,IF(cukier[[#This Row],[IlośćCukruKupionego]]&lt;10000,TRUE),FALSE)</f>
        <v>1</v>
      </c>
      <c r="J533" t="b">
        <f>IF(cukier[[#This Row],[IlośćCukruKupionego]]&gt;=10000,TRUE,FALSE)</f>
        <v>0</v>
      </c>
      <c r="K533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33">
        <f>cukier[[#This Row],[Cukier '[KG']]]*cukier[[#This Row],[Rabat]]</f>
        <v>326.35999999999996</v>
      </c>
      <c r="M533">
        <f>cukier[[#This Row],[SumaZaCukier]]-cukier[[#This Row],[CenaRabat]]</f>
        <v>16.400000000000034</v>
      </c>
    </row>
    <row r="534" spans="1:13" x14ac:dyDescent="0.25">
      <c r="A534" s="1">
        <v>39339</v>
      </c>
      <c r="B534" t="s">
        <v>4</v>
      </c>
      <c r="C534">
        <f>YEAR(cukier[[#This Row],[Data]])</f>
        <v>2007</v>
      </c>
      <c r="D534">
        <v>5</v>
      </c>
      <c r="E534">
        <f>IF(C534=2005,$Q$5,IF(C534=2006,$Q$6,IF(C534=2007,$Q$7,IF(C534=2008,$Q$8,IF(C534=2009,$Q$9,IF(C534=2010,$Q$10,IF(C534=2011,$Q$11,IF(C534=2012,$Q$12,IF(C534=2013,$Q$13,IF(C534=2014,$Q$14,"XD"))))))))))</f>
        <v>2.09</v>
      </c>
      <c r="F534">
        <f>D534*E534</f>
        <v>10.45</v>
      </c>
      <c r="G534">
        <f>SUMIF($B$2:B534,B534,$D$2:D534)</f>
        <v>19</v>
      </c>
      <c r="H534" t="b">
        <f>IF(cukier[[#This Row],[IlośćCukruKupionego]]&gt;=100,IF(cukier[[#This Row],[IlośćCukruKupionego]]&lt;1000,TRUE),FALSE)</f>
        <v>0</v>
      </c>
      <c r="I534" t="b">
        <f>IF(cukier[[#This Row],[IlośćCukruKupionego]]&gt;=1000,IF(cukier[[#This Row],[IlośćCukruKupionego]]&lt;10000,TRUE),FALSE)</f>
        <v>0</v>
      </c>
      <c r="J534" t="b">
        <f>IF(cukier[[#This Row],[IlośćCukruKupionego]]&gt;=10000,TRUE,FALSE)</f>
        <v>0</v>
      </c>
      <c r="K534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34">
        <f>cukier[[#This Row],[Cukier '[KG']]]*cukier[[#This Row],[Rabat]]</f>
        <v>10.45</v>
      </c>
      <c r="M534">
        <f>cukier[[#This Row],[SumaZaCukier]]-cukier[[#This Row],[CenaRabat]]</f>
        <v>0</v>
      </c>
    </row>
    <row r="535" spans="1:13" x14ac:dyDescent="0.25">
      <c r="A535" s="1">
        <v>39340</v>
      </c>
      <c r="B535" t="s">
        <v>7</v>
      </c>
      <c r="C535">
        <f>YEAR(cukier[[#This Row],[Data]])</f>
        <v>2007</v>
      </c>
      <c r="D535">
        <v>260</v>
      </c>
      <c r="E535">
        <f>IF(C535=2005,$Q$5,IF(C535=2006,$Q$6,IF(C535=2007,$Q$7,IF(C535=2008,$Q$8,IF(C535=2009,$Q$9,IF(C535=2010,$Q$10,IF(C535=2011,$Q$11,IF(C535=2012,$Q$12,IF(C535=2013,$Q$13,IF(C535=2014,$Q$14,"XD"))))))))))</f>
        <v>2.09</v>
      </c>
      <c r="F535">
        <f>D535*E535</f>
        <v>543.4</v>
      </c>
      <c r="G535">
        <f>SUMIF($B$2:B535,B535,$D$2:D535)</f>
        <v>8162</v>
      </c>
      <c r="H535" t="b">
        <f>IF(cukier[[#This Row],[IlośćCukruKupionego]]&gt;=100,IF(cukier[[#This Row],[IlośćCukruKupionego]]&lt;1000,TRUE),FALSE)</f>
        <v>0</v>
      </c>
      <c r="I535" t="b">
        <f>IF(cukier[[#This Row],[IlośćCukruKupionego]]&gt;=1000,IF(cukier[[#This Row],[IlośćCukruKupionego]]&lt;10000,TRUE),FALSE)</f>
        <v>1</v>
      </c>
      <c r="J535" t="b">
        <f>IF(cukier[[#This Row],[IlośćCukruKupionego]]&gt;=10000,TRUE,FALSE)</f>
        <v>0</v>
      </c>
      <c r="K535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35">
        <f>cukier[[#This Row],[Cukier '[KG']]]*cukier[[#This Row],[Rabat]]</f>
        <v>517.4</v>
      </c>
      <c r="M535">
        <f>cukier[[#This Row],[SumaZaCukier]]-cukier[[#This Row],[CenaRabat]]</f>
        <v>26</v>
      </c>
    </row>
    <row r="536" spans="1:13" x14ac:dyDescent="0.25">
      <c r="A536" s="1">
        <v>39340</v>
      </c>
      <c r="B536" t="s">
        <v>9</v>
      </c>
      <c r="C536">
        <f>YEAR(cukier[[#This Row],[Data]])</f>
        <v>2007</v>
      </c>
      <c r="D536">
        <v>415</v>
      </c>
      <c r="E536">
        <f>IF(C536=2005,$Q$5,IF(C536=2006,$Q$6,IF(C536=2007,$Q$7,IF(C536=2008,$Q$8,IF(C536=2009,$Q$9,IF(C536=2010,$Q$10,IF(C536=2011,$Q$11,IF(C536=2012,$Q$12,IF(C536=2013,$Q$13,IF(C536=2014,$Q$14,"XD"))))))))))</f>
        <v>2.09</v>
      </c>
      <c r="F536">
        <f>D536*E536</f>
        <v>867.34999999999991</v>
      </c>
      <c r="G536">
        <f>SUMIF($B$2:B536,B536,$D$2:D536)</f>
        <v>6906</v>
      </c>
      <c r="H536" t="b">
        <f>IF(cukier[[#This Row],[IlośćCukruKupionego]]&gt;=100,IF(cukier[[#This Row],[IlośćCukruKupionego]]&lt;1000,TRUE),FALSE)</f>
        <v>0</v>
      </c>
      <c r="I536" t="b">
        <f>IF(cukier[[#This Row],[IlośćCukruKupionego]]&gt;=1000,IF(cukier[[#This Row],[IlośćCukruKupionego]]&lt;10000,TRUE),FALSE)</f>
        <v>1</v>
      </c>
      <c r="J536" t="b">
        <f>IF(cukier[[#This Row],[IlośćCukruKupionego]]&gt;=10000,TRUE,FALSE)</f>
        <v>0</v>
      </c>
      <c r="K536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36">
        <f>cukier[[#This Row],[Cukier '[KG']]]*cukier[[#This Row],[Rabat]]</f>
        <v>825.84999999999991</v>
      </c>
      <c r="M536">
        <f>cukier[[#This Row],[SumaZaCukier]]-cukier[[#This Row],[CenaRabat]]</f>
        <v>41.5</v>
      </c>
    </row>
    <row r="537" spans="1:13" x14ac:dyDescent="0.25">
      <c r="A537" s="1">
        <v>39341</v>
      </c>
      <c r="B537" t="s">
        <v>9</v>
      </c>
      <c r="C537">
        <f>YEAR(cukier[[#This Row],[Data]])</f>
        <v>2007</v>
      </c>
      <c r="D537">
        <v>467</v>
      </c>
      <c r="E537">
        <f>IF(C537=2005,$Q$5,IF(C537=2006,$Q$6,IF(C537=2007,$Q$7,IF(C537=2008,$Q$8,IF(C537=2009,$Q$9,IF(C537=2010,$Q$10,IF(C537=2011,$Q$11,IF(C537=2012,$Q$12,IF(C537=2013,$Q$13,IF(C537=2014,$Q$14,"XD"))))))))))</f>
        <v>2.09</v>
      </c>
      <c r="F537">
        <f>D537*E537</f>
        <v>976.03</v>
      </c>
      <c r="G537">
        <f>SUMIF($B$2:B537,B537,$D$2:D537)</f>
        <v>7373</v>
      </c>
      <c r="H537" t="b">
        <f>IF(cukier[[#This Row],[IlośćCukruKupionego]]&gt;=100,IF(cukier[[#This Row],[IlośćCukruKupionego]]&lt;1000,TRUE),FALSE)</f>
        <v>0</v>
      </c>
      <c r="I537" t="b">
        <f>IF(cukier[[#This Row],[IlośćCukruKupionego]]&gt;=1000,IF(cukier[[#This Row],[IlośćCukruKupionego]]&lt;10000,TRUE),FALSE)</f>
        <v>1</v>
      </c>
      <c r="J537" t="b">
        <f>IF(cukier[[#This Row],[IlośćCukruKupionego]]&gt;=10000,TRUE,FALSE)</f>
        <v>0</v>
      </c>
      <c r="K537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37">
        <f>cukier[[#This Row],[Cukier '[KG']]]*cukier[[#This Row],[Rabat]]</f>
        <v>929.32999999999993</v>
      </c>
      <c r="M537">
        <f>cukier[[#This Row],[SumaZaCukier]]-cukier[[#This Row],[CenaRabat]]</f>
        <v>46.700000000000045</v>
      </c>
    </row>
    <row r="538" spans="1:13" x14ac:dyDescent="0.25">
      <c r="A538" s="1">
        <v>39341</v>
      </c>
      <c r="B538" t="s">
        <v>61</v>
      </c>
      <c r="C538">
        <f>YEAR(cukier[[#This Row],[Data]])</f>
        <v>2007</v>
      </c>
      <c r="D538">
        <v>43</v>
      </c>
      <c r="E538">
        <f>IF(C538=2005,$Q$5,IF(C538=2006,$Q$6,IF(C538=2007,$Q$7,IF(C538=2008,$Q$8,IF(C538=2009,$Q$9,IF(C538=2010,$Q$10,IF(C538=2011,$Q$11,IF(C538=2012,$Q$12,IF(C538=2013,$Q$13,IF(C538=2014,$Q$14,"XD"))))))))))</f>
        <v>2.09</v>
      </c>
      <c r="F538">
        <f>D538*E538</f>
        <v>89.86999999999999</v>
      </c>
      <c r="G538">
        <f>SUMIF($B$2:B538,B538,$D$2:D538)</f>
        <v>459</v>
      </c>
      <c r="H538" t="b">
        <f>IF(cukier[[#This Row],[IlośćCukruKupionego]]&gt;=100,IF(cukier[[#This Row],[IlośćCukruKupionego]]&lt;1000,TRUE),FALSE)</f>
        <v>1</v>
      </c>
      <c r="I538" t="b">
        <f>IF(cukier[[#This Row],[IlośćCukruKupionego]]&gt;=1000,IF(cukier[[#This Row],[IlośćCukruKupionego]]&lt;10000,TRUE),FALSE)</f>
        <v>0</v>
      </c>
      <c r="J538" t="b">
        <f>IF(cukier[[#This Row],[IlośćCukruKupionego]]&gt;=10000,TRUE,FALSE)</f>
        <v>0</v>
      </c>
      <c r="K538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38">
        <f>cukier[[#This Row],[Cukier '[KG']]]*cukier[[#This Row],[Rabat]]</f>
        <v>87.72</v>
      </c>
      <c r="M538">
        <f>cukier[[#This Row],[SumaZaCukier]]-cukier[[#This Row],[CenaRabat]]</f>
        <v>2.1499999999999915</v>
      </c>
    </row>
    <row r="539" spans="1:13" x14ac:dyDescent="0.25">
      <c r="A539" s="1">
        <v>39342</v>
      </c>
      <c r="B539" t="s">
        <v>8</v>
      </c>
      <c r="C539">
        <f>YEAR(cukier[[#This Row],[Data]])</f>
        <v>2007</v>
      </c>
      <c r="D539">
        <v>40</v>
      </c>
      <c r="E539">
        <f>IF(C539=2005,$Q$5,IF(C539=2006,$Q$6,IF(C539=2007,$Q$7,IF(C539=2008,$Q$8,IF(C539=2009,$Q$9,IF(C539=2010,$Q$10,IF(C539=2011,$Q$11,IF(C539=2012,$Q$12,IF(C539=2013,$Q$13,IF(C539=2014,$Q$14,"XD"))))))))))</f>
        <v>2.09</v>
      </c>
      <c r="F539">
        <f>D539*E539</f>
        <v>83.6</v>
      </c>
      <c r="G539">
        <f>SUMIF($B$2:B539,B539,$D$2:D539)</f>
        <v>831</v>
      </c>
      <c r="H539" t="b">
        <f>IF(cukier[[#This Row],[IlośćCukruKupionego]]&gt;=100,IF(cukier[[#This Row],[IlośćCukruKupionego]]&lt;1000,TRUE),FALSE)</f>
        <v>1</v>
      </c>
      <c r="I539" t="b">
        <f>IF(cukier[[#This Row],[IlośćCukruKupionego]]&gt;=1000,IF(cukier[[#This Row],[IlośćCukruKupionego]]&lt;10000,TRUE),FALSE)</f>
        <v>0</v>
      </c>
      <c r="J539" t="b">
        <f>IF(cukier[[#This Row],[IlośćCukruKupionego]]&gt;=10000,TRUE,FALSE)</f>
        <v>0</v>
      </c>
      <c r="K539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39">
        <f>cukier[[#This Row],[Cukier '[KG']]]*cukier[[#This Row],[Rabat]]</f>
        <v>81.599999999999994</v>
      </c>
      <c r="M539">
        <f>cukier[[#This Row],[SumaZaCukier]]-cukier[[#This Row],[CenaRabat]]</f>
        <v>2</v>
      </c>
    </row>
    <row r="540" spans="1:13" x14ac:dyDescent="0.25">
      <c r="A540" s="1">
        <v>39344</v>
      </c>
      <c r="B540" t="s">
        <v>147</v>
      </c>
      <c r="C540">
        <f>YEAR(cukier[[#This Row],[Data]])</f>
        <v>2007</v>
      </c>
      <c r="D540">
        <v>10</v>
      </c>
      <c r="E540">
        <f>IF(C540=2005,$Q$5,IF(C540=2006,$Q$6,IF(C540=2007,$Q$7,IF(C540=2008,$Q$8,IF(C540=2009,$Q$9,IF(C540=2010,$Q$10,IF(C540=2011,$Q$11,IF(C540=2012,$Q$12,IF(C540=2013,$Q$13,IF(C540=2014,$Q$14,"XD"))))))))))</f>
        <v>2.09</v>
      </c>
      <c r="F540">
        <f>D540*E540</f>
        <v>20.9</v>
      </c>
      <c r="G540">
        <f>SUMIF($B$2:B540,B540,$D$2:D540)</f>
        <v>10</v>
      </c>
      <c r="H540" t="b">
        <f>IF(cukier[[#This Row],[IlośćCukruKupionego]]&gt;=100,IF(cukier[[#This Row],[IlośćCukruKupionego]]&lt;1000,TRUE),FALSE)</f>
        <v>0</v>
      </c>
      <c r="I540" t="b">
        <f>IF(cukier[[#This Row],[IlośćCukruKupionego]]&gt;=1000,IF(cukier[[#This Row],[IlośćCukruKupionego]]&lt;10000,TRUE),FALSE)</f>
        <v>0</v>
      </c>
      <c r="J540" t="b">
        <f>IF(cukier[[#This Row],[IlośćCukruKupionego]]&gt;=10000,TRUE,FALSE)</f>
        <v>0</v>
      </c>
      <c r="K540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40">
        <f>cukier[[#This Row],[Cukier '[KG']]]*cukier[[#This Row],[Rabat]]</f>
        <v>20.9</v>
      </c>
      <c r="M540">
        <f>cukier[[#This Row],[SumaZaCukier]]-cukier[[#This Row],[CenaRabat]]</f>
        <v>0</v>
      </c>
    </row>
    <row r="541" spans="1:13" x14ac:dyDescent="0.25">
      <c r="A541" s="1">
        <v>39345</v>
      </c>
      <c r="B541" t="s">
        <v>9</v>
      </c>
      <c r="C541">
        <f>YEAR(cukier[[#This Row],[Data]])</f>
        <v>2007</v>
      </c>
      <c r="D541">
        <v>197</v>
      </c>
      <c r="E541">
        <f>IF(C541=2005,$Q$5,IF(C541=2006,$Q$6,IF(C541=2007,$Q$7,IF(C541=2008,$Q$8,IF(C541=2009,$Q$9,IF(C541=2010,$Q$10,IF(C541=2011,$Q$11,IF(C541=2012,$Q$12,IF(C541=2013,$Q$13,IF(C541=2014,$Q$14,"XD"))))))))))</f>
        <v>2.09</v>
      </c>
      <c r="F541">
        <f>D541*E541</f>
        <v>411.72999999999996</v>
      </c>
      <c r="G541">
        <f>SUMIF($B$2:B541,B541,$D$2:D541)</f>
        <v>7570</v>
      </c>
      <c r="H541" t="b">
        <f>IF(cukier[[#This Row],[IlośćCukruKupionego]]&gt;=100,IF(cukier[[#This Row],[IlośćCukruKupionego]]&lt;1000,TRUE),FALSE)</f>
        <v>0</v>
      </c>
      <c r="I541" t="b">
        <f>IF(cukier[[#This Row],[IlośćCukruKupionego]]&gt;=1000,IF(cukier[[#This Row],[IlośćCukruKupionego]]&lt;10000,TRUE),FALSE)</f>
        <v>1</v>
      </c>
      <c r="J541" t="b">
        <f>IF(cukier[[#This Row],[IlośćCukruKupionego]]&gt;=10000,TRUE,FALSE)</f>
        <v>0</v>
      </c>
      <c r="K541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41">
        <f>cukier[[#This Row],[Cukier '[KG']]]*cukier[[#This Row],[Rabat]]</f>
        <v>392.03</v>
      </c>
      <c r="M541">
        <f>cukier[[#This Row],[SumaZaCukier]]-cukier[[#This Row],[CenaRabat]]</f>
        <v>19.699999999999989</v>
      </c>
    </row>
    <row r="542" spans="1:13" x14ac:dyDescent="0.25">
      <c r="A542" s="1">
        <v>39348</v>
      </c>
      <c r="B542" t="s">
        <v>78</v>
      </c>
      <c r="C542">
        <f>YEAR(cukier[[#This Row],[Data]])</f>
        <v>2007</v>
      </c>
      <c r="D542">
        <v>145</v>
      </c>
      <c r="E542">
        <f>IF(C542=2005,$Q$5,IF(C542=2006,$Q$6,IF(C542=2007,$Q$7,IF(C542=2008,$Q$8,IF(C542=2009,$Q$9,IF(C542=2010,$Q$10,IF(C542=2011,$Q$11,IF(C542=2012,$Q$12,IF(C542=2013,$Q$13,IF(C542=2014,$Q$14,"XD"))))))))))</f>
        <v>2.09</v>
      </c>
      <c r="F542">
        <f>D542*E542</f>
        <v>303.04999999999995</v>
      </c>
      <c r="G542">
        <f>SUMIF($B$2:B542,B542,$D$2:D542)</f>
        <v>549</v>
      </c>
      <c r="H542" t="b">
        <f>IF(cukier[[#This Row],[IlośćCukruKupionego]]&gt;=100,IF(cukier[[#This Row],[IlośćCukruKupionego]]&lt;1000,TRUE),FALSE)</f>
        <v>1</v>
      </c>
      <c r="I542" t="b">
        <f>IF(cukier[[#This Row],[IlośćCukruKupionego]]&gt;=1000,IF(cukier[[#This Row],[IlośćCukruKupionego]]&lt;10000,TRUE),FALSE)</f>
        <v>0</v>
      </c>
      <c r="J542" t="b">
        <f>IF(cukier[[#This Row],[IlośćCukruKupionego]]&gt;=10000,TRUE,FALSE)</f>
        <v>0</v>
      </c>
      <c r="K542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42">
        <f>cukier[[#This Row],[Cukier '[KG']]]*cukier[[#This Row],[Rabat]]</f>
        <v>295.8</v>
      </c>
      <c r="M542">
        <f>cukier[[#This Row],[SumaZaCukier]]-cukier[[#This Row],[CenaRabat]]</f>
        <v>7.2499999999999432</v>
      </c>
    </row>
    <row r="543" spans="1:13" x14ac:dyDescent="0.25">
      <c r="A543" s="1">
        <v>39349</v>
      </c>
      <c r="B543" t="s">
        <v>55</v>
      </c>
      <c r="C543">
        <f>YEAR(cukier[[#This Row],[Data]])</f>
        <v>2007</v>
      </c>
      <c r="D543">
        <v>105</v>
      </c>
      <c r="E543">
        <f>IF(C543=2005,$Q$5,IF(C543=2006,$Q$6,IF(C543=2007,$Q$7,IF(C543=2008,$Q$8,IF(C543=2009,$Q$9,IF(C543=2010,$Q$10,IF(C543=2011,$Q$11,IF(C543=2012,$Q$12,IF(C543=2013,$Q$13,IF(C543=2014,$Q$14,"XD"))))))))))</f>
        <v>2.09</v>
      </c>
      <c r="F543">
        <f>D543*E543</f>
        <v>219.45</v>
      </c>
      <c r="G543">
        <f>SUMIF($B$2:B543,B543,$D$2:D543)</f>
        <v>1055</v>
      </c>
      <c r="H543" t="b">
        <f>IF(cukier[[#This Row],[IlośćCukruKupionego]]&gt;=100,IF(cukier[[#This Row],[IlośćCukruKupionego]]&lt;1000,TRUE),FALSE)</f>
        <v>0</v>
      </c>
      <c r="I543" t="b">
        <f>IF(cukier[[#This Row],[IlośćCukruKupionego]]&gt;=1000,IF(cukier[[#This Row],[IlośćCukruKupionego]]&lt;10000,TRUE),FALSE)</f>
        <v>1</v>
      </c>
      <c r="J543" t="b">
        <f>IF(cukier[[#This Row],[IlośćCukruKupionego]]&gt;=10000,TRUE,FALSE)</f>
        <v>0</v>
      </c>
      <c r="K543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43">
        <f>cukier[[#This Row],[Cukier '[KG']]]*cukier[[#This Row],[Rabat]]</f>
        <v>208.95</v>
      </c>
      <c r="M543">
        <f>cukier[[#This Row],[SumaZaCukier]]-cukier[[#This Row],[CenaRabat]]</f>
        <v>10.5</v>
      </c>
    </row>
    <row r="544" spans="1:13" x14ac:dyDescent="0.25">
      <c r="A544" s="1">
        <v>39350</v>
      </c>
      <c r="B544" t="s">
        <v>37</v>
      </c>
      <c r="C544">
        <f>YEAR(cukier[[#This Row],[Data]])</f>
        <v>2007</v>
      </c>
      <c r="D544">
        <v>33</v>
      </c>
      <c r="E544">
        <f>IF(C544=2005,$Q$5,IF(C544=2006,$Q$6,IF(C544=2007,$Q$7,IF(C544=2008,$Q$8,IF(C544=2009,$Q$9,IF(C544=2010,$Q$10,IF(C544=2011,$Q$11,IF(C544=2012,$Q$12,IF(C544=2013,$Q$13,IF(C544=2014,$Q$14,"XD"))))))))))</f>
        <v>2.09</v>
      </c>
      <c r="F544">
        <f>D544*E544</f>
        <v>68.97</v>
      </c>
      <c r="G544">
        <f>SUMIF($B$2:B544,B544,$D$2:D544)</f>
        <v>1238</v>
      </c>
      <c r="H544" t="b">
        <f>IF(cukier[[#This Row],[IlośćCukruKupionego]]&gt;=100,IF(cukier[[#This Row],[IlośćCukruKupionego]]&lt;1000,TRUE),FALSE)</f>
        <v>0</v>
      </c>
      <c r="I544" t="b">
        <f>IF(cukier[[#This Row],[IlośćCukruKupionego]]&gt;=1000,IF(cukier[[#This Row],[IlośćCukruKupionego]]&lt;10000,TRUE),FALSE)</f>
        <v>1</v>
      </c>
      <c r="J544" t="b">
        <f>IF(cukier[[#This Row],[IlośćCukruKupionego]]&gt;=10000,TRUE,FALSE)</f>
        <v>0</v>
      </c>
      <c r="K544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44">
        <f>cukier[[#This Row],[Cukier '[KG']]]*cukier[[#This Row],[Rabat]]</f>
        <v>65.669999999999987</v>
      </c>
      <c r="M544">
        <f>cukier[[#This Row],[SumaZaCukier]]-cukier[[#This Row],[CenaRabat]]</f>
        <v>3.3000000000000114</v>
      </c>
    </row>
    <row r="545" spans="1:13" x14ac:dyDescent="0.25">
      <c r="A545" s="1">
        <v>39350</v>
      </c>
      <c r="B545" t="s">
        <v>120</v>
      </c>
      <c r="C545">
        <f>YEAR(cukier[[#This Row],[Data]])</f>
        <v>2007</v>
      </c>
      <c r="D545">
        <v>78</v>
      </c>
      <c r="E545">
        <f>IF(C545=2005,$Q$5,IF(C545=2006,$Q$6,IF(C545=2007,$Q$7,IF(C545=2008,$Q$8,IF(C545=2009,$Q$9,IF(C545=2010,$Q$10,IF(C545=2011,$Q$11,IF(C545=2012,$Q$12,IF(C545=2013,$Q$13,IF(C545=2014,$Q$14,"XD"))))))))))</f>
        <v>2.09</v>
      </c>
      <c r="F545">
        <f>D545*E545</f>
        <v>163.01999999999998</v>
      </c>
      <c r="G545">
        <f>SUMIF($B$2:B545,B545,$D$2:D545)</f>
        <v>166</v>
      </c>
      <c r="H545" t="b">
        <f>IF(cukier[[#This Row],[IlośćCukruKupionego]]&gt;=100,IF(cukier[[#This Row],[IlośćCukruKupionego]]&lt;1000,TRUE),FALSE)</f>
        <v>1</v>
      </c>
      <c r="I545" t="b">
        <f>IF(cukier[[#This Row],[IlośćCukruKupionego]]&gt;=1000,IF(cukier[[#This Row],[IlośćCukruKupionego]]&lt;10000,TRUE),FALSE)</f>
        <v>0</v>
      </c>
      <c r="J545" t="b">
        <f>IF(cukier[[#This Row],[IlośćCukruKupionego]]&gt;=10000,TRUE,FALSE)</f>
        <v>0</v>
      </c>
      <c r="K545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45">
        <f>cukier[[#This Row],[Cukier '[KG']]]*cukier[[#This Row],[Rabat]]</f>
        <v>159.12</v>
      </c>
      <c r="M545">
        <f>cukier[[#This Row],[SumaZaCukier]]-cukier[[#This Row],[CenaRabat]]</f>
        <v>3.8999999999999773</v>
      </c>
    </row>
    <row r="546" spans="1:13" x14ac:dyDescent="0.25">
      <c r="A546" s="1">
        <v>39351</v>
      </c>
      <c r="B546" t="s">
        <v>9</v>
      </c>
      <c r="C546">
        <f>YEAR(cukier[[#This Row],[Data]])</f>
        <v>2007</v>
      </c>
      <c r="D546">
        <v>466</v>
      </c>
      <c r="E546">
        <f>IF(C546=2005,$Q$5,IF(C546=2006,$Q$6,IF(C546=2007,$Q$7,IF(C546=2008,$Q$8,IF(C546=2009,$Q$9,IF(C546=2010,$Q$10,IF(C546=2011,$Q$11,IF(C546=2012,$Q$12,IF(C546=2013,$Q$13,IF(C546=2014,$Q$14,"XD"))))))))))</f>
        <v>2.09</v>
      </c>
      <c r="F546">
        <f>D546*E546</f>
        <v>973.93999999999994</v>
      </c>
      <c r="G546">
        <f>SUMIF($B$2:B546,B546,$D$2:D546)</f>
        <v>8036</v>
      </c>
      <c r="H546" t="b">
        <f>IF(cukier[[#This Row],[IlośćCukruKupionego]]&gt;=100,IF(cukier[[#This Row],[IlośćCukruKupionego]]&lt;1000,TRUE),FALSE)</f>
        <v>0</v>
      </c>
      <c r="I546" t="b">
        <f>IF(cukier[[#This Row],[IlośćCukruKupionego]]&gt;=1000,IF(cukier[[#This Row],[IlośćCukruKupionego]]&lt;10000,TRUE),FALSE)</f>
        <v>1</v>
      </c>
      <c r="J546" t="b">
        <f>IF(cukier[[#This Row],[IlośćCukruKupionego]]&gt;=10000,TRUE,FALSE)</f>
        <v>0</v>
      </c>
      <c r="K546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46">
        <f>cukier[[#This Row],[Cukier '[KG']]]*cukier[[#This Row],[Rabat]]</f>
        <v>927.33999999999992</v>
      </c>
      <c r="M546">
        <f>cukier[[#This Row],[SumaZaCukier]]-cukier[[#This Row],[CenaRabat]]</f>
        <v>46.600000000000023</v>
      </c>
    </row>
    <row r="547" spans="1:13" x14ac:dyDescent="0.25">
      <c r="A547" s="1">
        <v>39354</v>
      </c>
      <c r="B547" t="s">
        <v>45</v>
      </c>
      <c r="C547">
        <f>YEAR(cukier[[#This Row],[Data]])</f>
        <v>2007</v>
      </c>
      <c r="D547">
        <v>476</v>
      </c>
      <c r="E547">
        <f>IF(C547=2005,$Q$5,IF(C547=2006,$Q$6,IF(C547=2007,$Q$7,IF(C547=2008,$Q$8,IF(C547=2009,$Q$9,IF(C547=2010,$Q$10,IF(C547=2011,$Q$11,IF(C547=2012,$Q$12,IF(C547=2013,$Q$13,IF(C547=2014,$Q$14,"XD"))))))))))</f>
        <v>2.09</v>
      </c>
      <c r="F547">
        <f>D547*E547</f>
        <v>994.83999999999992</v>
      </c>
      <c r="G547">
        <f>SUMIF($B$2:B547,B547,$D$2:D547)</f>
        <v>6397</v>
      </c>
      <c r="H547" t="b">
        <f>IF(cukier[[#This Row],[IlośćCukruKupionego]]&gt;=100,IF(cukier[[#This Row],[IlośćCukruKupionego]]&lt;1000,TRUE),FALSE)</f>
        <v>0</v>
      </c>
      <c r="I547" t="b">
        <f>IF(cukier[[#This Row],[IlośćCukruKupionego]]&gt;=1000,IF(cukier[[#This Row],[IlośćCukruKupionego]]&lt;10000,TRUE),FALSE)</f>
        <v>1</v>
      </c>
      <c r="J547" t="b">
        <f>IF(cukier[[#This Row],[IlośćCukruKupionego]]&gt;=10000,TRUE,FALSE)</f>
        <v>0</v>
      </c>
      <c r="K547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47">
        <f>cukier[[#This Row],[Cukier '[KG']]]*cukier[[#This Row],[Rabat]]</f>
        <v>947.2399999999999</v>
      </c>
      <c r="M547">
        <f>cukier[[#This Row],[SumaZaCukier]]-cukier[[#This Row],[CenaRabat]]</f>
        <v>47.600000000000023</v>
      </c>
    </row>
    <row r="548" spans="1:13" x14ac:dyDescent="0.25">
      <c r="A548" s="1">
        <v>39357</v>
      </c>
      <c r="B548" t="s">
        <v>19</v>
      </c>
      <c r="C548">
        <f>YEAR(cukier[[#This Row],[Data]])</f>
        <v>2007</v>
      </c>
      <c r="D548">
        <v>151</v>
      </c>
      <c r="E548">
        <f>IF(C548=2005,$Q$5,IF(C548=2006,$Q$6,IF(C548=2007,$Q$7,IF(C548=2008,$Q$8,IF(C548=2009,$Q$9,IF(C548=2010,$Q$10,IF(C548=2011,$Q$11,IF(C548=2012,$Q$12,IF(C548=2013,$Q$13,IF(C548=2014,$Q$14,"XD"))))))))))</f>
        <v>2.09</v>
      </c>
      <c r="F548">
        <f>D548*E548</f>
        <v>315.58999999999997</v>
      </c>
      <c r="G548">
        <f>SUMIF($B$2:B548,B548,$D$2:D548)</f>
        <v>1141</v>
      </c>
      <c r="H548" t="b">
        <f>IF(cukier[[#This Row],[IlośćCukruKupionego]]&gt;=100,IF(cukier[[#This Row],[IlośćCukruKupionego]]&lt;1000,TRUE),FALSE)</f>
        <v>0</v>
      </c>
      <c r="I548" t="b">
        <f>IF(cukier[[#This Row],[IlośćCukruKupionego]]&gt;=1000,IF(cukier[[#This Row],[IlośćCukruKupionego]]&lt;10000,TRUE),FALSE)</f>
        <v>1</v>
      </c>
      <c r="J548" t="b">
        <f>IF(cukier[[#This Row],[IlośćCukruKupionego]]&gt;=10000,TRUE,FALSE)</f>
        <v>0</v>
      </c>
      <c r="K548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48">
        <f>cukier[[#This Row],[Cukier '[KG']]]*cukier[[#This Row],[Rabat]]</f>
        <v>300.48999999999995</v>
      </c>
      <c r="M548">
        <f>cukier[[#This Row],[SumaZaCukier]]-cukier[[#This Row],[CenaRabat]]</f>
        <v>15.100000000000023</v>
      </c>
    </row>
    <row r="549" spans="1:13" x14ac:dyDescent="0.25">
      <c r="A549" s="1">
        <v>39357</v>
      </c>
      <c r="B549" t="s">
        <v>148</v>
      </c>
      <c r="C549">
        <f>YEAR(cukier[[#This Row],[Data]])</f>
        <v>2007</v>
      </c>
      <c r="D549">
        <v>17</v>
      </c>
      <c r="E549">
        <f>IF(C549=2005,$Q$5,IF(C549=2006,$Q$6,IF(C549=2007,$Q$7,IF(C549=2008,$Q$8,IF(C549=2009,$Q$9,IF(C549=2010,$Q$10,IF(C549=2011,$Q$11,IF(C549=2012,$Q$12,IF(C549=2013,$Q$13,IF(C549=2014,$Q$14,"XD"))))))))))</f>
        <v>2.09</v>
      </c>
      <c r="F549">
        <f>D549*E549</f>
        <v>35.53</v>
      </c>
      <c r="G549">
        <f>SUMIF($B$2:B549,B549,$D$2:D549)</f>
        <v>17</v>
      </c>
      <c r="H549" t="b">
        <f>IF(cukier[[#This Row],[IlośćCukruKupionego]]&gt;=100,IF(cukier[[#This Row],[IlośćCukruKupionego]]&lt;1000,TRUE),FALSE)</f>
        <v>0</v>
      </c>
      <c r="I549" t="b">
        <f>IF(cukier[[#This Row],[IlośćCukruKupionego]]&gt;=1000,IF(cukier[[#This Row],[IlośćCukruKupionego]]&lt;10000,TRUE),FALSE)</f>
        <v>0</v>
      </c>
      <c r="J549" t="b">
        <f>IF(cukier[[#This Row],[IlośćCukruKupionego]]&gt;=10000,TRUE,FALSE)</f>
        <v>0</v>
      </c>
      <c r="K549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49">
        <f>cukier[[#This Row],[Cukier '[KG']]]*cukier[[#This Row],[Rabat]]</f>
        <v>35.53</v>
      </c>
      <c r="M549">
        <f>cukier[[#This Row],[SumaZaCukier]]-cukier[[#This Row],[CenaRabat]]</f>
        <v>0</v>
      </c>
    </row>
    <row r="550" spans="1:13" x14ac:dyDescent="0.25">
      <c r="A550" s="1">
        <v>39361</v>
      </c>
      <c r="B550" t="s">
        <v>149</v>
      </c>
      <c r="C550">
        <f>YEAR(cukier[[#This Row],[Data]])</f>
        <v>2007</v>
      </c>
      <c r="D550">
        <v>4</v>
      </c>
      <c r="E550">
        <f>IF(C550=2005,$Q$5,IF(C550=2006,$Q$6,IF(C550=2007,$Q$7,IF(C550=2008,$Q$8,IF(C550=2009,$Q$9,IF(C550=2010,$Q$10,IF(C550=2011,$Q$11,IF(C550=2012,$Q$12,IF(C550=2013,$Q$13,IF(C550=2014,$Q$14,"XD"))))))))))</f>
        <v>2.09</v>
      </c>
      <c r="F550">
        <f>D550*E550</f>
        <v>8.36</v>
      </c>
      <c r="G550">
        <f>SUMIF($B$2:B550,B550,$D$2:D550)</f>
        <v>4</v>
      </c>
      <c r="H550" t="b">
        <f>IF(cukier[[#This Row],[IlośćCukruKupionego]]&gt;=100,IF(cukier[[#This Row],[IlośćCukruKupionego]]&lt;1000,TRUE),FALSE)</f>
        <v>0</v>
      </c>
      <c r="I550" t="b">
        <f>IF(cukier[[#This Row],[IlośćCukruKupionego]]&gt;=1000,IF(cukier[[#This Row],[IlośćCukruKupionego]]&lt;10000,TRUE),FALSE)</f>
        <v>0</v>
      </c>
      <c r="J550" t="b">
        <f>IF(cukier[[#This Row],[IlośćCukruKupionego]]&gt;=10000,TRUE,FALSE)</f>
        <v>0</v>
      </c>
      <c r="K550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50">
        <f>cukier[[#This Row],[Cukier '[KG']]]*cukier[[#This Row],[Rabat]]</f>
        <v>8.36</v>
      </c>
      <c r="M550">
        <f>cukier[[#This Row],[SumaZaCukier]]-cukier[[#This Row],[CenaRabat]]</f>
        <v>0</v>
      </c>
    </row>
    <row r="551" spans="1:13" x14ac:dyDescent="0.25">
      <c r="A551" s="1">
        <v>39371</v>
      </c>
      <c r="B551" t="s">
        <v>5</v>
      </c>
      <c r="C551">
        <f>YEAR(cukier[[#This Row],[Data]])</f>
        <v>2007</v>
      </c>
      <c r="D551">
        <v>131</v>
      </c>
      <c r="E551">
        <f>IF(C551=2005,$Q$5,IF(C551=2006,$Q$6,IF(C551=2007,$Q$7,IF(C551=2008,$Q$8,IF(C551=2009,$Q$9,IF(C551=2010,$Q$10,IF(C551=2011,$Q$11,IF(C551=2012,$Q$12,IF(C551=2013,$Q$13,IF(C551=2014,$Q$14,"XD"))))))))))</f>
        <v>2.09</v>
      </c>
      <c r="F551">
        <f>D551*E551</f>
        <v>273.78999999999996</v>
      </c>
      <c r="G551">
        <f>SUMIF($B$2:B551,B551,$D$2:D551)</f>
        <v>4240</v>
      </c>
      <c r="H551" t="b">
        <f>IF(cukier[[#This Row],[IlośćCukruKupionego]]&gt;=100,IF(cukier[[#This Row],[IlośćCukruKupionego]]&lt;1000,TRUE),FALSE)</f>
        <v>0</v>
      </c>
      <c r="I551" t="b">
        <f>IF(cukier[[#This Row],[IlośćCukruKupionego]]&gt;=1000,IF(cukier[[#This Row],[IlośćCukruKupionego]]&lt;10000,TRUE),FALSE)</f>
        <v>1</v>
      </c>
      <c r="J551" t="b">
        <f>IF(cukier[[#This Row],[IlośćCukruKupionego]]&gt;=10000,TRUE,FALSE)</f>
        <v>0</v>
      </c>
      <c r="K551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51">
        <f>cukier[[#This Row],[Cukier '[KG']]]*cukier[[#This Row],[Rabat]]</f>
        <v>260.69</v>
      </c>
      <c r="M551">
        <f>cukier[[#This Row],[SumaZaCukier]]-cukier[[#This Row],[CenaRabat]]</f>
        <v>13.099999999999966</v>
      </c>
    </row>
    <row r="552" spans="1:13" x14ac:dyDescent="0.25">
      <c r="A552" s="1">
        <v>39371</v>
      </c>
      <c r="B552" t="s">
        <v>24</v>
      </c>
      <c r="C552">
        <f>YEAR(cukier[[#This Row],[Data]])</f>
        <v>2007</v>
      </c>
      <c r="D552">
        <v>369</v>
      </c>
      <c r="E552">
        <f>IF(C552=2005,$Q$5,IF(C552=2006,$Q$6,IF(C552=2007,$Q$7,IF(C552=2008,$Q$8,IF(C552=2009,$Q$9,IF(C552=2010,$Q$10,IF(C552=2011,$Q$11,IF(C552=2012,$Q$12,IF(C552=2013,$Q$13,IF(C552=2014,$Q$14,"XD"))))))))))</f>
        <v>2.09</v>
      </c>
      <c r="F552">
        <f>D552*E552</f>
        <v>771.20999999999992</v>
      </c>
      <c r="G552">
        <f>SUMIF($B$2:B552,B552,$D$2:D552)</f>
        <v>2231</v>
      </c>
      <c r="H552" t="b">
        <f>IF(cukier[[#This Row],[IlośćCukruKupionego]]&gt;=100,IF(cukier[[#This Row],[IlośćCukruKupionego]]&lt;1000,TRUE),FALSE)</f>
        <v>0</v>
      </c>
      <c r="I552" t="b">
        <f>IF(cukier[[#This Row],[IlośćCukruKupionego]]&gt;=1000,IF(cukier[[#This Row],[IlośćCukruKupionego]]&lt;10000,TRUE),FALSE)</f>
        <v>1</v>
      </c>
      <c r="J552" t="b">
        <f>IF(cukier[[#This Row],[IlośćCukruKupionego]]&gt;=10000,TRUE,FALSE)</f>
        <v>0</v>
      </c>
      <c r="K552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52">
        <f>cukier[[#This Row],[Cukier '[KG']]]*cukier[[#This Row],[Rabat]]</f>
        <v>734.31</v>
      </c>
      <c r="M552">
        <f>cukier[[#This Row],[SumaZaCukier]]-cukier[[#This Row],[CenaRabat]]</f>
        <v>36.899999999999977</v>
      </c>
    </row>
    <row r="553" spans="1:13" x14ac:dyDescent="0.25">
      <c r="A553" s="1">
        <v>39371</v>
      </c>
      <c r="B553" t="s">
        <v>131</v>
      </c>
      <c r="C553">
        <f>YEAR(cukier[[#This Row],[Data]])</f>
        <v>2007</v>
      </c>
      <c r="D553">
        <v>60</v>
      </c>
      <c r="E553">
        <f>IF(C553=2005,$Q$5,IF(C553=2006,$Q$6,IF(C553=2007,$Q$7,IF(C553=2008,$Q$8,IF(C553=2009,$Q$9,IF(C553=2010,$Q$10,IF(C553=2011,$Q$11,IF(C553=2012,$Q$12,IF(C553=2013,$Q$13,IF(C553=2014,$Q$14,"XD"))))))))))</f>
        <v>2.09</v>
      </c>
      <c r="F553">
        <f>D553*E553</f>
        <v>125.39999999999999</v>
      </c>
      <c r="G553">
        <f>SUMIF($B$2:B553,B553,$D$2:D553)</f>
        <v>281</v>
      </c>
      <c r="H553" t="b">
        <f>IF(cukier[[#This Row],[IlośćCukruKupionego]]&gt;=100,IF(cukier[[#This Row],[IlośćCukruKupionego]]&lt;1000,TRUE),FALSE)</f>
        <v>1</v>
      </c>
      <c r="I553" t="b">
        <f>IF(cukier[[#This Row],[IlośćCukruKupionego]]&gt;=1000,IF(cukier[[#This Row],[IlośćCukruKupionego]]&lt;10000,TRUE),FALSE)</f>
        <v>0</v>
      </c>
      <c r="J553" t="b">
        <f>IF(cukier[[#This Row],[IlośćCukruKupionego]]&gt;=10000,TRUE,FALSE)</f>
        <v>0</v>
      </c>
      <c r="K553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53">
        <f>cukier[[#This Row],[Cukier '[KG']]]*cukier[[#This Row],[Rabat]]</f>
        <v>122.4</v>
      </c>
      <c r="M553">
        <f>cukier[[#This Row],[SumaZaCukier]]-cukier[[#This Row],[CenaRabat]]</f>
        <v>2.9999999999999858</v>
      </c>
    </row>
    <row r="554" spans="1:13" x14ac:dyDescent="0.25">
      <c r="A554" s="1">
        <v>39375</v>
      </c>
      <c r="B554" t="s">
        <v>17</v>
      </c>
      <c r="C554">
        <f>YEAR(cukier[[#This Row],[Data]])</f>
        <v>2007</v>
      </c>
      <c r="D554">
        <v>405</v>
      </c>
      <c r="E554">
        <f>IF(C554=2005,$Q$5,IF(C554=2006,$Q$6,IF(C554=2007,$Q$7,IF(C554=2008,$Q$8,IF(C554=2009,$Q$9,IF(C554=2010,$Q$10,IF(C554=2011,$Q$11,IF(C554=2012,$Q$12,IF(C554=2013,$Q$13,IF(C554=2014,$Q$14,"XD"))))))))))</f>
        <v>2.09</v>
      </c>
      <c r="F554">
        <f>D554*E554</f>
        <v>846.44999999999993</v>
      </c>
      <c r="G554">
        <f>SUMIF($B$2:B554,B554,$D$2:D554)</f>
        <v>6361</v>
      </c>
      <c r="H554" t="b">
        <f>IF(cukier[[#This Row],[IlośćCukruKupionego]]&gt;=100,IF(cukier[[#This Row],[IlośćCukruKupionego]]&lt;1000,TRUE),FALSE)</f>
        <v>0</v>
      </c>
      <c r="I554" t="b">
        <f>IF(cukier[[#This Row],[IlośćCukruKupionego]]&gt;=1000,IF(cukier[[#This Row],[IlośćCukruKupionego]]&lt;10000,TRUE),FALSE)</f>
        <v>1</v>
      </c>
      <c r="J554" t="b">
        <f>IF(cukier[[#This Row],[IlośćCukruKupionego]]&gt;=10000,TRUE,FALSE)</f>
        <v>0</v>
      </c>
      <c r="K554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54">
        <f>cukier[[#This Row],[Cukier '[KG']]]*cukier[[#This Row],[Rabat]]</f>
        <v>805.94999999999993</v>
      </c>
      <c r="M554">
        <f>cukier[[#This Row],[SumaZaCukier]]-cukier[[#This Row],[CenaRabat]]</f>
        <v>40.5</v>
      </c>
    </row>
    <row r="555" spans="1:13" x14ac:dyDescent="0.25">
      <c r="A555" s="1">
        <v>39376</v>
      </c>
      <c r="B555" t="s">
        <v>21</v>
      </c>
      <c r="C555">
        <f>YEAR(cukier[[#This Row],[Data]])</f>
        <v>2007</v>
      </c>
      <c r="D555">
        <v>3</v>
      </c>
      <c r="E555">
        <f>IF(C555=2005,$Q$5,IF(C555=2006,$Q$6,IF(C555=2007,$Q$7,IF(C555=2008,$Q$8,IF(C555=2009,$Q$9,IF(C555=2010,$Q$10,IF(C555=2011,$Q$11,IF(C555=2012,$Q$12,IF(C555=2013,$Q$13,IF(C555=2014,$Q$14,"XD"))))))))))</f>
        <v>2.09</v>
      </c>
      <c r="F555">
        <f>D555*E555</f>
        <v>6.27</v>
      </c>
      <c r="G555">
        <f>SUMIF($B$2:B555,B555,$D$2:D555)</f>
        <v>19</v>
      </c>
      <c r="H555" t="b">
        <f>IF(cukier[[#This Row],[IlośćCukruKupionego]]&gt;=100,IF(cukier[[#This Row],[IlośćCukruKupionego]]&lt;1000,TRUE),FALSE)</f>
        <v>0</v>
      </c>
      <c r="I555" t="b">
        <f>IF(cukier[[#This Row],[IlośćCukruKupionego]]&gt;=1000,IF(cukier[[#This Row],[IlośćCukruKupionego]]&lt;10000,TRUE),FALSE)</f>
        <v>0</v>
      </c>
      <c r="J555" t="b">
        <f>IF(cukier[[#This Row],[IlośćCukruKupionego]]&gt;=10000,TRUE,FALSE)</f>
        <v>0</v>
      </c>
      <c r="K555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55">
        <f>cukier[[#This Row],[Cukier '[KG']]]*cukier[[#This Row],[Rabat]]</f>
        <v>6.27</v>
      </c>
      <c r="M555">
        <f>cukier[[#This Row],[SumaZaCukier]]-cukier[[#This Row],[CenaRabat]]</f>
        <v>0</v>
      </c>
    </row>
    <row r="556" spans="1:13" x14ac:dyDescent="0.25">
      <c r="A556" s="1">
        <v>39380</v>
      </c>
      <c r="B556" t="s">
        <v>78</v>
      </c>
      <c r="C556">
        <f>YEAR(cukier[[#This Row],[Data]])</f>
        <v>2007</v>
      </c>
      <c r="D556">
        <v>35</v>
      </c>
      <c r="E556">
        <f>IF(C556=2005,$Q$5,IF(C556=2006,$Q$6,IF(C556=2007,$Q$7,IF(C556=2008,$Q$8,IF(C556=2009,$Q$9,IF(C556=2010,$Q$10,IF(C556=2011,$Q$11,IF(C556=2012,$Q$12,IF(C556=2013,$Q$13,IF(C556=2014,$Q$14,"XD"))))))))))</f>
        <v>2.09</v>
      </c>
      <c r="F556">
        <f>D556*E556</f>
        <v>73.149999999999991</v>
      </c>
      <c r="G556">
        <f>SUMIF($B$2:B556,B556,$D$2:D556)</f>
        <v>584</v>
      </c>
      <c r="H556" t="b">
        <f>IF(cukier[[#This Row],[IlośćCukruKupionego]]&gt;=100,IF(cukier[[#This Row],[IlośćCukruKupionego]]&lt;1000,TRUE),FALSE)</f>
        <v>1</v>
      </c>
      <c r="I556" t="b">
        <f>IF(cukier[[#This Row],[IlośćCukruKupionego]]&gt;=1000,IF(cukier[[#This Row],[IlośćCukruKupionego]]&lt;10000,TRUE),FALSE)</f>
        <v>0</v>
      </c>
      <c r="J556" t="b">
        <f>IF(cukier[[#This Row],[IlośćCukruKupionego]]&gt;=10000,TRUE,FALSE)</f>
        <v>0</v>
      </c>
      <c r="K556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56">
        <f>cukier[[#This Row],[Cukier '[KG']]]*cukier[[#This Row],[Rabat]]</f>
        <v>71.400000000000006</v>
      </c>
      <c r="M556">
        <f>cukier[[#This Row],[SumaZaCukier]]-cukier[[#This Row],[CenaRabat]]</f>
        <v>1.7499999999999858</v>
      </c>
    </row>
    <row r="557" spans="1:13" x14ac:dyDescent="0.25">
      <c r="A557" s="1">
        <v>39382</v>
      </c>
      <c r="B557" t="s">
        <v>50</v>
      </c>
      <c r="C557">
        <f>YEAR(cukier[[#This Row],[Data]])</f>
        <v>2007</v>
      </c>
      <c r="D557">
        <v>444</v>
      </c>
      <c r="E557">
        <f>IF(C557=2005,$Q$5,IF(C557=2006,$Q$6,IF(C557=2007,$Q$7,IF(C557=2008,$Q$8,IF(C557=2009,$Q$9,IF(C557=2010,$Q$10,IF(C557=2011,$Q$11,IF(C557=2012,$Q$12,IF(C557=2013,$Q$13,IF(C557=2014,$Q$14,"XD"))))))))))</f>
        <v>2.09</v>
      </c>
      <c r="F557">
        <f>D557*E557</f>
        <v>927.95999999999992</v>
      </c>
      <c r="G557">
        <f>SUMIF($B$2:B557,B557,$D$2:D557)</f>
        <v>5765</v>
      </c>
      <c r="H557" t="b">
        <f>IF(cukier[[#This Row],[IlośćCukruKupionego]]&gt;=100,IF(cukier[[#This Row],[IlośćCukruKupionego]]&lt;1000,TRUE),FALSE)</f>
        <v>0</v>
      </c>
      <c r="I557" t="b">
        <f>IF(cukier[[#This Row],[IlośćCukruKupionego]]&gt;=1000,IF(cukier[[#This Row],[IlośćCukruKupionego]]&lt;10000,TRUE),FALSE)</f>
        <v>1</v>
      </c>
      <c r="J557" t="b">
        <f>IF(cukier[[#This Row],[IlośćCukruKupionego]]&gt;=10000,TRUE,FALSE)</f>
        <v>0</v>
      </c>
      <c r="K557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57">
        <f>cukier[[#This Row],[Cukier '[KG']]]*cukier[[#This Row],[Rabat]]</f>
        <v>883.56</v>
      </c>
      <c r="M557">
        <f>cukier[[#This Row],[SumaZaCukier]]-cukier[[#This Row],[CenaRabat]]</f>
        <v>44.399999999999977</v>
      </c>
    </row>
    <row r="558" spans="1:13" x14ac:dyDescent="0.25">
      <c r="A558" s="1">
        <v>39382</v>
      </c>
      <c r="B558" t="s">
        <v>45</v>
      </c>
      <c r="C558">
        <f>YEAR(cukier[[#This Row],[Data]])</f>
        <v>2007</v>
      </c>
      <c r="D558">
        <v>424</v>
      </c>
      <c r="E558">
        <f>IF(C558=2005,$Q$5,IF(C558=2006,$Q$6,IF(C558=2007,$Q$7,IF(C558=2008,$Q$8,IF(C558=2009,$Q$9,IF(C558=2010,$Q$10,IF(C558=2011,$Q$11,IF(C558=2012,$Q$12,IF(C558=2013,$Q$13,IF(C558=2014,$Q$14,"XD"))))))))))</f>
        <v>2.09</v>
      </c>
      <c r="F558">
        <f>D558*E558</f>
        <v>886.16</v>
      </c>
      <c r="G558">
        <f>SUMIF($B$2:B558,B558,$D$2:D558)</f>
        <v>6821</v>
      </c>
      <c r="H558" t="b">
        <f>IF(cukier[[#This Row],[IlośćCukruKupionego]]&gt;=100,IF(cukier[[#This Row],[IlośćCukruKupionego]]&lt;1000,TRUE),FALSE)</f>
        <v>0</v>
      </c>
      <c r="I558" t="b">
        <f>IF(cukier[[#This Row],[IlośćCukruKupionego]]&gt;=1000,IF(cukier[[#This Row],[IlośćCukruKupionego]]&lt;10000,TRUE),FALSE)</f>
        <v>1</v>
      </c>
      <c r="J558" t="b">
        <f>IF(cukier[[#This Row],[IlośćCukruKupionego]]&gt;=10000,TRUE,FALSE)</f>
        <v>0</v>
      </c>
      <c r="K558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58">
        <f>cukier[[#This Row],[Cukier '[KG']]]*cukier[[#This Row],[Rabat]]</f>
        <v>843.75999999999988</v>
      </c>
      <c r="M558">
        <f>cukier[[#This Row],[SumaZaCukier]]-cukier[[#This Row],[CenaRabat]]</f>
        <v>42.400000000000091</v>
      </c>
    </row>
    <row r="559" spans="1:13" x14ac:dyDescent="0.25">
      <c r="A559" s="1">
        <v>39382</v>
      </c>
      <c r="B559" t="s">
        <v>150</v>
      </c>
      <c r="C559">
        <f>YEAR(cukier[[#This Row],[Data]])</f>
        <v>2007</v>
      </c>
      <c r="D559">
        <v>2</v>
      </c>
      <c r="E559">
        <f>IF(C559=2005,$Q$5,IF(C559=2006,$Q$6,IF(C559=2007,$Q$7,IF(C559=2008,$Q$8,IF(C559=2009,$Q$9,IF(C559=2010,$Q$10,IF(C559=2011,$Q$11,IF(C559=2012,$Q$12,IF(C559=2013,$Q$13,IF(C559=2014,$Q$14,"XD"))))))))))</f>
        <v>2.09</v>
      </c>
      <c r="F559">
        <f>D559*E559</f>
        <v>4.18</v>
      </c>
      <c r="G559">
        <f>SUMIF($B$2:B559,B559,$D$2:D559)</f>
        <v>2</v>
      </c>
      <c r="H559" t="b">
        <f>IF(cukier[[#This Row],[IlośćCukruKupionego]]&gt;=100,IF(cukier[[#This Row],[IlośćCukruKupionego]]&lt;1000,TRUE),FALSE)</f>
        <v>0</v>
      </c>
      <c r="I559" t="b">
        <f>IF(cukier[[#This Row],[IlośćCukruKupionego]]&gt;=1000,IF(cukier[[#This Row],[IlośćCukruKupionego]]&lt;10000,TRUE),FALSE)</f>
        <v>0</v>
      </c>
      <c r="J559" t="b">
        <f>IF(cukier[[#This Row],[IlośćCukruKupionego]]&gt;=10000,TRUE,FALSE)</f>
        <v>0</v>
      </c>
      <c r="K559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59">
        <f>cukier[[#This Row],[Cukier '[KG']]]*cukier[[#This Row],[Rabat]]</f>
        <v>4.18</v>
      </c>
      <c r="M559">
        <f>cukier[[#This Row],[SumaZaCukier]]-cukier[[#This Row],[CenaRabat]]</f>
        <v>0</v>
      </c>
    </row>
    <row r="560" spans="1:13" x14ac:dyDescent="0.25">
      <c r="A560" s="1">
        <v>39385</v>
      </c>
      <c r="B560" t="s">
        <v>17</v>
      </c>
      <c r="C560">
        <f>YEAR(cukier[[#This Row],[Data]])</f>
        <v>2007</v>
      </c>
      <c r="D560">
        <v>480</v>
      </c>
      <c r="E560">
        <f>IF(C560=2005,$Q$5,IF(C560=2006,$Q$6,IF(C560=2007,$Q$7,IF(C560=2008,$Q$8,IF(C560=2009,$Q$9,IF(C560=2010,$Q$10,IF(C560=2011,$Q$11,IF(C560=2012,$Q$12,IF(C560=2013,$Q$13,IF(C560=2014,$Q$14,"XD"))))))))))</f>
        <v>2.09</v>
      </c>
      <c r="F560">
        <f>D560*E560</f>
        <v>1003.1999999999999</v>
      </c>
      <c r="G560">
        <f>SUMIF($B$2:B560,B560,$D$2:D560)</f>
        <v>6841</v>
      </c>
      <c r="H560" t="b">
        <f>IF(cukier[[#This Row],[IlośćCukruKupionego]]&gt;=100,IF(cukier[[#This Row],[IlośćCukruKupionego]]&lt;1000,TRUE),FALSE)</f>
        <v>0</v>
      </c>
      <c r="I560" t="b">
        <f>IF(cukier[[#This Row],[IlośćCukruKupionego]]&gt;=1000,IF(cukier[[#This Row],[IlośćCukruKupionego]]&lt;10000,TRUE),FALSE)</f>
        <v>1</v>
      </c>
      <c r="J560" t="b">
        <f>IF(cukier[[#This Row],[IlośćCukruKupionego]]&gt;=10000,TRUE,FALSE)</f>
        <v>0</v>
      </c>
      <c r="K560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60">
        <f>cukier[[#This Row],[Cukier '[KG']]]*cukier[[#This Row],[Rabat]]</f>
        <v>955.19999999999993</v>
      </c>
      <c r="M560">
        <f>cukier[[#This Row],[SumaZaCukier]]-cukier[[#This Row],[CenaRabat]]</f>
        <v>48</v>
      </c>
    </row>
    <row r="561" spans="1:13" x14ac:dyDescent="0.25">
      <c r="A561" s="1">
        <v>39386</v>
      </c>
      <c r="B561" t="s">
        <v>37</v>
      </c>
      <c r="C561">
        <f>YEAR(cukier[[#This Row],[Data]])</f>
        <v>2007</v>
      </c>
      <c r="D561">
        <v>65</v>
      </c>
      <c r="E561">
        <f>IF(C561=2005,$Q$5,IF(C561=2006,$Q$6,IF(C561=2007,$Q$7,IF(C561=2008,$Q$8,IF(C561=2009,$Q$9,IF(C561=2010,$Q$10,IF(C561=2011,$Q$11,IF(C561=2012,$Q$12,IF(C561=2013,$Q$13,IF(C561=2014,$Q$14,"XD"))))))))))</f>
        <v>2.09</v>
      </c>
      <c r="F561">
        <f>D561*E561</f>
        <v>135.85</v>
      </c>
      <c r="G561">
        <f>SUMIF($B$2:B561,B561,$D$2:D561)</f>
        <v>1303</v>
      </c>
      <c r="H561" t="b">
        <f>IF(cukier[[#This Row],[IlośćCukruKupionego]]&gt;=100,IF(cukier[[#This Row],[IlośćCukruKupionego]]&lt;1000,TRUE),FALSE)</f>
        <v>0</v>
      </c>
      <c r="I561" t="b">
        <f>IF(cukier[[#This Row],[IlośćCukruKupionego]]&gt;=1000,IF(cukier[[#This Row],[IlośćCukruKupionego]]&lt;10000,TRUE),FALSE)</f>
        <v>1</v>
      </c>
      <c r="J561" t="b">
        <f>IF(cukier[[#This Row],[IlośćCukruKupionego]]&gt;=10000,TRUE,FALSE)</f>
        <v>0</v>
      </c>
      <c r="K561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61">
        <f>cukier[[#This Row],[Cukier '[KG']]]*cukier[[#This Row],[Rabat]]</f>
        <v>129.35</v>
      </c>
      <c r="M561">
        <f>cukier[[#This Row],[SumaZaCukier]]-cukier[[#This Row],[CenaRabat]]</f>
        <v>6.5</v>
      </c>
    </row>
    <row r="562" spans="1:13" x14ac:dyDescent="0.25">
      <c r="A562" s="1">
        <v>39388</v>
      </c>
      <c r="B562" t="s">
        <v>89</v>
      </c>
      <c r="C562">
        <f>YEAR(cukier[[#This Row],[Data]])</f>
        <v>2007</v>
      </c>
      <c r="D562">
        <v>8</v>
      </c>
      <c r="E562">
        <f>IF(C562=2005,$Q$5,IF(C562=2006,$Q$6,IF(C562=2007,$Q$7,IF(C562=2008,$Q$8,IF(C562=2009,$Q$9,IF(C562=2010,$Q$10,IF(C562=2011,$Q$11,IF(C562=2012,$Q$12,IF(C562=2013,$Q$13,IF(C562=2014,$Q$14,"XD"))))))))))</f>
        <v>2.09</v>
      </c>
      <c r="F562">
        <f>D562*E562</f>
        <v>16.72</v>
      </c>
      <c r="G562">
        <f>SUMIF($B$2:B562,B562,$D$2:D562)</f>
        <v>11</v>
      </c>
      <c r="H562" t="b">
        <f>IF(cukier[[#This Row],[IlośćCukruKupionego]]&gt;=100,IF(cukier[[#This Row],[IlośćCukruKupionego]]&lt;1000,TRUE),FALSE)</f>
        <v>0</v>
      </c>
      <c r="I562" t="b">
        <f>IF(cukier[[#This Row],[IlośćCukruKupionego]]&gt;=1000,IF(cukier[[#This Row],[IlośćCukruKupionego]]&lt;10000,TRUE),FALSE)</f>
        <v>0</v>
      </c>
      <c r="J562" t="b">
        <f>IF(cukier[[#This Row],[IlośćCukruKupionego]]&gt;=10000,TRUE,FALSE)</f>
        <v>0</v>
      </c>
      <c r="K562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62">
        <f>cukier[[#This Row],[Cukier '[KG']]]*cukier[[#This Row],[Rabat]]</f>
        <v>16.72</v>
      </c>
      <c r="M562">
        <f>cukier[[#This Row],[SumaZaCukier]]-cukier[[#This Row],[CenaRabat]]</f>
        <v>0</v>
      </c>
    </row>
    <row r="563" spans="1:13" x14ac:dyDescent="0.25">
      <c r="A563" s="1">
        <v>39389</v>
      </c>
      <c r="B563" t="s">
        <v>52</v>
      </c>
      <c r="C563">
        <f>YEAR(cukier[[#This Row],[Data]])</f>
        <v>2007</v>
      </c>
      <c r="D563">
        <v>52</v>
      </c>
      <c r="E563">
        <f>IF(C563=2005,$Q$5,IF(C563=2006,$Q$6,IF(C563=2007,$Q$7,IF(C563=2008,$Q$8,IF(C563=2009,$Q$9,IF(C563=2010,$Q$10,IF(C563=2011,$Q$11,IF(C563=2012,$Q$12,IF(C563=2013,$Q$13,IF(C563=2014,$Q$14,"XD"))))))))))</f>
        <v>2.09</v>
      </c>
      <c r="F563">
        <f>D563*E563</f>
        <v>108.67999999999999</v>
      </c>
      <c r="G563">
        <f>SUMIF($B$2:B563,B563,$D$2:D563)</f>
        <v>1003</v>
      </c>
      <c r="H563" t="b">
        <f>IF(cukier[[#This Row],[IlośćCukruKupionego]]&gt;=100,IF(cukier[[#This Row],[IlośćCukruKupionego]]&lt;1000,TRUE),FALSE)</f>
        <v>0</v>
      </c>
      <c r="I563" t="b">
        <f>IF(cukier[[#This Row],[IlośćCukruKupionego]]&gt;=1000,IF(cukier[[#This Row],[IlośćCukruKupionego]]&lt;10000,TRUE),FALSE)</f>
        <v>1</v>
      </c>
      <c r="J563" t="b">
        <f>IF(cukier[[#This Row],[IlośćCukruKupionego]]&gt;=10000,TRUE,FALSE)</f>
        <v>0</v>
      </c>
      <c r="K563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63">
        <f>cukier[[#This Row],[Cukier '[KG']]]*cukier[[#This Row],[Rabat]]</f>
        <v>103.47999999999999</v>
      </c>
      <c r="M563">
        <f>cukier[[#This Row],[SumaZaCukier]]-cukier[[#This Row],[CenaRabat]]</f>
        <v>5.2000000000000028</v>
      </c>
    </row>
    <row r="564" spans="1:13" x14ac:dyDescent="0.25">
      <c r="A564" s="1">
        <v>39392</v>
      </c>
      <c r="B564" t="s">
        <v>40</v>
      </c>
      <c r="C564">
        <f>YEAR(cukier[[#This Row],[Data]])</f>
        <v>2007</v>
      </c>
      <c r="D564">
        <v>8</v>
      </c>
      <c r="E564">
        <f>IF(C564=2005,$Q$5,IF(C564=2006,$Q$6,IF(C564=2007,$Q$7,IF(C564=2008,$Q$8,IF(C564=2009,$Q$9,IF(C564=2010,$Q$10,IF(C564=2011,$Q$11,IF(C564=2012,$Q$12,IF(C564=2013,$Q$13,IF(C564=2014,$Q$14,"XD"))))))))))</f>
        <v>2.09</v>
      </c>
      <c r="F564">
        <f>D564*E564</f>
        <v>16.72</v>
      </c>
      <c r="G564">
        <f>SUMIF($B$2:B564,B564,$D$2:D564)</f>
        <v>32</v>
      </c>
      <c r="H564" t="b">
        <f>IF(cukier[[#This Row],[IlośćCukruKupionego]]&gt;=100,IF(cukier[[#This Row],[IlośćCukruKupionego]]&lt;1000,TRUE),FALSE)</f>
        <v>0</v>
      </c>
      <c r="I564" t="b">
        <f>IF(cukier[[#This Row],[IlośćCukruKupionego]]&gt;=1000,IF(cukier[[#This Row],[IlośćCukruKupionego]]&lt;10000,TRUE),FALSE)</f>
        <v>0</v>
      </c>
      <c r="J564" t="b">
        <f>IF(cukier[[#This Row],[IlośćCukruKupionego]]&gt;=10000,TRUE,FALSE)</f>
        <v>0</v>
      </c>
      <c r="K564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64">
        <f>cukier[[#This Row],[Cukier '[KG']]]*cukier[[#This Row],[Rabat]]</f>
        <v>16.72</v>
      </c>
      <c r="M564">
        <f>cukier[[#This Row],[SumaZaCukier]]-cukier[[#This Row],[CenaRabat]]</f>
        <v>0</v>
      </c>
    </row>
    <row r="565" spans="1:13" x14ac:dyDescent="0.25">
      <c r="A565" s="1">
        <v>39393</v>
      </c>
      <c r="B565" t="s">
        <v>7</v>
      </c>
      <c r="C565">
        <f>YEAR(cukier[[#This Row],[Data]])</f>
        <v>2007</v>
      </c>
      <c r="D565">
        <v>143</v>
      </c>
      <c r="E565">
        <f>IF(C565=2005,$Q$5,IF(C565=2006,$Q$6,IF(C565=2007,$Q$7,IF(C565=2008,$Q$8,IF(C565=2009,$Q$9,IF(C565=2010,$Q$10,IF(C565=2011,$Q$11,IF(C565=2012,$Q$12,IF(C565=2013,$Q$13,IF(C565=2014,$Q$14,"XD"))))))))))</f>
        <v>2.09</v>
      </c>
      <c r="F565">
        <f>D565*E565</f>
        <v>298.87</v>
      </c>
      <c r="G565">
        <f>SUMIF($B$2:B565,B565,$D$2:D565)</f>
        <v>8305</v>
      </c>
      <c r="H565" t="b">
        <f>IF(cukier[[#This Row],[IlośćCukruKupionego]]&gt;=100,IF(cukier[[#This Row],[IlośćCukruKupionego]]&lt;1000,TRUE),FALSE)</f>
        <v>0</v>
      </c>
      <c r="I565" t="b">
        <f>IF(cukier[[#This Row],[IlośćCukruKupionego]]&gt;=1000,IF(cukier[[#This Row],[IlośćCukruKupionego]]&lt;10000,TRUE),FALSE)</f>
        <v>1</v>
      </c>
      <c r="J565" t="b">
        <f>IF(cukier[[#This Row],[IlośćCukruKupionego]]&gt;=10000,TRUE,FALSE)</f>
        <v>0</v>
      </c>
      <c r="K565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65">
        <f>cukier[[#This Row],[Cukier '[KG']]]*cukier[[#This Row],[Rabat]]</f>
        <v>284.57</v>
      </c>
      <c r="M565">
        <f>cukier[[#This Row],[SumaZaCukier]]-cukier[[#This Row],[CenaRabat]]</f>
        <v>14.300000000000011</v>
      </c>
    </row>
    <row r="566" spans="1:13" x14ac:dyDescent="0.25">
      <c r="A566" s="1">
        <v>39394</v>
      </c>
      <c r="B566" t="s">
        <v>18</v>
      </c>
      <c r="C566">
        <f>YEAR(cukier[[#This Row],[Data]])</f>
        <v>2007</v>
      </c>
      <c r="D566">
        <v>20</v>
      </c>
      <c r="E566">
        <f>IF(C566=2005,$Q$5,IF(C566=2006,$Q$6,IF(C566=2007,$Q$7,IF(C566=2008,$Q$8,IF(C566=2009,$Q$9,IF(C566=2010,$Q$10,IF(C566=2011,$Q$11,IF(C566=2012,$Q$12,IF(C566=2013,$Q$13,IF(C566=2014,$Q$14,"XD"))))))))))</f>
        <v>2.09</v>
      </c>
      <c r="F566">
        <f>D566*E566</f>
        <v>41.8</v>
      </c>
      <c r="G566">
        <f>SUMIF($B$2:B566,B566,$D$2:D566)</f>
        <v>1851</v>
      </c>
      <c r="H566" t="b">
        <f>IF(cukier[[#This Row],[IlośćCukruKupionego]]&gt;=100,IF(cukier[[#This Row],[IlośćCukruKupionego]]&lt;1000,TRUE),FALSE)</f>
        <v>0</v>
      </c>
      <c r="I566" t="b">
        <f>IF(cukier[[#This Row],[IlośćCukruKupionego]]&gt;=1000,IF(cukier[[#This Row],[IlośćCukruKupionego]]&lt;10000,TRUE),FALSE)</f>
        <v>1</v>
      </c>
      <c r="J566" t="b">
        <f>IF(cukier[[#This Row],[IlośćCukruKupionego]]&gt;=10000,TRUE,FALSE)</f>
        <v>0</v>
      </c>
      <c r="K566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66">
        <f>cukier[[#This Row],[Cukier '[KG']]]*cukier[[#This Row],[Rabat]]</f>
        <v>39.799999999999997</v>
      </c>
      <c r="M566">
        <f>cukier[[#This Row],[SumaZaCukier]]-cukier[[#This Row],[CenaRabat]]</f>
        <v>2</v>
      </c>
    </row>
    <row r="567" spans="1:13" x14ac:dyDescent="0.25">
      <c r="A567" s="1">
        <v>39397</v>
      </c>
      <c r="B567" t="s">
        <v>14</v>
      </c>
      <c r="C567">
        <f>YEAR(cukier[[#This Row],[Data]])</f>
        <v>2007</v>
      </c>
      <c r="D567">
        <v>396</v>
      </c>
      <c r="E567">
        <f>IF(C567=2005,$Q$5,IF(C567=2006,$Q$6,IF(C567=2007,$Q$7,IF(C567=2008,$Q$8,IF(C567=2009,$Q$9,IF(C567=2010,$Q$10,IF(C567=2011,$Q$11,IF(C567=2012,$Q$12,IF(C567=2013,$Q$13,IF(C567=2014,$Q$14,"XD"))))))))))</f>
        <v>2.09</v>
      </c>
      <c r="F567">
        <f>D567*E567</f>
        <v>827.64</v>
      </c>
      <c r="G567">
        <f>SUMIF($B$2:B567,B567,$D$2:D567)</f>
        <v>6228</v>
      </c>
      <c r="H567" t="b">
        <f>IF(cukier[[#This Row],[IlośćCukruKupionego]]&gt;=100,IF(cukier[[#This Row],[IlośćCukruKupionego]]&lt;1000,TRUE),FALSE)</f>
        <v>0</v>
      </c>
      <c r="I567" t="b">
        <f>IF(cukier[[#This Row],[IlośćCukruKupionego]]&gt;=1000,IF(cukier[[#This Row],[IlośćCukruKupionego]]&lt;10000,TRUE),FALSE)</f>
        <v>1</v>
      </c>
      <c r="J567" t="b">
        <f>IF(cukier[[#This Row],[IlośćCukruKupionego]]&gt;=10000,TRUE,FALSE)</f>
        <v>0</v>
      </c>
      <c r="K567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67">
        <f>cukier[[#This Row],[Cukier '[KG']]]*cukier[[#This Row],[Rabat]]</f>
        <v>788.04</v>
      </c>
      <c r="M567">
        <f>cukier[[#This Row],[SumaZaCukier]]-cukier[[#This Row],[CenaRabat]]</f>
        <v>39.600000000000023</v>
      </c>
    </row>
    <row r="568" spans="1:13" x14ac:dyDescent="0.25">
      <c r="A568" s="1">
        <v>39398</v>
      </c>
      <c r="B568" t="s">
        <v>69</v>
      </c>
      <c r="C568">
        <f>YEAR(cukier[[#This Row],[Data]])</f>
        <v>2007</v>
      </c>
      <c r="D568">
        <v>168</v>
      </c>
      <c r="E568">
        <f>IF(C568=2005,$Q$5,IF(C568=2006,$Q$6,IF(C568=2007,$Q$7,IF(C568=2008,$Q$8,IF(C568=2009,$Q$9,IF(C568=2010,$Q$10,IF(C568=2011,$Q$11,IF(C568=2012,$Q$12,IF(C568=2013,$Q$13,IF(C568=2014,$Q$14,"XD"))))))))))</f>
        <v>2.09</v>
      </c>
      <c r="F568">
        <f>D568*E568</f>
        <v>351.12</v>
      </c>
      <c r="G568">
        <f>SUMIF($B$2:B568,B568,$D$2:D568)</f>
        <v>869</v>
      </c>
      <c r="H568" t="b">
        <f>IF(cukier[[#This Row],[IlośćCukruKupionego]]&gt;=100,IF(cukier[[#This Row],[IlośćCukruKupionego]]&lt;1000,TRUE),FALSE)</f>
        <v>1</v>
      </c>
      <c r="I568" t="b">
        <f>IF(cukier[[#This Row],[IlośćCukruKupionego]]&gt;=1000,IF(cukier[[#This Row],[IlośćCukruKupionego]]&lt;10000,TRUE),FALSE)</f>
        <v>0</v>
      </c>
      <c r="J568" t="b">
        <f>IF(cukier[[#This Row],[IlośćCukruKupionego]]&gt;=10000,TRUE,FALSE)</f>
        <v>0</v>
      </c>
      <c r="K568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68">
        <f>cukier[[#This Row],[Cukier '[KG']]]*cukier[[#This Row],[Rabat]]</f>
        <v>342.72</v>
      </c>
      <c r="M568">
        <f>cukier[[#This Row],[SumaZaCukier]]-cukier[[#This Row],[CenaRabat]]</f>
        <v>8.3999999999999773</v>
      </c>
    </row>
    <row r="569" spans="1:13" x14ac:dyDescent="0.25">
      <c r="A569" s="1">
        <v>39399</v>
      </c>
      <c r="B569" t="s">
        <v>69</v>
      </c>
      <c r="C569">
        <f>YEAR(cukier[[#This Row],[Data]])</f>
        <v>2007</v>
      </c>
      <c r="D569">
        <v>69</v>
      </c>
      <c r="E569">
        <f>IF(C569=2005,$Q$5,IF(C569=2006,$Q$6,IF(C569=2007,$Q$7,IF(C569=2008,$Q$8,IF(C569=2009,$Q$9,IF(C569=2010,$Q$10,IF(C569=2011,$Q$11,IF(C569=2012,$Q$12,IF(C569=2013,$Q$13,IF(C569=2014,$Q$14,"XD"))))))))))</f>
        <v>2.09</v>
      </c>
      <c r="F569">
        <f>D569*E569</f>
        <v>144.20999999999998</v>
      </c>
      <c r="G569">
        <f>SUMIF($B$2:B569,B569,$D$2:D569)</f>
        <v>938</v>
      </c>
      <c r="H569" t="b">
        <f>IF(cukier[[#This Row],[IlośćCukruKupionego]]&gt;=100,IF(cukier[[#This Row],[IlośćCukruKupionego]]&lt;1000,TRUE),FALSE)</f>
        <v>1</v>
      </c>
      <c r="I569" t="b">
        <f>IF(cukier[[#This Row],[IlośćCukruKupionego]]&gt;=1000,IF(cukier[[#This Row],[IlośćCukruKupionego]]&lt;10000,TRUE),FALSE)</f>
        <v>0</v>
      </c>
      <c r="J569" t="b">
        <f>IF(cukier[[#This Row],[IlośćCukruKupionego]]&gt;=10000,TRUE,FALSE)</f>
        <v>0</v>
      </c>
      <c r="K569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69">
        <f>cukier[[#This Row],[Cukier '[KG']]]*cukier[[#This Row],[Rabat]]</f>
        <v>140.76</v>
      </c>
      <c r="M569">
        <f>cukier[[#This Row],[SumaZaCukier]]-cukier[[#This Row],[CenaRabat]]</f>
        <v>3.4499999999999886</v>
      </c>
    </row>
    <row r="570" spans="1:13" x14ac:dyDescent="0.25">
      <c r="A570" s="1">
        <v>39407</v>
      </c>
      <c r="B570" t="s">
        <v>30</v>
      </c>
      <c r="C570">
        <f>YEAR(cukier[[#This Row],[Data]])</f>
        <v>2007</v>
      </c>
      <c r="D570">
        <v>99</v>
      </c>
      <c r="E570">
        <f>IF(C570=2005,$Q$5,IF(C570=2006,$Q$6,IF(C570=2007,$Q$7,IF(C570=2008,$Q$8,IF(C570=2009,$Q$9,IF(C570=2010,$Q$10,IF(C570=2011,$Q$11,IF(C570=2012,$Q$12,IF(C570=2013,$Q$13,IF(C570=2014,$Q$14,"XD"))))))))))</f>
        <v>2.09</v>
      </c>
      <c r="F570">
        <f>D570*E570</f>
        <v>206.91</v>
      </c>
      <c r="G570">
        <f>SUMIF($B$2:B570,B570,$D$2:D570)</f>
        <v>1791</v>
      </c>
      <c r="H570" t="b">
        <f>IF(cukier[[#This Row],[IlośćCukruKupionego]]&gt;=100,IF(cukier[[#This Row],[IlośćCukruKupionego]]&lt;1000,TRUE),FALSE)</f>
        <v>0</v>
      </c>
      <c r="I570" t="b">
        <f>IF(cukier[[#This Row],[IlośćCukruKupionego]]&gt;=1000,IF(cukier[[#This Row],[IlośćCukruKupionego]]&lt;10000,TRUE),FALSE)</f>
        <v>1</v>
      </c>
      <c r="J570" t="b">
        <f>IF(cukier[[#This Row],[IlośćCukruKupionego]]&gt;=10000,TRUE,FALSE)</f>
        <v>0</v>
      </c>
      <c r="K570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70">
        <f>cukier[[#This Row],[Cukier '[KG']]]*cukier[[#This Row],[Rabat]]</f>
        <v>197.01</v>
      </c>
      <c r="M570">
        <f>cukier[[#This Row],[SumaZaCukier]]-cukier[[#This Row],[CenaRabat]]</f>
        <v>9.9000000000000057</v>
      </c>
    </row>
    <row r="571" spans="1:13" x14ac:dyDescent="0.25">
      <c r="A571" s="1">
        <v>39407</v>
      </c>
      <c r="B571" t="s">
        <v>123</v>
      </c>
      <c r="C571">
        <f>YEAR(cukier[[#This Row],[Data]])</f>
        <v>2007</v>
      </c>
      <c r="D571">
        <v>57</v>
      </c>
      <c r="E571">
        <f>IF(C571=2005,$Q$5,IF(C571=2006,$Q$6,IF(C571=2007,$Q$7,IF(C571=2008,$Q$8,IF(C571=2009,$Q$9,IF(C571=2010,$Q$10,IF(C571=2011,$Q$11,IF(C571=2012,$Q$12,IF(C571=2013,$Q$13,IF(C571=2014,$Q$14,"XD"))))))))))</f>
        <v>2.09</v>
      </c>
      <c r="F571">
        <f>D571*E571</f>
        <v>119.13</v>
      </c>
      <c r="G571">
        <f>SUMIF($B$2:B571,B571,$D$2:D571)</f>
        <v>289</v>
      </c>
      <c r="H571" t="b">
        <f>IF(cukier[[#This Row],[IlośćCukruKupionego]]&gt;=100,IF(cukier[[#This Row],[IlośćCukruKupionego]]&lt;1000,TRUE),FALSE)</f>
        <v>1</v>
      </c>
      <c r="I571" t="b">
        <f>IF(cukier[[#This Row],[IlośćCukruKupionego]]&gt;=1000,IF(cukier[[#This Row],[IlośćCukruKupionego]]&lt;10000,TRUE),FALSE)</f>
        <v>0</v>
      </c>
      <c r="J571" t="b">
        <f>IF(cukier[[#This Row],[IlośćCukruKupionego]]&gt;=10000,TRUE,FALSE)</f>
        <v>0</v>
      </c>
      <c r="K571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71">
        <f>cukier[[#This Row],[Cukier '[KG']]]*cukier[[#This Row],[Rabat]]</f>
        <v>116.28</v>
      </c>
      <c r="M571">
        <f>cukier[[#This Row],[SumaZaCukier]]-cukier[[#This Row],[CenaRabat]]</f>
        <v>2.8499999999999943</v>
      </c>
    </row>
    <row r="572" spans="1:13" x14ac:dyDescent="0.25">
      <c r="A572" s="1">
        <v>39408</v>
      </c>
      <c r="B572" t="s">
        <v>6</v>
      </c>
      <c r="C572">
        <f>YEAR(cukier[[#This Row],[Data]])</f>
        <v>2007</v>
      </c>
      <c r="D572">
        <v>103</v>
      </c>
      <c r="E572">
        <f>IF(C572=2005,$Q$5,IF(C572=2006,$Q$6,IF(C572=2007,$Q$7,IF(C572=2008,$Q$8,IF(C572=2009,$Q$9,IF(C572=2010,$Q$10,IF(C572=2011,$Q$11,IF(C572=2012,$Q$12,IF(C572=2013,$Q$13,IF(C572=2014,$Q$14,"XD"))))))))))</f>
        <v>2.09</v>
      </c>
      <c r="F572">
        <f>D572*E572</f>
        <v>215.26999999999998</v>
      </c>
      <c r="G572">
        <f>SUMIF($B$2:B572,B572,$D$2:D572)</f>
        <v>1162</v>
      </c>
      <c r="H572" t="b">
        <f>IF(cukier[[#This Row],[IlośćCukruKupionego]]&gt;=100,IF(cukier[[#This Row],[IlośćCukruKupionego]]&lt;1000,TRUE),FALSE)</f>
        <v>0</v>
      </c>
      <c r="I572" t="b">
        <f>IF(cukier[[#This Row],[IlośćCukruKupionego]]&gt;=1000,IF(cukier[[#This Row],[IlośćCukruKupionego]]&lt;10000,TRUE),FALSE)</f>
        <v>1</v>
      </c>
      <c r="J572" t="b">
        <f>IF(cukier[[#This Row],[IlośćCukruKupionego]]&gt;=10000,TRUE,FALSE)</f>
        <v>0</v>
      </c>
      <c r="K572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72">
        <f>cukier[[#This Row],[Cukier '[KG']]]*cukier[[#This Row],[Rabat]]</f>
        <v>204.96999999999997</v>
      </c>
      <c r="M572">
        <f>cukier[[#This Row],[SumaZaCukier]]-cukier[[#This Row],[CenaRabat]]</f>
        <v>10.300000000000011</v>
      </c>
    </row>
    <row r="573" spans="1:13" x14ac:dyDescent="0.25">
      <c r="A573" s="1">
        <v>39409</v>
      </c>
      <c r="B573" t="s">
        <v>124</v>
      </c>
      <c r="C573">
        <f>YEAR(cukier[[#This Row],[Data]])</f>
        <v>2007</v>
      </c>
      <c r="D573">
        <v>2</v>
      </c>
      <c r="E573">
        <f>IF(C573=2005,$Q$5,IF(C573=2006,$Q$6,IF(C573=2007,$Q$7,IF(C573=2008,$Q$8,IF(C573=2009,$Q$9,IF(C573=2010,$Q$10,IF(C573=2011,$Q$11,IF(C573=2012,$Q$12,IF(C573=2013,$Q$13,IF(C573=2014,$Q$14,"XD"))))))))))</f>
        <v>2.09</v>
      </c>
      <c r="F573">
        <f>D573*E573</f>
        <v>4.18</v>
      </c>
      <c r="G573">
        <f>SUMIF($B$2:B573,B573,$D$2:D573)</f>
        <v>6</v>
      </c>
      <c r="H573" t="b">
        <f>IF(cukier[[#This Row],[IlośćCukruKupionego]]&gt;=100,IF(cukier[[#This Row],[IlośćCukruKupionego]]&lt;1000,TRUE),FALSE)</f>
        <v>0</v>
      </c>
      <c r="I573" t="b">
        <f>IF(cukier[[#This Row],[IlośćCukruKupionego]]&gt;=1000,IF(cukier[[#This Row],[IlośćCukruKupionego]]&lt;10000,TRUE),FALSE)</f>
        <v>0</v>
      </c>
      <c r="J573" t="b">
        <f>IF(cukier[[#This Row],[IlośćCukruKupionego]]&gt;=10000,TRUE,FALSE)</f>
        <v>0</v>
      </c>
      <c r="K573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73">
        <f>cukier[[#This Row],[Cukier '[KG']]]*cukier[[#This Row],[Rabat]]</f>
        <v>4.18</v>
      </c>
      <c r="M573">
        <f>cukier[[#This Row],[SumaZaCukier]]-cukier[[#This Row],[CenaRabat]]</f>
        <v>0</v>
      </c>
    </row>
    <row r="574" spans="1:13" x14ac:dyDescent="0.25">
      <c r="A574" s="1">
        <v>39412</v>
      </c>
      <c r="B574" t="s">
        <v>52</v>
      </c>
      <c r="C574">
        <f>YEAR(cukier[[#This Row],[Data]])</f>
        <v>2007</v>
      </c>
      <c r="D574">
        <v>88</v>
      </c>
      <c r="E574">
        <f>IF(C574=2005,$Q$5,IF(C574=2006,$Q$6,IF(C574=2007,$Q$7,IF(C574=2008,$Q$8,IF(C574=2009,$Q$9,IF(C574=2010,$Q$10,IF(C574=2011,$Q$11,IF(C574=2012,$Q$12,IF(C574=2013,$Q$13,IF(C574=2014,$Q$14,"XD"))))))))))</f>
        <v>2.09</v>
      </c>
      <c r="F574">
        <f>D574*E574</f>
        <v>183.92</v>
      </c>
      <c r="G574">
        <f>SUMIF($B$2:B574,B574,$D$2:D574)</f>
        <v>1091</v>
      </c>
      <c r="H574" t="b">
        <f>IF(cukier[[#This Row],[IlośćCukruKupionego]]&gt;=100,IF(cukier[[#This Row],[IlośćCukruKupionego]]&lt;1000,TRUE),FALSE)</f>
        <v>0</v>
      </c>
      <c r="I574" t="b">
        <f>IF(cukier[[#This Row],[IlośćCukruKupionego]]&gt;=1000,IF(cukier[[#This Row],[IlośćCukruKupionego]]&lt;10000,TRUE),FALSE)</f>
        <v>1</v>
      </c>
      <c r="J574" t="b">
        <f>IF(cukier[[#This Row],[IlośćCukruKupionego]]&gt;=10000,TRUE,FALSE)</f>
        <v>0</v>
      </c>
      <c r="K574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74">
        <f>cukier[[#This Row],[Cukier '[KG']]]*cukier[[#This Row],[Rabat]]</f>
        <v>175.11999999999998</v>
      </c>
      <c r="M574">
        <f>cukier[[#This Row],[SumaZaCukier]]-cukier[[#This Row],[CenaRabat]]</f>
        <v>8.8000000000000114</v>
      </c>
    </row>
    <row r="575" spans="1:13" x14ac:dyDescent="0.25">
      <c r="A575" s="1">
        <v>39414</v>
      </c>
      <c r="B575" t="s">
        <v>37</v>
      </c>
      <c r="C575">
        <f>YEAR(cukier[[#This Row],[Data]])</f>
        <v>2007</v>
      </c>
      <c r="D575">
        <v>85</v>
      </c>
      <c r="E575">
        <f>IF(C575=2005,$Q$5,IF(C575=2006,$Q$6,IF(C575=2007,$Q$7,IF(C575=2008,$Q$8,IF(C575=2009,$Q$9,IF(C575=2010,$Q$10,IF(C575=2011,$Q$11,IF(C575=2012,$Q$12,IF(C575=2013,$Q$13,IF(C575=2014,$Q$14,"XD"))))))))))</f>
        <v>2.09</v>
      </c>
      <c r="F575">
        <f>D575*E575</f>
        <v>177.64999999999998</v>
      </c>
      <c r="G575">
        <f>SUMIF($B$2:B575,B575,$D$2:D575)</f>
        <v>1388</v>
      </c>
      <c r="H575" t="b">
        <f>IF(cukier[[#This Row],[IlośćCukruKupionego]]&gt;=100,IF(cukier[[#This Row],[IlośćCukruKupionego]]&lt;1000,TRUE),FALSE)</f>
        <v>0</v>
      </c>
      <c r="I575" t="b">
        <f>IF(cukier[[#This Row],[IlośćCukruKupionego]]&gt;=1000,IF(cukier[[#This Row],[IlośćCukruKupionego]]&lt;10000,TRUE),FALSE)</f>
        <v>1</v>
      </c>
      <c r="J575" t="b">
        <f>IF(cukier[[#This Row],[IlośćCukruKupionego]]&gt;=10000,TRUE,FALSE)</f>
        <v>0</v>
      </c>
      <c r="K575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75">
        <f>cukier[[#This Row],[Cukier '[KG']]]*cukier[[#This Row],[Rabat]]</f>
        <v>169.14999999999998</v>
      </c>
      <c r="M575">
        <f>cukier[[#This Row],[SumaZaCukier]]-cukier[[#This Row],[CenaRabat]]</f>
        <v>8.5</v>
      </c>
    </row>
    <row r="576" spans="1:13" x14ac:dyDescent="0.25">
      <c r="A576" s="1">
        <v>39414</v>
      </c>
      <c r="B576" t="s">
        <v>7</v>
      </c>
      <c r="C576">
        <f>YEAR(cukier[[#This Row],[Data]])</f>
        <v>2007</v>
      </c>
      <c r="D576">
        <v>216</v>
      </c>
      <c r="E576">
        <f>IF(C576=2005,$Q$5,IF(C576=2006,$Q$6,IF(C576=2007,$Q$7,IF(C576=2008,$Q$8,IF(C576=2009,$Q$9,IF(C576=2010,$Q$10,IF(C576=2011,$Q$11,IF(C576=2012,$Q$12,IF(C576=2013,$Q$13,IF(C576=2014,$Q$14,"XD"))))))))))</f>
        <v>2.09</v>
      </c>
      <c r="F576">
        <f>D576*E576</f>
        <v>451.43999999999994</v>
      </c>
      <c r="G576">
        <f>SUMIF($B$2:B576,B576,$D$2:D576)</f>
        <v>8521</v>
      </c>
      <c r="H576" t="b">
        <f>IF(cukier[[#This Row],[IlośćCukruKupionego]]&gt;=100,IF(cukier[[#This Row],[IlośćCukruKupionego]]&lt;1000,TRUE),FALSE)</f>
        <v>0</v>
      </c>
      <c r="I576" t="b">
        <f>IF(cukier[[#This Row],[IlośćCukruKupionego]]&gt;=1000,IF(cukier[[#This Row],[IlośćCukruKupionego]]&lt;10000,TRUE),FALSE)</f>
        <v>1</v>
      </c>
      <c r="J576" t="b">
        <f>IF(cukier[[#This Row],[IlośćCukruKupionego]]&gt;=10000,TRUE,FALSE)</f>
        <v>0</v>
      </c>
      <c r="K576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76">
        <f>cukier[[#This Row],[Cukier '[KG']]]*cukier[[#This Row],[Rabat]]</f>
        <v>429.84</v>
      </c>
      <c r="M576">
        <f>cukier[[#This Row],[SumaZaCukier]]-cukier[[#This Row],[CenaRabat]]</f>
        <v>21.599999999999966</v>
      </c>
    </row>
    <row r="577" spans="1:13" x14ac:dyDescent="0.25">
      <c r="A577" s="1">
        <v>39416</v>
      </c>
      <c r="B577" t="s">
        <v>7</v>
      </c>
      <c r="C577">
        <f>YEAR(cukier[[#This Row],[Data]])</f>
        <v>2007</v>
      </c>
      <c r="D577">
        <v>140</v>
      </c>
      <c r="E577">
        <f>IF(C577=2005,$Q$5,IF(C577=2006,$Q$6,IF(C577=2007,$Q$7,IF(C577=2008,$Q$8,IF(C577=2009,$Q$9,IF(C577=2010,$Q$10,IF(C577=2011,$Q$11,IF(C577=2012,$Q$12,IF(C577=2013,$Q$13,IF(C577=2014,$Q$14,"XD"))))))))))</f>
        <v>2.09</v>
      </c>
      <c r="F577">
        <f>D577*E577</f>
        <v>292.59999999999997</v>
      </c>
      <c r="G577">
        <f>SUMIF($B$2:B577,B577,$D$2:D577)</f>
        <v>8661</v>
      </c>
      <c r="H577" t="b">
        <f>IF(cukier[[#This Row],[IlośćCukruKupionego]]&gt;=100,IF(cukier[[#This Row],[IlośćCukruKupionego]]&lt;1000,TRUE),FALSE)</f>
        <v>0</v>
      </c>
      <c r="I577" t="b">
        <f>IF(cukier[[#This Row],[IlośćCukruKupionego]]&gt;=1000,IF(cukier[[#This Row],[IlośćCukruKupionego]]&lt;10000,TRUE),FALSE)</f>
        <v>1</v>
      </c>
      <c r="J577" t="b">
        <f>IF(cukier[[#This Row],[IlośćCukruKupionego]]&gt;=10000,TRUE,FALSE)</f>
        <v>0</v>
      </c>
      <c r="K577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77">
        <f>cukier[[#This Row],[Cukier '[KG']]]*cukier[[#This Row],[Rabat]]</f>
        <v>278.59999999999997</v>
      </c>
      <c r="M577">
        <f>cukier[[#This Row],[SumaZaCukier]]-cukier[[#This Row],[CenaRabat]]</f>
        <v>14</v>
      </c>
    </row>
    <row r="578" spans="1:13" x14ac:dyDescent="0.25">
      <c r="A578" s="1">
        <v>39421</v>
      </c>
      <c r="B578" t="s">
        <v>50</v>
      </c>
      <c r="C578">
        <f>YEAR(cukier[[#This Row],[Data]])</f>
        <v>2007</v>
      </c>
      <c r="D578">
        <v>377</v>
      </c>
      <c r="E578">
        <f>IF(C578=2005,$Q$5,IF(C578=2006,$Q$6,IF(C578=2007,$Q$7,IF(C578=2008,$Q$8,IF(C578=2009,$Q$9,IF(C578=2010,$Q$10,IF(C578=2011,$Q$11,IF(C578=2012,$Q$12,IF(C578=2013,$Q$13,IF(C578=2014,$Q$14,"XD"))))))))))</f>
        <v>2.09</v>
      </c>
      <c r="F578">
        <f>D578*E578</f>
        <v>787.93</v>
      </c>
      <c r="G578">
        <f>SUMIF($B$2:B578,B578,$D$2:D578)</f>
        <v>6142</v>
      </c>
      <c r="H578" t="b">
        <f>IF(cukier[[#This Row],[IlośćCukruKupionego]]&gt;=100,IF(cukier[[#This Row],[IlośćCukruKupionego]]&lt;1000,TRUE),FALSE)</f>
        <v>0</v>
      </c>
      <c r="I578" t="b">
        <f>IF(cukier[[#This Row],[IlośćCukruKupionego]]&gt;=1000,IF(cukier[[#This Row],[IlośćCukruKupionego]]&lt;10000,TRUE),FALSE)</f>
        <v>1</v>
      </c>
      <c r="J578" t="b">
        <f>IF(cukier[[#This Row],[IlośćCukruKupionego]]&gt;=10000,TRUE,FALSE)</f>
        <v>0</v>
      </c>
      <c r="K578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78">
        <f>cukier[[#This Row],[Cukier '[KG']]]*cukier[[#This Row],[Rabat]]</f>
        <v>750.2299999999999</v>
      </c>
      <c r="M578">
        <f>cukier[[#This Row],[SumaZaCukier]]-cukier[[#This Row],[CenaRabat]]</f>
        <v>37.700000000000045</v>
      </c>
    </row>
    <row r="579" spans="1:13" x14ac:dyDescent="0.25">
      <c r="A579" s="1">
        <v>39423</v>
      </c>
      <c r="B579" t="s">
        <v>35</v>
      </c>
      <c r="C579">
        <f>YEAR(cukier[[#This Row],[Data]])</f>
        <v>2007</v>
      </c>
      <c r="D579">
        <v>89</v>
      </c>
      <c r="E579">
        <f>IF(C579=2005,$Q$5,IF(C579=2006,$Q$6,IF(C579=2007,$Q$7,IF(C579=2008,$Q$8,IF(C579=2009,$Q$9,IF(C579=2010,$Q$10,IF(C579=2011,$Q$11,IF(C579=2012,$Q$12,IF(C579=2013,$Q$13,IF(C579=2014,$Q$14,"XD"))))))))))</f>
        <v>2.09</v>
      </c>
      <c r="F579">
        <f>D579*E579</f>
        <v>186.01</v>
      </c>
      <c r="G579">
        <f>SUMIF($B$2:B579,B579,$D$2:D579)</f>
        <v>867</v>
      </c>
      <c r="H579" t="b">
        <f>IF(cukier[[#This Row],[IlośćCukruKupionego]]&gt;=100,IF(cukier[[#This Row],[IlośćCukruKupionego]]&lt;1000,TRUE),FALSE)</f>
        <v>1</v>
      </c>
      <c r="I579" t="b">
        <f>IF(cukier[[#This Row],[IlośćCukruKupionego]]&gt;=1000,IF(cukier[[#This Row],[IlośćCukruKupionego]]&lt;10000,TRUE),FALSE)</f>
        <v>0</v>
      </c>
      <c r="J579" t="b">
        <f>IF(cukier[[#This Row],[IlośćCukruKupionego]]&gt;=10000,TRUE,FALSE)</f>
        <v>0</v>
      </c>
      <c r="K579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79">
        <f>cukier[[#This Row],[Cukier '[KG']]]*cukier[[#This Row],[Rabat]]</f>
        <v>181.56</v>
      </c>
      <c r="M579">
        <f>cukier[[#This Row],[SumaZaCukier]]-cukier[[#This Row],[CenaRabat]]</f>
        <v>4.4499999999999886</v>
      </c>
    </row>
    <row r="580" spans="1:13" x14ac:dyDescent="0.25">
      <c r="A580" s="1">
        <v>39425</v>
      </c>
      <c r="B580" t="s">
        <v>12</v>
      </c>
      <c r="C580">
        <f>YEAR(cukier[[#This Row],[Data]])</f>
        <v>2007</v>
      </c>
      <c r="D580">
        <v>181</v>
      </c>
      <c r="E580">
        <f>IF(C580=2005,$Q$5,IF(C580=2006,$Q$6,IF(C580=2007,$Q$7,IF(C580=2008,$Q$8,IF(C580=2009,$Q$9,IF(C580=2010,$Q$10,IF(C580=2011,$Q$11,IF(C580=2012,$Q$12,IF(C580=2013,$Q$13,IF(C580=2014,$Q$14,"XD"))))))))))</f>
        <v>2.09</v>
      </c>
      <c r="F580">
        <f>D580*E580</f>
        <v>378.28999999999996</v>
      </c>
      <c r="G580">
        <f>SUMIF($B$2:B580,B580,$D$2:D580)</f>
        <v>1988</v>
      </c>
      <c r="H580" t="b">
        <f>IF(cukier[[#This Row],[IlośćCukruKupionego]]&gt;=100,IF(cukier[[#This Row],[IlośćCukruKupionego]]&lt;1000,TRUE),FALSE)</f>
        <v>0</v>
      </c>
      <c r="I580" t="b">
        <f>IF(cukier[[#This Row],[IlośćCukruKupionego]]&gt;=1000,IF(cukier[[#This Row],[IlośćCukruKupionego]]&lt;10000,TRUE),FALSE)</f>
        <v>1</v>
      </c>
      <c r="J580" t="b">
        <f>IF(cukier[[#This Row],[IlośćCukruKupionego]]&gt;=10000,TRUE,FALSE)</f>
        <v>0</v>
      </c>
      <c r="K580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80">
        <f>cukier[[#This Row],[Cukier '[KG']]]*cukier[[#This Row],[Rabat]]</f>
        <v>360.18999999999994</v>
      </c>
      <c r="M580">
        <f>cukier[[#This Row],[SumaZaCukier]]-cukier[[#This Row],[CenaRabat]]</f>
        <v>18.100000000000023</v>
      </c>
    </row>
    <row r="581" spans="1:13" x14ac:dyDescent="0.25">
      <c r="A581" s="1">
        <v>39427</v>
      </c>
      <c r="B581" t="s">
        <v>69</v>
      </c>
      <c r="C581">
        <f>YEAR(cukier[[#This Row],[Data]])</f>
        <v>2007</v>
      </c>
      <c r="D581">
        <v>131</v>
      </c>
      <c r="E581">
        <f>IF(C581=2005,$Q$5,IF(C581=2006,$Q$6,IF(C581=2007,$Q$7,IF(C581=2008,$Q$8,IF(C581=2009,$Q$9,IF(C581=2010,$Q$10,IF(C581=2011,$Q$11,IF(C581=2012,$Q$12,IF(C581=2013,$Q$13,IF(C581=2014,$Q$14,"XD"))))))))))</f>
        <v>2.09</v>
      </c>
      <c r="F581">
        <f>D581*E581</f>
        <v>273.78999999999996</v>
      </c>
      <c r="G581">
        <f>SUMIF($B$2:B581,B581,$D$2:D581)</f>
        <v>1069</v>
      </c>
      <c r="H581" t="b">
        <f>IF(cukier[[#This Row],[IlośćCukruKupionego]]&gt;=100,IF(cukier[[#This Row],[IlośćCukruKupionego]]&lt;1000,TRUE),FALSE)</f>
        <v>0</v>
      </c>
      <c r="I581" t="b">
        <f>IF(cukier[[#This Row],[IlośćCukruKupionego]]&gt;=1000,IF(cukier[[#This Row],[IlośćCukruKupionego]]&lt;10000,TRUE),FALSE)</f>
        <v>1</v>
      </c>
      <c r="J581" t="b">
        <f>IF(cukier[[#This Row],[IlośćCukruKupionego]]&gt;=10000,TRUE,FALSE)</f>
        <v>0</v>
      </c>
      <c r="K581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81">
        <f>cukier[[#This Row],[Cukier '[KG']]]*cukier[[#This Row],[Rabat]]</f>
        <v>260.69</v>
      </c>
      <c r="M581">
        <f>cukier[[#This Row],[SumaZaCukier]]-cukier[[#This Row],[CenaRabat]]</f>
        <v>13.099999999999966</v>
      </c>
    </row>
    <row r="582" spans="1:13" x14ac:dyDescent="0.25">
      <c r="A582" s="1">
        <v>39427</v>
      </c>
      <c r="B582" t="s">
        <v>80</v>
      </c>
      <c r="C582">
        <f>YEAR(cukier[[#This Row],[Data]])</f>
        <v>2007</v>
      </c>
      <c r="D582">
        <v>43</v>
      </c>
      <c r="E582">
        <f>IF(C582=2005,$Q$5,IF(C582=2006,$Q$6,IF(C582=2007,$Q$7,IF(C582=2008,$Q$8,IF(C582=2009,$Q$9,IF(C582=2010,$Q$10,IF(C582=2011,$Q$11,IF(C582=2012,$Q$12,IF(C582=2013,$Q$13,IF(C582=2014,$Q$14,"XD"))))))))))</f>
        <v>2.09</v>
      </c>
      <c r="F582">
        <f>D582*E582</f>
        <v>89.86999999999999</v>
      </c>
      <c r="G582">
        <f>SUMIF($B$2:B582,B582,$D$2:D582)</f>
        <v>443</v>
      </c>
      <c r="H582" t="b">
        <f>IF(cukier[[#This Row],[IlośćCukruKupionego]]&gt;=100,IF(cukier[[#This Row],[IlośćCukruKupionego]]&lt;1000,TRUE),FALSE)</f>
        <v>1</v>
      </c>
      <c r="I582" t="b">
        <f>IF(cukier[[#This Row],[IlośćCukruKupionego]]&gt;=1000,IF(cukier[[#This Row],[IlośćCukruKupionego]]&lt;10000,TRUE),FALSE)</f>
        <v>0</v>
      </c>
      <c r="J582" t="b">
        <f>IF(cukier[[#This Row],[IlośćCukruKupionego]]&gt;=10000,TRUE,FALSE)</f>
        <v>0</v>
      </c>
      <c r="K582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82">
        <f>cukier[[#This Row],[Cukier '[KG']]]*cukier[[#This Row],[Rabat]]</f>
        <v>87.72</v>
      </c>
      <c r="M582">
        <f>cukier[[#This Row],[SumaZaCukier]]-cukier[[#This Row],[CenaRabat]]</f>
        <v>2.1499999999999915</v>
      </c>
    </row>
    <row r="583" spans="1:13" x14ac:dyDescent="0.25">
      <c r="A583" s="1">
        <v>39428</v>
      </c>
      <c r="B583" t="s">
        <v>30</v>
      </c>
      <c r="C583">
        <f>YEAR(cukier[[#This Row],[Data]])</f>
        <v>2007</v>
      </c>
      <c r="D583">
        <v>166</v>
      </c>
      <c r="E583">
        <f>IF(C583=2005,$Q$5,IF(C583=2006,$Q$6,IF(C583=2007,$Q$7,IF(C583=2008,$Q$8,IF(C583=2009,$Q$9,IF(C583=2010,$Q$10,IF(C583=2011,$Q$11,IF(C583=2012,$Q$12,IF(C583=2013,$Q$13,IF(C583=2014,$Q$14,"XD"))))))))))</f>
        <v>2.09</v>
      </c>
      <c r="F583">
        <f>D583*E583</f>
        <v>346.94</v>
      </c>
      <c r="G583">
        <f>SUMIF($B$2:B583,B583,$D$2:D583)</f>
        <v>1957</v>
      </c>
      <c r="H583" t="b">
        <f>IF(cukier[[#This Row],[IlośćCukruKupionego]]&gt;=100,IF(cukier[[#This Row],[IlośćCukruKupionego]]&lt;1000,TRUE),FALSE)</f>
        <v>0</v>
      </c>
      <c r="I583" t="b">
        <f>IF(cukier[[#This Row],[IlośćCukruKupionego]]&gt;=1000,IF(cukier[[#This Row],[IlośćCukruKupionego]]&lt;10000,TRUE),FALSE)</f>
        <v>1</v>
      </c>
      <c r="J583" t="b">
        <f>IF(cukier[[#This Row],[IlośćCukruKupionego]]&gt;=10000,TRUE,FALSE)</f>
        <v>0</v>
      </c>
      <c r="K583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83">
        <f>cukier[[#This Row],[Cukier '[KG']]]*cukier[[#This Row],[Rabat]]</f>
        <v>330.34</v>
      </c>
      <c r="M583">
        <f>cukier[[#This Row],[SumaZaCukier]]-cukier[[#This Row],[CenaRabat]]</f>
        <v>16.600000000000023</v>
      </c>
    </row>
    <row r="584" spans="1:13" x14ac:dyDescent="0.25">
      <c r="A584" s="1">
        <v>39428</v>
      </c>
      <c r="B584" t="s">
        <v>78</v>
      </c>
      <c r="C584">
        <f>YEAR(cukier[[#This Row],[Data]])</f>
        <v>2007</v>
      </c>
      <c r="D584">
        <v>192</v>
      </c>
      <c r="E584">
        <f>IF(C584=2005,$Q$5,IF(C584=2006,$Q$6,IF(C584=2007,$Q$7,IF(C584=2008,$Q$8,IF(C584=2009,$Q$9,IF(C584=2010,$Q$10,IF(C584=2011,$Q$11,IF(C584=2012,$Q$12,IF(C584=2013,$Q$13,IF(C584=2014,$Q$14,"XD"))))))))))</f>
        <v>2.09</v>
      </c>
      <c r="F584">
        <f>D584*E584</f>
        <v>401.28</v>
      </c>
      <c r="G584">
        <f>SUMIF($B$2:B584,B584,$D$2:D584)</f>
        <v>776</v>
      </c>
      <c r="H584" t="b">
        <f>IF(cukier[[#This Row],[IlośćCukruKupionego]]&gt;=100,IF(cukier[[#This Row],[IlośćCukruKupionego]]&lt;1000,TRUE),FALSE)</f>
        <v>1</v>
      </c>
      <c r="I584" t="b">
        <f>IF(cukier[[#This Row],[IlośćCukruKupionego]]&gt;=1000,IF(cukier[[#This Row],[IlośćCukruKupionego]]&lt;10000,TRUE),FALSE)</f>
        <v>0</v>
      </c>
      <c r="J584" t="b">
        <f>IF(cukier[[#This Row],[IlośćCukruKupionego]]&gt;=10000,TRUE,FALSE)</f>
        <v>0</v>
      </c>
      <c r="K584">
        <f>IF(cukier[[#This Row],[R1]]=TRUE,cukier[[#This Row],[Cena]]-0.05,IF(cukier[[#This Row],[R2]]=TRUE,cukier[[#This Row],[Cena]]-0.1,IF(cukier[[#This Row],[R3]]=TRUE,cukier[[#This Row],[Cena]]-0.2,cukier[[#This Row],[Cena]])))</f>
        <v>2.04</v>
      </c>
      <c r="L584">
        <f>cukier[[#This Row],[Cukier '[KG']]]*cukier[[#This Row],[Rabat]]</f>
        <v>391.68</v>
      </c>
      <c r="M584">
        <f>cukier[[#This Row],[SumaZaCukier]]-cukier[[#This Row],[CenaRabat]]</f>
        <v>9.5999999999999659</v>
      </c>
    </row>
    <row r="585" spans="1:13" x14ac:dyDescent="0.25">
      <c r="A585" s="1">
        <v>39430</v>
      </c>
      <c r="B585" t="s">
        <v>16</v>
      </c>
      <c r="C585">
        <f>YEAR(cukier[[#This Row],[Data]])</f>
        <v>2007</v>
      </c>
      <c r="D585">
        <v>7</v>
      </c>
      <c r="E585">
        <f>IF(C585=2005,$Q$5,IF(C585=2006,$Q$6,IF(C585=2007,$Q$7,IF(C585=2008,$Q$8,IF(C585=2009,$Q$9,IF(C585=2010,$Q$10,IF(C585=2011,$Q$11,IF(C585=2012,$Q$12,IF(C585=2013,$Q$13,IF(C585=2014,$Q$14,"XD"))))))))))</f>
        <v>2.09</v>
      </c>
      <c r="F585">
        <f>D585*E585</f>
        <v>14.629999999999999</v>
      </c>
      <c r="G585">
        <f>SUMIF($B$2:B585,B585,$D$2:D585)</f>
        <v>21</v>
      </c>
      <c r="H585" t="b">
        <f>IF(cukier[[#This Row],[IlośćCukruKupionego]]&gt;=100,IF(cukier[[#This Row],[IlośćCukruKupionego]]&lt;1000,TRUE),FALSE)</f>
        <v>0</v>
      </c>
      <c r="I585" t="b">
        <f>IF(cukier[[#This Row],[IlośćCukruKupionego]]&gt;=1000,IF(cukier[[#This Row],[IlośćCukruKupionego]]&lt;10000,TRUE),FALSE)</f>
        <v>0</v>
      </c>
      <c r="J585" t="b">
        <f>IF(cukier[[#This Row],[IlośćCukruKupionego]]&gt;=10000,TRUE,FALSE)</f>
        <v>0</v>
      </c>
      <c r="K585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85">
        <f>cukier[[#This Row],[Cukier '[KG']]]*cukier[[#This Row],[Rabat]]</f>
        <v>14.629999999999999</v>
      </c>
      <c r="M585">
        <f>cukier[[#This Row],[SumaZaCukier]]-cukier[[#This Row],[CenaRabat]]</f>
        <v>0</v>
      </c>
    </row>
    <row r="586" spans="1:13" x14ac:dyDescent="0.25">
      <c r="A586" s="1">
        <v>39432</v>
      </c>
      <c r="B586" t="s">
        <v>53</v>
      </c>
      <c r="C586">
        <f>YEAR(cukier[[#This Row],[Data]])</f>
        <v>2007</v>
      </c>
      <c r="D586">
        <v>11</v>
      </c>
      <c r="E586">
        <f>IF(C586=2005,$Q$5,IF(C586=2006,$Q$6,IF(C586=2007,$Q$7,IF(C586=2008,$Q$8,IF(C586=2009,$Q$9,IF(C586=2010,$Q$10,IF(C586=2011,$Q$11,IF(C586=2012,$Q$12,IF(C586=2013,$Q$13,IF(C586=2014,$Q$14,"XD"))))))))))</f>
        <v>2.09</v>
      </c>
      <c r="F586">
        <f>D586*E586</f>
        <v>22.99</v>
      </c>
      <c r="G586">
        <f>SUMIF($B$2:B586,B586,$D$2:D586)</f>
        <v>40</v>
      </c>
      <c r="H586" t="b">
        <f>IF(cukier[[#This Row],[IlośćCukruKupionego]]&gt;=100,IF(cukier[[#This Row],[IlośćCukruKupionego]]&lt;1000,TRUE),FALSE)</f>
        <v>0</v>
      </c>
      <c r="I586" t="b">
        <f>IF(cukier[[#This Row],[IlośćCukruKupionego]]&gt;=1000,IF(cukier[[#This Row],[IlośćCukruKupionego]]&lt;10000,TRUE),FALSE)</f>
        <v>0</v>
      </c>
      <c r="J586" t="b">
        <f>IF(cukier[[#This Row],[IlośćCukruKupionego]]&gt;=10000,TRUE,FALSE)</f>
        <v>0</v>
      </c>
      <c r="K586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86">
        <f>cukier[[#This Row],[Cukier '[KG']]]*cukier[[#This Row],[Rabat]]</f>
        <v>22.99</v>
      </c>
      <c r="M586">
        <f>cukier[[#This Row],[SumaZaCukier]]-cukier[[#This Row],[CenaRabat]]</f>
        <v>0</v>
      </c>
    </row>
    <row r="587" spans="1:13" x14ac:dyDescent="0.25">
      <c r="A587" s="1">
        <v>39432</v>
      </c>
      <c r="B587" t="s">
        <v>19</v>
      </c>
      <c r="C587">
        <f>YEAR(cukier[[#This Row],[Data]])</f>
        <v>2007</v>
      </c>
      <c r="D587">
        <v>146</v>
      </c>
      <c r="E587">
        <f>IF(C587=2005,$Q$5,IF(C587=2006,$Q$6,IF(C587=2007,$Q$7,IF(C587=2008,$Q$8,IF(C587=2009,$Q$9,IF(C587=2010,$Q$10,IF(C587=2011,$Q$11,IF(C587=2012,$Q$12,IF(C587=2013,$Q$13,IF(C587=2014,$Q$14,"XD"))))))))))</f>
        <v>2.09</v>
      </c>
      <c r="F587">
        <f>D587*E587</f>
        <v>305.14</v>
      </c>
      <c r="G587">
        <f>SUMIF($B$2:B587,B587,$D$2:D587)</f>
        <v>1287</v>
      </c>
      <c r="H587" t="b">
        <f>IF(cukier[[#This Row],[IlośćCukruKupionego]]&gt;=100,IF(cukier[[#This Row],[IlośćCukruKupionego]]&lt;1000,TRUE),FALSE)</f>
        <v>0</v>
      </c>
      <c r="I587" t="b">
        <f>IF(cukier[[#This Row],[IlośćCukruKupionego]]&gt;=1000,IF(cukier[[#This Row],[IlośćCukruKupionego]]&lt;10000,TRUE),FALSE)</f>
        <v>1</v>
      </c>
      <c r="J587" t="b">
        <f>IF(cukier[[#This Row],[IlośćCukruKupionego]]&gt;=10000,TRUE,FALSE)</f>
        <v>0</v>
      </c>
      <c r="K587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87">
        <f>cukier[[#This Row],[Cukier '[KG']]]*cukier[[#This Row],[Rabat]]</f>
        <v>290.53999999999996</v>
      </c>
      <c r="M587">
        <f>cukier[[#This Row],[SumaZaCukier]]-cukier[[#This Row],[CenaRabat]]</f>
        <v>14.600000000000023</v>
      </c>
    </row>
    <row r="588" spans="1:13" x14ac:dyDescent="0.25">
      <c r="A588" s="1">
        <v>39433</v>
      </c>
      <c r="B588" t="s">
        <v>45</v>
      </c>
      <c r="C588">
        <f>YEAR(cukier[[#This Row],[Data]])</f>
        <v>2007</v>
      </c>
      <c r="D588">
        <v>138</v>
      </c>
      <c r="E588">
        <f>IF(C588=2005,$Q$5,IF(C588=2006,$Q$6,IF(C588=2007,$Q$7,IF(C588=2008,$Q$8,IF(C588=2009,$Q$9,IF(C588=2010,$Q$10,IF(C588=2011,$Q$11,IF(C588=2012,$Q$12,IF(C588=2013,$Q$13,IF(C588=2014,$Q$14,"XD"))))))))))</f>
        <v>2.09</v>
      </c>
      <c r="F588">
        <f>D588*E588</f>
        <v>288.41999999999996</v>
      </c>
      <c r="G588">
        <f>SUMIF($B$2:B588,B588,$D$2:D588)</f>
        <v>6959</v>
      </c>
      <c r="H588" t="b">
        <f>IF(cukier[[#This Row],[IlośćCukruKupionego]]&gt;=100,IF(cukier[[#This Row],[IlośćCukruKupionego]]&lt;1000,TRUE),FALSE)</f>
        <v>0</v>
      </c>
      <c r="I588" t="b">
        <f>IF(cukier[[#This Row],[IlośćCukruKupionego]]&gt;=1000,IF(cukier[[#This Row],[IlośćCukruKupionego]]&lt;10000,TRUE),FALSE)</f>
        <v>1</v>
      </c>
      <c r="J588" t="b">
        <f>IF(cukier[[#This Row],[IlośćCukruKupionego]]&gt;=10000,TRUE,FALSE)</f>
        <v>0</v>
      </c>
      <c r="K588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88">
        <f>cukier[[#This Row],[Cukier '[KG']]]*cukier[[#This Row],[Rabat]]</f>
        <v>274.61999999999995</v>
      </c>
      <c r="M588">
        <f>cukier[[#This Row],[SumaZaCukier]]-cukier[[#This Row],[CenaRabat]]</f>
        <v>13.800000000000011</v>
      </c>
    </row>
    <row r="589" spans="1:13" x14ac:dyDescent="0.25">
      <c r="A589" s="1">
        <v>39434</v>
      </c>
      <c r="B589" t="s">
        <v>23</v>
      </c>
      <c r="C589">
        <f>YEAR(cukier[[#This Row],[Data]])</f>
        <v>2007</v>
      </c>
      <c r="D589">
        <v>138</v>
      </c>
      <c r="E589">
        <f>IF(C589=2005,$Q$5,IF(C589=2006,$Q$6,IF(C589=2007,$Q$7,IF(C589=2008,$Q$8,IF(C589=2009,$Q$9,IF(C589=2010,$Q$10,IF(C589=2011,$Q$11,IF(C589=2012,$Q$12,IF(C589=2013,$Q$13,IF(C589=2014,$Q$14,"XD"))))))))))</f>
        <v>2.09</v>
      </c>
      <c r="F589">
        <f>D589*E589</f>
        <v>288.41999999999996</v>
      </c>
      <c r="G589">
        <f>SUMIF($B$2:B589,B589,$D$2:D589)</f>
        <v>1575</v>
      </c>
      <c r="H589" t="b">
        <f>IF(cukier[[#This Row],[IlośćCukruKupionego]]&gt;=100,IF(cukier[[#This Row],[IlośćCukruKupionego]]&lt;1000,TRUE),FALSE)</f>
        <v>0</v>
      </c>
      <c r="I589" t="b">
        <f>IF(cukier[[#This Row],[IlośćCukruKupionego]]&gt;=1000,IF(cukier[[#This Row],[IlośćCukruKupionego]]&lt;10000,TRUE),FALSE)</f>
        <v>1</v>
      </c>
      <c r="J589" t="b">
        <f>IF(cukier[[#This Row],[IlośćCukruKupionego]]&gt;=10000,TRUE,FALSE)</f>
        <v>0</v>
      </c>
      <c r="K589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89">
        <f>cukier[[#This Row],[Cukier '[KG']]]*cukier[[#This Row],[Rabat]]</f>
        <v>274.61999999999995</v>
      </c>
      <c r="M589">
        <f>cukier[[#This Row],[SumaZaCukier]]-cukier[[#This Row],[CenaRabat]]</f>
        <v>13.800000000000011</v>
      </c>
    </row>
    <row r="590" spans="1:13" x14ac:dyDescent="0.25">
      <c r="A590" s="1">
        <v>39434</v>
      </c>
      <c r="B590" t="s">
        <v>50</v>
      </c>
      <c r="C590">
        <f>YEAR(cukier[[#This Row],[Data]])</f>
        <v>2007</v>
      </c>
      <c r="D590">
        <v>482</v>
      </c>
      <c r="E590">
        <f>IF(C590=2005,$Q$5,IF(C590=2006,$Q$6,IF(C590=2007,$Q$7,IF(C590=2008,$Q$8,IF(C590=2009,$Q$9,IF(C590=2010,$Q$10,IF(C590=2011,$Q$11,IF(C590=2012,$Q$12,IF(C590=2013,$Q$13,IF(C590=2014,$Q$14,"XD"))))))))))</f>
        <v>2.09</v>
      </c>
      <c r="F590">
        <f>D590*E590</f>
        <v>1007.3799999999999</v>
      </c>
      <c r="G590">
        <f>SUMIF($B$2:B590,B590,$D$2:D590)</f>
        <v>6624</v>
      </c>
      <c r="H590" t="b">
        <f>IF(cukier[[#This Row],[IlośćCukruKupionego]]&gt;=100,IF(cukier[[#This Row],[IlośćCukruKupionego]]&lt;1000,TRUE),FALSE)</f>
        <v>0</v>
      </c>
      <c r="I590" t="b">
        <f>IF(cukier[[#This Row],[IlośćCukruKupionego]]&gt;=1000,IF(cukier[[#This Row],[IlośćCukruKupionego]]&lt;10000,TRUE),FALSE)</f>
        <v>1</v>
      </c>
      <c r="J590" t="b">
        <f>IF(cukier[[#This Row],[IlośćCukruKupionego]]&gt;=10000,TRUE,FALSE)</f>
        <v>0</v>
      </c>
      <c r="K590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90">
        <f>cukier[[#This Row],[Cukier '[KG']]]*cukier[[#This Row],[Rabat]]</f>
        <v>959.17999999999984</v>
      </c>
      <c r="M590">
        <f>cukier[[#This Row],[SumaZaCukier]]-cukier[[#This Row],[CenaRabat]]</f>
        <v>48.200000000000045</v>
      </c>
    </row>
    <row r="591" spans="1:13" x14ac:dyDescent="0.25">
      <c r="A591" s="1">
        <v>39436</v>
      </c>
      <c r="B591" t="s">
        <v>50</v>
      </c>
      <c r="C591">
        <f>YEAR(cukier[[#This Row],[Data]])</f>
        <v>2007</v>
      </c>
      <c r="D591">
        <v>481</v>
      </c>
      <c r="E591">
        <f>IF(C591=2005,$Q$5,IF(C591=2006,$Q$6,IF(C591=2007,$Q$7,IF(C591=2008,$Q$8,IF(C591=2009,$Q$9,IF(C591=2010,$Q$10,IF(C591=2011,$Q$11,IF(C591=2012,$Q$12,IF(C591=2013,$Q$13,IF(C591=2014,$Q$14,"XD"))))))))))</f>
        <v>2.09</v>
      </c>
      <c r="F591">
        <f>D591*E591</f>
        <v>1005.29</v>
      </c>
      <c r="G591">
        <f>SUMIF($B$2:B591,B591,$D$2:D591)</f>
        <v>7105</v>
      </c>
      <c r="H591" t="b">
        <f>IF(cukier[[#This Row],[IlośćCukruKupionego]]&gt;=100,IF(cukier[[#This Row],[IlośćCukruKupionego]]&lt;1000,TRUE),FALSE)</f>
        <v>0</v>
      </c>
      <c r="I591" t="b">
        <f>IF(cukier[[#This Row],[IlośćCukruKupionego]]&gt;=1000,IF(cukier[[#This Row],[IlośćCukruKupionego]]&lt;10000,TRUE),FALSE)</f>
        <v>1</v>
      </c>
      <c r="J591" t="b">
        <f>IF(cukier[[#This Row],[IlośćCukruKupionego]]&gt;=10000,TRUE,FALSE)</f>
        <v>0</v>
      </c>
      <c r="K591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91">
        <f>cukier[[#This Row],[Cukier '[KG']]]*cukier[[#This Row],[Rabat]]</f>
        <v>957.18999999999994</v>
      </c>
      <c r="M591">
        <f>cukier[[#This Row],[SumaZaCukier]]-cukier[[#This Row],[CenaRabat]]</f>
        <v>48.100000000000023</v>
      </c>
    </row>
    <row r="592" spans="1:13" x14ac:dyDescent="0.25">
      <c r="A592" s="1">
        <v>39438</v>
      </c>
      <c r="B592" t="s">
        <v>45</v>
      </c>
      <c r="C592">
        <f>YEAR(cukier[[#This Row],[Data]])</f>
        <v>2007</v>
      </c>
      <c r="D592">
        <v>258</v>
      </c>
      <c r="E592">
        <f>IF(C592=2005,$Q$5,IF(C592=2006,$Q$6,IF(C592=2007,$Q$7,IF(C592=2008,$Q$8,IF(C592=2009,$Q$9,IF(C592=2010,$Q$10,IF(C592=2011,$Q$11,IF(C592=2012,$Q$12,IF(C592=2013,$Q$13,IF(C592=2014,$Q$14,"XD"))))))))))</f>
        <v>2.09</v>
      </c>
      <c r="F592">
        <f>D592*E592</f>
        <v>539.21999999999991</v>
      </c>
      <c r="G592">
        <f>SUMIF($B$2:B592,B592,$D$2:D592)</f>
        <v>7217</v>
      </c>
      <c r="H592" t="b">
        <f>IF(cukier[[#This Row],[IlośćCukruKupionego]]&gt;=100,IF(cukier[[#This Row],[IlośćCukruKupionego]]&lt;1000,TRUE),FALSE)</f>
        <v>0</v>
      </c>
      <c r="I592" t="b">
        <f>IF(cukier[[#This Row],[IlośćCukruKupionego]]&gt;=1000,IF(cukier[[#This Row],[IlośćCukruKupionego]]&lt;10000,TRUE),FALSE)</f>
        <v>1</v>
      </c>
      <c r="J592" t="b">
        <f>IF(cukier[[#This Row],[IlośćCukruKupionego]]&gt;=10000,TRUE,FALSE)</f>
        <v>0</v>
      </c>
      <c r="K592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92">
        <f>cukier[[#This Row],[Cukier '[KG']]]*cukier[[#This Row],[Rabat]]</f>
        <v>513.41999999999996</v>
      </c>
      <c r="M592">
        <f>cukier[[#This Row],[SumaZaCukier]]-cukier[[#This Row],[CenaRabat]]</f>
        <v>25.799999999999955</v>
      </c>
    </row>
    <row r="593" spans="1:13" x14ac:dyDescent="0.25">
      <c r="A593" s="1">
        <v>39440</v>
      </c>
      <c r="B593" t="s">
        <v>19</v>
      </c>
      <c r="C593">
        <f>YEAR(cukier[[#This Row],[Data]])</f>
        <v>2007</v>
      </c>
      <c r="D593">
        <v>100</v>
      </c>
      <c r="E593">
        <f>IF(C593=2005,$Q$5,IF(C593=2006,$Q$6,IF(C593=2007,$Q$7,IF(C593=2008,$Q$8,IF(C593=2009,$Q$9,IF(C593=2010,$Q$10,IF(C593=2011,$Q$11,IF(C593=2012,$Q$12,IF(C593=2013,$Q$13,IF(C593=2014,$Q$14,"XD"))))))))))</f>
        <v>2.09</v>
      </c>
      <c r="F593">
        <f>D593*E593</f>
        <v>209</v>
      </c>
      <c r="G593">
        <f>SUMIF($B$2:B593,B593,$D$2:D593)</f>
        <v>1387</v>
      </c>
      <c r="H593" t="b">
        <f>IF(cukier[[#This Row],[IlośćCukruKupionego]]&gt;=100,IF(cukier[[#This Row],[IlośćCukruKupionego]]&lt;1000,TRUE),FALSE)</f>
        <v>0</v>
      </c>
      <c r="I593" t="b">
        <f>IF(cukier[[#This Row],[IlośćCukruKupionego]]&gt;=1000,IF(cukier[[#This Row],[IlośćCukruKupionego]]&lt;10000,TRUE),FALSE)</f>
        <v>1</v>
      </c>
      <c r="J593" t="b">
        <f>IF(cukier[[#This Row],[IlośćCukruKupionego]]&gt;=10000,TRUE,FALSE)</f>
        <v>0</v>
      </c>
      <c r="K593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93">
        <f>cukier[[#This Row],[Cukier '[KG']]]*cukier[[#This Row],[Rabat]]</f>
        <v>198.99999999999997</v>
      </c>
      <c r="M593">
        <f>cukier[[#This Row],[SumaZaCukier]]-cukier[[#This Row],[CenaRabat]]</f>
        <v>10.000000000000028</v>
      </c>
    </row>
    <row r="594" spans="1:13" x14ac:dyDescent="0.25">
      <c r="A594" s="1">
        <v>39440</v>
      </c>
      <c r="B594" t="s">
        <v>69</v>
      </c>
      <c r="C594">
        <f>YEAR(cukier[[#This Row],[Data]])</f>
        <v>2007</v>
      </c>
      <c r="D594">
        <v>86</v>
      </c>
      <c r="E594">
        <f>IF(C594=2005,$Q$5,IF(C594=2006,$Q$6,IF(C594=2007,$Q$7,IF(C594=2008,$Q$8,IF(C594=2009,$Q$9,IF(C594=2010,$Q$10,IF(C594=2011,$Q$11,IF(C594=2012,$Q$12,IF(C594=2013,$Q$13,IF(C594=2014,$Q$14,"XD"))))))))))</f>
        <v>2.09</v>
      </c>
      <c r="F594">
        <f>D594*E594</f>
        <v>179.73999999999998</v>
      </c>
      <c r="G594">
        <f>SUMIF($B$2:B594,B594,$D$2:D594)</f>
        <v>1155</v>
      </c>
      <c r="H594" t="b">
        <f>IF(cukier[[#This Row],[IlośćCukruKupionego]]&gt;=100,IF(cukier[[#This Row],[IlośćCukruKupionego]]&lt;1000,TRUE),FALSE)</f>
        <v>0</v>
      </c>
      <c r="I594" t="b">
        <f>IF(cukier[[#This Row],[IlośćCukruKupionego]]&gt;=1000,IF(cukier[[#This Row],[IlośćCukruKupionego]]&lt;10000,TRUE),FALSE)</f>
        <v>1</v>
      </c>
      <c r="J594" t="b">
        <f>IF(cukier[[#This Row],[IlośćCukruKupionego]]&gt;=10000,TRUE,FALSE)</f>
        <v>0</v>
      </c>
      <c r="K594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94">
        <f>cukier[[#This Row],[Cukier '[KG']]]*cukier[[#This Row],[Rabat]]</f>
        <v>171.14</v>
      </c>
      <c r="M594">
        <f>cukier[[#This Row],[SumaZaCukier]]-cukier[[#This Row],[CenaRabat]]</f>
        <v>8.5999999999999943</v>
      </c>
    </row>
    <row r="595" spans="1:13" x14ac:dyDescent="0.25">
      <c r="A595" s="1">
        <v>39443</v>
      </c>
      <c r="B595" t="s">
        <v>28</v>
      </c>
      <c r="C595">
        <f>YEAR(cukier[[#This Row],[Data]])</f>
        <v>2007</v>
      </c>
      <c r="D595">
        <v>165</v>
      </c>
      <c r="E595">
        <f>IF(C595=2005,$Q$5,IF(C595=2006,$Q$6,IF(C595=2007,$Q$7,IF(C595=2008,$Q$8,IF(C595=2009,$Q$9,IF(C595=2010,$Q$10,IF(C595=2011,$Q$11,IF(C595=2012,$Q$12,IF(C595=2013,$Q$13,IF(C595=2014,$Q$14,"XD"))))))))))</f>
        <v>2.09</v>
      </c>
      <c r="F595">
        <f>D595*E595</f>
        <v>344.84999999999997</v>
      </c>
      <c r="G595">
        <f>SUMIF($B$2:B595,B595,$D$2:D595)</f>
        <v>1172</v>
      </c>
      <c r="H595" t="b">
        <f>IF(cukier[[#This Row],[IlośćCukruKupionego]]&gt;=100,IF(cukier[[#This Row],[IlośćCukruKupionego]]&lt;1000,TRUE),FALSE)</f>
        <v>0</v>
      </c>
      <c r="I595" t="b">
        <f>IF(cukier[[#This Row],[IlośćCukruKupionego]]&gt;=1000,IF(cukier[[#This Row],[IlośćCukruKupionego]]&lt;10000,TRUE),FALSE)</f>
        <v>1</v>
      </c>
      <c r="J595" t="b">
        <f>IF(cukier[[#This Row],[IlośćCukruKupionego]]&gt;=10000,TRUE,FALSE)</f>
        <v>0</v>
      </c>
      <c r="K595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95">
        <f>cukier[[#This Row],[Cukier '[KG']]]*cukier[[#This Row],[Rabat]]</f>
        <v>328.34999999999997</v>
      </c>
      <c r="M595">
        <f>cukier[[#This Row],[SumaZaCukier]]-cukier[[#This Row],[CenaRabat]]</f>
        <v>16.5</v>
      </c>
    </row>
    <row r="596" spans="1:13" x14ac:dyDescent="0.25">
      <c r="A596" s="1">
        <v>39444</v>
      </c>
      <c r="B596" t="s">
        <v>100</v>
      </c>
      <c r="C596">
        <f>YEAR(cukier[[#This Row],[Data]])</f>
        <v>2007</v>
      </c>
      <c r="D596">
        <v>4</v>
      </c>
      <c r="E596">
        <f>IF(C596=2005,$Q$5,IF(C596=2006,$Q$6,IF(C596=2007,$Q$7,IF(C596=2008,$Q$8,IF(C596=2009,$Q$9,IF(C596=2010,$Q$10,IF(C596=2011,$Q$11,IF(C596=2012,$Q$12,IF(C596=2013,$Q$13,IF(C596=2014,$Q$14,"XD"))))))))))</f>
        <v>2.09</v>
      </c>
      <c r="F596">
        <f>D596*E596</f>
        <v>8.36</v>
      </c>
      <c r="G596">
        <f>SUMIF($B$2:B596,B596,$D$2:D596)</f>
        <v>48</v>
      </c>
      <c r="H596" t="b">
        <f>IF(cukier[[#This Row],[IlośćCukruKupionego]]&gt;=100,IF(cukier[[#This Row],[IlośćCukruKupionego]]&lt;1000,TRUE),FALSE)</f>
        <v>0</v>
      </c>
      <c r="I596" t="b">
        <f>IF(cukier[[#This Row],[IlośćCukruKupionego]]&gt;=1000,IF(cukier[[#This Row],[IlośćCukruKupionego]]&lt;10000,TRUE),FALSE)</f>
        <v>0</v>
      </c>
      <c r="J596" t="b">
        <f>IF(cukier[[#This Row],[IlośćCukruKupionego]]&gt;=10000,TRUE,FALSE)</f>
        <v>0</v>
      </c>
      <c r="K596">
        <f>IF(cukier[[#This Row],[R1]]=TRUE,cukier[[#This Row],[Cena]]-0.05,IF(cukier[[#This Row],[R2]]=TRUE,cukier[[#This Row],[Cena]]-0.1,IF(cukier[[#This Row],[R3]]=TRUE,cukier[[#This Row],[Cena]]-0.2,cukier[[#This Row],[Cena]])))</f>
        <v>2.09</v>
      </c>
      <c r="L596">
        <f>cukier[[#This Row],[Cukier '[KG']]]*cukier[[#This Row],[Rabat]]</f>
        <v>8.36</v>
      </c>
      <c r="M596">
        <f>cukier[[#This Row],[SumaZaCukier]]-cukier[[#This Row],[CenaRabat]]</f>
        <v>0</v>
      </c>
    </row>
    <row r="597" spans="1:13" x14ac:dyDescent="0.25">
      <c r="A597" s="1">
        <v>39445</v>
      </c>
      <c r="B597" t="s">
        <v>23</v>
      </c>
      <c r="C597">
        <f>YEAR(cukier[[#This Row],[Data]])</f>
        <v>2007</v>
      </c>
      <c r="D597">
        <v>156</v>
      </c>
      <c r="E597">
        <f>IF(C597=2005,$Q$5,IF(C597=2006,$Q$6,IF(C597=2007,$Q$7,IF(C597=2008,$Q$8,IF(C597=2009,$Q$9,IF(C597=2010,$Q$10,IF(C597=2011,$Q$11,IF(C597=2012,$Q$12,IF(C597=2013,$Q$13,IF(C597=2014,$Q$14,"XD"))))))))))</f>
        <v>2.09</v>
      </c>
      <c r="F597">
        <f>D597*E597</f>
        <v>326.03999999999996</v>
      </c>
      <c r="G597">
        <f>SUMIF($B$2:B597,B597,$D$2:D597)</f>
        <v>1731</v>
      </c>
      <c r="H597" t="b">
        <f>IF(cukier[[#This Row],[IlośćCukruKupionego]]&gt;=100,IF(cukier[[#This Row],[IlośćCukruKupionego]]&lt;1000,TRUE),FALSE)</f>
        <v>0</v>
      </c>
      <c r="I597" t="b">
        <f>IF(cukier[[#This Row],[IlośćCukruKupionego]]&gt;=1000,IF(cukier[[#This Row],[IlośćCukruKupionego]]&lt;10000,TRUE),FALSE)</f>
        <v>1</v>
      </c>
      <c r="J597" t="b">
        <f>IF(cukier[[#This Row],[IlośćCukruKupionego]]&gt;=10000,TRUE,FALSE)</f>
        <v>0</v>
      </c>
      <c r="K597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97">
        <f>cukier[[#This Row],[Cukier '[KG']]]*cukier[[#This Row],[Rabat]]</f>
        <v>310.43999999999994</v>
      </c>
      <c r="M597">
        <f>cukier[[#This Row],[SumaZaCukier]]-cukier[[#This Row],[CenaRabat]]</f>
        <v>15.600000000000023</v>
      </c>
    </row>
    <row r="598" spans="1:13" x14ac:dyDescent="0.25">
      <c r="A598" s="1">
        <v>39446</v>
      </c>
      <c r="B598" t="s">
        <v>45</v>
      </c>
      <c r="C598">
        <f>YEAR(cukier[[#This Row],[Data]])</f>
        <v>2007</v>
      </c>
      <c r="D598">
        <v>320</v>
      </c>
      <c r="E598">
        <f>IF(C598=2005,$Q$5,IF(C598=2006,$Q$6,IF(C598=2007,$Q$7,IF(C598=2008,$Q$8,IF(C598=2009,$Q$9,IF(C598=2010,$Q$10,IF(C598=2011,$Q$11,IF(C598=2012,$Q$12,IF(C598=2013,$Q$13,IF(C598=2014,$Q$14,"XD"))))))))))</f>
        <v>2.09</v>
      </c>
      <c r="F598">
        <f>D598*E598</f>
        <v>668.8</v>
      </c>
      <c r="G598">
        <f>SUMIF($B$2:B598,B598,$D$2:D598)</f>
        <v>7537</v>
      </c>
      <c r="H598" t="b">
        <f>IF(cukier[[#This Row],[IlośćCukruKupionego]]&gt;=100,IF(cukier[[#This Row],[IlośćCukruKupionego]]&lt;1000,TRUE),FALSE)</f>
        <v>0</v>
      </c>
      <c r="I598" t="b">
        <f>IF(cukier[[#This Row],[IlośćCukruKupionego]]&gt;=1000,IF(cukier[[#This Row],[IlośćCukruKupionego]]&lt;10000,TRUE),FALSE)</f>
        <v>1</v>
      </c>
      <c r="J598" t="b">
        <f>IF(cukier[[#This Row],[IlośćCukruKupionego]]&gt;=10000,TRUE,FALSE)</f>
        <v>0</v>
      </c>
      <c r="K598">
        <f>IF(cukier[[#This Row],[R1]]=TRUE,cukier[[#This Row],[Cena]]-0.05,IF(cukier[[#This Row],[R2]]=TRUE,cukier[[#This Row],[Cena]]-0.1,IF(cukier[[#This Row],[R3]]=TRUE,cukier[[#This Row],[Cena]]-0.2,cukier[[#This Row],[Cena]])))</f>
        <v>1.9899999999999998</v>
      </c>
      <c r="L598">
        <f>cukier[[#This Row],[Cukier '[KG']]]*cukier[[#This Row],[Rabat]]</f>
        <v>636.79999999999995</v>
      </c>
      <c r="M598">
        <f>cukier[[#This Row],[SumaZaCukier]]-cukier[[#This Row],[CenaRabat]]</f>
        <v>32</v>
      </c>
    </row>
    <row r="599" spans="1:13" x14ac:dyDescent="0.25">
      <c r="A599" s="1">
        <v>39448</v>
      </c>
      <c r="B599" t="s">
        <v>15</v>
      </c>
      <c r="C599">
        <f>YEAR(cukier[[#This Row],[Data]])</f>
        <v>2008</v>
      </c>
      <c r="D599">
        <v>1</v>
      </c>
      <c r="E599">
        <f>IF(C599=2005,$Q$5,IF(C599=2006,$Q$6,IF(C599=2007,$Q$7,IF(C599=2008,$Q$8,IF(C599=2009,$Q$9,IF(C599=2010,$Q$10,IF(C599=2011,$Q$11,IF(C599=2012,$Q$12,IF(C599=2013,$Q$13,IF(C599=2014,$Q$14,"XD"))))))))))</f>
        <v>2.15</v>
      </c>
      <c r="F599">
        <f>D599*E599</f>
        <v>2.15</v>
      </c>
      <c r="G599">
        <f>SUMIF($B$2:B599,B599,$D$2:D599)</f>
        <v>18</v>
      </c>
      <c r="H599" t="b">
        <f>IF(cukier[[#This Row],[IlośćCukruKupionego]]&gt;=100,IF(cukier[[#This Row],[IlośćCukruKupionego]]&lt;1000,TRUE),FALSE)</f>
        <v>0</v>
      </c>
      <c r="I599" t="b">
        <f>IF(cukier[[#This Row],[IlośćCukruKupionego]]&gt;=1000,IF(cukier[[#This Row],[IlośćCukruKupionego]]&lt;10000,TRUE),FALSE)</f>
        <v>0</v>
      </c>
      <c r="J599" t="b">
        <f>IF(cukier[[#This Row],[IlośćCukruKupionego]]&gt;=10000,TRUE,FALSE)</f>
        <v>0</v>
      </c>
      <c r="K599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599">
        <f>cukier[[#This Row],[Cukier '[KG']]]*cukier[[#This Row],[Rabat]]</f>
        <v>2.15</v>
      </c>
      <c r="M599">
        <f>cukier[[#This Row],[SumaZaCukier]]-cukier[[#This Row],[CenaRabat]]</f>
        <v>0</v>
      </c>
    </row>
    <row r="600" spans="1:13" x14ac:dyDescent="0.25">
      <c r="A600" s="1">
        <v>39448</v>
      </c>
      <c r="B600" t="s">
        <v>8</v>
      </c>
      <c r="C600">
        <f>YEAR(cukier[[#This Row],[Data]])</f>
        <v>2008</v>
      </c>
      <c r="D600">
        <v>81</v>
      </c>
      <c r="E600">
        <f>IF(C600=2005,$Q$5,IF(C600=2006,$Q$6,IF(C600=2007,$Q$7,IF(C600=2008,$Q$8,IF(C600=2009,$Q$9,IF(C600=2010,$Q$10,IF(C600=2011,$Q$11,IF(C600=2012,$Q$12,IF(C600=2013,$Q$13,IF(C600=2014,$Q$14,"XD"))))))))))</f>
        <v>2.15</v>
      </c>
      <c r="F600">
        <f>D600*E600</f>
        <v>174.15</v>
      </c>
      <c r="G600">
        <f>SUMIF($B$2:B600,B600,$D$2:D600)</f>
        <v>912</v>
      </c>
      <c r="H600" t="b">
        <f>IF(cukier[[#This Row],[IlośćCukruKupionego]]&gt;=100,IF(cukier[[#This Row],[IlośćCukruKupionego]]&lt;1000,TRUE),FALSE)</f>
        <v>1</v>
      </c>
      <c r="I600" t="b">
        <f>IF(cukier[[#This Row],[IlośćCukruKupionego]]&gt;=1000,IF(cukier[[#This Row],[IlośćCukruKupionego]]&lt;10000,TRUE),FALSE)</f>
        <v>0</v>
      </c>
      <c r="J600" t="b">
        <f>IF(cukier[[#This Row],[IlośćCukruKupionego]]&gt;=10000,TRUE,FALSE)</f>
        <v>0</v>
      </c>
      <c r="K60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600">
        <f>cukier[[#This Row],[Cukier '[KG']]]*cukier[[#This Row],[Rabat]]</f>
        <v>170.1</v>
      </c>
      <c r="M600">
        <f>cukier[[#This Row],[SumaZaCukier]]-cukier[[#This Row],[CenaRabat]]</f>
        <v>4.0500000000000114</v>
      </c>
    </row>
    <row r="601" spans="1:13" x14ac:dyDescent="0.25">
      <c r="A601" s="1">
        <v>39448</v>
      </c>
      <c r="B601" t="s">
        <v>50</v>
      </c>
      <c r="C601">
        <f>YEAR(cukier[[#This Row],[Data]])</f>
        <v>2008</v>
      </c>
      <c r="D601">
        <v>438</v>
      </c>
      <c r="E601">
        <f>IF(C601=2005,$Q$5,IF(C601=2006,$Q$6,IF(C601=2007,$Q$7,IF(C601=2008,$Q$8,IF(C601=2009,$Q$9,IF(C601=2010,$Q$10,IF(C601=2011,$Q$11,IF(C601=2012,$Q$12,IF(C601=2013,$Q$13,IF(C601=2014,$Q$14,"XD"))))))))))</f>
        <v>2.15</v>
      </c>
      <c r="F601">
        <f>D601*E601</f>
        <v>941.69999999999993</v>
      </c>
      <c r="G601">
        <f>SUMIF($B$2:B601,B601,$D$2:D601)</f>
        <v>7543</v>
      </c>
      <c r="H601" t="b">
        <f>IF(cukier[[#This Row],[IlośćCukruKupionego]]&gt;=100,IF(cukier[[#This Row],[IlośćCukruKupionego]]&lt;1000,TRUE),FALSE)</f>
        <v>0</v>
      </c>
      <c r="I601" t="b">
        <f>IF(cukier[[#This Row],[IlośćCukruKupionego]]&gt;=1000,IF(cukier[[#This Row],[IlośćCukruKupionego]]&lt;10000,TRUE),FALSE)</f>
        <v>1</v>
      </c>
      <c r="J601" t="b">
        <f>IF(cukier[[#This Row],[IlośćCukruKupionego]]&gt;=10000,TRUE,FALSE)</f>
        <v>0</v>
      </c>
      <c r="K60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01">
        <f>cukier[[#This Row],[Cukier '[KG']]]*cukier[[#This Row],[Rabat]]</f>
        <v>897.9</v>
      </c>
      <c r="M601">
        <f>cukier[[#This Row],[SumaZaCukier]]-cukier[[#This Row],[CenaRabat]]</f>
        <v>43.799999999999955</v>
      </c>
    </row>
    <row r="602" spans="1:13" x14ac:dyDescent="0.25">
      <c r="A602" s="1">
        <v>39449</v>
      </c>
      <c r="B602" t="s">
        <v>38</v>
      </c>
      <c r="C602">
        <f>YEAR(cukier[[#This Row],[Data]])</f>
        <v>2008</v>
      </c>
      <c r="D602">
        <v>1</v>
      </c>
      <c r="E602">
        <f>IF(C602=2005,$Q$5,IF(C602=2006,$Q$6,IF(C602=2007,$Q$7,IF(C602=2008,$Q$8,IF(C602=2009,$Q$9,IF(C602=2010,$Q$10,IF(C602=2011,$Q$11,IF(C602=2012,$Q$12,IF(C602=2013,$Q$13,IF(C602=2014,$Q$14,"XD"))))))))))</f>
        <v>2.15</v>
      </c>
      <c r="F602">
        <f>D602*E602</f>
        <v>2.15</v>
      </c>
      <c r="G602">
        <f>SUMIF($B$2:B602,B602,$D$2:D602)</f>
        <v>4</v>
      </c>
      <c r="H602" t="b">
        <f>IF(cukier[[#This Row],[IlośćCukruKupionego]]&gt;=100,IF(cukier[[#This Row],[IlośćCukruKupionego]]&lt;1000,TRUE),FALSE)</f>
        <v>0</v>
      </c>
      <c r="I602" t="b">
        <f>IF(cukier[[#This Row],[IlośćCukruKupionego]]&gt;=1000,IF(cukier[[#This Row],[IlośćCukruKupionego]]&lt;10000,TRUE),FALSE)</f>
        <v>0</v>
      </c>
      <c r="J602" t="b">
        <f>IF(cukier[[#This Row],[IlośćCukruKupionego]]&gt;=10000,TRUE,FALSE)</f>
        <v>0</v>
      </c>
      <c r="K602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02">
        <f>cukier[[#This Row],[Cukier '[KG']]]*cukier[[#This Row],[Rabat]]</f>
        <v>2.15</v>
      </c>
      <c r="M602">
        <f>cukier[[#This Row],[SumaZaCukier]]-cukier[[#This Row],[CenaRabat]]</f>
        <v>0</v>
      </c>
    </row>
    <row r="603" spans="1:13" x14ac:dyDescent="0.25">
      <c r="A603" s="1">
        <v>39453</v>
      </c>
      <c r="B603" t="s">
        <v>78</v>
      </c>
      <c r="C603">
        <f>YEAR(cukier[[#This Row],[Data]])</f>
        <v>2008</v>
      </c>
      <c r="D603">
        <v>173</v>
      </c>
      <c r="E603">
        <f>IF(C603=2005,$Q$5,IF(C603=2006,$Q$6,IF(C603=2007,$Q$7,IF(C603=2008,$Q$8,IF(C603=2009,$Q$9,IF(C603=2010,$Q$10,IF(C603=2011,$Q$11,IF(C603=2012,$Q$12,IF(C603=2013,$Q$13,IF(C603=2014,$Q$14,"XD"))))))))))</f>
        <v>2.15</v>
      </c>
      <c r="F603">
        <f>D603*E603</f>
        <v>371.95</v>
      </c>
      <c r="G603">
        <f>SUMIF($B$2:B603,B603,$D$2:D603)</f>
        <v>949</v>
      </c>
      <c r="H603" t="b">
        <f>IF(cukier[[#This Row],[IlośćCukruKupionego]]&gt;=100,IF(cukier[[#This Row],[IlośćCukruKupionego]]&lt;1000,TRUE),FALSE)</f>
        <v>1</v>
      </c>
      <c r="I603" t="b">
        <f>IF(cukier[[#This Row],[IlośćCukruKupionego]]&gt;=1000,IF(cukier[[#This Row],[IlośćCukruKupionego]]&lt;10000,TRUE),FALSE)</f>
        <v>0</v>
      </c>
      <c r="J603" t="b">
        <f>IF(cukier[[#This Row],[IlośćCukruKupionego]]&gt;=10000,TRUE,FALSE)</f>
        <v>0</v>
      </c>
      <c r="K60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603">
        <f>cukier[[#This Row],[Cukier '[KG']]]*cukier[[#This Row],[Rabat]]</f>
        <v>363.3</v>
      </c>
      <c r="M603">
        <f>cukier[[#This Row],[SumaZaCukier]]-cukier[[#This Row],[CenaRabat]]</f>
        <v>8.6499999999999773</v>
      </c>
    </row>
    <row r="604" spans="1:13" x14ac:dyDescent="0.25">
      <c r="A604" s="1">
        <v>39456</v>
      </c>
      <c r="B604" t="s">
        <v>24</v>
      </c>
      <c r="C604">
        <f>YEAR(cukier[[#This Row],[Data]])</f>
        <v>2008</v>
      </c>
      <c r="D604">
        <v>412</v>
      </c>
      <c r="E604">
        <f>IF(C604=2005,$Q$5,IF(C604=2006,$Q$6,IF(C604=2007,$Q$7,IF(C604=2008,$Q$8,IF(C604=2009,$Q$9,IF(C604=2010,$Q$10,IF(C604=2011,$Q$11,IF(C604=2012,$Q$12,IF(C604=2013,$Q$13,IF(C604=2014,$Q$14,"XD"))))))))))</f>
        <v>2.15</v>
      </c>
      <c r="F604">
        <f>D604*E604</f>
        <v>885.8</v>
      </c>
      <c r="G604">
        <f>SUMIF($B$2:B604,B604,$D$2:D604)</f>
        <v>2643</v>
      </c>
      <c r="H604" t="b">
        <f>IF(cukier[[#This Row],[IlośćCukruKupionego]]&gt;=100,IF(cukier[[#This Row],[IlośćCukruKupionego]]&lt;1000,TRUE),FALSE)</f>
        <v>0</v>
      </c>
      <c r="I604" t="b">
        <f>IF(cukier[[#This Row],[IlośćCukruKupionego]]&gt;=1000,IF(cukier[[#This Row],[IlośćCukruKupionego]]&lt;10000,TRUE),FALSE)</f>
        <v>1</v>
      </c>
      <c r="J604" t="b">
        <f>IF(cukier[[#This Row],[IlośćCukruKupionego]]&gt;=10000,TRUE,FALSE)</f>
        <v>0</v>
      </c>
      <c r="K60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04">
        <f>cukier[[#This Row],[Cukier '[KG']]]*cukier[[#This Row],[Rabat]]</f>
        <v>844.59999999999991</v>
      </c>
      <c r="M604">
        <f>cukier[[#This Row],[SumaZaCukier]]-cukier[[#This Row],[CenaRabat]]</f>
        <v>41.200000000000045</v>
      </c>
    </row>
    <row r="605" spans="1:13" x14ac:dyDescent="0.25">
      <c r="A605" s="1">
        <v>39456</v>
      </c>
      <c r="B605" t="s">
        <v>151</v>
      </c>
      <c r="C605">
        <f>YEAR(cukier[[#This Row],[Data]])</f>
        <v>2008</v>
      </c>
      <c r="D605">
        <v>13</v>
      </c>
      <c r="E605">
        <f>IF(C605=2005,$Q$5,IF(C605=2006,$Q$6,IF(C605=2007,$Q$7,IF(C605=2008,$Q$8,IF(C605=2009,$Q$9,IF(C605=2010,$Q$10,IF(C605=2011,$Q$11,IF(C605=2012,$Q$12,IF(C605=2013,$Q$13,IF(C605=2014,$Q$14,"XD"))))))))))</f>
        <v>2.15</v>
      </c>
      <c r="F605">
        <f>D605*E605</f>
        <v>27.95</v>
      </c>
      <c r="G605">
        <f>SUMIF($B$2:B605,B605,$D$2:D605)</f>
        <v>13</v>
      </c>
      <c r="H605" t="b">
        <f>IF(cukier[[#This Row],[IlośćCukruKupionego]]&gt;=100,IF(cukier[[#This Row],[IlośćCukruKupionego]]&lt;1000,TRUE),FALSE)</f>
        <v>0</v>
      </c>
      <c r="I605" t="b">
        <f>IF(cukier[[#This Row],[IlośćCukruKupionego]]&gt;=1000,IF(cukier[[#This Row],[IlośćCukruKupionego]]&lt;10000,TRUE),FALSE)</f>
        <v>0</v>
      </c>
      <c r="J605" t="b">
        <f>IF(cukier[[#This Row],[IlośćCukruKupionego]]&gt;=10000,TRUE,FALSE)</f>
        <v>0</v>
      </c>
      <c r="K60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05">
        <f>cukier[[#This Row],[Cukier '[KG']]]*cukier[[#This Row],[Rabat]]</f>
        <v>27.95</v>
      </c>
      <c r="M605">
        <f>cukier[[#This Row],[SumaZaCukier]]-cukier[[#This Row],[CenaRabat]]</f>
        <v>0</v>
      </c>
    </row>
    <row r="606" spans="1:13" x14ac:dyDescent="0.25">
      <c r="A606" s="1">
        <v>39457</v>
      </c>
      <c r="B606" t="s">
        <v>55</v>
      </c>
      <c r="C606">
        <f>YEAR(cukier[[#This Row],[Data]])</f>
        <v>2008</v>
      </c>
      <c r="D606">
        <v>130</v>
      </c>
      <c r="E606">
        <f>IF(C606=2005,$Q$5,IF(C606=2006,$Q$6,IF(C606=2007,$Q$7,IF(C606=2008,$Q$8,IF(C606=2009,$Q$9,IF(C606=2010,$Q$10,IF(C606=2011,$Q$11,IF(C606=2012,$Q$12,IF(C606=2013,$Q$13,IF(C606=2014,$Q$14,"XD"))))))))))</f>
        <v>2.15</v>
      </c>
      <c r="F606">
        <f>D606*E606</f>
        <v>279.5</v>
      </c>
      <c r="G606">
        <f>SUMIF($B$2:B606,B606,$D$2:D606)</f>
        <v>1185</v>
      </c>
      <c r="H606" t="b">
        <f>IF(cukier[[#This Row],[IlośćCukruKupionego]]&gt;=100,IF(cukier[[#This Row],[IlośćCukruKupionego]]&lt;1000,TRUE),FALSE)</f>
        <v>0</v>
      </c>
      <c r="I606" t="b">
        <f>IF(cukier[[#This Row],[IlośćCukruKupionego]]&gt;=1000,IF(cukier[[#This Row],[IlośćCukruKupionego]]&lt;10000,TRUE),FALSE)</f>
        <v>1</v>
      </c>
      <c r="J606" t="b">
        <f>IF(cukier[[#This Row],[IlośćCukruKupionego]]&gt;=10000,TRUE,FALSE)</f>
        <v>0</v>
      </c>
      <c r="K60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06">
        <f>cukier[[#This Row],[Cukier '[KG']]]*cukier[[#This Row],[Rabat]]</f>
        <v>266.5</v>
      </c>
      <c r="M606">
        <f>cukier[[#This Row],[SumaZaCukier]]-cukier[[#This Row],[CenaRabat]]</f>
        <v>13</v>
      </c>
    </row>
    <row r="607" spans="1:13" x14ac:dyDescent="0.25">
      <c r="A607" s="1">
        <v>39459</v>
      </c>
      <c r="B607" t="s">
        <v>152</v>
      </c>
      <c r="C607">
        <f>YEAR(cukier[[#This Row],[Data]])</f>
        <v>2008</v>
      </c>
      <c r="D607">
        <v>4</v>
      </c>
      <c r="E607">
        <f>IF(C607=2005,$Q$5,IF(C607=2006,$Q$6,IF(C607=2007,$Q$7,IF(C607=2008,$Q$8,IF(C607=2009,$Q$9,IF(C607=2010,$Q$10,IF(C607=2011,$Q$11,IF(C607=2012,$Q$12,IF(C607=2013,$Q$13,IF(C607=2014,$Q$14,"XD"))))))))))</f>
        <v>2.15</v>
      </c>
      <c r="F607">
        <f>D607*E607</f>
        <v>8.6</v>
      </c>
      <c r="G607">
        <f>SUMIF($B$2:B607,B607,$D$2:D607)</f>
        <v>4</v>
      </c>
      <c r="H607" t="b">
        <f>IF(cukier[[#This Row],[IlośćCukruKupionego]]&gt;=100,IF(cukier[[#This Row],[IlośćCukruKupionego]]&lt;1000,TRUE),FALSE)</f>
        <v>0</v>
      </c>
      <c r="I607" t="b">
        <f>IF(cukier[[#This Row],[IlośćCukruKupionego]]&gt;=1000,IF(cukier[[#This Row],[IlośćCukruKupionego]]&lt;10000,TRUE),FALSE)</f>
        <v>0</v>
      </c>
      <c r="J607" t="b">
        <f>IF(cukier[[#This Row],[IlośćCukruKupionego]]&gt;=10000,TRUE,FALSE)</f>
        <v>0</v>
      </c>
      <c r="K607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07">
        <f>cukier[[#This Row],[Cukier '[KG']]]*cukier[[#This Row],[Rabat]]</f>
        <v>8.6</v>
      </c>
      <c r="M607">
        <f>cukier[[#This Row],[SumaZaCukier]]-cukier[[#This Row],[CenaRabat]]</f>
        <v>0</v>
      </c>
    </row>
    <row r="608" spans="1:13" x14ac:dyDescent="0.25">
      <c r="A608" s="1">
        <v>39462</v>
      </c>
      <c r="B608" t="s">
        <v>55</v>
      </c>
      <c r="C608">
        <f>YEAR(cukier[[#This Row],[Data]])</f>
        <v>2008</v>
      </c>
      <c r="D608">
        <v>176</v>
      </c>
      <c r="E608">
        <f>IF(C608=2005,$Q$5,IF(C608=2006,$Q$6,IF(C608=2007,$Q$7,IF(C608=2008,$Q$8,IF(C608=2009,$Q$9,IF(C608=2010,$Q$10,IF(C608=2011,$Q$11,IF(C608=2012,$Q$12,IF(C608=2013,$Q$13,IF(C608=2014,$Q$14,"XD"))))))))))</f>
        <v>2.15</v>
      </c>
      <c r="F608">
        <f>D608*E608</f>
        <v>378.4</v>
      </c>
      <c r="G608">
        <f>SUMIF($B$2:B608,B608,$D$2:D608)</f>
        <v>1361</v>
      </c>
      <c r="H608" t="b">
        <f>IF(cukier[[#This Row],[IlośćCukruKupionego]]&gt;=100,IF(cukier[[#This Row],[IlośćCukruKupionego]]&lt;1000,TRUE),FALSE)</f>
        <v>0</v>
      </c>
      <c r="I608" t="b">
        <f>IF(cukier[[#This Row],[IlośćCukruKupionego]]&gt;=1000,IF(cukier[[#This Row],[IlośćCukruKupionego]]&lt;10000,TRUE),FALSE)</f>
        <v>1</v>
      </c>
      <c r="J608" t="b">
        <f>IF(cukier[[#This Row],[IlośćCukruKupionego]]&gt;=10000,TRUE,FALSE)</f>
        <v>0</v>
      </c>
      <c r="K60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08">
        <f>cukier[[#This Row],[Cukier '[KG']]]*cukier[[#This Row],[Rabat]]</f>
        <v>360.79999999999995</v>
      </c>
      <c r="M608">
        <f>cukier[[#This Row],[SumaZaCukier]]-cukier[[#This Row],[CenaRabat]]</f>
        <v>17.600000000000023</v>
      </c>
    </row>
    <row r="609" spans="1:13" x14ac:dyDescent="0.25">
      <c r="A609" s="1">
        <v>39464</v>
      </c>
      <c r="B609" t="s">
        <v>89</v>
      </c>
      <c r="C609">
        <f>YEAR(cukier[[#This Row],[Data]])</f>
        <v>2008</v>
      </c>
      <c r="D609">
        <v>14</v>
      </c>
      <c r="E609">
        <f>IF(C609=2005,$Q$5,IF(C609=2006,$Q$6,IF(C609=2007,$Q$7,IF(C609=2008,$Q$8,IF(C609=2009,$Q$9,IF(C609=2010,$Q$10,IF(C609=2011,$Q$11,IF(C609=2012,$Q$12,IF(C609=2013,$Q$13,IF(C609=2014,$Q$14,"XD"))))))))))</f>
        <v>2.15</v>
      </c>
      <c r="F609">
        <f>D609*E609</f>
        <v>30.099999999999998</v>
      </c>
      <c r="G609">
        <f>SUMIF($B$2:B609,B609,$D$2:D609)</f>
        <v>25</v>
      </c>
      <c r="H609" t="b">
        <f>IF(cukier[[#This Row],[IlośćCukruKupionego]]&gt;=100,IF(cukier[[#This Row],[IlośćCukruKupionego]]&lt;1000,TRUE),FALSE)</f>
        <v>0</v>
      </c>
      <c r="I609" t="b">
        <f>IF(cukier[[#This Row],[IlośćCukruKupionego]]&gt;=1000,IF(cukier[[#This Row],[IlośćCukruKupionego]]&lt;10000,TRUE),FALSE)</f>
        <v>0</v>
      </c>
      <c r="J609" t="b">
        <f>IF(cukier[[#This Row],[IlośćCukruKupionego]]&gt;=10000,TRUE,FALSE)</f>
        <v>0</v>
      </c>
      <c r="K609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09">
        <f>cukier[[#This Row],[Cukier '[KG']]]*cukier[[#This Row],[Rabat]]</f>
        <v>30.099999999999998</v>
      </c>
      <c r="M609">
        <f>cukier[[#This Row],[SumaZaCukier]]-cukier[[#This Row],[CenaRabat]]</f>
        <v>0</v>
      </c>
    </row>
    <row r="610" spans="1:13" x14ac:dyDescent="0.25">
      <c r="A610" s="1">
        <v>39465</v>
      </c>
      <c r="B610" t="s">
        <v>55</v>
      </c>
      <c r="C610">
        <f>YEAR(cukier[[#This Row],[Data]])</f>
        <v>2008</v>
      </c>
      <c r="D610">
        <v>97</v>
      </c>
      <c r="E610">
        <f>IF(C610=2005,$Q$5,IF(C610=2006,$Q$6,IF(C610=2007,$Q$7,IF(C610=2008,$Q$8,IF(C610=2009,$Q$9,IF(C610=2010,$Q$10,IF(C610=2011,$Q$11,IF(C610=2012,$Q$12,IF(C610=2013,$Q$13,IF(C610=2014,$Q$14,"XD"))))))))))</f>
        <v>2.15</v>
      </c>
      <c r="F610">
        <f>D610*E610</f>
        <v>208.54999999999998</v>
      </c>
      <c r="G610">
        <f>SUMIF($B$2:B610,B610,$D$2:D610)</f>
        <v>1458</v>
      </c>
      <c r="H610" t="b">
        <f>IF(cukier[[#This Row],[IlośćCukruKupionego]]&gt;=100,IF(cukier[[#This Row],[IlośćCukruKupionego]]&lt;1000,TRUE),FALSE)</f>
        <v>0</v>
      </c>
      <c r="I610" t="b">
        <f>IF(cukier[[#This Row],[IlośćCukruKupionego]]&gt;=1000,IF(cukier[[#This Row],[IlośćCukruKupionego]]&lt;10000,TRUE),FALSE)</f>
        <v>1</v>
      </c>
      <c r="J610" t="b">
        <f>IF(cukier[[#This Row],[IlośćCukruKupionego]]&gt;=10000,TRUE,FALSE)</f>
        <v>0</v>
      </c>
      <c r="K61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10">
        <f>cukier[[#This Row],[Cukier '[KG']]]*cukier[[#This Row],[Rabat]]</f>
        <v>198.85</v>
      </c>
      <c r="M610">
        <f>cukier[[#This Row],[SumaZaCukier]]-cukier[[#This Row],[CenaRabat]]</f>
        <v>9.6999999999999886</v>
      </c>
    </row>
    <row r="611" spans="1:13" x14ac:dyDescent="0.25">
      <c r="A611" s="1">
        <v>39468</v>
      </c>
      <c r="B611" t="s">
        <v>61</v>
      </c>
      <c r="C611">
        <f>YEAR(cukier[[#This Row],[Data]])</f>
        <v>2008</v>
      </c>
      <c r="D611">
        <v>81</v>
      </c>
      <c r="E611">
        <f>IF(C611=2005,$Q$5,IF(C611=2006,$Q$6,IF(C611=2007,$Q$7,IF(C611=2008,$Q$8,IF(C611=2009,$Q$9,IF(C611=2010,$Q$10,IF(C611=2011,$Q$11,IF(C611=2012,$Q$12,IF(C611=2013,$Q$13,IF(C611=2014,$Q$14,"XD"))))))))))</f>
        <v>2.15</v>
      </c>
      <c r="F611">
        <f>D611*E611</f>
        <v>174.15</v>
      </c>
      <c r="G611">
        <f>SUMIF($B$2:B611,B611,$D$2:D611)</f>
        <v>540</v>
      </c>
      <c r="H611" t="b">
        <f>IF(cukier[[#This Row],[IlośćCukruKupionego]]&gt;=100,IF(cukier[[#This Row],[IlośćCukruKupionego]]&lt;1000,TRUE),FALSE)</f>
        <v>1</v>
      </c>
      <c r="I611" t="b">
        <f>IF(cukier[[#This Row],[IlośćCukruKupionego]]&gt;=1000,IF(cukier[[#This Row],[IlośćCukruKupionego]]&lt;10000,TRUE),FALSE)</f>
        <v>0</v>
      </c>
      <c r="J611" t="b">
        <f>IF(cukier[[#This Row],[IlośćCukruKupionego]]&gt;=10000,TRUE,FALSE)</f>
        <v>0</v>
      </c>
      <c r="K61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611">
        <f>cukier[[#This Row],[Cukier '[KG']]]*cukier[[#This Row],[Rabat]]</f>
        <v>170.1</v>
      </c>
      <c r="M611">
        <f>cukier[[#This Row],[SumaZaCukier]]-cukier[[#This Row],[CenaRabat]]</f>
        <v>4.0500000000000114</v>
      </c>
    </row>
    <row r="612" spans="1:13" x14ac:dyDescent="0.25">
      <c r="A612" s="1">
        <v>39469</v>
      </c>
      <c r="B612" t="s">
        <v>23</v>
      </c>
      <c r="C612">
        <f>YEAR(cukier[[#This Row],[Data]])</f>
        <v>2008</v>
      </c>
      <c r="D612">
        <v>179</v>
      </c>
      <c r="E612">
        <f>IF(C612=2005,$Q$5,IF(C612=2006,$Q$6,IF(C612=2007,$Q$7,IF(C612=2008,$Q$8,IF(C612=2009,$Q$9,IF(C612=2010,$Q$10,IF(C612=2011,$Q$11,IF(C612=2012,$Q$12,IF(C612=2013,$Q$13,IF(C612=2014,$Q$14,"XD"))))))))))</f>
        <v>2.15</v>
      </c>
      <c r="F612">
        <f>D612*E612</f>
        <v>384.84999999999997</v>
      </c>
      <c r="G612">
        <f>SUMIF($B$2:B612,B612,$D$2:D612)</f>
        <v>1910</v>
      </c>
      <c r="H612" t="b">
        <f>IF(cukier[[#This Row],[IlośćCukruKupionego]]&gt;=100,IF(cukier[[#This Row],[IlośćCukruKupionego]]&lt;1000,TRUE),FALSE)</f>
        <v>0</v>
      </c>
      <c r="I612" t="b">
        <f>IF(cukier[[#This Row],[IlośćCukruKupionego]]&gt;=1000,IF(cukier[[#This Row],[IlośćCukruKupionego]]&lt;10000,TRUE),FALSE)</f>
        <v>1</v>
      </c>
      <c r="J612" t="b">
        <f>IF(cukier[[#This Row],[IlośćCukruKupionego]]&gt;=10000,TRUE,FALSE)</f>
        <v>0</v>
      </c>
      <c r="K61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12">
        <f>cukier[[#This Row],[Cukier '[KG']]]*cukier[[#This Row],[Rabat]]</f>
        <v>366.95</v>
      </c>
      <c r="M612">
        <f>cukier[[#This Row],[SumaZaCukier]]-cukier[[#This Row],[CenaRabat]]</f>
        <v>17.899999999999977</v>
      </c>
    </row>
    <row r="613" spans="1:13" x14ac:dyDescent="0.25">
      <c r="A613" s="1">
        <v>39470</v>
      </c>
      <c r="B613" t="s">
        <v>37</v>
      </c>
      <c r="C613">
        <f>YEAR(cukier[[#This Row],[Data]])</f>
        <v>2008</v>
      </c>
      <c r="D613">
        <v>132</v>
      </c>
      <c r="E613">
        <f>IF(C613=2005,$Q$5,IF(C613=2006,$Q$6,IF(C613=2007,$Q$7,IF(C613=2008,$Q$8,IF(C613=2009,$Q$9,IF(C613=2010,$Q$10,IF(C613=2011,$Q$11,IF(C613=2012,$Q$12,IF(C613=2013,$Q$13,IF(C613=2014,$Q$14,"XD"))))))))))</f>
        <v>2.15</v>
      </c>
      <c r="F613">
        <f>D613*E613</f>
        <v>283.8</v>
      </c>
      <c r="G613">
        <f>SUMIF($B$2:B613,B613,$D$2:D613)</f>
        <v>1520</v>
      </c>
      <c r="H613" t="b">
        <f>IF(cukier[[#This Row],[IlośćCukruKupionego]]&gt;=100,IF(cukier[[#This Row],[IlośćCukruKupionego]]&lt;1000,TRUE),FALSE)</f>
        <v>0</v>
      </c>
      <c r="I613" t="b">
        <f>IF(cukier[[#This Row],[IlośćCukruKupionego]]&gt;=1000,IF(cukier[[#This Row],[IlośćCukruKupionego]]&lt;10000,TRUE),FALSE)</f>
        <v>1</v>
      </c>
      <c r="J613" t="b">
        <f>IF(cukier[[#This Row],[IlośćCukruKupionego]]&gt;=10000,TRUE,FALSE)</f>
        <v>0</v>
      </c>
      <c r="K61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13">
        <f>cukier[[#This Row],[Cukier '[KG']]]*cukier[[#This Row],[Rabat]]</f>
        <v>270.59999999999997</v>
      </c>
      <c r="M613">
        <f>cukier[[#This Row],[SumaZaCukier]]-cukier[[#This Row],[CenaRabat]]</f>
        <v>13.200000000000045</v>
      </c>
    </row>
    <row r="614" spans="1:13" x14ac:dyDescent="0.25">
      <c r="A614" s="1">
        <v>39470</v>
      </c>
      <c r="B614" t="s">
        <v>153</v>
      </c>
      <c r="C614">
        <f>YEAR(cukier[[#This Row],[Data]])</f>
        <v>2008</v>
      </c>
      <c r="D614">
        <v>5</v>
      </c>
      <c r="E614">
        <f>IF(C614=2005,$Q$5,IF(C614=2006,$Q$6,IF(C614=2007,$Q$7,IF(C614=2008,$Q$8,IF(C614=2009,$Q$9,IF(C614=2010,$Q$10,IF(C614=2011,$Q$11,IF(C614=2012,$Q$12,IF(C614=2013,$Q$13,IF(C614=2014,$Q$14,"XD"))))))))))</f>
        <v>2.15</v>
      </c>
      <c r="F614">
        <f>D614*E614</f>
        <v>10.75</v>
      </c>
      <c r="G614">
        <f>SUMIF($B$2:B614,B614,$D$2:D614)</f>
        <v>5</v>
      </c>
      <c r="H614" t="b">
        <f>IF(cukier[[#This Row],[IlośćCukruKupionego]]&gt;=100,IF(cukier[[#This Row],[IlośćCukruKupionego]]&lt;1000,TRUE),FALSE)</f>
        <v>0</v>
      </c>
      <c r="I614" t="b">
        <f>IF(cukier[[#This Row],[IlośćCukruKupionego]]&gt;=1000,IF(cukier[[#This Row],[IlośćCukruKupionego]]&lt;10000,TRUE),FALSE)</f>
        <v>0</v>
      </c>
      <c r="J614" t="b">
        <f>IF(cukier[[#This Row],[IlośćCukruKupionego]]&gt;=10000,TRUE,FALSE)</f>
        <v>0</v>
      </c>
      <c r="K61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14">
        <f>cukier[[#This Row],[Cukier '[KG']]]*cukier[[#This Row],[Rabat]]</f>
        <v>10.75</v>
      </c>
      <c r="M614">
        <f>cukier[[#This Row],[SumaZaCukier]]-cukier[[#This Row],[CenaRabat]]</f>
        <v>0</v>
      </c>
    </row>
    <row r="615" spans="1:13" x14ac:dyDescent="0.25">
      <c r="A615" s="1">
        <v>39470</v>
      </c>
      <c r="B615" t="s">
        <v>18</v>
      </c>
      <c r="C615">
        <f>YEAR(cukier[[#This Row],[Data]])</f>
        <v>2008</v>
      </c>
      <c r="D615">
        <v>100</v>
      </c>
      <c r="E615">
        <f>IF(C615=2005,$Q$5,IF(C615=2006,$Q$6,IF(C615=2007,$Q$7,IF(C615=2008,$Q$8,IF(C615=2009,$Q$9,IF(C615=2010,$Q$10,IF(C615=2011,$Q$11,IF(C615=2012,$Q$12,IF(C615=2013,$Q$13,IF(C615=2014,$Q$14,"XD"))))))))))</f>
        <v>2.15</v>
      </c>
      <c r="F615">
        <f>D615*E615</f>
        <v>215</v>
      </c>
      <c r="G615">
        <f>SUMIF($B$2:B615,B615,$D$2:D615)</f>
        <v>1951</v>
      </c>
      <c r="H615" t="b">
        <f>IF(cukier[[#This Row],[IlośćCukruKupionego]]&gt;=100,IF(cukier[[#This Row],[IlośćCukruKupionego]]&lt;1000,TRUE),FALSE)</f>
        <v>0</v>
      </c>
      <c r="I615" t="b">
        <f>IF(cukier[[#This Row],[IlośćCukruKupionego]]&gt;=1000,IF(cukier[[#This Row],[IlośćCukruKupionego]]&lt;10000,TRUE),FALSE)</f>
        <v>1</v>
      </c>
      <c r="J615" t="b">
        <f>IF(cukier[[#This Row],[IlośćCukruKupionego]]&gt;=10000,TRUE,FALSE)</f>
        <v>0</v>
      </c>
      <c r="K61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15">
        <f>cukier[[#This Row],[Cukier '[KG']]]*cukier[[#This Row],[Rabat]]</f>
        <v>204.99999999999997</v>
      </c>
      <c r="M615">
        <f>cukier[[#This Row],[SumaZaCukier]]-cukier[[#This Row],[CenaRabat]]</f>
        <v>10.000000000000028</v>
      </c>
    </row>
    <row r="616" spans="1:13" x14ac:dyDescent="0.25">
      <c r="A616" s="1">
        <v>39474</v>
      </c>
      <c r="B616" t="s">
        <v>154</v>
      </c>
      <c r="C616">
        <f>YEAR(cukier[[#This Row],[Data]])</f>
        <v>2008</v>
      </c>
      <c r="D616">
        <v>6</v>
      </c>
      <c r="E616">
        <f>IF(C616=2005,$Q$5,IF(C616=2006,$Q$6,IF(C616=2007,$Q$7,IF(C616=2008,$Q$8,IF(C616=2009,$Q$9,IF(C616=2010,$Q$10,IF(C616=2011,$Q$11,IF(C616=2012,$Q$12,IF(C616=2013,$Q$13,IF(C616=2014,$Q$14,"XD"))))))))))</f>
        <v>2.15</v>
      </c>
      <c r="F616">
        <f>D616*E616</f>
        <v>12.899999999999999</v>
      </c>
      <c r="G616">
        <f>SUMIF($B$2:B616,B616,$D$2:D616)</f>
        <v>6</v>
      </c>
      <c r="H616" t="b">
        <f>IF(cukier[[#This Row],[IlośćCukruKupionego]]&gt;=100,IF(cukier[[#This Row],[IlośćCukruKupionego]]&lt;1000,TRUE),FALSE)</f>
        <v>0</v>
      </c>
      <c r="I616" t="b">
        <f>IF(cukier[[#This Row],[IlośćCukruKupionego]]&gt;=1000,IF(cukier[[#This Row],[IlośćCukruKupionego]]&lt;10000,TRUE),FALSE)</f>
        <v>0</v>
      </c>
      <c r="J616" t="b">
        <f>IF(cukier[[#This Row],[IlośćCukruKupionego]]&gt;=10000,TRUE,FALSE)</f>
        <v>0</v>
      </c>
      <c r="K61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16">
        <f>cukier[[#This Row],[Cukier '[KG']]]*cukier[[#This Row],[Rabat]]</f>
        <v>12.899999999999999</v>
      </c>
      <c r="M616">
        <f>cukier[[#This Row],[SumaZaCukier]]-cukier[[#This Row],[CenaRabat]]</f>
        <v>0</v>
      </c>
    </row>
    <row r="617" spans="1:13" x14ac:dyDescent="0.25">
      <c r="A617" s="1">
        <v>39481</v>
      </c>
      <c r="B617" t="s">
        <v>24</v>
      </c>
      <c r="C617">
        <f>YEAR(cukier[[#This Row],[Data]])</f>
        <v>2008</v>
      </c>
      <c r="D617">
        <v>171</v>
      </c>
      <c r="E617">
        <f>IF(C617=2005,$Q$5,IF(C617=2006,$Q$6,IF(C617=2007,$Q$7,IF(C617=2008,$Q$8,IF(C617=2009,$Q$9,IF(C617=2010,$Q$10,IF(C617=2011,$Q$11,IF(C617=2012,$Q$12,IF(C617=2013,$Q$13,IF(C617=2014,$Q$14,"XD"))))))))))</f>
        <v>2.15</v>
      </c>
      <c r="F617">
        <f>D617*E617</f>
        <v>367.65</v>
      </c>
      <c r="G617">
        <f>SUMIF($B$2:B617,B617,$D$2:D617)</f>
        <v>2814</v>
      </c>
      <c r="H617" t="b">
        <f>IF(cukier[[#This Row],[IlośćCukruKupionego]]&gt;=100,IF(cukier[[#This Row],[IlośćCukruKupionego]]&lt;1000,TRUE),FALSE)</f>
        <v>0</v>
      </c>
      <c r="I617" t="b">
        <f>IF(cukier[[#This Row],[IlośćCukruKupionego]]&gt;=1000,IF(cukier[[#This Row],[IlośćCukruKupionego]]&lt;10000,TRUE),FALSE)</f>
        <v>1</v>
      </c>
      <c r="J617" t="b">
        <f>IF(cukier[[#This Row],[IlośćCukruKupionego]]&gt;=10000,TRUE,FALSE)</f>
        <v>0</v>
      </c>
      <c r="K61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17">
        <f>cukier[[#This Row],[Cukier '[KG']]]*cukier[[#This Row],[Rabat]]</f>
        <v>350.54999999999995</v>
      </c>
      <c r="M617">
        <f>cukier[[#This Row],[SumaZaCukier]]-cukier[[#This Row],[CenaRabat]]</f>
        <v>17.100000000000023</v>
      </c>
    </row>
    <row r="618" spans="1:13" x14ac:dyDescent="0.25">
      <c r="A618" s="1">
        <v>39483</v>
      </c>
      <c r="B618" t="s">
        <v>14</v>
      </c>
      <c r="C618">
        <f>YEAR(cukier[[#This Row],[Data]])</f>
        <v>2008</v>
      </c>
      <c r="D618">
        <v>333</v>
      </c>
      <c r="E618">
        <f>IF(C618=2005,$Q$5,IF(C618=2006,$Q$6,IF(C618=2007,$Q$7,IF(C618=2008,$Q$8,IF(C618=2009,$Q$9,IF(C618=2010,$Q$10,IF(C618=2011,$Q$11,IF(C618=2012,$Q$12,IF(C618=2013,$Q$13,IF(C618=2014,$Q$14,"XD"))))))))))</f>
        <v>2.15</v>
      </c>
      <c r="F618">
        <f>D618*E618</f>
        <v>715.94999999999993</v>
      </c>
      <c r="G618">
        <f>SUMIF($B$2:B618,B618,$D$2:D618)</f>
        <v>6561</v>
      </c>
      <c r="H618" t="b">
        <f>IF(cukier[[#This Row],[IlośćCukruKupionego]]&gt;=100,IF(cukier[[#This Row],[IlośćCukruKupionego]]&lt;1000,TRUE),FALSE)</f>
        <v>0</v>
      </c>
      <c r="I618" t="b">
        <f>IF(cukier[[#This Row],[IlośćCukruKupionego]]&gt;=1000,IF(cukier[[#This Row],[IlośćCukruKupionego]]&lt;10000,TRUE),FALSE)</f>
        <v>1</v>
      </c>
      <c r="J618" t="b">
        <f>IF(cukier[[#This Row],[IlośćCukruKupionego]]&gt;=10000,TRUE,FALSE)</f>
        <v>0</v>
      </c>
      <c r="K61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18">
        <f>cukier[[#This Row],[Cukier '[KG']]]*cukier[[#This Row],[Rabat]]</f>
        <v>682.65</v>
      </c>
      <c r="M618">
        <f>cukier[[#This Row],[SumaZaCukier]]-cukier[[#This Row],[CenaRabat]]</f>
        <v>33.299999999999955</v>
      </c>
    </row>
    <row r="619" spans="1:13" x14ac:dyDescent="0.25">
      <c r="A619" s="1">
        <v>39484</v>
      </c>
      <c r="B619" t="s">
        <v>24</v>
      </c>
      <c r="C619">
        <f>YEAR(cukier[[#This Row],[Data]])</f>
        <v>2008</v>
      </c>
      <c r="D619">
        <v>365</v>
      </c>
      <c r="E619">
        <f>IF(C619=2005,$Q$5,IF(C619=2006,$Q$6,IF(C619=2007,$Q$7,IF(C619=2008,$Q$8,IF(C619=2009,$Q$9,IF(C619=2010,$Q$10,IF(C619=2011,$Q$11,IF(C619=2012,$Q$12,IF(C619=2013,$Q$13,IF(C619=2014,$Q$14,"XD"))))))))))</f>
        <v>2.15</v>
      </c>
      <c r="F619">
        <f>D619*E619</f>
        <v>784.75</v>
      </c>
      <c r="G619">
        <f>SUMIF($B$2:B619,B619,$D$2:D619)</f>
        <v>3179</v>
      </c>
      <c r="H619" t="b">
        <f>IF(cukier[[#This Row],[IlośćCukruKupionego]]&gt;=100,IF(cukier[[#This Row],[IlośćCukruKupionego]]&lt;1000,TRUE),FALSE)</f>
        <v>0</v>
      </c>
      <c r="I619" t="b">
        <f>IF(cukier[[#This Row],[IlośćCukruKupionego]]&gt;=1000,IF(cukier[[#This Row],[IlośćCukruKupionego]]&lt;10000,TRUE),FALSE)</f>
        <v>1</v>
      </c>
      <c r="J619" t="b">
        <f>IF(cukier[[#This Row],[IlośćCukruKupionego]]&gt;=10000,TRUE,FALSE)</f>
        <v>0</v>
      </c>
      <c r="K61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19">
        <f>cukier[[#This Row],[Cukier '[KG']]]*cukier[[#This Row],[Rabat]]</f>
        <v>748.24999999999989</v>
      </c>
      <c r="M619">
        <f>cukier[[#This Row],[SumaZaCukier]]-cukier[[#This Row],[CenaRabat]]</f>
        <v>36.500000000000114</v>
      </c>
    </row>
    <row r="620" spans="1:13" x14ac:dyDescent="0.25">
      <c r="A620" s="1">
        <v>39484</v>
      </c>
      <c r="B620" t="s">
        <v>112</v>
      </c>
      <c r="C620">
        <f>YEAR(cukier[[#This Row],[Data]])</f>
        <v>2008</v>
      </c>
      <c r="D620">
        <v>16</v>
      </c>
      <c r="E620">
        <f>IF(C620=2005,$Q$5,IF(C620=2006,$Q$6,IF(C620=2007,$Q$7,IF(C620=2008,$Q$8,IF(C620=2009,$Q$9,IF(C620=2010,$Q$10,IF(C620=2011,$Q$11,IF(C620=2012,$Q$12,IF(C620=2013,$Q$13,IF(C620=2014,$Q$14,"XD"))))))))))</f>
        <v>2.15</v>
      </c>
      <c r="F620">
        <f>D620*E620</f>
        <v>34.4</v>
      </c>
      <c r="G620">
        <f>SUMIF($B$2:B620,B620,$D$2:D620)</f>
        <v>42</v>
      </c>
      <c r="H620" t="b">
        <f>IF(cukier[[#This Row],[IlośćCukruKupionego]]&gt;=100,IF(cukier[[#This Row],[IlośćCukruKupionego]]&lt;1000,TRUE),FALSE)</f>
        <v>0</v>
      </c>
      <c r="I620" t="b">
        <f>IF(cukier[[#This Row],[IlośćCukruKupionego]]&gt;=1000,IF(cukier[[#This Row],[IlośćCukruKupionego]]&lt;10000,TRUE),FALSE)</f>
        <v>0</v>
      </c>
      <c r="J620" t="b">
        <f>IF(cukier[[#This Row],[IlośćCukruKupionego]]&gt;=10000,TRUE,FALSE)</f>
        <v>0</v>
      </c>
      <c r="K620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20">
        <f>cukier[[#This Row],[Cukier '[KG']]]*cukier[[#This Row],[Rabat]]</f>
        <v>34.4</v>
      </c>
      <c r="M620">
        <f>cukier[[#This Row],[SumaZaCukier]]-cukier[[#This Row],[CenaRabat]]</f>
        <v>0</v>
      </c>
    </row>
    <row r="621" spans="1:13" x14ac:dyDescent="0.25">
      <c r="A621" s="1">
        <v>39485</v>
      </c>
      <c r="B621" t="s">
        <v>5</v>
      </c>
      <c r="C621">
        <f>YEAR(cukier[[#This Row],[Data]])</f>
        <v>2008</v>
      </c>
      <c r="D621">
        <v>211</v>
      </c>
      <c r="E621">
        <f>IF(C621=2005,$Q$5,IF(C621=2006,$Q$6,IF(C621=2007,$Q$7,IF(C621=2008,$Q$8,IF(C621=2009,$Q$9,IF(C621=2010,$Q$10,IF(C621=2011,$Q$11,IF(C621=2012,$Q$12,IF(C621=2013,$Q$13,IF(C621=2014,$Q$14,"XD"))))))))))</f>
        <v>2.15</v>
      </c>
      <c r="F621">
        <f>D621*E621</f>
        <v>453.65</v>
      </c>
      <c r="G621">
        <f>SUMIF($B$2:B621,B621,$D$2:D621)</f>
        <v>4451</v>
      </c>
      <c r="H621" t="b">
        <f>IF(cukier[[#This Row],[IlośćCukruKupionego]]&gt;=100,IF(cukier[[#This Row],[IlośćCukruKupionego]]&lt;1000,TRUE),FALSE)</f>
        <v>0</v>
      </c>
      <c r="I621" t="b">
        <f>IF(cukier[[#This Row],[IlośćCukruKupionego]]&gt;=1000,IF(cukier[[#This Row],[IlośćCukruKupionego]]&lt;10000,TRUE),FALSE)</f>
        <v>1</v>
      </c>
      <c r="J621" t="b">
        <f>IF(cukier[[#This Row],[IlośćCukruKupionego]]&gt;=10000,TRUE,FALSE)</f>
        <v>0</v>
      </c>
      <c r="K62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21">
        <f>cukier[[#This Row],[Cukier '[KG']]]*cukier[[#This Row],[Rabat]]</f>
        <v>432.54999999999995</v>
      </c>
      <c r="M621">
        <f>cukier[[#This Row],[SumaZaCukier]]-cukier[[#This Row],[CenaRabat]]</f>
        <v>21.100000000000023</v>
      </c>
    </row>
    <row r="622" spans="1:13" x14ac:dyDescent="0.25">
      <c r="A622" s="1">
        <v>39489</v>
      </c>
      <c r="B622" t="s">
        <v>45</v>
      </c>
      <c r="C622">
        <f>YEAR(cukier[[#This Row],[Data]])</f>
        <v>2008</v>
      </c>
      <c r="D622">
        <v>196</v>
      </c>
      <c r="E622">
        <f>IF(C622=2005,$Q$5,IF(C622=2006,$Q$6,IF(C622=2007,$Q$7,IF(C622=2008,$Q$8,IF(C622=2009,$Q$9,IF(C622=2010,$Q$10,IF(C622=2011,$Q$11,IF(C622=2012,$Q$12,IF(C622=2013,$Q$13,IF(C622=2014,$Q$14,"XD"))))))))))</f>
        <v>2.15</v>
      </c>
      <c r="F622">
        <f>D622*E622</f>
        <v>421.4</v>
      </c>
      <c r="G622">
        <f>SUMIF($B$2:B622,B622,$D$2:D622)</f>
        <v>7733</v>
      </c>
      <c r="H622" t="b">
        <f>IF(cukier[[#This Row],[IlośćCukruKupionego]]&gt;=100,IF(cukier[[#This Row],[IlośćCukruKupionego]]&lt;1000,TRUE),FALSE)</f>
        <v>0</v>
      </c>
      <c r="I622" t="b">
        <f>IF(cukier[[#This Row],[IlośćCukruKupionego]]&gt;=1000,IF(cukier[[#This Row],[IlośćCukruKupionego]]&lt;10000,TRUE),FALSE)</f>
        <v>1</v>
      </c>
      <c r="J622" t="b">
        <f>IF(cukier[[#This Row],[IlośćCukruKupionego]]&gt;=10000,TRUE,FALSE)</f>
        <v>0</v>
      </c>
      <c r="K62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22">
        <f>cukier[[#This Row],[Cukier '[KG']]]*cukier[[#This Row],[Rabat]]</f>
        <v>401.79999999999995</v>
      </c>
      <c r="M622">
        <f>cukier[[#This Row],[SumaZaCukier]]-cukier[[#This Row],[CenaRabat]]</f>
        <v>19.600000000000023</v>
      </c>
    </row>
    <row r="623" spans="1:13" x14ac:dyDescent="0.25">
      <c r="A623" s="1">
        <v>39490</v>
      </c>
      <c r="B623" t="s">
        <v>155</v>
      </c>
      <c r="C623">
        <f>YEAR(cukier[[#This Row],[Data]])</f>
        <v>2008</v>
      </c>
      <c r="D623">
        <v>11</v>
      </c>
      <c r="E623">
        <f>IF(C623=2005,$Q$5,IF(C623=2006,$Q$6,IF(C623=2007,$Q$7,IF(C623=2008,$Q$8,IF(C623=2009,$Q$9,IF(C623=2010,$Q$10,IF(C623=2011,$Q$11,IF(C623=2012,$Q$12,IF(C623=2013,$Q$13,IF(C623=2014,$Q$14,"XD"))))))))))</f>
        <v>2.15</v>
      </c>
      <c r="F623">
        <f>D623*E623</f>
        <v>23.65</v>
      </c>
      <c r="G623">
        <f>SUMIF($B$2:B623,B623,$D$2:D623)</f>
        <v>11</v>
      </c>
      <c r="H623" t="b">
        <f>IF(cukier[[#This Row],[IlośćCukruKupionego]]&gt;=100,IF(cukier[[#This Row],[IlośćCukruKupionego]]&lt;1000,TRUE),FALSE)</f>
        <v>0</v>
      </c>
      <c r="I623" t="b">
        <f>IF(cukier[[#This Row],[IlośćCukruKupionego]]&gt;=1000,IF(cukier[[#This Row],[IlośćCukruKupionego]]&lt;10000,TRUE),FALSE)</f>
        <v>0</v>
      </c>
      <c r="J623" t="b">
        <f>IF(cukier[[#This Row],[IlośćCukruKupionego]]&gt;=10000,TRUE,FALSE)</f>
        <v>0</v>
      </c>
      <c r="K623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23">
        <f>cukier[[#This Row],[Cukier '[KG']]]*cukier[[#This Row],[Rabat]]</f>
        <v>23.65</v>
      </c>
      <c r="M623">
        <f>cukier[[#This Row],[SumaZaCukier]]-cukier[[#This Row],[CenaRabat]]</f>
        <v>0</v>
      </c>
    </row>
    <row r="624" spans="1:13" x14ac:dyDescent="0.25">
      <c r="A624" s="1">
        <v>39491</v>
      </c>
      <c r="B624" t="s">
        <v>112</v>
      </c>
      <c r="C624">
        <f>YEAR(cukier[[#This Row],[Data]])</f>
        <v>2008</v>
      </c>
      <c r="D624">
        <v>17</v>
      </c>
      <c r="E624">
        <f>IF(C624=2005,$Q$5,IF(C624=2006,$Q$6,IF(C624=2007,$Q$7,IF(C624=2008,$Q$8,IF(C624=2009,$Q$9,IF(C624=2010,$Q$10,IF(C624=2011,$Q$11,IF(C624=2012,$Q$12,IF(C624=2013,$Q$13,IF(C624=2014,$Q$14,"XD"))))))))))</f>
        <v>2.15</v>
      </c>
      <c r="F624">
        <f>D624*E624</f>
        <v>36.549999999999997</v>
      </c>
      <c r="G624">
        <f>SUMIF($B$2:B624,B624,$D$2:D624)</f>
        <v>59</v>
      </c>
      <c r="H624" t="b">
        <f>IF(cukier[[#This Row],[IlośćCukruKupionego]]&gt;=100,IF(cukier[[#This Row],[IlośćCukruKupionego]]&lt;1000,TRUE),FALSE)</f>
        <v>0</v>
      </c>
      <c r="I624" t="b">
        <f>IF(cukier[[#This Row],[IlośćCukruKupionego]]&gt;=1000,IF(cukier[[#This Row],[IlośćCukruKupionego]]&lt;10000,TRUE),FALSE)</f>
        <v>0</v>
      </c>
      <c r="J624" t="b">
        <f>IF(cukier[[#This Row],[IlośćCukruKupionego]]&gt;=10000,TRUE,FALSE)</f>
        <v>0</v>
      </c>
      <c r="K62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24">
        <f>cukier[[#This Row],[Cukier '[KG']]]*cukier[[#This Row],[Rabat]]</f>
        <v>36.549999999999997</v>
      </c>
      <c r="M624">
        <f>cukier[[#This Row],[SumaZaCukier]]-cukier[[#This Row],[CenaRabat]]</f>
        <v>0</v>
      </c>
    </row>
    <row r="625" spans="1:13" x14ac:dyDescent="0.25">
      <c r="A625" s="1">
        <v>39494</v>
      </c>
      <c r="B625" t="s">
        <v>66</v>
      </c>
      <c r="C625">
        <f>YEAR(cukier[[#This Row],[Data]])</f>
        <v>2008</v>
      </c>
      <c r="D625">
        <v>62</v>
      </c>
      <c r="E625">
        <f>IF(C625=2005,$Q$5,IF(C625=2006,$Q$6,IF(C625=2007,$Q$7,IF(C625=2008,$Q$8,IF(C625=2009,$Q$9,IF(C625=2010,$Q$10,IF(C625=2011,$Q$11,IF(C625=2012,$Q$12,IF(C625=2013,$Q$13,IF(C625=2014,$Q$14,"XD"))))))))))</f>
        <v>2.15</v>
      </c>
      <c r="F625">
        <f>D625*E625</f>
        <v>133.29999999999998</v>
      </c>
      <c r="G625">
        <f>SUMIF($B$2:B625,B625,$D$2:D625)</f>
        <v>809</v>
      </c>
      <c r="H625" t="b">
        <f>IF(cukier[[#This Row],[IlośćCukruKupionego]]&gt;=100,IF(cukier[[#This Row],[IlośćCukruKupionego]]&lt;1000,TRUE),FALSE)</f>
        <v>1</v>
      </c>
      <c r="I625" t="b">
        <f>IF(cukier[[#This Row],[IlośćCukruKupionego]]&gt;=1000,IF(cukier[[#This Row],[IlośćCukruKupionego]]&lt;10000,TRUE),FALSE)</f>
        <v>0</v>
      </c>
      <c r="J625" t="b">
        <f>IF(cukier[[#This Row],[IlośćCukruKupionego]]&gt;=10000,TRUE,FALSE)</f>
        <v>0</v>
      </c>
      <c r="K62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625">
        <f>cukier[[#This Row],[Cukier '[KG']]]*cukier[[#This Row],[Rabat]]</f>
        <v>130.20000000000002</v>
      </c>
      <c r="M625">
        <f>cukier[[#This Row],[SumaZaCukier]]-cukier[[#This Row],[CenaRabat]]</f>
        <v>3.0999999999999659</v>
      </c>
    </row>
    <row r="626" spans="1:13" x14ac:dyDescent="0.25">
      <c r="A626" s="1">
        <v>39494</v>
      </c>
      <c r="B626" t="s">
        <v>9</v>
      </c>
      <c r="C626">
        <f>YEAR(cukier[[#This Row],[Data]])</f>
        <v>2008</v>
      </c>
      <c r="D626">
        <v>103</v>
      </c>
      <c r="E626">
        <f>IF(C626=2005,$Q$5,IF(C626=2006,$Q$6,IF(C626=2007,$Q$7,IF(C626=2008,$Q$8,IF(C626=2009,$Q$9,IF(C626=2010,$Q$10,IF(C626=2011,$Q$11,IF(C626=2012,$Q$12,IF(C626=2013,$Q$13,IF(C626=2014,$Q$14,"XD"))))))))))</f>
        <v>2.15</v>
      </c>
      <c r="F626">
        <f>D626*E626</f>
        <v>221.45</v>
      </c>
      <c r="G626">
        <f>SUMIF($B$2:B626,B626,$D$2:D626)</f>
        <v>8139</v>
      </c>
      <c r="H626" t="b">
        <f>IF(cukier[[#This Row],[IlośćCukruKupionego]]&gt;=100,IF(cukier[[#This Row],[IlośćCukruKupionego]]&lt;1000,TRUE),FALSE)</f>
        <v>0</v>
      </c>
      <c r="I626" t="b">
        <f>IF(cukier[[#This Row],[IlośćCukruKupionego]]&gt;=1000,IF(cukier[[#This Row],[IlośćCukruKupionego]]&lt;10000,TRUE),FALSE)</f>
        <v>1</v>
      </c>
      <c r="J626" t="b">
        <f>IF(cukier[[#This Row],[IlośćCukruKupionego]]&gt;=10000,TRUE,FALSE)</f>
        <v>0</v>
      </c>
      <c r="K62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26">
        <f>cukier[[#This Row],[Cukier '[KG']]]*cukier[[#This Row],[Rabat]]</f>
        <v>211.14999999999998</v>
      </c>
      <c r="M626">
        <f>cukier[[#This Row],[SumaZaCukier]]-cukier[[#This Row],[CenaRabat]]</f>
        <v>10.300000000000011</v>
      </c>
    </row>
    <row r="627" spans="1:13" x14ac:dyDescent="0.25">
      <c r="A627" s="1">
        <v>39494</v>
      </c>
      <c r="B627" t="s">
        <v>32</v>
      </c>
      <c r="C627">
        <f>YEAR(cukier[[#This Row],[Data]])</f>
        <v>2008</v>
      </c>
      <c r="D627">
        <v>9</v>
      </c>
      <c r="E627">
        <f>IF(C627=2005,$Q$5,IF(C627=2006,$Q$6,IF(C627=2007,$Q$7,IF(C627=2008,$Q$8,IF(C627=2009,$Q$9,IF(C627=2010,$Q$10,IF(C627=2011,$Q$11,IF(C627=2012,$Q$12,IF(C627=2013,$Q$13,IF(C627=2014,$Q$14,"XD"))))))))))</f>
        <v>2.15</v>
      </c>
      <c r="F627">
        <f>D627*E627</f>
        <v>19.349999999999998</v>
      </c>
      <c r="G627">
        <f>SUMIF($B$2:B627,B627,$D$2:D627)</f>
        <v>16</v>
      </c>
      <c r="H627" t="b">
        <f>IF(cukier[[#This Row],[IlośćCukruKupionego]]&gt;=100,IF(cukier[[#This Row],[IlośćCukruKupionego]]&lt;1000,TRUE),FALSE)</f>
        <v>0</v>
      </c>
      <c r="I627" t="b">
        <f>IF(cukier[[#This Row],[IlośćCukruKupionego]]&gt;=1000,IF(cukier[[#This Row],[IlośćCukruKupionego]]&lt;10000,TRUE),FALSE)</f>
        <v>0</v>
      </c>
      <c r="J627" t="b">
        <f>IF(cukier[[#This Row],[IlośćCukruKupionego]]&gt;=10000,TRUE,FALSE)</f>
        <v>0</v>
      </c>
      <c r="K627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27">
        <f>cukier[[#This Row],[Cukier '[KG']]]*cukier[[#This Row],[Rabat]]</f>
        <v>19.349999999999998</v>
      </c>
      <c r="M627">
        <f>cukier[[#This Row],[SumaZaCukier]]-cukier[[#This Row],[CenaRabat]]</f>
        <v>0</v>
      </c>
    </row>
    <row r="628" spans="1:13" x14ac:dyDescent="0.25">
      <c r="A628" s="1">
        <v>39495</v>
      </c>
      <c r="B628" t="s">
        <v>156</v>
      </c>
      <c r="C628">
        <f>YEAR(cukier[[#This Row],[Data]])</f>
        <v>2008</v>
      </c>
      <c r="D628">
        <v>5</v>
      </c>
      <c r="E628">
        <f>IF(C628=2005,$Q$5,IF(C628=2006,$Q$6,IF(C628=2007,$Q$7,IF(C628=2008,$Q$8,IF(C628=2009,$Q$9,IF(C628=2010,$Q$10,IF(C628=2011,$Q$11,IF(C628=2012,$Q$12,IF(C628=2013,$Q$13,IF(C628=2014,$Q$14,"XD"))))))))))</f>
        <v>2.15</v>
      </c>
      <c r="F628">
        <f>D628*E628</f>
        <v>10.75</v>
      </c>
      <c r="G628">
        <f>SUMIF($B$2:B628,B628,$D$2:D628)</f>
        <v>5</v>
      </c>
      <c r="H628" t="b">
        <f>IF(cukier[[#This Row],[IlośćCukruKupionego]]&gt;=100,IF(cukier[[#This Row],[IlośćCukruKupionego]]&lt;1000,TRUE),FALSE)</f>
        <v>0</v>
      </c>
      <c r="I628" t="b">
        <f>IF(cukier[[#This Row],[IlośćCukruKupionego]]&gt;=1000,IF(cukier[[#This Row],[IlośćCukruKupionego]]&lt;10000,TRUE),FALSE)</f>
        <v>0</v>
      </c>
      <c r="J628" t="b">
        <f>IF(cukier[[#This Row],[IlośćCukruKupionego]]&gt;=10000,TRUE,FALSE)</f>
        <v>0</v>
      </c>
      <c r="K628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28">
        <f>cukier[[#This Row],[Cukier '[KG']]]*cukier[[#This Row],[Rabat]]</f>
        <v>10.75</v>
      </c>
      <c r="M628">
        <f>cukier[[#This Row],[SumaZaCukier]]-cukier[[#This Row],[CenaRabat]]</f>
        <v>0</v>
      </c>
    </row>
    <row r="629" spans="1:13" x14ac:dyDescent="0.25">
      <c r="A629" s="1">
        <v>39495</v>
      </c>
      <c r="B629" t="s">
        <v>45</v>
      </c>
      <c r="C629">
        <f>YEAR(cukier[[#This Row],[Data]])</f>
        <v>2008</v>
      </c>
      <c r="D629">
        <v>452</v>
      </c>
      <c r="E629">
        <f>IF(C629=2005,$Q$5,IF(C629=2006,$Q$6,IF(C629=2007,$Q$7,IF(C629=2008,$Q$8,IF(C629=2009,$Q$9,IF(C629=2010,$Q$10,IF(C629=2011,$Q$11,IF(C629=2012,$Q$12,IF(C629=2013,$Q$13,IF(C629=2014,$Q$14,"XD"))))))))))</f>
        <v>2.15</v>
      </c>
      <c r="F629">
        <f>D629*E629</f>
        <v>971.8</v>
      </c>
      <c r="G629">
        <f>SUMIF($B$2:B629,B629,$D$2:D629)</f>
        <v>8185</v>
      </c>
      <c r="H629" t="b">
        <f>IF(cukier[[#This Row],[IlośćCukruKupionego]]&gt;=100,IF(cukier[[#This Row],[IlośćCukruKupionego]]&lt;1000,TRUE),FALSE)</f>
        <v>0</v>
      </c>
      <c r="I629" t="b">
        <f>IF(cukier[[#This Row],[IlośćCukruKupionego]]&gt;=1000,IF(cukier[[#This Row],[IlośćCukruKupionego]]&lt;10000,TRUE),FALSE)</f>
        <v>1</v>
      </c>
      <c r="J629" t="b">
        <f>IF(cukier[[#This Row],[IlośćCukruKupionego]]&gt;=10000,TRUE,FALSE)</f>
        <v>0</v>
      </c>
      <c r="K62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29">
        <f>cukier[[#This Row],[Cukier '[KG']]]*cukier[[#This Row],[Rabat]]</f>
        <v>926.59999999999991</v>
      </c>
      <c r="M629">
        <f>cukier[[#This Row],[SumaZaCukier]]-cukier[[#This Row],[CenaRabat]]</f>
        <v>45.200000000000045</v>
      </c>
    </row>
    <row r="630" spans="1:13" x14ac:dyDescent="0.25">
      <c r="A630" s="1">
        <v>39496</v>
      </c>
      <c r="B630" t="s">
        <v>157</v>
      </c>
      <c r="C630">
        <f>YEAR(cukier[[#This Row],[Data]])</f>
        <v>2008</v>
      </c>
      <c r="D630">
        <v>2</v>
      </c>
      <c r="E630">
        <f>IF(C630=2005,$Q$5,IF(C630=2006,$Q$6,IF(C630=2007,$Q$7,IF(C630=2008,$Q$8,IF(C630=2009,$Q$9,IF(C630=2010,$Q$10,IF(C630=2011,$Q$11,IF(C630=2012,$Q$12,IF(C630=2013,$Q$13,IF(C630=2014,$Q$14,"XD"))))))))))</f>
        <v>2.15</v>
      </c>
      <c r="F630">
        <f>D630*E630</f>
        <v>4.3</v>
      </c>
      <c r="G630">
        <f>SUMIF($B$2:B630,B630,$D$2:D630)</f>
        <v>2</v>
      </c>
      <c r="H630" t="b">
        <f>IF(cukier[[#This Row],[IlośćCukruKupionego]]&gt;=100,IF(cukier[[#This Row],[IlośćCukruKupionego]]&lt;1000,TRUE),FALSE)</f>
        <v>0</v>
      </c>
      <c r="I630" t="b">
        <f>IF(cukier[[#This Row],[IlośćCukruKupionego]]&gt;=1000,IF(cukier[[#This Row],[IlośćCukruKupionego]]&lt;10000,TRUE),FALSE)</f>
        <v>0</v>
      </c>
      <c r="J630" t="b">
        <f>IF(cukier[[#This Row],[IlośćCukruKupionego]]&gt;=10000,TRUE,FALSE)</f>
        <v>0</v>
      </c>
      <c r="K630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30">
        <f>cukier[[#This Row],[Cukier '[KG']]]*cukier[[#This Row],[Rabat]]</f>
        <v>4.3</v>
      </c>
      <c r="M630">
        <f>cukier[[#This Row],[SumaZaCukier]]-cukier[[#This Row],[CenaRabat]]</f>
        <v>0</v>
      </c>
    </row>
    <row r="631" spans="1:13" x14ac:dyDescent="0.25">
      <c r="A631" s="1">
        <v>39497</v>
      </c>
      <c r="B631" t="s">
        <v>50</v>
      </c>
      <c r="C631">
        <f>YEAR(cukier[[#This Row],[Data]])</f>
        <v>2008</v>
      </c>
      <c r="D631">
        <v>335</v>
      </c>
      <c r="E631">
        <f>IF(C631=2005,$Q$5,IF(C631=2006,$Q$6,IF(C631=2007,$Q$7,IF(C631=2008,$Q$8,IF(C631=2009,$Q$9,IF(C631=2010,$Q$10,IF(C631=2011,$Q$11,IF(C631=2012,$Q$12,IF(C631=2013,$Q$13,IF(C631=2014,$Q$14,"XD"))))))))))</f>
        <v>2.15</v>
      </c>
      <c r="F631">
        <f>D631*E631</f>
        <v>720.25</v>
      </c>
      <c r="G631">
        <f>SUMIF($B$2:B631,B631,$D$2:D631)</f>
        <v>7878</v>
      </c>
      <c r="H631" t="b">
        <f>IF(cukier[[#This Row],[IlośćCukruKupionego]]&gt;=100,IF(cukier[[#This Row],[IlośćCukruKupionego]]&lt;1000,TRUE),FALSE)</f>
        <v>0</v>
      </c>
      <c r="I631" t="b">
        <f>IF(cukier[[#This Row],[IlośćCukruKupionego]]&gt;=1000,IF(cukier[[#This Row],[IlośćCukruKupionego]]&lt;10000,TRUE),FALSE)</f>
        <v>1</v>
      </c>
      <c r="J631" t="b">
        <f>IF(cukier[[#This Row],[IlośćCukruKupionego]]&gt;=10000,TRUE,FALSE)</f>
        <v>0</v>
      </c>
      <c r="K63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31">
        <f>cukier[[#This Row],[Cukier '[KG']]]*cukier[[#This Row],[Rabat]]</f>
        <v>686.74999999999989</v>
      </c>
      <c r="M631">
        <f>cukier[[#This Row],[SumaZaCukier]]-cukier[[#This Row],[CenaRabat]]</f>
        <v>33.500000000000114</v>
      </c>
    </row>
    <row r="632" spans="1:13" x14ac:dyDescent="0.25">
      <c r="A632" s="1">
        <v>39498</v>
      </c>
      <c r="B632" t="s">
        <v>158</v>
      </c>
      <c r="C632">
        <f>YEAR(cukier[[#This Row],[Data]])</f>
        <v>2008</v>
      </c>
      <c r="D632">
        <v>12</v>
      </c>
      <c r="E632">
        <f>IF(C632=2005,$Q$5,IF(C632=2006,$Q$6,IF(C632=2007,$Q$7,IF(C632=2008,$Q$8,IF(C632=2009,$Q$9,IF(C632=2010,$Q$10,IF(C632=2011,$Q$11,IF(C632=2012,$Q$12,IF(C632=2013,$Q$13,IF(C632=2014,$Q$14,"XD"))))))))))</f>
        <v>2.15</v>
      </c>
      <c r="F632">
        <f>D632*E632</f>
        <v>25.799999999999997</v>
      </c>
      <c r="G632">
        <f>SUMIF($B$2:B632,B632,$D$2:D632)</f>
        <v>12</v>
      </c>
      <c r="H632" t="b">
        <f>IF(cukier[[#This Row],[IlośćCukruKupionego]]&gt;=100,IF(cukier[[#This Row],[IlośćCukruKupionego]]&lt;1000,TRUE),FALSE)</f>
        <v>0</v>
      </c>
      <c r="I632" t="b">
        <f>IF(cukier[[#This Row],[IlośćCukruKupionego]]&gt;=1000,IF(cukier[[#This Row],[IlośćCukruKupionego]]&lt;10000,TRUE),FALSE)</f>
        <v>0</v>
      </c>
      <c r="J632" t="b">
        <f>IF(cukier[[#This Row],[IlośćCukruKupionego]]&gt;=10000,TRUE,FALSE)</f>
        <v>0</v>
      </c>
      <c r="K632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32">
        <f>cukier[[#This Row],[Cukier '[KG']]]*cukier[[#This Row],[Rabat]]</f>
        <v>25.799999999999997</v>
      </c>
      <c r="M632">
        <f>cukier[[#This Row],[SumaZaCukier]]-cukier[[#This Row],[CenaRabat]]</f>
        <v>0</v>
      </c>
    </row>
    <row r="633" spans="1:13" x14ac:dyDescent="0.25">
      <c r="A633" s="1">
        <v>39499</v>
      </c>
      <c r="B633" t="s">
        <v>79</v>
      </c>
      <c r="C633">
        <f>YEAR(cukier[[#This Row],[Data]])</f>
        <v>2008</v>
      </c>
      <c r="D633">
        <v>12</v>
      </c>
      <c r="E633">
        <f>IF(C633=2005,$Q$5,IF(C633=2006,$Q$6,IF(C633=2007,$Q$7,IF(C633=2008,$Q$8,IF(C633=2009,$Q$9,IF(C633=2010,$Q$10,IF(C633=2011,$Q$11,IF(C633=2012,$Q$12,IF(C633=2013,$Q$13,IF(C633=2014,$Q$14,"XD"))))))))))</f>
        <v>2.15</v>
      </c>
      <c r="F633">
        <f>D633*E633</f>
        <v>25.799999999999997</v>
      </c>
      <c r="G633">
        <f>SUMIF($B$2:B633,B633,$D$2:D633)</f>
        <v>35</v>
      </c>
      <c r="H633" t="b">
        <f>IF(cukier[[#This Row],[IlośćCukruKupionego]]&gt;=100,IF(cukier[[#This Row],[IlośćCukruKupionego]]&lt;1000,TRUE),FALSE)</f>
        <v>0</v>
      </c>
      <c r="I633" t="b">
        <f>IF(cukier[[#This Row],[IlośćCukruKupionego]]&gt;=1000,IF(cukier[[#This Row],[IlośćCukruKupionego]]&lt;10000,TRUE),FALSE)</f>
        <v>0</v>
      </c>
      <c r="J633" t="b">
        <f>IF(cukier[[#This Row],[IlośćCukruKupionego]]&gt;=10000,TRUE,FALSE)</f>
        <v>0</v>
      </c>
      <c r="K633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33">
        <f>cukier[[#This Row],[Cukier '[KG']]]*cukier[[#This Row],[Rabat]]</f>
        <v>25.799999999999997</v>
      </c>
      <c r="M633">
        <f>cukier[[#This Row],[SumaZaCukier]]-cukier[[#This Row],[CenaRabat]]</f>
        <v>0</v>
      </c>
    </row>
    <row r="634" spans="1:13" x14ac:dyDescent="0.25">
      <c r="A634" s="1">
        <v>39500</v>
      </c>
      <c r="B634" t="s">
        <v>159</v>
      </c>
      <c r="C634">
        <f>YEAR(cukier[[#This Row],[Data]])</f>
        <v>2008</v>
      </c>
      <c r="D634">
        <v>5</v>
      </c>
      <c r="E634">
        <f>IF(C634=2005,$Q$5,IF(C634=2006,$Q$6,IF(C634=2007,$Q$7,IF(C634=2008,$Q$8,IF(C634=2009,$Q$9,IF(C634=2010,$Q$10,IF(C634=2011,$Q$11,IF(C634=2012,$Q$12,IF(C634=2013,$Q$13,IF(C634=2014,$Q$14,"XD"))))))))))</f>
        <v>2.15</v>
      </c>
      <c r="F634">
        <f>D634*E634</f>
        <v>10.75</v>
      </c>
      <c r="G634">
        <f>SUMIF($B$2:B634,B634,$D$2:D634)</f>
        <v>5</v>
      </c>
      <c r="H634" t="b">
        <f>IF(cukier[[#This Row],[IlośćCukruKupionego]]&gt;=100,IF(cukier[[#This Row],[IlośćCukruKupionego]]&lt;1000,TRUE),FALSE)</f>
        <v>0</v>
      </c>
      <c r="I634" t="b">
        <f>IF(cukier[[#This Row],[IlośćCukruKupionego]]&gt;=1000,IF(cukier[[#This Row],[IlośćCukruKupionego]]&lt;10000,TRUE),FALSE)</f>
        <v>0</v>
      </c>
      <c r="J634" t="b">
        <f>IF(cukier[[#This Row],[IlośćCukruKupionego]]&gt;=10000,TRUE,FALSE)</f>
        <v>0</v>
      </c>
      <c r="K63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34">
        <f>cukier[[#This Row],[Cukier '[KG']]]*cukier[[#This Row],[Rabat]]</f>
        <v>10.75</v>
      </c>
      <c r="M634">
        <f>cukier[[#This Row],[SumaZaCukier]]-cukier[[#This Row],[CenaRabat]]</f>
        <v>0</v>
      </c>
    </row>
    <row r="635" spans="1:13" x14ac:dyDescent="0.25">
      <c r="A635" s="1">
        <v>39500</v>
      </c>
      <c r="B635" t="s">
        <v>160</v>
      </c>
      <c r="C635">
        <f>YEAR(cukier[[#This Row],[Data]])</f>
        <v>2008</v>
      </c>
      <c r="D635">
        <v>2</v>
      </c>
      <c r="E635">
        <f>IF(C635=2005,$Q$5,IF(C635=2006,$Q$6,IF(C635=2007,$Q$7,IF(C635=2008,$Q$8,IF(C635=2009,$Q$9,IF(C635=2010,$Q$10,IF(C635=2011,$Q$11,IF(C635=2012,$Q$12,IF(C635=2013,$Q$13,IF(C635=2014,$Q$14,"XD"))))))))))</f>
        <v>2.15</v>
      </c>
      <c r="F635">
        <f>D635*E635</f>
        <v>4.3</v>
      </c>
      <c r="G635">
        <f>SUMIF($B$2:B635,B635,$D$2:D635)</f>
        <v>2</v>
      </c>
      <c r="H635" t="b">
        <f>IF(cukier[[#This Row],[IlośćCukruKupionego]]&gt;=100,IF(cukier[[#This Row],[IlośćCukruKupionego]]&lt;1000,TRUE),FALSE)</f>
        <v>0</v>
      </c>
      <c r="I635" t="b">
        <f>IF(cukier[[#This Row],[IlośćCukruKupionego]]&gt;=1000,IF(cukier[[#This Row],[IlośćCukruKupionego]]&lt;10000,TRUE),FALSE)</f>
        <v>0</v>
      </c>
      <c r="J635" t="b">
        <f>IF(cukier[[#This Row],[IlośćCukruKupionego]]&gt;=10000,TRUE,FALSE)</f>
        <v>0</v>
      </c>
      <c r="K63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35">
        <f>cukier[[#This Row],[Cukier '[KG']]]*cukier[[#This Row],[Rabat]]</f>
        <v>4.3</v>
      </c>
      <c r="M635">
        <f>cukier[[#This Row],[SumaZaCukier]]-cukier[[#This Row],[CenaRabat]]</f>
        <v>0</v>
      </c>
    </row>
    <row r="636" spans="1:13" x14ac:dyDescent="0.25">
      <c r="A636" s="1">
        <v>39501</v>
      </c>
      <c r="B636" t="s">
        <v>161</v>
      </c>
      <c r="C636">
        <f>YEAR(cukier[[#This Row],[Data]])</f>
        <v>2008</v>
      </c>
      <c r="D636">
        <v>10</v>
      </c>
      <c r="E636">
        <f>IF(C636=2005,$Q$5,IF(C636=2006,$Q$6,IF(C636=2007,$Q$7,IF(C636=2008,$Q$8,IF(C636=2009,$Q$9,IF(C636=2010,$Q$10,IF(C636=2011,$Q$11,IF(C636=2012,$Q$12,IF(C636=2013,$Q$13,IF(C636=2014,$Q$14,"XD"))))))))))</f>
        <v>2.15</v>
      </c>
      <c r="F636">
        <f>D636*E636</f>
        <v>21.5</v>
      </c>
      <c r="G636">
        <f>SUMIF($B$2:B636,B636,$D$2:D636)</f>
        <v>10</v>
      </c>
      <c r="H636" t="b">
        <f>IF(cukier[[#This Row],[IlośćCukruKupionego]]&gt;=100,IF(cukier[[#This Row],[IlośćCukruKupionego]]&lt;1000,TRUE),FALSE)</f>
        <v>0</v>
      </c>
      <c r="I636" t="b">
        <f>IF(cukier[[#This Row],[IlośćCukruKupionego]]&gt;=1000,IF(cukier[[#This Row],[IlośćCukruKupionego]]&lt;10000,TRUE),FALSE)</f>
        <v>0</v>
      </c>
      <c r="J636" t="b">
        <f>IF(cukier[[#This Row],[IlośćCukruKupionego]]&gt;=10000,TRUE,FALSE)</f>
        <v>0</v>
      </c>
      <c r="K63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36">
        <f>cukier[[#This Row],[Cukier '[KG']]]*cukier[[#This Row],[Rabat]]</f>
        <v>21.5</v>
      </c>
      <c r="M636">
        <f>cukier[[#This Row],[SumaZaCukier]]-cukier[[#This Row],[CenaRabat]]</f>
        <v>0</v>
      </c>
    </row>
    <row r="637" spans="1:13" x14ac:dyDescent="0.25">
      <c r="A637" s="1">
        <v>39503</v>
      </c>
      <c r="B637" t="s">
        <v>45</v>
      </c>
      <c r="C637">
        <f>YEAR(cukier[[#This Row],[Data]])</f>
        <v>2008</v>
      </c>
      <c r="D637">
        <v>308</v>
      </c>
      <c r="E637">
        <f>IF(C637=2005,$Q$5,IF(C637=2006,$Q$6,IF(C637=2007,$Q$7,IF(C637=2008,$Q$8,IF(C637=2009,$Q$9,IF(C637=2010,$Q$10,IF(C637=2011,$Q$11,IF(C637=2012,$Q$12,IF(C637=2013,$Q$13,IF(C637=2014,$Q$14,"XD"))))))))))</f>
        <v>2.15</v>
      </c>
      <c r="F637">
        <f>D637*E637</f>
        <v>662.19999999999993</v>
      </c>
      <c r="G637">
        <f>SUMIF($B$2:B637,B637,$D$2:D637)</f>
        <v>8493</v>
      </c>
      <c r="H637" t="b">
        <f>IF(cukier[[#This Row],[IlośćCukruKupionego]]&gt;=100,IF(cukier[[#This Row],[IlośćCukruKupionego]]&lt;1000,TRUE),FALSE)</f>
        <v>0</v>
      </c>
      <c r="I637" t="b">
        <f>IF(cukier[[#This Row],[IlośćCukruKupionego]]&gt;=1000,IF(cukier[[#This Row],[IlośćCukruKupionego]]&lt;10000,TRUE),FALSE)</f>
        <v>1</v>
      </c>
      <c r="J637" t="b">
        <f>IF(cukier[[#This Row],[IlośćCukruKupionego]]&gt;=10000,TRUE,FALSE)</f>
        <v>0</v>
      </c>
      <c r="K63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37">
        <f>cukier[[#This Row],[Cukier '[KG']]]*cukier[[#This Row],[Rabat]]</f>
        <v>631.4</v>
      </c>
      <c r="M637">
        <f>cukier[[#This Row],[SumaZaCukier]]-cukier[[#This Row],[CenaRabat]]</f>
        <v>30.799999999999955</v>
      </c>
    </row>
    <row r="638" spans="1:13" x14ac:dyDescent="0.25">
      <c r="A638" s="1">
        <v>39505</v>
      </c>
      <c r="B638" t="s">
        <v>119</v>
      </c>
      <c r="C638">
        <f>YEAR(cukier[[#This Row],[Data]])</f>
        <v>2008</v>
      </c>
      <c r="D638">
        <v>5</v>
      </c>
      <c r="E638">
        <f>IF(C638=2005,$Q$5,IF(C638=2006,$Q$6,IF(C638=2007,$Q$7,IF(C638=2008,$Q$8,IF(C638=2009,$Q$9,IF(C638=2010,$Q$10,IF(C638=2011,$Q$11,IF(C638=2012,$Q$12,IF(C638=2013,$Q$13,IF(C638=2014,$Q$14,"XD"))))))))))</f>
        <v>2.15</v>
      </c>
      <c r="F638">
        <f>D638*E638</f>
        <v>10.75</v>
      </c>
      <c r="G638">
        <f>SUMIF($B$2:B638,B638,$D$2:D638)</f>
        <v>25</v>
      </c>
      <c r="H638" t="b">
        <f>IF(cukier[[#This Row],[IlośćCukruKupionego]]&gt;=100,IF(cukier[[#This Row],[IlośćCukruKupionego]]&lt;1000,TRUE),FALSE)</f>
        <v>0</v>
      </c>
      <c r="I638" t="b">
        <f>IF(cukier[[#This Row],[IlośćCukruKupionego]]&gt;=1000,IF(cukier[[#This Row],[IlośćCukruKupionego]]&lt;10000,TRUE),FALSE)</f>
        <v>0</v>
      </c>
      <c r="J638" t="b">
        <f>IF(cukier[[#This Row],[IlośćCukruKupionego]]&gt;=10000,TRUE,FALSE)</f>
        <v>0</v>
      </c>
      <c r="K638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38">
        <f>cukier[[#This Row],[Cukier '[KG']]]*cukier[[#This Row],[Rabat]]</f>
        <v>10.75</v>
      </c>
      <c r="M638">
        <f>cukier[[#This Row],[SumaZaCukier]]-cukier[[#This Row],[CenaRabat]]</f>
        <v>0</v>
      </c>
    </row>
    <row r="639" spans="1:13" x14ac:dyDescent="0.25">
      <c r="A639" s="1">
        <v>39505</v>
      </c>
      <c r="B639" t="s">
        <v>14</v>
      </c>
      <c r="C639">
        <f>YEAR(cukier[[#This Row],[Data]])</f>
        <v>2008</v>
      </c>
      <c r="D639">
        <v>446</v>
      </c>
      <c r="E639">
        <f>IF(C639=2005,$Q$5,IF(C639=2006,$Q$6,IF(C639=2007,$Q$7,IF(C639=2008,$Q$8,IF(C639=2009,$Q$9,IF(C639=2010,$Q$10,IF(C639=2011,$Q$11,IF(C639=2012,$Q$12,IF(C639=2013,$Q$13,IF(C639=2014,$Q$14,"XD"))))))))))</f>
        <v>2.15</v>
      </c>
      <c r="F639">
        <f>D639*E639</f>
        <v>958.9</v>
      </c>
      <c r="G639">
        <f>SUMIF($B$2:B639,B639,$D$2:D639)</f>
        <v>7007</v>
      </c>
      <c r="H639" t="b">
        <f>IF(cukier[[#This Row],[IlośćCukruKupionego]]&gt;=100,IF(cukier[[#This Row],[IlośćCukruKupionego]]&lt;1000,TRUE),FALSE)</f>
        <v>0</v>
      </c>
      <c r="I639" t="b">
        <f>IF(cukier[[#This Row],[IlośćCukruKupionego]]&gt;=1000,IF(cukier[[#This Row],[IlośćCukruKupionego]]&lt;10000,TRUE),FALSE)</f>
        <v>1</v>
      </c>
      <c r="J639" t="b">
        <f>IF(cukier[[#This Row],[IlośćCukruKupionego]]&gt;=10000,TRUE,FALSE)</f>
        <v>0</v>
      </c>
      <c r="K63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39">
        <f>cukier[[#This Row],[Cukier '[KG']]]*cukier[[#This Row],[Rabat]]</f>
        <v>914.3</v>
      </c>
      <c r="M639">
        <f>cukier[[#This Row],[SumaZaCukier]]-cukier[[#This Row],[CenaRabat]]</f>
        <v>44.600000000000023</v>
      </c>
    </row>
    <row r="640" spans="1:13" x14ac:dyDescent="0.25">
      <c r="A640" s="1">
        <v>39506</v>
      </c>
      <c r="B640" t="s">
        <v>7</v>
      </c>
      <c r="C640">
        <f>YEAR(cukier[[#This Row],[Data]])</f>
        <v>2008</v>
      </c>
      <c r="D640">
        <v>281</v>
      </c>
      <c r="E640">
        <f>IF(C640=2005,$Q$5,IF(C640=2006,$Q$6,IF(C640=2007,$Q$7,IF(C640=2008,$Q$8,IF(C640=2009,$Q$9,IF(C640=2010,$Q$10,IF(C640=2011,$Q$11,IF(C640=2012,$Q$12,IF(C640=2013,$Q$13,IF(C640=2014,$Q$14,"XD"))))))))))</f>
        <v>2.15</v>
      </c>
      <c r="F640">
        <f>D640*E640</f>
        <v>604.15</v>
      </c>
      <c r="G640">
        <f>SUMIF($B$2:B640,B640,$D$2:D640)</f>
        <v>8942</v>
      </c>
      <c r="H640" t="b">
        <f>IF(cukier[[#This Row],[IlośćCukruKupionego]]&gt;=100,IF(cukier[[#This Row],[IlośćCukruKupionego]]&lt;1000,TRUE),FALSE)</f>
        <v>0</v>
      </c>
      <c r="I640" t="b">
        <f>IF(cukier[[#This Row],[IlośćCukruKupionego]]&gt;=1000,IF(cukier[[#This Row],[IlośćCukruKupionego]]&lt;10000,TRUE),FALSE)</f>
        <v>1</v>
      </c>
      <c r="J640" t="b">
        <f>IF(cukier[[#This Row],[IlośćCukruKupionego]]&gt;=10000,TRUE,FALSE)</f>
        <v>0</v>
      </c>
      <c r="K64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40">
        <f>cukier[[#This Row],[Cukier '[KG']]]*cukier[[#This Row],[Rabat]]</f>
        <v>576.04999999999995</v>
      </c>
      <c r="M640">
        <f>cukier[[#This Row],[SumaZaCukier]]-cukier[[#This Row],[CenaRabat]]</f>
        <v>28.100000000000023</v>
      </c>
    </row>
    <row r="641" spans="1:13" x14ac:dyDescent="0.25">
      <c r="A641" s="1">
        <v>39510</v>
      </c>
      <c r="B641" t="s">
        <v>11</v>
      </c>
      <c r="C641">
        <f>YEAR(cukier[[#This Row],[Data]])</f>
        <v>2008</v>
      </c>
      <c r="D641">
        <v>6</v>
      </c>
      <c r="E641">
        <f>IF(C641=2005,$Q$5,IF(C641=2006,$Q$6,IF(C641=2007,$Q$7,IF(C641=2008,$Q$8,IF(C641=2009,$Q$9,IF(C641=2010,$Q$10,IF(C641=2011,$Q$11,IF(C641=2012,$Q$12,IF(C641=2013,$Q$13,IF(C641=2014,$Q$14,"XD"))))))))))</f>
        <v>2.15</v>
      </c>
      <c r="F641">
        <f>D641*E641</f>
        <v>12.899999999999999</v>
      </c>
      <c r="G641">
        <f>SUMIF($B$2:B641,B641,$D$2:D641)</f>
        <v>17</v>
      </c>
      <c r="H641" t="b">
        <f>IF(cukier[[#This Row],[IlośćCukruKupionego]]&gt;=100,IF(cukier[[#This Row],[IlośćCukruKupionego]]&lt;1000,TRUE),FALSE)</f>
        <v>0</v>
      </c>
      <c r="I641" t="b">
        <f>IF(cukier[[#This Row],[IlośćCukruKupionego]]&gt;=1000,IF(cukier[[#This Row],[IlośćCukruKupionego]]&lt;10000,TRUE),FALSE)</f>
        <v>0</v>
      </c>
      <c r="J641" t="b">
        <f>IF(cukier[[#This Row],[IlośćCukruKupionego]]&gt;=10000,TRUE,FALSE)</f>
        <v>0</v>
      </c>
      <c r="K641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41">
        <f>cukier[[#This Row],[Cukier '[KG']]]*cukier[[#This Row],[Rabat]]</f>
        <v>12.899999999999999</v>
      </c>
      <c r="M641">
        <f>cukier[[#This Row],[SumaZaCukier]]-cukier[[#This Row],[CenaRabat]]</f>
        <v>0</v>
      </c>
    </row>
    <row r="642" spans="1:13" x14ac:dyDescent="0.25">
      <c r="A642" s="1">
        <v>39511</v>
      </c>
      <c r="B642" t="s">
        <v>7</v>
      </c>
      <c r="C642">
        <f>YEAR(cukier[[#This Row],[Data]])</f>
        <v>2008</v>
      </c>
      <c r="D642">
        <v>409</v>
      </c>
      <c r="E642">
        <f>IF(C642=2005,$Q$5,IF(C642=2006,$Q$6,IF(C642=2007,$Q$7,IF(C642=2008,$Q$8,IF(C642=2009,$Q$9,IF(C642=2010,$Q$10,IF(C642=2011,$Q$11,IF(C642=2012,$Q$12,IF(C642=2013,$Q$13,IF(C642=2014,$Q$14,"XD"))))))))))</f>
        <v>2.15</v>
      </c>
      <c r="F642">
        <f>D642*E642</f>
        <v>879.34999999999991</v>
      </c>
      <c r="G642">
        <f>SUMIF($B$2:B642,B642,$D$2:D642)</f>
        <v>9351</v>
      </c>
      <c r="H642" t="b">
        <f>IF(cukier[[#This Row],[IlośćCukruKupionego]]&gt;=100,IF(cukier[[#This Row],[IlośćCukruKupionego]]&lt;1000,TRUE),FALSE)</f>
        <v>0</v>
      </c>
      <c r="I642" t="b">
        <f>IF(cukier[[#This Row],[IlośćCukruKupionego]]&gt;=1000,IF(cukier[[#This Row],[IlośćCukruKupionego]]&lt;10000,TRUE),FALSE)</f>
        <v>1</v>
      </c>
      <c r="J642" t="b">
        <f>IF(cukier[[#This Row],[IlośćCukruKupionego]]&gt;=10000,TRUE,FALSE)</f>
        <v>0</v>
      </c>
      <c r="K64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42">
        <f>cukier[[#This Row],[Cukier '[KG']]]*cukier[[#This Row],[Rabat]]</f>
        <v>838.44999999999993</v>
      </c>
      <c r="M642">
        <f>cukier[[#This Row],[SumaZaCukier]]-cukier[[#This Row],[CenaRabat]]</f>
        <v>40.899999999999977</v>
      </c>
    </row>
    <row r="643" spans="1:13" x14ac:dyDescent="0.25">
      <c r="A643" s="1">
        <v>39511</v>
      </c>
      <c r="B643" t="s">
        <v>66</v>
      </c>
      <c r="C643">
        <f>YEAR(cukier[[#This Row],[Data]])</f>
        <v>2008</v>
      </c>
      <c r="D643">
        <v>191</v>
      </c>
      <c r="E643">
        <f>IF(C643=2005,$Q$5,IF(C643=2006,$Q$6,IF(C643=2007,$Q$7,IF(C643=2008,$Q$8,IF(C643=2009,$Q$9,IF(C643=2010,$Q$10,IF(C643=2011,$Q$11,IF(C643=2012,$Q$12,IF(C643=2013,$Q$13,IF(C643=2014,$Q$14,"XD"))))))))))</f>
        <v>2.15</v>
      </c>
      <c r="F643">
        <f>D643*E643</f>
        <v>410.65</v>
      </c>
      <c r="G643">
        <f>SUMIF($B$2:B643,B643,$D$2:D643)</f>
        <v>1000</v>
      </c>
      <c r="H643" t="b">
        <f>IF(cukier[[#This Row],[IlośćCukruKupionego]]&gt;=100,IF(cukier[[#This Row],[IlośćCukruKupionego]]&lt;1000,TRUE),FALSE)</f>
        <v>0</v>
      </c>
      <c r="I643" t="b">
        <f>IF(cukier[[#This Row],[IlośćCukruKupionego]]&gt;=1000,IF(cukier[[#This Row],[IlośćCukruKupionego]]&lt;10000,TRUE),FALSE)</f>
        <v>1</v>
      </c>
      <c r="J643" t="b">
        <f>IF(cukier[[#This Row],[IlośćCukruKupionego]]&gt;=10000,TRUE,FALSE)</f>
        <v>0</v>
      </c>
      <c r="K64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43">
        <f>cukier[[#This Row],[Cukier '[KG']]]*cukier[[#This Row],[Rabat]]</f>
        <v>391.54999999999995</v>
      </c>
      <c r="M643">
        <f>cukier[[#This Row],[SumaZaCukier]]-cukier[[#This Row],[CenaRabat]]</f>
        <v>19.100000000000023</v>
      </c>
    </row>
    <row r="644" spans="1:13" x14ac:dyDescent="0.25">
      <c r="A644" s="1">
        <v>39512</v>
      </c>
      <c r="B644" t="s">
        <v>50</v>
      </c>
      <c r="C644">
        <f>YEAR(cukier[[#This Row],[Data]])</f>
        <v>2008</v>
      </c>
      <c r="D644">
        <v>404</v>
      </c>
      <c r="E644">
        <f>IF(C644=2005,$Q$5,IF(C644=2006,$Q$6,IF(C644=2007,$Q$7,IF(C644=2008,$Q$8,IF(C644=2009,$Q$9,IF(C644=2010,$Q$10,IF(C644=2011,$Q$11,IF(C644=2012,$Q$12,IF(C644=2013,$Q$13,IF(C644=2014,$Q$14,"XD"))))))))))</f>
        <v>2.15</v>
      </c>
      <c r="F644">
        <f>D644*E644</f>
        <v>868.59999999999991</v>
      </c>
      <c r="G644">
        <f>SUMIF($B$2:B644,B644,$D$2:D644)</f>
        <v>8282</v>
      </c>
      <c r="H644" t="b">
        <f>IF(cukier[[#This Row],[IlośćCukruKupionego]]&gt;=100,IF(cukier[[#This Row],[IlośćCukruKupionego]]&lt;1000,TRUE),FALSE)</f>
        <v>0</v>
      </c>
      <c r="I644" t="b">
        <f>IF(cukier[[#This Row],[IlośćCukruKupionego]]&gt;=1000,IF(cukier[[#This Row],[IlośćCukruKupionego]]&lt;10000,TRUE),FALSE)</f>
        <v>1</v>
      </c>
      <c r="J644" t="b">
        <f>IF(cukier[[#This Row],[IlośćCukruKupionego]]&gt;=10000,TRUE,FALSE)</f>
        <v>0</v>
      </c>
      <c r="K64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44">
        <f>cukier[[#This Row],[Cukier '[KG']]]*cukier[[#This Row],[Rabat]]</f>
        <v>828.19999999999993</v>
      </c>
      <c r="M644">
        <f>cukier[[#This Row],[SumaZaCukier]]-cukier[[#This Row],[CenaRabat]]</f>
        <v>40.399999999999977</v>
      </c>
    </row>
    <row r="645" spans="1:13" x14ac:dyDescent="0.25">
      <c r="A645" s="1">
        <v>39512</v>
      </c>
      <c r="B645" t="s">
        <v>28</v>
      </c>
      <c r="C645">
        <f>YEAR(cukier[[#This Row],[Data]])</f>
        <v>2008</v>
      </c>
      <c r="D645">
        <v>135</v>
      </c>
      <c r="E645">
        <f>IF(C645=2005,$Q$5,IF(C645=2006,$Q$6,IF(C645=2007,$Q$7,IF(C645=2008,$Q$8,IF(C645=2009,$Q$9,IF(C645=2010,$Q$10,IF(C645=2011,$Q$11,IF(C645=2012,$Q$12,IF(C645=2013,$Q$13,IF(C645=2014,$Q$14,"XD"))))))))))</f>
        <v>2.15</v>
      </c>
      <c r="F645">
        <f>D645*E645</f>
        <v>290.25</v>
      </c>
      <c r="G645">
        <f>SUMIF($B$2:B645,B645,$D$2:D645)</f>
        <v>1307</v>
      </c>
      <c r="H645" t="b">
        <f>IF(cukier[[#This Row],[IlośćCukruKupionego]]&gt;=100,IF(cukier[[#This Row],[IlośćCukruKupionego]]&lt;1000,TRUE),FALSE)</f>
        <v>0</v>
      </c>
      <c r="I645" t="b">
        <f>IF(cukier[[#This Row],[IlośćCukruKupionego]]&gt;=1000,IF(cukier[[#This Row],[IlośćCukruKupionego]]&lt;10000,TRUE),FALSE)</f>
        <v>1</v>
      </c>
      <c r="J645" t="b">
        <f>IF(cukier[[#This Row],[IlośćCukruKupionego]]&gt;=10000,TRUE,FALSE)</f>
        <v>0</v>
      </c>
      <c r="K64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45">
        <f>cukier[[#This Row],[Cukier '[KG']]]*cukier[[#This Row],[Rabat]]</f>
        <v>276.75</v>
      </c>
      <c r="M645">
        <f>cukier[[#This Row],[SumaZaCukier]]-cukier[[#This Row],[CenaRabat]]</f>
        <v>13.5</v>
      </c>
    </row>
    <row r="646" spans="1:13" x14ac:dyDescent="0.25">
      <c r="A646" s="1">
        <v>39512</v>
      </c>
      <c r="B646" t="s">
        <v>27</v>
      </c>
      <c r="C646">
        <f>YEAR(cukier[[#This Row],[Data]])</f>
        <v>2008</v>
      </c>
      <c r="D646">
        <v>20</v>
      </c>
      <c r="E646">
        <f>IF(C646=2005,$Q$5,IF(C646=2006,$Q$6,IF(C646=2007,$Q$7,IF(C646=2008,$Q$8,IF(C646=2009,$Q$9,IF(C646=2010,$Q$10,IF(C646=2011,$Q$11,IF(C646=2012,$Q$12,IF(C646=2013,$Q$13,IF(C646=2014,$Q$14,"XD"))))))))))</f>
        <v>2.15</v>
      </c>
      <c r="F646">
        <f>D646*E646</f>
        <v>43</v>
      </c>
      <c r="G646">
        <f>SUMIF($B$2:B646,B646,$D$2:D646)</f>
        <v>48</v>
      </c>
      <c r="H646" t="b">
        <f>IF(cukier[[#This Row],[IlośćCukruKupionego]]&gt;=100,IF(cukier[[#This Row],[IlośćCukruKupionego]]&lt;1000,TRUE),FALSE)</f>
        <v>0</v>
      </c>
      <c r="I646" t="b">
        <f>IF(cukier[[#This Row],[IlośćCukruKupionego]]&gt;=1000,IF(cukier[[#This Row],[IlośćCukruKupionego]]&lt;10000,TRUE),FALSE)</f>
        <v>0</v>
      </c>
      <c r="J646" t="b">
        <f>IF(cukier[[#This Row],[IlośćCukruKupionego]]&gt;=10000,TRUE,FALSE)</f>
        <v>0</v>
      </c>
      <c r="K64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46">
        <f>cukier[[#This Row],[Cukier '[KG']]]*cukier[[#This Row],[Rabat]]</f>
        <v>43</v>
      </c>
      <c r="M646">
        <f>cukier[[#This Row],[SumaZaCukier]]-cukier[[#This Row],[CenaRabat]]</f>
        <v>0</v>
      </c>
    </row>
    <row r="647" spans="1:13" x14ac:dyDescent="0.25">
      <c r="A647" s="1">
        <v>39514</v>
      </c>
      <c r="B647" t="s">
        <v>58</v>
      </c>
      <c r="C647">
        <f>YEAR(cukier[[#This Row],[Data]])</f>
        <v>2008</v>
      </c>
      <c r="D647">
        <v>54</v>
      </c>
      <c r="E647">
        <f>IF(C647=2005,$Q$5,IF(C647=2006,$Q$6,IF(C647=2007,$Q$7,IF(C647=2008,$Q$8,IF(C647=2009,$Q$9,IF(C647=2010,$Q$10,IF(C647=2011,$Q$11,IF(C647=2012,$Q$12,IF(C647=2013,$Q$13,IF(C647=2014,$Q$14,"XD"))))))))))</f>
        <v>2.15</v>
      </c>
      <c r="F647">
        <f>D647*E647</f>
        <v>116.1</v>
      </c>
      <c r="G647">
        <f>SUMIF($B$2:B647,B647,$D$2:D647)</f>
        <v>420</v>
      </c>
      <c r="H647" t="b">
        <f>IF(cukier[[#This Row],[IlośćCukruKupionego]]&gt;=100,IF(cukier[[#This Row],[IlośćCukruKupionego]]&lt;1000,TRUE),FALSE)</f>
        <v>1</v>
      </c>
      <c r="I647" t="b">
        <f>IF(cukier[[#This Row],[IlośćCukruKupionego]]&gt;=1000,IF(cukier[[#This Row],[IlośćCukruKupionego]]&lt;10000,TRUE),FALSE)</f>
        <v>0</v>
      </c>
      <c r="J647" t="b">
        <f>IF(cukier[[#This Row],[IlośćCukruKupionego]]&gt;=10000,TRUE,FALSE)</f>
        <v>0</v>
      </c>
      <c r="K64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647">
        <f>cukier[[#This Row],[Cukier '[KG']]]*cukier[[#This Row],[Rabat]]</f>
        <v>113.4</v>
      </c>
      <c r="M647">
        <f>cukier[[#This Row],[SumaZaCukier]]-cukier[[#This Row],[CenaRabat]]</f>
        <v>2.6999999999999886</v>
      </c>
    </row>
    <row r="648" spans="1:13" x14ac:dyDescent="0.25">
      <c r="A648" s="1">
        <v>39514</v>
      </c>
      <c r="B648" t="s">
        <v>52</v>
      </c>
      <c r="C648">
        <f>YEAR(cukier[[#This Row],[Data]])</f>
        <v>2008</v>
      </c>
      <c r="D648">
        <v>129</v>
      </c>
      <c r="E648">
        <f>IF(C648=2005,$Q$5,IF(C648=2006,$Q$6,IF(C648=2007,$Q$7,IF(C648=2008,$Q$8,IF(C648=2009,$Q$9,IF(C648=2010,$Q$10,IF(C648=2011,$Q$11,IF(C648=2012,$Q$12,IF(C648=2013,$Q$13,IF(C648=2014,$Q$14,"XD"))))))))))</f>
        <v>2.15</v>
      </c>
      <c r="F648">
        <f>D648*E648</f>
        <v>277.34999999999997</v>
      </c>
      <c r="G648">
        <f>SUMIF($B$2:B648,B648,$D$2:D648)</f>
        <v>1220</v>
      </c>
      <c r="H648" t="b">
        <f>IF(cukier[[#This Row],[IlośćCukruKupionego]]&gt;=100,IF(cukier[[#This Row],[IlośćCukruKupionego]]&lt;1000,TRUE),FALSE)</f>
        <v>0</v>
      </c>
      <c r="I648" t="b">
        <f>IF(cukier[[#This Row],[IlośćCukruKupionego]]&gt;=1000,IF(cukier[[#This Row],[IlośćCukruKupionego]]&lt;10000,TRUE),FALSE)</f>
        <v>1</v>
      </c>
      <c r="J648" t="b">
        <f>IF(cukier[[#This Row],[IlośćCukruKupionego]]&gt;=10000,TRUE,FALSE)</f>
        <v>0</v>
      </c>
      <c r="K64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48">
        <f>cukier[[#This Row],[Cukier '[KG']]]*cukier[[#This Row],[Rabat]]</f>
        <v>264.45</v>
      </c>
      <c r="M648">
        <f>cukier[[#This Row],[SumaZaCukier]]-cukier[[#This Row],[CenaRabat]]</f>
        <v>12.899999999999977</v>
      </c>
    </row>
    <row r="649" spans="1:13" x14ac:dyDescent="0.25">
      <c r="A649" s="1">
        <v>39517</v>
      </c>
      <c r="B649" t="s">
        <v>162</v>
      </c>
      <c r="C649">
        <f>YEAR(cukier[[#This Row],[Data]])</f>
        <v>2008</v>
      </c>
      <c r="D649">
        <v>11</v>
      </c>
      <c r="E649">
        <f>IF(C649=2005,$Q$5,IF(C649=2006,$Q$6,IF(C649=2007,$Q$7,IF(C649=2008,$Q$8,IF(C649=2009,$Q$9,IF(C649=2010,$Q$10,IF(C649=2011,$Q$11,IF(C649=2012,$Q$12,IF(C649=2013,$Q$13,IF(C649=2014,$Q$14,"XD"))))))))))</f>
        <v>2.15</v>
      </c>
      <c r="F649">
        <f>D649*E649</f>
        <v>23.65</v>
      </c>
      <c r="G649">
        <f>SUMIF($B$2:B649,B649,$D$2:D649)</f>
        <v>11</v>
      </c>
      <c r="H649" t="b">
        <f>IF(cukier[[#This Row],[IlośćCukruKupionego]]&gt;=100,IF(cukier[[#This Row],[IlośćCukruKupionego]]&lt;1000,TRUE),FALSE)</f>
        <v>0</v>
      </c>
      <c r="I649" t="b">
        <f>IF(cukier[[#This Row],[IlośćCukruKupionego]]&gt;=1000,IF(cukier[[#This Row],[IlośćCukruKupionego]]&lt;10000,TRUE),FALSE)</f>
        <v>0</v>
      </c>
      <c r="J649" t="b">
        <f>IF(cukier[[#This Row],[IlośćCukruKupionego]]&gt;=10000,TRUE,FALSE)</f>
        <v>0</v>
      </c>
      <c r="K649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49">
        <f>cukier[[#This Row],[Cukier '[KG']]]*cukier[[#This Row],[Rabat]]</f>
        <v>23.65</v>
      </c>
      <c r="M649">
        <f>cukier[[#This Row],[SumaZaCukier]]-cukier[[#This Row],[CenaRabat]]</f>
        <v>0</v>
      </c>
    </row>
    <row r="650" spans="1:13" x14ac:dyDescent="0.25">
      <c r="A650" s="1">
        <v>39518</v>
      </c>
      <c r="B650" t="s">
        <v>22</v>
      </c>
      <c r="C650">
        <f>YEAR(cukier[[#This Row],[Data]])</f>
        <v>2008</v>
      </c>
      <c r="D650">
        <v>383</v>
      </c>
      <c r="E650">
        <f>IF(C650=2005,$Q$5,IF(C650=2006,$Q$6,IF(C650=2007,$Q$7,IF(C650=2008,$Q$8,IF(C650=2009,$Q$9,IF(C650=2010,$Q$10,IF(C650=2011,$Q$11,IF(C650=2012,$Q$12,IF(C650=2013,$Q$13,IF(C650=2014,$Q$14,"XD"))))))))))</f>
        <v>2.15</v>
      </c>
      <c r="F650">
        <f>D650*E650</f>
        <v>823.44999999999993</v>
      </c>
      <c r="G650">
        <f>SUMIF($B$2:B650,B650,$D$2:D650)</f>
        <v>6720</v>
      </c>
      <c r="H650" t="b">
        <f>IF(cukier[[#This Row],[IlośćCukruKupionego]]&gt;=100,IF(cukier[[#This Row],[IlośćCukruKupionego]]&lt;1000,TRUE),FALSE)</f>
        <v>0</v>
      </c>
      <c r="I650" t="b">
        <f>IF(cukier[[#This Row],[IlośćCukruKupionego]]&gt;=1000,IF(cukier[[#This Row],[IlośćCukruKupionego]]&lt;10000,TRUE),FALSE)</f>
        <v>1</v>
      </c>
      <c r="J650" t="b">
        <f>IF(cukier[[#This Row],[IlośćCukruKupionego]]&gt;=10000,TRUE,FALSE)</f>
        <v>0</v>
      </c>
      <c r="K65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50">
        <f>cukier[[#This Row],[Cukier '[KG']]]*cukier[[#This Row],[Rabat]]</f>
        <v>785.15</v>
      </c>
      <c r="M650">
        <f>cukier[[#This Row],[SumaZaCukier]]-cukier[[#This Row],[CenaRabat]]</f>
        <v>38.299999999999955</v>
      </c>
    </row>
    <row r="651" spans="1:13" x14ac:dyDescent="0.25">
      <c r="A651" s="1">
        <v>39519</v>
      </c>
      <c r="B651" t="s">
        <v>10</v>
      </c>
      <c r="C651">
        <f>YEAR(cukier[[#This Row],[Data]])</f>
        <v>2008</v>
      </c>
      <c r="D651">
        <v>46</v>
      </c>
      <c r="E651">
        <f>IF(C651=2005,$Q$5,IF(C651=2006,$Q$6,IF(C651=2007,$Q$7,IF(C651=2008,$Q$8,IF(C651=2009,$Q$9,IF(C651=2010,$Q$10,IF(C651=2011,$Q$11,IF(C651=2012,$Q$12,IF(C651=2013,$Q$13,IF(C651=2014,$Q$14,"XD"))))))))))</f>
        <v>2.15</v>
      </c>
      <c r="F651">
        <f>D651*E651</f>
        <v>98.899999999999991</v>
      </c>
      <c r="G651">
        <f>SUMIF($B$2:B651,B651,$D$2:D651)</f>
        <v>1357</v>
      </c>
      <c r="H651" t="b">
        <f>IF(cukier[[#This Row],[IlośćCukruKupionego]]&gt;=100,IF(cukier[[#This Row],[IlośćCukruKupionego]]&lt;1000,TRUE),FALSE)</f>
        <v>0</v>
      </c>
      <c r="I651" t="b">
        <f>IF(cukier[[#This Row],[IlośćCukruKupionego]]&gt;=1000,IF(cukier[[#This Row],[IlośćCukruKupionego]]&lt;10000,TRUE),FALSE)</f>
        <v>1</v>
      </c>
      <c r="J651" t="b">
        <f>IF(cukier[[#This Row],[IlośćCukruKupionego]]&gt;=10000,TRUE,FALSE)</f>
        <v>0</v>
      </c>
      <c r="K65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51">
        <f>cukier[[#This Row],[Cukier '[KG']]]*cukier[[#This Row],[Rabat]]</f>
        <v>94.3</v>
      </c>
      <c r="M651">
        <f>cukier[[#This Row],[SumaZaCukier]]-cukier[[#This Row],[CenaRabat]]</f>
        <v>4.5999999999999943</v>
      </c>
    </row>
    <row r="652" spans="1:13" x14ac:dyDescent="0.25">
      <c r="A652" s="1">
        <v>39520</v>
      </c>
      <c r="B652" t="s">
        <v>131</v>
      </c>
      <c r="C652">
        <f>YEAR(cukier[[#This Row],[Data]])</f>
        <v>2008</v>
      </c>
      <c r="D652">
        <v>61</v>
      </c>
      <c r="E652">
        <f>IF(C652=2005,$Q$5,IF(C652=2006,$Q$6,IF(C652=2007,$Q$7,IF(C652=2008,$Q$8,IF(C652=2009,$Q$9,IF(C652=2010,$Q$10,IF(C652=2011,$Q$11,IF(C652=2012,$Q$12,IF(C652=2013,$Q$13,IF(C652=2014,$Q$14,"XD"))))))))))</f>
        <v>2.15</v>
      </c>
      <c r="F652">
        <f>D652*E652</f>
        <v>131.15</v>
      </c>
      <c r="G652">
        <f>SUMIF($B$2:B652,B652,$D$2:D652)</f>
        <v>342</v>
      </c>
      <c r="H652" t="b">
        <f>IF(cukier[[#This Row],[IlośćCukruKupionego]]&gt;=100,IF(cukier[[#This Row],[IlośćCukruKupionego]]&lt;1000,TRUE),FALSE)</f>
        <v>1</v>
      </c>
      <c r="I652" t="b">
        <f>IF(cukier[[#This Row],[IlośćCukruKupionego]]&gt;=1000,IF(cukier[[#This Row],[IlośćCukruKupionego]]&lt;10000,TRUE),FALSE)</f>
        <v>0</v>
      </c>
      <c r="J652" t="b">
        <f>IF(cukier[[#This Row],[IlośćCukruKupionego]]&gt;=10000,TRUE,FALSE)</f>
        <v>0</v>
      </c>
      <c r="K65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652">
        <f>cukier[[#This Row],[Cukier '[KG']]]*cukier[[#This Row],[Rabat]]</f>
        <v>128.1</v>
      </c>
      <c r="M652">
        <f>cukier[[#This Row],[SumaZaCukier]]-cukier[[#This Row],[CenaRabat]]</f>
        <v>3.0500000000000114</v>
      </c>
    </row>
    <row r="653" spans="1:13" x14ac:dyDescent="0.25">
      <c r="A653" s="1">
        <v>39522</v>
      </c>
      <c r="B653" t="s">
        <v>28</v>
      </c>
      <c r="C653">
        <f>YEAR(cukier[[#This Row],[Data]])</f>
        <v>2008</v>
      </c>
      <c r="D653">
        <v>166</v>
      </c>
      <c r="E653">
        <f>IF(C653=2005,$Q$5,IF(C653=2006,$Q$6,IF(C653=2007,$Q$7,IF(C653=2008,$Q$8,IF(C653=2009,$Q$9,IF(C653=2010,$Q$10,IF(C653=2011,$Q$11,IF(C653=2012,$Q$12,IF(C653=2013,$Q$13,IF(C653=2014,$Q$14,"XD"))))))))))</f>
        <v>2.15</v>
      </c>
      <c r="F653">
        <f>D653*E653</f>
        <v>356.9</v>
      </c>
      <c r="G653">
        <f>SUMIF($B$2:B653,B653,$D$2:D653)</f>
        <v>1473</v>
      </c>
      <c r="H653" t="b">
        <f>IF(cukier[[#This Row],[IlośćCukruKupionego]]&gt;=100,IF(cukier[[#This Row],[IlośćCukruKupionego]]&lt;1000,TRUE),FALSE)</f>
        <v>0</v>
      </c>
      <c r="I653" t="b">
        <f>IF(cukier[[#This Row],[IlośćCukruKupionego]]&gt;=1000,IF(cukier[[#This Row],[IlośćCukruKupionego]]&lt;10000,TRUE),FALSE)</f>
        <v>1</v>
      </c>
      <c r="J653" t="b">
        <f>IF(cukier[[#This Row],[IlośćCukruKupionego]]&gt;=10000,TRUE,FALSE)</f>
        <v>0</v>
      </c>
      <c r="K65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53">
        <f>cukier[[#This Row],[Cukier '[KG']]]*cukier[[#This Row],[Rabat]]</f>
        <v>340.29999999999995</v>
      </c>
      <c r="M653">
        <f>cukier[[#This Row],[SumaZaCukier]]-cukier[[#This Row],[CenaRabat]]</f>
        <v>16.600000000000023</v>
      </c>
    </row>
    <row r="654" spans="1:13" x14ac:dyDescent="0.25">
      <c r="A654" s="1">
        <v>39523</v>
      </c>
      <c r="B654" t="s">
        <v>69</v>
      </c>
      <c r="C654">
        <f>YEAR(cukier[[#This Row],[Data]])</f>
        <v>2008</v>
      </c>
      <c r="D654">
        <v>91</v>
      </c>
      <c r="E654">
        <f>IF(C654=2005,$Q$5,IF(C654=2006,$Q$6,IF(C654=2007,$Q$7,IF(C654=2008,$Q$8,IF(C654=2009,$Q$9,IF(C654=2010,$Q$10,IF(C654=2011,$Q$11,IF(C654=2012,$Q$12,IF(C654=2013,$Q$13,IF(C654=2014,$Q$14,"XD"))))))))))</f>
        <v>2.15</v>
      </c>
      <c r="F654">
        <f>D654*E654</f>
        <v>195.65</v>
      </c>
      <c r="G654">
        <f>SUMIF($B$2:B654,B654,$D$2:D654)</f>
        <v>1246</v>
      </c>
      <c r="H654" t="b">
        <f>IF(cukier[[#This Row],[IlośćCukruKupionego]]&gt;=100,IF(cukier[[#This Row],[IlośćCukruKupionego]]&lt;1000,TRUE),FALSE)</f>
        <v>0</v>
      </c>
      <c r="I654" t="b">
        <f>IF(cukier[[#This Row],[IlośćCukruKupionego]]&gt;=1000,IF(cukier[[#This Row],[IlośćCukruKupionego]]&lt;10000,TRUE),FALSE)</f>
        <v>1</v>
      </c>
      <c r="J654" t="b">
        <f>IF(cukier[[#This Row],[IlośćCukruKupionego]]&gt;=10000,TRUE,FALSE)</f>
        <v>0</v>
      </c>
      <c r="K65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54">
        <f>cukier[[#This Row],[Cukier '[KG']]]*cukier[[#This Row],[Rabat]]</f>
        <v>186.54999999999998</v>
      </c>
      <c r="M654">
        <f>cukier[[#This Row],[SumaZaCukier]]-cukier[[#This Row],[CenaRabat]]</f>
        <v>9.1000000000000227</v>
      </c>
    </row>
    <row r="655" spans="1:13" x14ac:dyDescent="0.25">
      <c r="A655" s="1">
        <v>39524</v>
      </c>
      <c r="B655" t="s">
        <v>163</v>
      </c>
      <c r="C655">
        <f>YEAR(cukier[[#This Row],[Data]])</f>
        <v>2008</v>
      </c>
      <c r="D655">
        <v>10</v>
      </c>
      <c r="E655">
        <f>IF(C655=2005,$Q$5,IF(C655=2006,$Q$6,IF(C655=2007,$Q$7,IF(C655=2008,$Q$8,IF(C655=2009,$Q$9,IF(C655=2010,$Q$10,IF(C655=2011,$Q$11,IF(C655=2012,$Q$12,IF(C655=2013,$Q$13,IF(C655=2014,$Q$14,"XD"))))))))))</f>
        <v>2.15</v>
      </c>
      <c r="F655">
        <f>D655*E655</f>
        <v>21.5</v>
      </c>
      <c r="G655">
        <f>SUMIF($B$2:B655,B655,$D$2:D655)</f>
        <v>10</v>
      </c>
      <c r="H655" t="b">
        <f>IF(cukier[[#This Row],[IlośćCukruKupionego]]&gt;=100,IF(cukier[[#This Row],[IlośćCukruKupionego]]&lt;1000,TRUE),FALSE)</f>
        <v>0</v>
      </c>
      <c r="I655" t="b">
        <f>IF(cukier[[#This Row],[IlośćCukruKupionego]]&gt;=1000,IF(cukier[[#This Row],[IlośćCukruKupionego]]&lt;10000,TRUE),FALSE)</f>
        <v>0</v>
      </c>
      <c r="J655" t="b">
        <f>IF(cukier[[#This Row],[IlośćCukruKupionego]]&gt;=10000,TRUE,FALSE)</f>
        <v>0</v>
      </c>
      <c r="K65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55">
        <f>cukier[[#This Row],[Cukier '[KG']]]*cukier[[#This Row],[Rabat]]</f>
        <v>21.5</v>
      </c>
      <c r="M655">
        <f>cukier[[#This Row],[SumaZaCukier]]-cukier[[#This Row],[CenaRabat]]</f>
        <v>0</v>
      </c>
    </row>
    <row r="656" spans="1:13" x14ac:dyDescent="0.25">
      <c r="A656" s="1">
        <v>39526</v>
      </c>
      <c r="B656" t="s">
        <v>164</v>
      </c>
      <c r="C656">
        <f>YEAR(cukier[[#This Row],[Data]])</f>
        <v>2008</v>
      </c>
      <c r="D656">
        <v>19</v>
      </c>
      <c r="E656">
        <f>IF(C656=2005,$Q$5,IF(C656=2006,$Q$6,IF(C656=2007,$Q$7,IF(C656=2008,$Q$8,IF(C656=2009,$Q$9,IF(C656=2010,$Q$10,IF(C656=2011,$Q$11,IF(C656=2012,$Q$12,IF(C656=2013,$Q$13,IF(C656=2014,$Q$14,"XD"))))))))))</f>
        <v>2.15</v>
      </c>
      <c r="F656">
        <f>D656*E656</f>
        <v>40.85</v>
      </c>
      <c r="G656">
        <f>SUMIF($B$2:B656,B656,$D$2:D656)</f>
        <v>19</v>
      </c>
      <c r="H656" t="b">
        <f>IF(cukier[[#This Row],[IlośćCukruKupionego]]&gt;=100,IF(cukier[[#This Row],[IlośćCukruKupionego]]&lt;1000,TRUE),FALSE)</f>
        <v>0</v>
      </c>
      <c r="I656" t="b">
        <f>IF(cukier[[#This Row],[IlośćCukruKupionego]]&gt;=1000,IF(cukier[[#This Row],[IlośćCukruKupionego]]&lt;10000,TRUE),FALSE)</f>
        <v>0</v>
      </c>
      <c r="J656" t="b">
        <f>IF(cukier[[#This Row],[IlośćCukruKupionego]]&gt;=10000,TRUE,FALSE)</f>
        <v>0</v>
      </c>
      <c r="K65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56">
        <f>cukier[[#This Row],[Cukier '[KG']]]*cukier[[#This Row],[Rabat]]</f>
        <v>40.85</v>
      </c>
      <c r="M656">
        <f>cukier[[#This Row],[SumaZaCukier]]-cukier[[#This Row],[CenaRabat]]</f>
        <v>0</v>
      </c>
    </row>
    <row r="657" spans="1:13" x14ac:dyDescent="0.25">
      <c r="A657" s="1">
        <v>39526</v>
      </c>
      <c r="B657" t="s">
        <v>165</v>
      </c>
      <c r="C657">
        <f>YEAR(cukier[[#This Row],[Data]])</f>
        <v>2008</v>
      </c>
      <c r="D657">
        <v>2</v>
      </c>
      <c r="E657">
        <f>IF(C657=2005,$Q$5,IF(C657=2006,$Q$6,IF(C657=2007,$Q$7,IF(C657=2008,$Q$8,IF(C657=2009,$Q$9,IF(C657=2010,$Q$10,IF(C657=2011,$Q$11,IF(C657=2012,$Q$12,IF(C657=2013,$Q$13,IF(C657=2014,$Q$14,"XD"))))))))))</f>
        <v>2.15</v>
      </c>
      <c r="F657">
        <f>D657*E657</f>
        <v>4.3</v>
      </c>
      <c r="G657">
        <f>SUMIF($B$2:B657,B657,$D$2:D657)</f>
        <v>2</v>
      </c>
      <c r="H657" t="b">
        <f>IF(cukier[[#This Row],[IlośćCukruKupionego]]&gt;=100,IF(cukier[[#This Row],[IlośćCukruKupionego]]&lt;1000,TRUE),FALSE)</f>
        <v>0</v>
      </c>
      <c r="I657" t="b">
        <f>IF(cukier[[#This Row],[IlośćCukruKupionego]]&gt;=1000,IF(cukier[[#This Row],[IlośćCukruKupionego]]&lt;10000,TRUE),FALSE)</f>
        <v>0</v>
      </c>
      <c r="J657" t="b">
        <f>IF(cukier[[#This Row],[IlośćCukruKupionego]]&gt;=10000,TRUE,FALSE)</f>
        <v>0</v>
      </c>
      <c r="K657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57">
        <f>cukier[[#This Row],[Cukier '[KG']]]*cukier[[#This Row],[Rabat]]</f>
        <v>4.3</v>
      </c>
      <c r="M657">
        <f>cukier[[#This Row],[SumaZaCukier]]-cukier[[#This Row],[CenaRabat]]</f>
        <v>0</v>
      </c>
    </row>
    <row r="658" spans="1:13" x14ac:dyDescent="0.25">
      <c r="A658" s="1">
        <v>39527</v>
      </c>
      <c r="B658" t="s">
        <v>35</v>
      </c>
      <c r="C658">
        <f>YEAR(cukier[[#This Row],[Data]])</f>
        <v>2008</v>
      </c>
      <c r="D658">
        <v>125</v>
      </c>
      <c r="E658">
        <f>IF(C658=2005,$Q$5,IF(C658=2006,$Q$6,IF(C658=2007,$Q$7,IF(C658=2008,$Q$8,IF(C658=2009,$Q$9,IF(C658=2010,$Q$10,IF(C658=2011,$Q$11,IF(C658=2012,$Q$12,IF(C658=2013,$Q$13,IF(C658=2014,$Q$14,"XD"))))))))))</f>
        <v>2.15</v>
      </c>
      <c r="F658">
        <f>D658*E658</f>
        <v>268.75</v>
      </c>
      <c r="G658">
        <f>SUMIF($B$2:B658,B658,$D$2:D658)</f>
        <v>992</v>
      </c>
      <c r="H658" t="b">
        <f>IF(cukier[[#This Row],[IlośćCukruKupionego]]&gt;=100,IF(cukier[[#This Row],[IlośćCukruKupionego]]&lt;1000,TRUE),FALSE)</f>
        <v>1</v>
      </c>
      <c r="I658" t="b">
        <f>IF(cukier[[#This Row],[IlośćCukruKupionego]]&gt;=1000,IF(cukier[[#This Row],[IlośćCukruKupionego]]&lt;10000,TRUE),FALSE)</f>
        <v>0</v>
      </c>
      <c r="J658" t="b">
        <f>IF(cukier[[#This Row],[IlośćCukruKupionego]]&gt;=10000,TRUE,FALSE)</f>
        <v>0</v>
      </c>
      <c r="K658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658">
        <f>cukier[[#This Row],[Cukier '[KG']]]*cukier[[#This Row],[Rabat]]</f>
        <v>262.5</v>
      </c>
      <c r="M658">
        <f>cukier[[#This Row],[SumaZaCukier]]-cukier[[#This Row],[CenaRabat]]</f>
        <v>6.25</v>
      </c>
    </row>
    <row r="659" spans="1:13" x14ac:dyDescent="0.25">
      <c r="A659" s="1">
        <v>39527</v>
      </c>
      <c r="B659" t="s">
        <v>22</v>
      </c>
      <c r="C659">
        <f>YEAR(cukier[[#This Row],[Data]])</f>
        <v>2008</v>
      </c>
      <c r="D659">
        <v>248</v>
      </c>
      <c r="E659">
        <f>IF(C659=2005,$Q$5,IF(C659=2006,$Q$6,IF(C659=2007,$Q$7,IF(C659=2008,$Q$8,IF(C659=2009,$Q$9,IF(C659=2010,$Q$10,IF(C659=2011,$Q$11,IF(C659=2012,$Q$12,IF(C659=2013,$Q$13,IF(C659=2014,$Q$14,"XD"))))))))))</f>
        <v>2.15</v>
      </c>
      <c r="F659">
        <f>D659*E659</f>
        <v>533.19999999999993</v>
      </c>
      <c r="G659">
        <f>SUMIF($B$2:B659,B659,$D$2:D659)</f>
        <v>6968</v>
      </c>
      <c r="H659" t="b">
        <f>IF(cukier[[#This Row],[IlośćCukruKupionego]]&gt;=100,IF(cukier[[#This Row],[IlośćCukruKupionego]]&lt;1000,TRUE),FALSE)</f>
        <v>0</v>
      </c>
      <c r="I659" t="b">
        <f>IF(cukier[[#This Row],[IlośćCukruKupionego]]&gt;=1000,IF(cukier[[#This Row],[IlośćCukruKupionego]]&lt;10000,TRUE),FALSE)</f>
        <v>1</v>
      </c>
      <c r="J659" t="b">
        <f>IF(cukier[[#This Row],[IlośćCukruKupionego]]&gt;=10000,TRUE,FALSE)</f>
        <v>0</v>
      </c>
      <c r="K65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59">
        <f>cukier[[#This Row],[Cukier '[KG']]]*cukier[[#This Row],[Rabat]]</f>
        <v>508.4</v>
      </c>
      <c r="M659">
        <f>cukier[[#This Row],[SumaZaCukier]]-cukier[[#This Row],[CenaRabat]]</f>
        <v>24.799999999999955</v>
      </c>
    </row>
    <row r="660" spans="1:13" x14ac:dyDescent="0.25">
      <c r="A660" s="1">
        <v>39527</v>
      </c>
      <c r="B660" t="s">
        <v>102</v>
      </c>
      <c r="C660">
        <f>YEAR(cukier[[#This Row],[Data]])</f>
        <v>2008</v>
      </c>
      <c r="D660">
        <v>298</v>
      </c>
      <c r="E660">
        <f>IF(C660=2005,$Q$5,IF(C660=2006,$Q$6,IF(C660=2007,$Q$7,IF(C660=2008,$Q$8,IF(C660=2009,$Q$9,IF(C660=2010,$Q$10,IF(C660=2011,$Q$11,IF(C660=2012,$Q$12,IF(C660=2013,$Q$13,IF(C660=2014,$Q$14,"XD"))))))))))</f>
        <v>2.15</v>
      </c>
      <c r="F660">
        <f>D660*E660</f>
        <v>640.69999999999993</v>
      </c>
      <c r="G660">
        <f>SUMIF($B$2:B660,B660,$D$2:D660)</f>
        <v>1437</v>
      </c>
      <c r="H660" t="b">
        <f>IF(cukier[[#This Row],[IlośćCukruKupionego]]&gt;=100,IF(cukier[[#This Row],[IlośćCukruKupionego]]&lt;1000,TRUE),FALSE)</f>
        <v>0</v>
      </c>
      <c r="I660" t="b">
        <f>IF(cukier[[#This Row],[IlośćCukruKupionego]]&gt;=1000,IF(cukier[[#This Row],[IlośćCukruKupionego]]&lt;10000,TRUE),FALSE)</f>
        <v>1</v>
      </c>
      <c r="J660" t="b">
        <f>IF(cukier[[#This Row],[IlośćCukruKupionego]]&gt;=10000,TRUE,FALSE)</f>
        <v>0</v>
      </c>
      <c r="K66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60">
        <f>cukier[[#This Row],[Cukier '[KG']]]*cukier[[#This Row],[Rabat]]</f>
        <v>610.9</v>
      </c>
      <c r="M660">
        <f>cukier[[#This Row],[SumaZaCukier]]-cukier[[#This Row],[CenaRabat]]</f>
        <v>29.799999999999955</v>
      </c>
    </row>
    <row r="661" spans="1:13" x14ac:dyDescent="0.25">
      <c r="A661" s="1">
        <v>39528</v>
      </c>
      <c r="B661" t="s">
        <v>22</v>
      </c>
      <c r="C661">
        <f>YEAR(cukier[[#This Row],[Data]])</f>
        <v>2008</v>
      </c>
      <c r="D661">
        <v>406</v>
      </c>
      <c r="E661">
        <f>IF(C661=2005,$Q$5,IF(C661=2006,$Q$6,IF(C661=2007,$Q$7,IF(C661=2008,$Q$8,IF(C661=2009,$Q$9,IF(C661=2010,$Q$10,IF(C661=2011,$Q$11,IF(C661=2012,$Q$12,IF(C661=2013,$Q$13,IF(C661=2014,$Q$14,"XD"))))))))))</f>
        <v>2.15</v>
      </c>
      <c r="F661">
        <f>D661*E661</f>
        <v>872.9</v>
      </c>
      <c r="G661">
        <f>SUMIF($B$2:B661,B661,$D$2:D661)</f>
        <v>7374</v>
      </c>
      <c r="H661" t="b">
        <f>IF(cukier[[#This Row],[IlośćCukruKupionego]]&gt;=100,IF(cukier[[#This Row],[IlośćCukruKupionego]]&lt;1000,TRUE),FALSE)</f>
        <v>0</v>
      </c>
      <c r="I661" t="b">
        <f>IF(cukier[[#This Row],[IlośćCukruKupionego]]&gt;=1000,IF(cukier[[#This Row],[IlośćCukruKupionego]]&lt;10000,TRUE),FALSE)</f>
        <v>1</v>
      </c>
      <c r="J661" t="b">
        <f>IF(cukier[[#This Row],[IlośćCukruKupionego]]&gt;=10000,TRUE,FALSE)</f>
        <v>0</v>
      </c>
      <c r="K66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61">
        <f>cukier[[#This Row],[Cukier '[KG']]]*cukier[[#This Row],[Rabat]]</f>
        <v>832.3</v>
      </c>
      <c r="M661">
        <f>cukier[[#This Row],[SumaZaCukier]]-cukier[[#This Row],[CenaRabat]]</f>
        <v>40.600000000000023</v>
      </c>
    </row>
    <row r="662" spans="1:13" x14ac:dyDescent="0.25">
      <c r="A662" s="1">
        <v>39529</v>
      </c>
      <c r="B662" t="s">
        <v>19</v>
      </c>
      <c r="C662">
        <f>YEAR(cukier[[#This Row],[Data]])</f>
        <v>2008</v>
      </c>
      <c r="D662">
        <v>46</v>
      </c>
      <c r="E662">
        <f>IF(C662=2005,$Q$5,IF(C662=2006,$Q$6,IF(C662=2007,$Q$7,IF(C662=2008,$Q$8,IF(C662=2009,$Q$9,IF(C662=2010,$Q$10,IF(C662=2011,$Q$11,IF(C662=2012,$Q$12,IF(C662=2013,$Q$13,IF(C662=2014,$Q$14,"XD"))))))))))</f>
        <v>2.15</v>
      </c>
      <c r="F662">
        <f>D662*E662</f>
        <v>98.899999999999991</v>
      </c>
      <c r="G662">
        <f>SUMIF($B$2:B662,B662,$D$2:D662)</f>
        <v>1433</v>
      </c>
      <c r="H662" t="b">
        <f>IF(cukier[[#This Row],[IlośćCukruKupionego]]&gt;=100,IF(cukier[[#This Row],[IlośćCukruKupionego]]&lt;1000,TRUE),FALSE)</f>
        <v>0</v>
      </c>
      <c r="I662" t="b">
        <f>IF(cukier[[#This Row],[IlośćCukruKupionego]]&gt;=1000,IF(cukier[[#This Row],[IlośćCukruKupionego]]&lt;10000,TRUE),FALSE)</f>
        <v>1</v>
      </c>
      <c r="J662" t="b">
        <f>IF(cukier[[#This Row],[IlośćCukruKupionego]]&gt;=10000,TRUE,FALSE)</f>
        <v>0</v>
      </c>
      <c r="K66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62">
        <f>cukier[[#This Row],[Cukier '[KG']]]*cukier[[#This Row],[Rabat]]</f>
        <v>94.3</v>
      </c>
      <c r="M662">
        <f>cukier[[#This Row],[SumaZaCukier]]-cukier[[#This Row],[CenaRabat]]</f>
        <v>4.5999999999999943</v>
      </c>
    </row>
    <row r="663" spans="1:13" x14ac:dyDescent="0.25">
      <c r="A663" s="1">
        <v>39530</v>
      </c>
      <c r="B663" t="s">
        <v>69</v>
      </c>
      <c r="C663">
        <f>YEAR(cukier[[#This Row],[Data]])</f>
        <v>2008</v>
      </c>
      <c r="D663">
        <v>106</v>
      </c>
      <c r="E663">
        <f>IF(C663=2005,$Q$5,IF(C663=2006,$Q$6,IF(C663=2007,$Q$7,IF(C663=2008,$Q$8,IF(C663=2009,$Q$9,IF(C663=2010,$Q$10,IF(C663=2011,$Q$11,IF(C663=2012,$Q$12,IF(C663=2013,$Q$13,IF(C663=2014,$Q$14,"XD"))))))))))</f>
        <v>2.15</v>
      </c>
      <c r="F663">
        <f>D663*E663</f>
        <v>227.89999999999998</v>
      </c>
      <c r="G663">
        <f>SUMIF($B$2:B663,B663,$D$2:D663)</f>
        <v>1352</v>
      </c>
      <c r="H663" t="b">
        <f>IF(cukier[[#This Row],[IlośćCukruKupionego]]&gt;=100,IF(cukier[[#This Row],[IlośćCukruKupionego]]&lt;1000,TRUE),FALSE)</f>
        <v>0</v>
      </c>
      <c r="I663" t="b">
        <f>IF(cukier[[#This Row],[IlośćCukruKupionego]]&gt;=1000,IF(cukier[[#This Row],[IlośćCukruKupionego]]&lt;10000,TRUE),FALSE)</f>
        <v>1</v>
      </c>
      <c r="J663" t="b">
        <f>IF(cukier[[#This Row],[IlośćCukruKupionego]]&gt;=10000,TRUE,FALSE)</f>
        <v>0</v>
      </c>
      <c r="K66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63">
        <f>cukier[[#This Row],[Cukier '[KG']]]*cukier[[#This Row],[Rabat]]</f>
        <v>217.29999999999998</v>
      </c>
      <c r="M663">
        <f>cukier[[#This Row],[SumaZaCukier]]-cukier[[#This Row],[CenaRabat]]</f>
        <v>10.599999999999994</v>
      </c>
    </row>
    <row r="664" spans="1:13" x14ac:dyDescent="0.25">
      <c r="A664" s="1">
        <v>39532</v>
      </c>
      <c r="B664" t="s">
        <v>9</v>
      </c>
      <c r="C664">
        <f>YEAR(cukier[[#This Row],[Data]])</f>
        <v>2008</v>
      </c>
      <c r="D664">
        <v>121</v>
      </c>
      <c r="E664">
        <f>IF(C664=2005,$Q$5,IF(C664=2006,$Q$6,IF(C664=2007,$Q$7,IF(C664=2008,$Q$8,IF(C664=2009,$Q$9,IF(C664=2010,$Q$10,IF(C664=2011,$Q$11,IF(C664=2012,$Q$12,IF(C664=2013,$Q$13,IF(C664=2014,$Q$14,"XD"))))))))))</f>
        <v>2.15</v>
      </c>
      <c r="F664">
        <f>D664*E664</f>
        <v>260.14999999999998</v>
      </c>
      <c r="G664">
        <f>SUMIF($B$2:B664,B664,$D$2:D664)</f>
        <v>8260</v>
      </c>
      <c r="H664" t="b">
        <f>IF(cukier[[#This Row],[IlośćCukruKupionego]]&gt;=100,IF(cukier[[#This Row],[IlośćCukruKupionego]]&lt;1000,TRUE),FALSE)</f>
        <v>0</v>
      </c>
      <c r="I664" t="b">
        <f>IF(cukier[[#This Row],[IlośćCukruKupionego]]&gt;=1000,IF(cukier[[#This Row],[IlośćCukruKupionego]]&lt;10000,TRUE),FALSE)</f>
        <v>1</v>
      </c>
      <c r="J664" t="b">
        <f>IF(cukier[[#This Row],[IlośćCukruKupionego]]&gt;=10000,TRUE,FALSE)</f>
        <v>0</v>
      </c>
      <c r="K66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64">
        <f>cukier[[#This Row],[Cukier '[KG']]]*cukier[[#This Row],[Rabat]]</f>
        <v>248.04999999999998</v>
      </c>
      <c r="M664">
        <f>cukier[[#This Row],[SumaZaCukier]]-cukier[[#This Row],[CenaRabat]]</f>
        <v>12.099999999999994</v>
      </c>
    </row>
    <row r="665" spans="1:13" x14ac:dyDescent="0.25">
      <c r="A665" s="1">
        <v>39536</v>
      </c>
      <c r="B665" t="s">
        <v>45</v>
      </c>
      <c r="C665">
        <f>YEAR(cukier[[#This Row],[Data]])</f>
        <v>2008</v>
      </c>
      <c r="D665">
        <v>170</v>
      </c>
      <c r="E665">
        <f>IF(C665=2005,$Q$5,IF(C665=2006,$Q$6,IF(C665=2007,$Q$7,IF(C665=2008,$Q$8,IF(C665=2009,$Q$9,IF(C665=2010,$Q$10,IF(C665=2011,$Q$11,IF(C665=2012,$Q$12,IF(C665=2013,$Q$13,IF(C665=2014,$Q$14,"XD"))))))))))</f>
        <v>2.15</v>
      </c>
      <c r="F665">
        <f>D665*E665</f>
        <v>365.5</v>
      </c>
      <c r="G665">
        <f>SUMIF($B$2:B665,B665,$D$2:D665)</f>
        <v>8663</v>
      </c>
      <c r="H665" t="b">
        <f>IF(cukier[[#This Row],[IlośćCukruKupionego]]&gt;=100,IF(cukier[[#This Row],[IlośćCukruKupionego]]&lt;1000,TRUE),FALSE)</f>
        <v>0</v>
      </c>
      <c r="I665" t="b">
        <f>IF(cukier[[#This Row],[IlośćCukruKupionego]]&gt;=1000,IF(cukier[[#This Row],[IlośćCukruKupionego]]&lt;10000,TRUE),FALSE)</f>
        <v>1</v>
      </c>
      <c r="J665" t="b">
        <f>IF(cukier[[#This Row],[IlośćCukruKupionego]]&gt;=10000,TRUE,FALSE)</f>
        <v>0</v>
      </c>
      <c r="K66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65">
        <f>cukier[[#This Row],[Cukier '[KG']]]*cukier[[#This Row],[Rabat]]</f>
        <v>348.49999999999994</v>
      </c>
      <c r="M665">
        <f>cukier[[#This Row],[SumaZaCukier]]-cukier[[#This Row],[CenaRabat]]</f>
        <v>17.000000000000057</v>
      </c>
    </row>
    <row r="666" spans="1:13" x14ac:dyDescent="0.25">
      <c r="A666" s="1">
        <v>39536</v>
      </c>
      <c r="B666" t="s">
        <v>14</v>
      </c>
      <c r="C666">
        <f>YEAR(cukier[[#This Row],[Data]])</f>
        <v>2008</v>
      </c>
      <c r="D666">
        <v>431</v>
      </c>
      <c r="E666">
        <f>IF(C666=2005,$Q$5,IF(C666=2006,$Q$6,IF(C666=2007,$Q$7,IF(C666=2008,$Q$8,IF(C666=2009,$Q$9,IF(C666=2010,$Q$10,IF(C666=2011,$Q$11,IF(C666=2012,$Q$12,IF(C666=2013,$Q$13,IF(C666=2014,$Q$14,"XD"))))))))))</f>
        <v>2.15</v>
      </c>
      <c r="F666">
        <f>D666*E666</f>
        <v>926.65</v>
      </c>
      <c r="G666">
        <f>SUMIF($B$2:B666,B666,$D$2:D666)</f>
        <v>7438</v>
      </c>
      <c r="H666" t="b">
        <f>IF(cukier[[#This Row],[IlośćCukruKupionego]]&gt;=100,IF(cukier[[#This Row],[IlośćCukruKupionego]]&lt;1000,TRUE),FALSE)</f>
        <v>0</v>
      </c>
      <c r="I666" t="b">
        <f>IF(cukier[[#This Row],[IlośćCukruKupionego]]&gt;=1000,IF(cukier[[#This Row],[IlośćCukruKupionego]]&lt;10000,TRUE),FALSE)</f>
        <v>1</v>
      </c>
      <c r="J666" t="b">
        <f>IF(cukier[[#This Row],[IlośćCukruKupionego]]&gt;=10000,TRUE,FALSE)</f>
        <v>0</v>
      </c>
      <c r="K66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66">
        <f>cukier[[#This Row],[Cukier '[KG']]]*cukier[[#This Row],[Rabat]]</f>
        <v>883.55</v>
      </c>
      <c r="M666">
        <f>cukier[[#This Row],[SumaZaCukier]]-cukier[[#This Row],[CenaRabat]]</f>
        <v>43.100000000000023</v>
      </c>
    </row>
    <row r="667" spans="1:13" x14ac:dyDescent="0.25">
      <c r="A667" s="1">
        <v>39537</v>
      </c>
      <c r="B667" t="s">
        <v>50</v>
      </c>
      <c r="C667">
        <f>YEAR(cukier[[#This Row],[Data]])</f>
        <v>2008</v>
      </c>
      <c r="D667">
        <v>483</v>
      </c>
      <c r="E667">
        <f>IF(C667=2005,$Q$5,IF(C667=2006,$Q$6,IF(C667=2007,$Q$7,IF(C667=2008,$Q$8,IF(C667=2009,$Q$9,IF(C667=2010,$Q$10,IF(C667=2011,$Q$11,IF(C667=2012,$Q$12,IF(C667=2013,$Q$13,IF(C667=2014,$Q$14,"XD"))))))))))</f>
        <v>2.15</v>
      </c>
      <c r="F667">
        <f>D667*E667</f>
        <v>1038.45</v>
      </c>
      <c r="G667">
        <f>SUMIF($B$2:B667,B667,$D$2:D667)</f>
        <v>8765</v>
      </c>
      <c r="H667" t="b">
        <f>IF(cukier[[#This Row],[IlośćCukruKupionego]]&gt;=100,IF(cukier[[#This Row],[IlośćCukruKupionego]]&lt;1000,TRUE),FALSE)</f>
        <v>0</v>
      </c>
      <c r="I667" t="b">
        <f>IF(cukier[[#This Row],[IlośćCukruKupionego]]&gt;=1000,IF(cukier[[#This Row],[IlośćCukruKupionego]]&lt;10000,TRUE),FALSE)</f>
        <v>1</v>
      </c>
      <c r="J667" t="b">
        <f>IF(cukier[[#This Row],[IlośćCukruKupionego]]&gt;=10000,TRUE,FALSE)</f>
        <v>0</v>
      </c>
      <c r="K66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67">
        <f>cukier[[#This Row],[Cukier '[KG']]]*cukier[[#This Row],[Rabat]]</f>
        <v>990.14999999999986</v>
      </c>
      <c r="M667">
        <f>cukier[[#This Row],[SumaZaCukier]]-cukier[[#This Row],[CenaRabat]]</f>
        <v>48.300000000000182</v>
      </c>
    </row>
    <row r="668" spans="1:13" x14ac:dyDescent="0.25">
      <c r="A668" s="1">
        <v>39539</v>
      </c>
      <c r="B668" t="s">
        <v>7</v>
      </c>
      <c r="C668">
        <f>YEAR(cukier[[#This Row],[Data]])</f>
        <v>2008</v>
      </c>
      <c r="D668">
        <v>354</v>
      </c>
      <c r="E668">
        <f>IF(C668=2005,$Q$5,IF(C668=2006,$Q$6,IF(C668=2007,$Q$7,IF(C668=2008,$Q$8,IF(C668=2009,$Q$9,IF(C668=2010,$Q$10,IF(C668=2011,$Q$11,IF(C668=2012,$Q$12,IF(C668=2013,$Q$13,IF(C668=2014,$Q$14,"XD"))))))))))</f>
        <v>2.15</v>
      </c>
      <c r="F668">
        <f>D668*E668</f>
        <v>761.1</v>
      </c>
      <c r="G668">
        <f>SUMIF($B$2:B668,B668,$D$2:D668)</f>
        <v>9705</v>
      </c>
      <c r="H668" t="b">
        <f>IF(cukier[[#This Row],[IlośćCukruKupionego]]&gt;=100,IF(cukier[[#This Row],[IlośćCukruKupionego]]&lt;1000,TRUE),FALSE)</f>
        <v>0</v>
      </c>
      <c r="I668" t="b">
        <f>IF(cukier[[#This Row],[IlośćCukruKupionego]]&gt;=1000,IF(cukier[[#This Row],[IlośćCukruKupionego]]&lt;10000,TRUE),FALSE)</f>
        <v>1</v>
      </c>
      <c r="J668" t="b">
        <f>IF(cukier[[#This Row],[IlośćCukruKupionego]]&gt;=10000,TRUE,FALSE)</f>
        <v>0</v>
      </c>
      <c r="K66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68">
        <f>cukier[[#This Row],[Cukier '[KG']]]*cukier[[#This Row],[Rabat]]</f>
        <v>725.69999999999993</v>
      </c>
      <c r="M668">
        <f>cukier[[#This Row],[SumaZaCukier]]-cukier[[#This Row],[CenaRabat]]</f>
        <v>35.400000000000091</v>
      </c>
    </row>
    <row r="669" spans="1:13" x14ac:dyDescent="0.25">
      <c r="A669" s="1">
        <v>39541</v>
      </c>
      <c r="B669" t="s">
        <v>69</v>
      </c>
      <c r="C669">
        <f>YEAR(cukier[[#This Row],[Data]])</f>
        <v>2008</v>
      </c>
      <c r="D669">
        <v>65</v>
      </c>
      <c r="E669">
        <f>IF(C669=2005,$Q$5,IF(C669=2006,$Q$6,IF(C669=2007,$Q$7,IF(C669=2008,$Q$8,IF(C669=2009,$Q$9,IF(C669=2010,$Q$10,IF(C669=2011,$Q$11,IF(C669=2012,$Q$12,IF(C669=2013,$Q$13,IF(C669=2014,$Q$14,"XD"))))))))))</f>
        <v>2.15</v>
      </c>
      <c r="F669">
        <f>D669*E669</f>
        <v>139.75</v>
      </c>
      <c r="G669">
        <f>SUMIF($B$2:B669,B669,$D$2:D669)</f>
        <v>1417</v>
      </c>
      <c r="H669" t="b">
        <f>IF(cukier[[#This Row],[IlośćCukruKupionego]]&gt;=100,IF(cukier[[#This Row],[IlośćCukruKupionego]]&lt;1000,TRUE),FALSE)</f>
        <v>0</v>
      </c>
      <c r="I669" t="b">
        <f>IF(cukier[[#This Row],[IlośćCukruKupionego]]&gt;=1000,IF(cukier[[#This Row],[IlośćCukruKupionego]]&lt;10000,TRUE),FALSE)</f>
        <v>1</v>
      </c>
      <c r="J669" t="b">
        <f>IF(cukier[[#This Row],[IlośćCukruKupionego]]&gt;=10000,TRUE,FALSE)</f>
        <v>0</v>
      </c>
      <c r="K66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69">
        <f>cukier[[#This Row],[Cukier '[KG']]]*cukier[[#This Row],[Rabat]]</f>
        <v>133.25</v>
      </c>
      <c r="M669">
        <f>cukier[[#This Row],[SumaZaCukier]]-cukier[[#This Row],[CenaRabat]]</f>
        <v>6.5</v>
      </c>
    </row>
    <row r="670" spans="1:13" x14ac:dyDescent="0.25">
      <c r="A670" s="1">
        <v>39544</v>
      </c>
      <c r="B670" t="s">
        <v>24</v>
      </c>
      <c r="C670">
        <f>YEAR(cukier[[#This Row],[Data]])</f>
        <v>2008</v>
      </c>
      <c r="D670">
        <v>176</v>
      </c>
      <c r="E670">
        <f>IF(C670=2005,$Q$5,IF(C670=2006,$Q$6,IF(C670=2007,$Q$7,IF(C670=2008,$Q$8,IF(C670=2009,$Q$9,IF(C670=2010,$Q$10,IF(C670=2011,$Q$11,IF(C670=2012,$Q$12,IF(C670=2013,$Q$13,IF(C670=2014,$Q$14,"XD"))))))))))</f>
        <v>2.15</v>
      </c>
      <c r="F670">
        <f>D670*E670</f>
        <v>378.4</v>
      </c>
      <c r="G670">
        <f>SUMIF($B$2:B670,B670,$D$2:D670)</f>
        <v>3355</v>
      </c>
      <c r="H670" t="b">
        <f>IF(cukier[[#This Row],[IlośćCukruKupionego]]&gt;=100,IF(cukier[[#This Row],[IlośćCukruKupionego]]&lt;1000,TRUE),FALSE)</f>
        <v>0</v>
      </c>
      <c r="I670" t="b">
        <f>IF(cukier[[#This Row],[IlośćCukruKupionego]]&gt;=1000,IF(cukier[[#This Row],[IlośćCukruKupionego]]&lt;10000,TRUE),FALSE)</f>
        <v>1</v>
      </c>
      <c r="J670" t="b">
        <f>IF(cukier[[#This Row],[IlośćCukruKupionego]]&gt;=10000,TRUE,FALSE)</f>
        <v>0</v>
      </c>
      <c r="K67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70">
        <f>cukier[[#This Row],[Cukier '[KG']]]*cukier[[#This Row],[Rabat]]</f>
        <v>360.79999999999995</v>
      </c>
      <c r="M670">
        <f>cukier[[#This Row],[SumaZaCukier]]-cukier[[#This Row],[CenaRabat]]</f>
        <v>17.600000000000023</v>
      </c>
    </row>
    <row r="671" spans="1:13" x14ac:dyDescent="0.25">
      <c r="A671" s="1">
        <v>39545</v>
      </c>
      <c r="B671" t="s">
        <v>51</v>
      </c>
      <c r="C671">
        <f>YEAR(cukier[[#This Row],[Data]])</f>
        <v>2008</v>
      </c>
      <c r="D671">
        <v>2</v>
      </c>
      <c r="E671">
        <f>IF(C671=2005,$Q$5,IF(C671=2006,$Q$6,IF(C671=2007,$Q$7,IF(C671=2008,$Q$8,IF(C671=2009,$Q$9,IF(C671=2010,$Q$10,IF(C671=2011,$Q$11,IF(C671=2012,$Q$12,IF(C671=2013,$Q$13,IF(C671=2014,$Q$14,"XD"))))))))))</f>
        <v>2.15</v>
      </c>
      <c r="F671">
        <f>D671*E671</f>
        <v>4.3</v>
      </c>
      <c r="G671">
        <f>SUMIF($B$2:B671,B671,$D$2:D671)</f>
        <v>9</v>
      </c>
      <c r="H671" t="b">
        <f>IF(cukier[[#This Row],[IlośćCukruKupionego]]&gt;=100,IF(cukier[[#This Row],[IlośćCukruKupionego]]&lt;1000,TRUE),FALSE)</f>
        <v>0</v>
      </c>
      <c r="I671" t="b">
        <f>IF(cukier[[#This Row],[IlośćCukruKupionego]]&gt;=1000,IF(cukier[[#This Row],[IlośćCukruKupionego]]&lt;10000,TRUE),FALSE)</f>
        <v>0</v>
      </c>
      <c r="J671" t="b">
        <f>IF(cukier[[#This Row],[IlośćCukruKupionego]]&gt;=10000,TRUE,FALSE)</f>
        <v>0</v>
      </c>
      <c r="K671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71">
        <f>cukier[[#This Row],[Cukier '[KG']]]*cukier[[#This Row],[Rabat]]</f>
        <v>4.3</v>
      </c>
      <c r="M671">
        <f>cukier[[#This Row],[SumaZaCukier]]-cukier[[#This Row],[CenaRabat]]</f>
        <v>0</v>
      </c>
    </row>
    <row r="672" spans="1:13" x14ac:dyDescent="0.25">
      <c r="A672" s="1">
        <v>39546</v>
      </c>
      <c r="B672" t="s">
        <v>66</v>
      </c>
      <c r="C672">
        <f>YEAR(cukier[[#This Row],[Data]])</f>
        <v>2008</v>
      </c>
      <c r="D672">
        <v>46</v>
      </c>
      <c r="E672">
        <f>IF(C672=2005,$Q$5,IF(C672=2006,$Q$6,IF(C672=2007,$Q$7,IF(C672=2008,$Q$8,IF(C672=2009,$Q$9,IF(C672=2010,$Q$10,IF(C672=2011,$Q$11,IF(C672=2012,$Q$12,IF(C672=2013,$Q$13,IF(C672=2014,$Q$14,"XD"))))))))))</f>
        <v>2.15</v>
      </c>
      <c r="F672">
        <f>D672*E672</f>
        <v>98.899999999999991</v>
      </c>
      <c r="G672">
        <f>SUMIF($B$2:B672,B672,$D$2:D672)</f>
        <v>1046</v>
      </c>
      <c r="H672" t="b">
        <f>IF(cukier[[#This Row],[IlośćCukruKupionego]]&gt;=100,IF(cukier[[#This Row],[IlośćCukruKupionego]]&lt;1000,TRUE),FALSE)</f>
        <v>0</v>
      </c>
      <c r="I672" t="b">
        <f>IF(cukier[[#This Row],[IlośćCukruKupionego]]&gt;=1000,IF(cukier[[#This Row],[IlośćCukruKupionego]]&lt;10000,TRUE),FALSE)</f>
        <v>1</v>
      </c>
      <c r="J672" t="b">
        <f>IF(cukier[[#This Row],[IlośćCukruKupionego]]&gt;=10000,TRUE,FALSE)</f>
        <v>0</v>
      </c>
      <c r="K67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72">
        <f>cukier[[#This Row],[Cukier '[KG']]]*cukier[[#This Row],[Rabat]]</f>
        <v>94.3</v>
      </c>
      <c r="M672">
        <f>cukier[[#This Row],[SumaZaCukier]]-cukier[[#This Row],[CenaRabat]]</f>
        <v>4.5999999999999943</v>
      </c>
    </row>
    <row r="673" spans="1:13" x14ac:dyDescent="0.25">
      <c r="A673" s="1">
        <v>39549</v>
      </c>
      <c r="B673" t="s">
        <v>102</v>
      </c>
      <c r="C673">
        <f>YEAR(cukier[[#This Row],[Data]])</f>
        <v>2008</v>
      </c>
      <c r="D673">
        <v>477</v>
      </c>
      <c r="E673">
        <f>IF(C673=2005,$Q$5,IF(C673=2006,$Q$6,IF(C673=2007,$Q$7,IF(C673=2008,$Q$8,IF(C673=2009,$Q$9,IF(C673=2010,$Q$10,IF(C673=2011,$Q$11,IF(C673=2012,$Q$12,IF(C673=2013,$Q$13,IF(C673=2014,$Q$14,"XD"))))))))))</f>
        <v>2.15</v>
      </c>
      <c r="F673">
        <f>D673*E673</f>
        <v>1025.55</v>
      </c>
      <c r="G673">
        <f>SUMIF($B$2:B673,B673,$D$2:D673)</f>
        <v>1914</v>
      </c>
      <c r="H673" t="b">
        <f>IF(cukier[[#This Row],[IlośćCukruKupionego]]&gt;=100,IF(cukier[[#This Row],[IlośćCukruKupionego]]&lt;1000,TRUE),FALSE)</f>
        <v>0</v>
      </c>
      <c r="I673" t="b">
        <f>IF(cukier[[#This Row],[IlośćCukruKupionego]]&gt;=1000,IF(cukier[[#This Row],[IlośćCukruKupionego]]&lt;10000,TRUE),FALSE)</f>
        <v>1</v>
      </c>
      <c r="J673" t="b">
        <f>IF(cukier[[#This Row],[IlośćCukruKupionego]]&gt;=10000,TRUE,FALSE)</f>
        <v>0</v>
      </c>
      <c r="K67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73">
        <f>cukier[[#This Row],[Cukier '[KG']]]*cukier[[#This Row],[Rabat]]</f>
        <v>977.84999999999991</v>
      </c>
      <c r="M673">
        <f>cukier[[#This Row],[SumaZaCukier]]-cukier[[#This Row],[CenaRabat]]</f>
        <v>47.700000000000045</v>
      </c>
    </row>
    <row r="674" spans="1:13" x14ac:dyDescent="0.25">
      <c r="A674" s="1">
        <v>39550</v>
      </c>
      <c r="B674" t="s">
        <v>57</v>
      </c>
      <c r="C674">
        <f>YEAR(cukier[[#This Row],[Data]])</f>
        <v>2008</v>
      </c>
      <c r="D674">
        <v>6</v>
      </c>
      <c r="E674">
        <f>IF(C674=2005,$Q$5,IF(C674=2006,$Q$6,IF(C674=2007,$Q$7,IF(C674=2008,$Q$8,IF(C674=2009,$Q$9,IF(C674=2010,$Q$10,IF(C674=2011,$Q$11,IF(C674=2012,$Q$12,IF(C674=2013,$Q$13,IF(C674=2014,$Q$14,"XD"))))))))))</f>
        <v>2.15</v>
      </c>
      <c r="F674">
        <f>D674*E674</f>
        <v>12.899999999999999</v>
      </c>
      <c r="G674">
        <f>SUMIF($B$2:B674,B674,$D$2:D674)</f>
        <v>29</v>
      </c>
      <c r="H674" t="b">
        <f>IF(cukier[[#This Row],[IlośćCukruKupionego]]&gt;=100,IF(cukier[[#This Row],[IlośćCukruKupionego]]&lt;1000,TRUE),FALSE)</f>
        <v>0</v>
      </c>
      <c r="I674" t="b">
        <f>IF(cukier[[#This Row],[IlośćCukruKupionego]]&gt;=1000,IF(cukier[[#This Row],[IlośćCukruKupionego]]&lt;10000,TRUE),FALSE)</f>
        <v>0</v>
      </c>
      <c r="J674" t="b">
        <f>IF(cukier[[#This Row],[IlośćCukruKupionego]]&gt;=10000,TRUE,FALSE)</f>
        <v>0</v>
      </c>
      <c r="K67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74">
        <f>cukier[[#This Row],[Cukier '[KG']]]*cukier[[#This Row],[Rabat]]</f>
        <v>12.899999999999999</v>
      </c>
      <c r="M674">
        <f>cukier[[#This Row],[SumaZaCukier]]-cukier[[#This Row],[CenaRabat]]</f>
        <v>0</v>
      </c>
    </row>
    <row r="675" spans="1:13" x14ac:dyDescent="0.25">
      <c r="A675" s="1">
        <v>39552</v>
      </c>
      <c r="B675" t="s">
        <v>48</v>
      </c>
      <c r="C675">
        <f>YEAR(cukier[[#This Row],[Data]])</f>
        <v>2008</v>
      </c>
      <c r="D675">
        <v>11</v>
      </c>
      <c r="E675">
        <f>IF(C675=2005,$Q$5,IF(C675=2006,$Q$6,IF(C675=2007,$Q$7,IF(C675=2008,$Q$8,IF(C675=2009,$Q$9,IF(C675=2010,$Q$10,IF(C675=2011,$Q$11,IF(C675=2012,$Q$12,IF(C675=2013,$Q$13,IF(C675=2014,$Q$14,"XD"))))))))))</f>
        <v>2.15</v>
      </c>
      <c r="F675">
        <f>D675*E675</f>
        <v>23.65</v>
      </c>
      <c r="G675">
        <f>SUMIF($B$2:B675,B675,$D$2:D675)</f>
        <v>24</v>
      </c>
      <c r="H675" t="b">
        <f>IF(cukier[[#This Row],[IlośćCukruKupionego]]&gt;=100,IF(cukier[[#This Row],[IlośćCukruKupionego]]&lt;1000,TRUE),FALSE)</f>
        <v>0</v>
      </c>
      <c r="I675" t="b">
        <f>IF(cukier[[#This Row],[IlośćCukruKupionego]]&gt;=1000,IF(cukier[[#This Row],[IlośćCukruKupionego]]&lt;10000,TRUE),FALSE)</f>
        <v>0</v>
      </c>
      <c r="J675" t="b">
        <f>IF(cukier[[#This Row],[IlośćCukruKupionego]]&gt;=10000,TRUE,FALSE)</f>
        <v>0</v>
      </c>
      <c r="K67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75">
        <f>cukier[[#This Row],[Cukier '[KG']]]*cukier[[#This Row],[Rabat]]</f>
        <v>23.65</v>
      </c>
      <c r="M675">
        <f>cukier[[#This Row],[SumaZaCukier]]-cukier[[#This Row],[CenaRabat]]</f>
        <v>0</v>
      </c>
    </row>
    <row r="676" spans="1:13" x14ac:dyDescent="0.25">
      <c r="A676" s="1">
        <v>39552</v>
      </c>
      <c r="B676" t="s">
        <v>66</v>
      </c>
      <c r="C676">
        <f>YEAR(cukier[[#This Row],[Data]])</f>
        <v>2008</v>
      </c>
      <c r="D676">
        <v>126</v>
      </c>
      <c r="E676">
        <f>IF(C676=2005,$Q$5,IF(C676=2006,$Q$6,IF(C676=2007,$Q$7,IF(C676=2008,$Q$8,IF(C676=2009,$Q$9,IF(C676=2010,$Q$10,IF(C676=2011,$Q$11,IF(C676=2012,$Q$12,IF(C676=2013,$Q$13,IF(C676=2014,$Q$14,"XD"))))))))))</f>
        <v>2.15</v>
      </c>
      <c r="F676">
        <f>D676*E676</f>
        <v>270.89999999999998</v>
      </c>
      <c r="G676">
        <f>SUMIF($B$2:B676,B676,$D$2:D676)</f>
        <v>1172</v>
      </c>
      <c r="H676" t="b">
        <f>IF(cukier[[#This Row],[IlośćCukruKupionego]]&gt;=100,IF(cukier[[#This Row],[IlośćCukruKupionego]]&lt;1000,TRUE),FALSE)</f>
        <v>0</v>
      </c>
      <c r="I676" t="b">
        <f>IF(cukier[[#This Row],[IlośćCukruKupionego]]&gt;=1000,IF(cukier[[#This Row],[IlośćCukruKupionego]]&lt;10000,TRUE),FALSE)</f>
        <v>1</v>
      </c>
      <c r="J676" t="b">
        <f>IF(cukier[[#This Row],[IlośćCukruKupionego]]&gt;=10000,TRUE,FALSE)</f>
        <v>0</v>
      </c>
      <c r="K67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76">
        <f>cukier[[#This Row],[Cukier '[KG']]]*cukier[[#This Row],[Rabat]]</f>
        <v>258.29999999999995</v>
      </c>
      <c r="M676">
        <f>cukier[[#This Row],[SumaZaCukier]]-cukier[[#This Row],[CenaRabat]]</f>
        <v>12.600000000000023</v>
      </c>
    </row>
    <row r="677" spans="1:13" x14ac:dyDescent="0.25">
      <c r="A677" s="1">
        <v>39552</v>
      </c>
      <c r="B677" t="s">
        <v>18</v>
      </c>
      <c r="C677">
        <f>YEAR(cukier[[#This Row],[Data]])</f>
        <v>2008</v>
      </c>
      <c r="D677">
        <v>190</v>
      </c>
      <c r="E677">
        <f>IF(C677=2005,$Q$5,IF(C677=2006,$Q$6,IF(C677=2007,$Q$7,IF(C677=2008,$Q$8,IF(C677=2009,$Q$9,IF(C677=2010,$Q$10,IF(C677=2011,$Q$11,IF(C677=2012,$Q$12,IF(C677=2013,$Q$13,IF(C677=2014,$Q$14,"XD"))))))))))</f>
        <v>2.15</v>
      </c>
      <c r="F677">
        <f>D677*E677</f>
        <v>408.5</v>
      </c>
      <c r="G677">
        <f>SUMIF($B$2:B677,B677,$D$2:D677)</f>
        <v>2141</v>
      </c>
      <c r="H677" t="b">
        <f>IF(cukier[[#This Row],[IlośćCukruKupionego]]&gt;=100,IF(cukier[[#This Row],[IlośćCukruKupionego]]&lt;1000,TRUE),FALSE)</f>
        <v>0</v>
      </c>
      <c r="I677" t="b">
        <f>IF(cukier[[#This Row],[IlośćCukruKupionego]]&gt;=1000,IF(cukier[[#This Row],[IlośćCukruKupionego]]&lt;10000,TRUE),FALSE)</f>
        <v>1</v>
      </c>
      <c r="J677" t="b">
        <f>IF(cukier[[#This Row],[IlośćCukruKupionego]]&gt;=10000,TRUE,FALSE)</f>
        <v>0</v>
      </c>
      <c r="K67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77">
        <f>cukier[[#This Row],[Cukier '[KG']]]*cukier[[#This Row],[Rabat]]</f>
        <v>389.49999999999994</v>
      </c>
      <c r="M677">
        <f>cukier[[#This Row],[SumaZaCukier]]-cukier[[#This Row],[CenaRabat]]</f>
        <v>19.000000000000057</v>
      </c>
    </row>
    <row r="678" spans="1:13" x14ac:dyDescent="0.25">
      <c r="A678" s="1">
        <v>39553</v>
      </c>
      <c r="B678" t="s">
        <v>50</v>
      </c>
      <c r="C678">
        <f>YEAR(cukier[[#This Row],[Data]])</f>
        <v>2008</v>
      </c>
      <c r="D678">
        <v>358</v>
      </c>
      <c r="E678">
        <f>IF(C678=2005,$Q$5,IF(C678=2006,$Q$6,IF(C678=2007,$Q$7,IF(C678=2008,$Q$8,IF(C678=2009,$Q$9,IF(C678=2010,$Q$10,IF(C678=2011,$Q$11,IF(C678=2012,$Q$12,IF(C678=2013,$Q$13,IF(C678=2014,$Q$14,"XD"))))))))))</f>
        <v>2.15</v>
      </c>
      <c r="F678">
        <f>D678*E678</f>
        <v>769.69999999999993</v>
      </c>
      <c r="G678">
        <f>SUMIF($B$2:B678,B678,$D$2:D678)</f>
        <v>9123</v>
      </c>
      <c r="H678" t="b">
        <f>IF(cukier[[#This Row],[IlośćCukruKupionego]]&gt;=100,IF(cukier[[#This Row],[IlośćCukruKupionego]]&lt;1000,TRUE),FALSE)</f>
        <v>0</v>
      </c>
      <c r="I678" t="b">
        <f>IF(cukier[[#This Row],[IlośćCukruKupionego]]&gt;=1000,IF(cukier[[#This Row],[IlośćCukruKupionego]]&lt;10000,TRUE),FALSE)</f>
        <v>1</v>
      </c>
      <c r="J678" t="b">
        <f>IF(cukier[[#This Row],[IlośćCukruKupionego]]&gt;=10000,TRUE,FALSE)</f>
        <v>0</v>
      </c>
      <c r="K67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78">
        <f>cukier[[#This Row],[Cukier '[KG']]]*cukier[[#This Row],[Rabat]]</f>
        <v>733.9</v>
      </c>
      <c r="M678">
        <f>cukier[[#This Row],[SumaZaCukier]]-cukier[[#This Row],[CenaRabat]]</f>
        <v>35.799999999999955</v>
      </c>
    </row>
    <row r="679" spans="1:13" x14ac:dyDescent="0.25">
      <c r="A679" s="1">
        <v>39553</v>
      </c>
      <c r="B679" t="s">
        <v>39</v>
      </c>
      <c r="C679">
        <f>YEAR(cukier[[#This Row],[Data]])</f>
        <v>2008</v>
      </c>
      <c r="D679">
        <v>78</v>
      </c>
      <c r="E679">
        <f>IF(C679=2005,$Q$5,IF(C679=2006,$Q$6,IF(C679=2007,$Q$7,IF(C679=2008,$Q$8,IF(C679=2009,$Q$9,IF(C679=2010,$Q$10,IF(C679=2011,$Q$11,IF(C679=2012,$Q$12,IF(C679=2013,$Q$13,IF(C679=2014,$Q$14,"XD"))))))))))</f>
        <v>2.15</v>
      </c>
      <c r="F679">
        <f>D679*E679</f>
        <v>167.7</v>
      </c>
      <c r="G679">
        <f>SUMIF($B$2:B679,B679,$D$2:D679)</f>
        <v>802</v>
      </c>
      <c r="H679" t="b">
        <f>IF(cukier[[#This Row],[IlośćCukruKupionego]]&gt;=100,IF(cukier[[#This Row],[IlośćCukruKupionego]]&lt;1000,TRUE),FALSE)</f>
        <v>1</v>
      </c>
      <c r="I679" t="b">
        <f>IF(cukier[[#This Row],[IlośćCukruKupionego]]&gt;=1000,IF(cukier[[#This Row],[IlośćCukruKupionego]]&lt;10000,TRUE),FALSE)</f>
        <v>0</v>
      </c>
      <c r="J679" t="b">
        <f>IF(cukier[[#This Row],[IlośćCukruKupionego]]&gt;=10000,TRUE,FALSE)</f>
        <v>0</v>
      </c>
      <c r="K679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679">
        <f>cukier[[#This Row],[Cukier '[KG']]]*cukier[[#This Row],[Rabat]]</f>
        <v>163.80000000000001</v>
      </c>
      <c r="M679">
        <f>cukier[[#This Row],[SumaZaCukier]]-cukier[[#This Row],[CenaRabat]]</f>
        <v>3.8999999999999773</v>
      </c>
    </row>
    <row r="680" spans="1:13" x14ac:dyDescent="0.25">
      <c r="A680" s="1">
        <v>39553</v>
      </c>
      <c r="B680" t="s">
        <v>71</v>
      </c>
      <c r="C680">
        <f>YEAR(cukier[[#This Row],[Data]])</f>
        <v>2008</v>
      </c>
      <c r="D680">
        <v>129</v>
      </c>
      <c r="E680">
        <f>IF(C680=2005,$Q$5,IF(C680=2006,$Q$6,IF(C680=2007,$Q$7,IF(C680=2008,$Q$8,IF(C680=2009,$Q$9,IF(C680=2010,$Q$10,IF(C680=2011,$Q$11,IF(C680=2012,$Q$12,IF(C680=2013,$Q$13,IF(C680=2014,$Q$14,"XD"))))))))))</f>
        <v>2.15</v>
      </c>
      <c r="F680">
        <f>D680*E680</f>
        <v>277.34999999999997</v>
      </c>
      <c r="G680">
        <f>SUMIF($B$2:B680,B680,$D$2:D680)</f>
        <v>900</v>
      </c>
      <c r="H680" t="b">
        <f>IF(cukier[[#This Row],[IlośćCukruKupionego]]&gt;=100,IF(cukier[[#This Row],[IlośćCukruKupionego]]&lt;1000,TRUE),FALSE)</f>
        <v>1</v>
      </c>
      <c r="I680" t="b">
        <f>IF(cukier[[#This Row],[IlośćCukruKupionego]]&gt;=1000,IF(cukier[[#This Row],[IlośćCukruKupionego]]&lt;10000,TRUE),FALSE)</f>
        <v>0</v>
      </c>
      <c r="J680" t="b">
        <f>IF(cukier[[#This Row],[IlośćCukruKupionego]]&gt;=10000,TRUE,FALSE)</f>
        <v>0</v>
      </c>
      <c r="K68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680">
        <f>cukier[[#This Row],[Cukier '[KG']]]*cukier[[#This Row],[Rabat]]</f>
        <v>270.90000000000003</v>
      </c>
      <c r="M680">
        <f>cukier[[#This Row],[SumaZaCukier]]-cukier[[#This Row],[CenaRabat]]</f>
        <v>6.4499999999999318</v>
      </c>
    </row>
    <row r="681" spans="1:13" x14ac:dyDescent="0.25">
      <c r="A681" s="1">
        <v>39554</v>
      </c>
      <c r="B681" t="s">
        <v>14</v>
      </c>
      <c r="C681">
        <f>YEAR(cukier[[#This Row],[Data]])</f>
        <v>2008</v>
      </c>
      <c r="D681">
        <v>433</v>
      </c>
      <c r="E681">
        <f>IF(C681=2005,$Q$5,IF(C681=2006,$Q$6,IF(C681=2007,$Q$7,IF(C681=2008,$Q$8,IF(C681=2009,$Q$9,IF(C681=2010,$Q$10,IF(C681=2011,$Q$11,IF(C681=2012,$Q$12,IF(C681=2013,$Q$13,IF(C681=2014,$Q$14,"XD"))))))))))</f>
        <v>2.15</v>
      </c>
      <c r="F681">
        <f>D681*E681</f>
        <v>930.94999999999993</v>
      </c>
      <c r="G681">
        <f>SUMIF($B$2:B681,B681,$D$2:D681)</f>
        <v>7871</v>
      </c>
      <c r="H681" t="b">
        <f>IF(cukier[[#This Row],[IlośćCukruKupionego]]&gt;=100,IF(cukier[[#This Row],[IlośćCukruKupionego]]&lt;1000,TRUE),FALSE)</f>
        <v>0</v>
      </c>
      <c r="I681" t="b">
        <f>IF(cukier[[#This Row],[IlośćCukruKupionego]]&gt;=1000,IF(cukier[[#This Row],[IlośćCukruKupionego]]&lt;10000,TRUE),FALSE)</f>
        <v>1</v>
      </c>
      <c r="J681" t="b">
        <f>IF(cukier[[#This Row],[IlośćCukruKupionego]]&gt;=10000,TRUE,FALSE)</f>
        <v>0</v>
      </c>
      <c r="K68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81">
        <f>cukier[[#This Row],[Cukier '[KG']]]*cukier[[#This Row],[Rabat]]</f>
        <v>887.65</v>
      </c>
      <c r="M681">
        <f>cukier[[#This Row],[SumaZaCukier]]-cukier[[#This Row],[CenaRabat]]</f>
        <v>43.299999999999955</v>
      </c>
    </row>
    <row r="682" spans="1:13" x14ac:dyDescent="0.25">
      <c r="A682" s="1">
        <v>39555</v>
      </c>
      <c r="B682" t="s">
        <v>90</v>
      </c>
      <c r="C682">
        <f>YEAR(cukier[[#This Row],[Data]])</f>
        <v>2008</v>
      </c>
      <c r="D682">
        <v>18</v>
      </c>
      <c r="E682">
        <f>IF(C682=2005,$Q$5,IF(C682=2006,$Q$6,IF(C682=2007,$Q$7,IF(C682=2008,$Q$8,IF(C682=2009,$Q$9,IF(C682=2010,$Q$10,IF(C682=2011,$Q$11,IF(C682=2012,$Q$12,IF(C682=2013,$Q$13,IF(C682=2014,$Q$14,"XD"))))))))))</f>
        <v>2.15</v>
      </c>
      <c r="F682">
        <f>D682*E682</f>
        <v>38.699999999999996</v>
      </c>
      <c r="G682">
        <f>SUMIF($B$2:B682,B682,$D$2:D682)</f>
        <v>60</v>
      </c>
      <c r="H682" t="b">
        <f>IF(cukier[[#This Row],[IlośćCukruKupionego]]&gt;=100,IF(cukier[[#This Row],[IlośćCukruKupionego]]&lt;1000,TRUE),FALSE)</f>
        <v>0</v>
      </c>
      <c r="I682" t="b">
        <f>IF(cukier[[#This Row],[IlośćCukruKupionego]]&gt;=1000,IF(cukier[[#This Row],[IlośćCukruKupionego]]&lt;10000,TRUE),FALSE)</f>
        <v>0</v>
      </c>
      <c r="J682" t="b">
        <f>IF(cukier[[#This Row],[IlośćCukruKupionego]]&gt;=10000,TRUE,FALSE)</f>
        <v>0</v>
      </c>
      <c r="K682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82">
        <f>cukier[[#This Row],[Cukier '[KG']]]*cukier[[#This Row],[Rabat]]</f>
        <v>38.699999999999996</v>
      </c>
      <c r="M682">
        <f>cukier[[#This Row],[SumaZaCukier]]-cukier[[#This Row],[CenaRabat]]</f>
        <v>0</v>
      </c>
    </row>
    <row r="683" spans="1:13" x14ac:dyDescent="0.25">
      <c r="A683" s="1">
        <v>39556</v>
      </c>
      <c r="B683" t="s">
        <v>80</v>
      </c>
      <c r="C683">
        <f>YEAR(cukier[[#This Row],[Data]])</f>
        <v>2008</v>
      </c>
      <c r="D683">
        <v>30</v>
      </c>
      <c r="E683">
        <f>IF(C683=2005,$Q$5,IF(C683=2006,$Q$6,IF(C683=2007,$Q$7,IF(C683=2008,$Q$8,IF(C683=2009,$Q$9,IF(C683=2010,$Q$10,IF(C683=2011,$Q$11,IF(C683=2012,$Q$12,IF(C683=2013,$Q$13,IF(C683=2014,$Q$14,"XD"))))))))))</f>
        <v>2.15</v>
      </c>
      <c r="F683">
        <f>D683*E683</f>
        <v>64.5</v>
      </c>
      <c r="G683">
        <f>SUMIF($B$2:B683,B683,$D$2:D683)</f>
        <v>473</v>
      </c>
      <c r="H683" t="b">
        <f>IF(cukier[[#This Row],[IlośćCukruKupionego]]&gt;=100,IF(cukier[[#This Row],[IlośćCukruKupionego]]&lt;1000,TRUE),FALSE)</f>
        <v>1</v>
      </c>
      <c r="I683" t="b">
        <f>IF(cukier[[#This Row],[IlośćCukruKupionego]]&gt;=1000,IF(cukier[[#This Row],[IlośćCukruKupionego]]&lt;10000,TRUE),FALSE)</f>
        <v>0</v>
      </c>
      <c r="J683" t="b">
        <f>IF(cukier[[#This Row],[IlośćCukruKupionego]]&gt;=10000,TRUE,FALSE)</f>
        <v>0</v>
      </c>
      <c r="K68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683">
        <f>cukier[[#This Row],[Cukier '[KG']]]*cukier[[#This Row],[Rabat]]</f>
        <v>63</v>
      </c>
      <c r="M683">
        <f>cukier[[#This Row],[SumaZaCukier]]-cukier[[#This Row],[CenaRabat]]</f>
        <v>1.5</v>
      </c>
    </row>
    <row r="684" spans="1:13" x14ac:dyDescent="0.25">
      <c r="A684" s="1">
        <v>39557</v>
      </c>
      <c r="B684" t="s">
        <v>42</v>
      </c>
      <c r="C684">
        <f>YEAR(cukier[[#This Row],[Data]])</f>
        <v>2008</v>
      </c>
      <c r="D684">
        <v>18</v>
      </c>
      <c r="E684">
        <f>IF(C684=2005,$Q$5,IF(C684=2006,$Q$6,IF(C684=2007,$Q$7,IF(C684=2008,$Q$8,IF(C684=2009,$Q$9,IF(C684=2010,$Q$10,IF(C684=2011,$Q$11,IF(C684=2012,$Q$12,IF(C684=2013,$Q$13,IF(C684=2014,$Q$14,"XD"))))))))))</f>
        <v>2.15</v>
      </c>
      <c r="F684">
        <f>D684*E684</f>
        <v>38.699999999999996</v>
      </c>
      <c r="G684">
        <f>SUMIF($B$2:B684,B684,$D$2:D684)</f>
        <v>27</v>
      </c>
      <c r="H684" t="b">
        <f>IF(cukier[[#This Row],[IlośćCukruKupionego]]&gt;=100,IF(cukier[[#This Row],[IlośćCukruKupionego]]&lt;1000,TRUE),FALSE)</f>
        <v>0</v>
      </c>
      <c r="I684" t="b">
        <f>IF(cukier[[#This Row],[IlośćCukruKupionego]]&gt;=1000,IF(cukier[[#This Row],[IlośćCukruKupionego]]&lt;10000,TRUE),FALSE)</f>
        <v>0</v>
      </c>
      <c r="J684" t="b">
        <f>IF(cukier[[#This Row],[IlośćCukruKupionego]]&gt;=10000,TRUE,FALSE)</f>
        <v>0</v>
      </c>
      <c r="K68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84">
        <f>cukier[[#This Row],[Cukier '[KG']]]*cukier[[#This Row],[Rabat]]</f>
        <v>38.699999999999996</v>
      </c>
      <c r="M684">
        <f>cukier[[#This Row],[SumaZaCukier]]-cukier[[#This Row],[CenaRabat]]</f>
        <v>0</v>
      </c>
    </row>
    <row r="685" spans="1:13" x14ac:dyDescent="0.25">
      <c r="A685" s="1">
        <v>39558</v>
      </c>
      <c r="B685" t="s">
        <v>66</v>
      </c>
      <c r="C685">
        <f>YEAR(cukier[[#This Row],[Data]])</f>
        <v>2008</v>
      </c>
      <c r="D685">
        <v>146</v>
      </c>
      <c r="E685">
        <f>IF(C685=2005,$Q$5,IF(C685=2006,$Q$6,IF(C685=2007,$Q$7,IF(C685=2008,$Q$8,IF(C685=2009,$Q$9,IF(C685=2010,$Q$10,IF(C685=2011,$Q$11,IF(C685=2012,$Q$12,IF(C685=2013,$Q$13,IF(C685=2014,$Q$14,"XD"))))))))))</f>
        <v>2.15</v>
      </c>
      <c r="F685">
        <f>D685*E685</f>
        <v>313.89999999999998</v>
      </c>
      <c r="G685">
        <f>SUMIF($B$2:B685,B685,$D$2:D685)</f>
        <v>1318</v>
      </c>
      <c r="H685" t="b">
        <f>IF(cukier[[#This Row],[IlośćCukruKupionego]]&gt;=100,IF(cukier[[#This Row],[IlośćCukruKupionego]]&lt;1000,TRUE),FALSE)</f>
        <v>0</v>
      </c>
      <c r="I685" t="b">
        <f>IF(cukier[[#This Row],[IlośćCukruKupionego]]&gt;=1000,IF(cukier[[#This Row],[IlośćCukruKupionego]]&lt;10000,TRUE),FALSE)</f>
        <v>1</v>
      </c>
      <c r="J685" t="b">
        <f>IF(cukier[[#This Row],[IlośćCukruKupionego]]&gt;=10000,TRUE,FALSE)</f>
        <v>0</v>
      </c>
      <c r="K68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85">
        <f>cukier[[#This Row],[Cukier '[KG']]]*cukier[[#This Row],[Rabat]]</f>
        <v>299.29999999999995</v>
      </c>
      <c r="M685">
        <f>cukier[[#This Row],[SumaZaCukier]]-cukier[[#This Row],[CenaRabat]]</f>
        <v>14.600000000000023</v>
      </c>
    </row>
    <row r="686" spans="1:13" x14ac:dyDescent="0.25">
      <c r="A686" s="1">
        <v>39558</v>
      </c>
      <c r="B686" t="s">
        <v>162</v>
      </c>
      <c r="C686">
        <f>YEAR(cukier[[#This Row],[Data]])</f>
        <v>2008</v>
      </c>
      <c r="D686">
        <v>19</v>
      </c>
      <c r="E686">
        <f>IF(C686=2005,$Q$5,IF(C686=2006,$Q$6,IF(C686=2007,$Q$7,IF(C686=2008,$Q$8,IF(C686=2009,$Q$9,IF(C686=2010,$Q$10,IF(C686=2011,$Q$11,IF(C686=2012,$Q$12,IF(C686=2013,$Q$13,IF(C686=2014,$Q$14,"XD"))))))))))</f>
        <v>2.15</v>
      </c>
      <c r="F686">
        <f>D686*E686</f>
        <v>40.85</v>
      </c>
      <c r="G686">
        <f>SUMIF($B$2:B686,B686,$D$2:D686)</f>
        <v>30</v>
      </c>
      <c r="H686" t="b">
        <f>IF(cukier[[#This Row],[IlośćCukruKupionego]]&gt;=100,IF(cukier[[#This Row],[IlośćCukruKupionego]]&lt;1000,TRUE),FALSE)</f>
        <v>0</v>
      </c>
      <c r="I686" t="b">
        <f>IF(cukier[[#This Row],[IlośćCukruKupionego]]&gt;=1000,IF(cukier[[#This Row],[IlośćCukruKupionego]]&lt;10000,TRUE),FALSE)</f>
        <v>0</v>
      </c>
      <c r="J686" t="b">
        <f>IF(cukier[[#This Row],[IlośćCukruKupionego]]&gt;=10000,TRUE,FALSE)</f>
        <v>0</v>
      </c>
      <c r="K68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86">
        <f>cukier[[#This Row],[Cukier '[KG']]]*cukier[[#This Row],[Rabat]]</f>
        <v>40.85</v>
      </c>
      <c r="M686">
        <f>cukier[[#This Row],[SumaZaCukier]]-cukier[[#This Row],[CenaRabat]]</f>
        <v>0</v>
      </c>
    </row>
    <row r="687" spans="1:13" x14ac:dyDescent="0.25">
      <c r="A687" s="1">
        <v>39559</v>
      </c>
      <c r="B687" t="s">
        <v>23</v>
      </c>
      <c r="C687">
        <f>YEAR(cukier[[#This Row],[Data]])</f>
        <v>2008</v>
      </c>
      <c r="D687">
        <v>170</v>
      </c>
      <c r="E687">
        <f>IF(C687=2005,$Q$5,IF(C687=2006,$Q$6,IF(C687=2007,$Q$7,IF(C687=2008,$Q$8,IF(C687=2009,$Q$9,IF(C687=2010,$Q$10,IF(C687=2011,$Q$11,IF(C687=2012,$Q$12,IF(C687=2013,$Q$13,IF(C687=2014,$Q$14,"XD"))))))))))</f>
        <v>2.15</v>
      </c>
      <c r="F687">
        <f>D687*E687</f>
        <v>365.5</v>
      </c>
      <c r="G687">
        <f>SUMIF($B$2:B687,B687,$D$2:D687)</f>
        <v>2080</v>
      </c>
      <c r="H687" t="b">
        <f>IF(cukier[[#This Row],[IlośćCukruKupionego]]&gt;=100,IF(cukier[[#This Row],[IlośćCukruKupionego]]&lt;1000,TRUE),FALSE)</f>
        <v>0</v>
      </c>
      <c r="I687" t="b">
        <f>IF(cukier[[#This Row],[IlośćCukruKupionego]]&gt;=1000,IF(cukier[[#This Row],[IlośćCukruKupionego]]&lt;10000,TRUE),FALSE)</f>
        <v>1</v>
      </c>
      <c r="J687" t="b">
        <f>IF(cukier[[#This Row],[IlośćCukruKupionego]]&gt;=10000,TRUE,FALSE)</f>
        <v>0</v>
      </c>
      <c r="K68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87">
        <f>cukier[[#This Row],[Cukier '[KG']]]*cukier[[#This Row],[Rabat]]</f>
        <v>348.49999999999994</v>
      </c>
      <c r="M687">
        <f>cukier[[#This Row],[SumaZaCukier]]-cukier[[#This Row],[CenaRabat]]</f>
        <v>17.000000000000057</v>
      </c>
    </row>
    <row r="688" spans="1:13" x14ac:dyDescent="0.25">
      <c r="A688" s="1">
        <v>39561</v>
      </c>
      <c r="B688" t="s">
        <v>5</v>
      </c>
      <c r="C688">
        <f>YEAR(cukier[[#This Row],[Data]])</f>
        <v>2008</v>
      </c>
      <c r="D688">
        <v>428</v>
      </c>
      <c r="E688">
        <f>IF(C688=2005,$Q$5,IF(C688=2006,$Q$6,IF(C688=2007,$Q$7,IF(C688=2008,$Q$8,IF(C688=2009,$Q$9,IF(C688=2010,$Q$10,IF(C688=2011,$Q$11,IF(C688=2012,$Q$12,IF(C688=2013,$Q$13,IF(C688=2014,$Q$14,"XD"))))))))))</f>
        <v>2.15</v>
      </c>
      <c r="F688">
        <f>D688*E688</f>
        <v>920.19999999999993</v>
      </c>
      <c r="G688">
        <f>SUMIF($B$2:B688,B688,$D$2:D688)</f>
        <v>4879</v>
      </c>
      <c r="H688" t="b">
        <f>IF(cukier[[#This Row],[IlośćCukruKupionego]]&gt;=100,IF(cukier[[#This Row],[IlośćCukruKupionego]]&lt;1000,TRUE),FALSE)</f>
        <v>0</v>
      </c>
      <c r="I688" t="b">
        <f>IF(cukier[[#This Row],[IlośćCukruKupionego]]&gt;=1000,IF(cukier[[#This Row],[IlośćCukruKupionego]]&lt;10000,TRUE),FALSE)</f>
        <v>1</v>
      </c>
      <c r="J688" t="b">
        <f>IF(cukier[[#This Row],[IlośćCukruKupionego]]&gt;=10000,TRUE,FALSE)</f>
        <v>0</v>
      </c>
      <c r="K68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88">
        <f>cukier[[#This Row],[Cukier '[KG']]]*cukier[[#This Row],[Rabat]]</f>
        <v>877.4</v>
      </c>
      <c r="M688">
        <f>cukier[[#This Row],[SumaZaCukier]]-cukier[[#This Row],[CenaRabat]]</f>
        <v>42.799999999999955</v>
      </c>
    </row>
    <row r="689" spans="1:13" x14ac:dyDescent="0.25">
      <c r="A689" s="1">
        <v>39563</v>
      </c>
      <c r="B689" t="s">
        <v>50</v>
      </c>
      <c r="C689">
        <f>YEAR(cukier[[#This Row],[Data]])</f>
        <v>2008</v>
      </c>
      <c r="D689">
        <v>129</v>
      </c>
      <c r="E689">
        <f>IF(C689=2005,$Q$5,IF(C689=2006,$Q$6,IF(C689=2007,$Q$7,IF(C689=2008,$Q$8,IF(C689=2009,$Q$9,IF(C689=2010,$Q$10,IF(C689=2011,$Q$11,IF(C689=2012,$Q$12,IF(C689=2013,$Q$13,IF(C689=2014,$Q$14,"XD"))))))))))</f>
        <v>2.15</v>
      </c>
      <c r="F689">
        <f>D689*E689</f>
        <v>277.34999999999997</v>
      </c>
      <c r="G689">
        <f>SUMIF($B$2:B689,B689,$D$2:D689)</f>
        <v>9252</v>
      </c>
      <c r="H689" t="b">
        <f>IF(cukier[[#This Row],[IlośćCukruKupionego]]&gt;=100,IF(cukier[[#This Row],[IlośćCukruKupionego]]&lt;1000,TRUE),FALSE)</f>
        <v>0</v>
      </c>
      <c r="I689" t="b">
        <f>IF(cukier[[#This Row],[IlośćCukruKupionego]]&gt;=1000,IF(cukier[[#This Row],[IlośćCukruKupionego]]&lt;10000,TRUE),FALSE)</f>
        <v>1</v>
      </c>
      <c r="J689" t="b">
        <f>IF(cukier[[#This Row],[IlośćCukruKupionego]]&gt;=10000,TRUE,FALSE)</f>
        <v>0</v>
      </c>
      <c r="K68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89">
        <f>cukier[[#This Row],[Cukier '[KG']]]*cukier[[#This Row],[Rabat]]</f>
        <v>264.45</v>
      </c>
      <c r="M689">
        <f>cukier[[#This Row],[SumaZaCukier]]-cukier[[#This Row],[CenaRabat]]</f>
        <v>12.899999999999977</v>
      </c>
    </row>
    <row r="690" spans="1:13" x14ac:dyDescent="0.25">
      <c r="A690" s="1">
        <v>39564</v>
      </c>
      <c r="B690" t="s">
        <v>17</v>
      </c>
      <c r="C690">
        <f>YEAR(cukier[[#This Row],[Data]])</f>
        <v>2008</v>
      </c>
      <c r="D690">
        <v>304</v>
      </c>
      <c r="E690">
        <f>IF(C690=2005,$Q$5,IF(C690=2006,$Q$6,IF(C690=2007,$Q$7,IF(C690=2008,$Q$8,IF(C690=2009,$Q$9,IF(C690=2010,$Q$10,IF(C690=2011,$Q$11,IF(C690=2012,$Q$12,IF(C690=2013,$Q$13,IF(C690=2014,$Q$14,"XD"))))))))))</f>
        <v>2.15</v>
      </c>
      <c r="F690">
        <f>D690*E690</f>
        <v>653.6</v>
      </c>
      <c r="G690">
        <f>SUMIF($B$2:B690,B690,$D$2:D690)</f>
        <v>7145</v>
      </c>
      <c r="H690" t="b">
        <f>IF(cukier[[#This Row],[IlośćCukruKupionego]]&gt;=100,IF(cukier[[#This Row],[IlośćCukruKupionego]]&lt;1000,TRUE),FALSE)</f>
        <v>0</v>
      </c>
      <c r="I690" t="b">
        <f>IF(cukier[[#This Row],[IlośćCukruKupionego]]&gt;=1000,IF(cukier[[#This Row],[IlośćCukruKupionego]]&lt;10000,TRUE),FALSE)</f>
        <v>1</v>
      </c>
      <c r="J690" t="b">
        <f>IF(cukier[[#This Row],[IlośćCukruKupionego]]&gt;=10000,TRUE,FALSE)</f>
        <v>0</v>
      </c>
      <c r="K69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90">
        <f>cukier[[#This Row],[Cukier '[KG']]]*cukier[[#This Row],[Rabat]]</f>
        <v>623.19999999999993</v>
      </c>
      <c r="M690">
        <f>cukier[[#This Row],[SumaZaCukier]]-cukier[[#This Row],[CenaRabat]]</f>
        <v>30.400000000000091</v>
      </c>
    </row>
    <row r="691" spans="1:13" x14ac:dyDescent="0.25">
      <c r="A691" s="1">
        <v>39568</v>
      </c>
      <c r="B691" t="s">
        <v>151</v>
      </c>
      <c r="C691">
        <f>YEAR(cukier[[#This Row],[Data]])</f>
        <v>2008</v>
      </c>
      <c r="D691">
        <v>15</v>
      </c>
      <c r="E691">
        <f>IF(C691=2005,$Q$5,IF(C691=2006,$Q$6,IF(C691=2007,$Q$7,IF(C691=2008,$Q$8,IF(C691=2009,$Q$9,IF(C691=2010,$Q$10,IF(C691=2011,$Q$11,IF(C691=2012,$Q$12,IF(C691=2013,$Q$13,IF(C691=2014,$Q$14,"XD"))))))))))</f>
        <v>2.15</v>
      </c>
      <c r="F691">
        <f>D691*E691</f>
        <v>32.25</v>
      </c>
      <c r="G691">
        <f>SUMIF($B$2:B691,B691,$D$2:D691)</f>
        <v>28</v>
      </c>
      <c r="H691" t="b">
        <f>IF(cukier[[#This Row],[IlośćCukruKupionego]]&gt;=100,IF(cukier[[#This Row],[IlośćCukruKupionego]]&lt;1000,TRUE),FALSE)</f>
        <v>0</v>
      </c>
      <c r="I691" t="b">
        <f>IF(cukier[[#This Row],[IlośćCukruKupionego]]&gt;=1000,IF(cukier[[#This Row],[IlośćCukruKupionego]]&lt;10000,TRUE),FALSE)</f>
        <v>0</v>
      </c>
      <c r="J691" t="b">
        <f>IF(cukier[[#This Row],[IlośćCukruKupionego]]&gt;=10000,TRUE,FALSE)</f>
        <v>0</v>
      </c>
      <c r="K691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91">
        <f>cukier[[#This Row],[Cukier '[KG']]]*cukier[[#This Row],[Rabat]]</f>
        <v>32.25</v>
      </c>
      <c r="M691">
        <f>cukier[[#This Row],[SumaZaCukier]]-cukier[[#This Row],[CenaRabat]]</f>
        <v>0</v>
      </c>
    </row>
    <row r="692" spans="1:13" x14ac:dyDescent="0.25">
      <c r="A692" s="1">
        <v>39569</v>
      </c>
      <c r="B692" t="s">
        <v>166</v>
      </c>
      <c r="C692">
        <f>YEAR(cukier[[#This Row],[Data]])</f>
        <v>2008</v>
      </c>
      <c r="D692">
        <v>14</v>
      </c>
      <c r="E692">
        <f>IF(C692=2005,$Q$5,IF(C692=2006,$Q$6,IF(C692=2007,$Q$7,IF(C692=2008,$Q$8,IF(C692=2009,$Q$9,IF(C692=2010,$Q$10,IF(C692=2011,$Q$11,IF(C692=2012,$Q$12,IF(C692=2013,$Q$13,IF(C692=2014,$Q$14,"XD"))))))))))</f>
        <v>2.15</v>
      </c>
      <c r="F692">
        <f>D692*E692</f>
        <v>30.099999999999998</v>
      </c>
      <c r="G692">
        <f>SUMIF($B$2:B692,B692,$D$2:D692)</f>
        <v>14</v>
      </c>
      <c r="H692" t="b">
        <f>IF(cukier[[#This Row],[IlośćCukruKupionego]]&gt;=100,IF(cukier[[#This Row],[IlośćCukruKupionego]]&lt;1000,TRUE),FALSE)</f>
        <v>0</v>
      </c>
      <c r="I692" t="b">
        <f>IF(cukier[[#This Row],[IlośćCukruKupionego]]&gt;=1000,IF(cukier[[#This Row],[IlośćCukruKupionego]]&lt;10000,TRUE),FALSE)</f>
        <v>0</v>
      </c>
      <c r="J692" t="b">
        <f>IF(cukier[[#This Row],[IlośćCukruKupionego]]&gt;=10000,TRUE,FALSE)</f>
        <v>0</v>
      </c>
      <c r="K692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92">
        <f>cukier[[#This Row],[Cukier '[KG']]]*cukier[[#This Row],[Rabat]]</f>
        <v>30.099999999999998</v>
      </c>
      <c r="M692">
        <f>cukier[[#This Row],[SumaZaCukier]]-cukier[[#This Row],[CenaRabat]]</f>
        <v>0</v>
      </c>
    </row>
    <row r="693" spans="1:13" x14ac:dyDescent="0.25">
      <c r="A693" s="1">
        <v>39571</v>
      </c>
      <c r="B693" t="s">
        <v>14</v>
      </c>
      <c r="C693">
        <f>YEAR(cukier[[#This Row],[Data]])</f>
        <v>2008</v>
      </c>
      <c r="D693">
        <v>320</v>
      </c>
      <c r="E693">
        <f>IF(C693=2005,$Q$5,IF(C693=2006,$Q$6,IF(C693=2007,$Q$7,IF(C693=2008,$Q$8,IF(C693=2009,$Q$9,IF(C693=2010,$Q$10,IF(C693=2011,$Q$11,IF(C693=2012,$Q$12,IF(C693=2013,$Q$13,IF(C693=2014,$Q$14,"XD"))))))))))</f>
        <v>2.15</v>
      </c>
      <c r="F693">
        <f>D693*E693</f>
        <v>688</v>
      </c>
      <c r="G693">
        <f>SUMIF($B$2:B693,B693,$D$2:D693)</f>
        <v>8191</v>
      </c>
      <c r="H693" t="b">
        <f>IF(cukier[[#This Row],[IlośćCukruKupionego]]&gt;=100,IF(cukier[[#This Row],[IlośćCukruKupionego]]&lt;1000,TRUE),FALSE)</f>
        <v>0</v>
      </c>
      <c r="I693" t="b">
        <f>IF(cukier[[#This Row],[IlośćCukruKupionego]]&gt;=1000,IF(cukier[[#This Row],[IlośćCukruKupionego]]&lt;10000,TRUE),FALSE)</f>
        <v>1</v>
      </c>
      <c r="J693" t="b">
        <f>IF(cukier[[#This Row],[IlośćCukruKupionego]]&gt;=10000,TRUE,FALSE)</f>
        <v>0</v>
      </c>
      <c r="K69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93">
        <f>cukier[[#This Row],[Cukier '[KG']]]*cukier[[#This Row],[Rabat]]</f>
        <v>656</v>
      </c>
      <c r="M693">
        <f>cukier[[#This Row],[SumaZaCukier]]-cukier[[#This Row],[CenaRabat]]</f>
        <v>32</v>
      </c>
    </row>
    <row r="694" spans="1:13" x14ac:dyDescent="0.25">
      <c r="A694" s="1">
        <v>39572</v>
      </c>
      <c r="B694" t="s">
        <v>55</v>
      </c>
      <c r="C694">
        <f>YEAR(cukier[[#This Row],[Data]])</f>
        <v>2008</v>
      </c>
      <c r="D694">
        <v>44</v>
      </c>
      <c r="E694">
        <f>IF(C694=2005,$Q$5,IF(C694=2006,$Q$6,IF(C694=2007,$Q$7,IF(C694=2008,$Q$8,IF(C694=2009,$Q$9,IF(C694=2010,$Q$10,IF(C694=2011,$Q$11,IF(C694=2012,$Q$12,IF(C694=2013,$Q$13,IF(C694=2014,$Q$14,"XD"))))))))))</f>
        <v>2.15</v>
      </c>
      <c r="F694">
        <f>D694*E694</f>
        <v>94.6</v>
      </c>
      <c r="G694">
        <f>SUMIF($B$2:B694,B694,$D$2:D694)</f>
        <v>1502</v>
      </c>
      <c r="H694" t="b">
        <f>IF(cukier[[#This Row],[IlośćCukruKupionego]]&gt;=100,IF(cukier[[#This Row],[IlośćCukruKupionego]]&lt;1000,TRUE),FALSE)</f>
        <v>0</v>
      </c>
      <c r="I694" t="b">
        <f>IF(cukier[[#This Row],[IlośćCukruKupionego]]&gt;=1000,IF(cukier[[#This Row],[IlośćCukruKupionego]]&lt;10000,TRUE),FALSE)</f>
        <v>1</v>
      </c>
      <c r="J694" t="b">
        <f>IF(cukier[[#This Row],[IlośćCukruKupionego]]&gt;=10000,TRUE,FALSE)</f>
        <v>0</v>
      </c>
      <c r="K69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94">
        <f>cukier[[#This Row],[Cukier '[KG']]]*cukier[[#This Row],[Rabat]]</f>
        <v>90.199999999999989</v>
      </c>
      <c r="M694">
        <f>cukier[[#This Row],[SumaZaCukier]]-cukier[[#This Row],[CenaRabat]]</f>
        <v>4.4000000000000057</v>
      </c>
    </row>
    <row r="695" spans="1:13" x14ac:dyDescent="0.25">
      <c r="A695" s="1">
        <v>39573</v>
      </c>
      <c r="B695" t="s">
        <v>10</v>
      </c>
      <c r="C695">
        <f>YEAR(cukier[[#This Row],[Data]])</f>
        <v>2008</v>
      </c>
      <c r="D695">
        <v>71</v>
      </c>
      <c r="E695">
        <f>IF(C695=2005,$Q$5,IF(C695=2006,$Q$6,IF(C695=2007,$Q$7,IF(C695=2008,$Q$8,IF(C695=2009,$Q$9,IF(C695=2010,$Q$10,IF(C695=2011,$Q$11,IF(C695=2012,$Q$12,IF(C695=2013,$Q$13,IF(C695=2014,$Q$14,"XD"))))))))))</f>
        <v>2.15</v>
      </c>
      <c r="F695">
        <f>D695*E695</f>
        <v>152.65</v>
      </c>
      <c r="G695">
        <f>SUMIF($B$2:B695,B695,$D$2:D695)</f>
        <v>1428</v>
      </c>
      <c r="H695" t="b">
        <f>IF(cukier[[#This Row],[IlośćCukruKupionego]]&gt;=100,IF(cukier[[#This Row],[IlośćCukruKupionego]]&lt;1000,TRUE),FALSE)</f>
        <v>0</v>
      </c>
      <c r="I695" t="b">
        <f>IF(cukier[[#This Row],[IlośćCukruKupionego]]&gt;=1000,IF(cukier[[#This Row],[IlośćCukruKupionego]]&lt;10000,TRUE),FALSE)</f>
        <v>1</v>
      </c>
      <c r="J695" t="b">
        <f>IF(cukier[[#This Row],[IlośćCukruKupionego]]&gt;=10000,TRUE,FALSE)</f>
        <v>0</v>
      </c>
      <c r="K69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95">
        <f>cukier[[#This Row],[Cukier '[KG']]]*cukier[[#This Row],[Rabat]]</f>
        <v>145.54999999999998</v>
      </c>
      <c r="M695">
        <f>cukier[[#This Row],[SumaZaCukier]]-cukier[[#This Row],[CenaRabat]]</f>
        <v>7.1000000000000227</v>
      </c>
    </row>
    <row r="696" spans="1:13" x14ac:dyDescent="0.25">
      <c r="A696" s="1">
        <v>39573</v>
      </c>
      <c r="B696" t="s">
        <v>72</v>
      </c>
      <c r="C696">
        <f>YEAR(cukier[[#This Row],[Data]])</f>
        <v>2008</v>
      </c>
      <c r="D696">
        <v>8</v>
      </c>
      <c r="E696">
        <f>IF(C696=2005,$Q$5,IF(C696=2006,$Q$6,IF(C696=2007,$Q$7,IF(C696=2008,$Q$8,IF(C696=2009,$Q$9,IF(C696=2010,$Q$10,IF(C696=2011,$Q$11,IF(C696=2012,$Q$12,IF(C696=2013,$Q$13,IF(C696=2014,$Q$14,"XD"))))))))))</f>
        <v>2.15</v>
      </c>
      <c r="F696">
        <f>D696*E696</f>
        <v>17.2</v>
      </c>
      <c r="G696">
        <f>SUMIF($B$2:B696,B696,$D$2:D696)</f>
        <v>34</v>
      </c>
      <c r="H696" t="b">
        <f>IF(cukier[[#This Row],[IlośćCukruKupionego]]&gt;=100,IF(cukier[[#This Row],[IlośćCukruKupionego]]&lt;1000,TRUE),FALSE)</f>
        <v>0</v>
      </c>
      <c r="I696" t="b">
        <f>IF(cukier[[#This Row],[IlośćCukruKupionego]]&gt;=1000,IF(cukier[[#This Row],[IlośćCukruKupionego]]&lt;10000,TRUE),FALSE)</f>
        <v>0</v>
      </c>
      <c r="J696" t="b">
        <f>IF(cukier[[#This Row],[IlośćCukruKupionego]]&gt;=10000,TRUE,FALSE)</f>
        <v>0</v>
      </c>
      <c r="K69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96">
        <f>cukier[[#This Row],[Cukier '[KG']]]*cukier[[#This Row],[Rabat]]</f>
        <v>17.2</v>
      </c>
      <c r="M696">
        <f>cukier[[#This Row],[SumaZaCukier]]-cukier[[#This Row],[CenaRabat]]</f>
        <v>0</v>
      </c>
    </row>
    <row r="697" spans="1:13" x14ac:dyDescent="0.25">
      <c r="A697" s="1">
        <v>39577</v>
      </c>
      <c r="B697" t="s">
        <v>9</v>
      </c>
      <c r="C697">
        <f>YEAR(cukier[[#This Row],[Data]])</f>
        <v>2008</v>
      </c>
      <c r="D697">
        <v>444</v>
      </c>
      <c r="E697">
        <f>IF(C697=2005,$Q$5,IF(C697=2006,$Q$6,IF(C697=2007,$Q$7,IF(C697=2008,$Q$8,IF(C697=2009,$Q$9,IF(C697=2010,$Q$10,IF(C697=2011,$Q$11,IF(C697=2012,$Q$12,IF(C697=2013,$Q$13,IF(C697=2014,$Q$14,"XD"))))))))))</f>
        <v>2.15</v>
      </c>
      <c r="F697">
        <f>D697*E697</f>
        <v>954.59999999999991</v>
      </c>
      <c r="G697">
        <f>SUMIF($B$2:B697,B697,$D$2:D697)</f>
        <v>8704</v>
      </c>
      <c r="H697" t="b">
        <f>IF(cukier[[#This Row],[IlośćCukruKupionego]]&gt;=100,IF(cukier[[#This Row],[IlośćCukruKupionego]]&lt;1000,TRUE),FALSE)</f>
        <v>0</v>
      </c>
      <c r="I697" t="b">
        <f>IF(cukier[[#This Row],[IlośćCukruKupionego]]&gt;=1000,IF(cukier[[#This Row],[IlośćCukruKupionego]]&lt;10000,TRUE),FALSE)</f>
        <v>1</v>
      </c>
      <c r="J697" t="b">
        <f>IF(cukier[[#This Row],[IlośćCukruKupionego]]&gt;=10000,TRUE,FALSE)</f>
        <v>0</v>
      </c>
      <c r="K69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97">
        <f>cukier[[#This Row],[Cukier '[KG']]]*cukier[[#This Row],[Rabat]]</f>
        <v>910.19999999999993</v>
      </c>
      <c r="M697">
        <f>cukier[[#This Row],[SumaZaCukier]]-cukier[[#This Row],[CenaRabat]]</f>
        <v>44.399999999999977</v>
      </c>
    </row>
    <row r="698" spans="1:13" x14ac:dyDescent="0.25">
      <c r="A698" s="1">
        <v>39577</v>
      </c>
      <c r="B698" t="s">
        <v>83</v>
      </c>
      <c r="C698">
        <f>YEAR(cukier[[#This Row],[Data]])</f>
        <v>2008</v>
      </c>
      <c r="D698">
        <v>1</v>
      </c>
      <c r="E698">
        <f>IF(C698=2005,$Q$5,IF(C698=2006,$Q$6,IF(C698=2007,$Q$7,IF(C698=2008,$Q$8,IF(C698=2009,$Q$9,IF(C698=2010,$Q$10,IF(C698=2011,$Q$11,IF(C698=2012,$Q$12,IF(C698=2013,$Q$13,IF(C698=2014,$Q$14,"XD"))))))))))</f>
        <v>2.15</v>
      </c>
      <c r="F698">
        <f>D698*E698</f>
        <v>2.15</v>
      </c>
      <c r="G698">
        <f>SUMIF($B$2:B698,B698,$D$2:D698)</f>
        <v>3</v>
      </c>
      <c r="H698" t="b">
        <f>IF(cukier[[#This Row],[IlośćCukruKupionego]]&gt;=100,IF(cukier[[#This Row],[IlośćCukruKupionego]]&lt;1000,TRUE),FALSE)</f>
        <v>0</v>
      </c>
      <c r="I698" t="b">
        <f>IF(cukier[[#This Row],[IlośćCukruKupionego]]&gt;=1000,IF(cukier[[#This Row],[IlośćCukruKupionego]]&lt;10000,TRUE),FALSE)</f>
        <v>0</v>
      </c>
      <c r="J698" t="b">
        <f>IF(cukier[[#This Row],[IlośćCukruKupionego]]&gt;=10000,TRUE,FALSE)</f>
        <v>0</v>
      </c>
      <c r="K698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698">
        <f>cukier[[#This Row],[Cukier '[KG']]]*cukier[[#This Row],[Rabat]]</f>
        <v>2.15</v>
      </c>
      <c r="M698">
        <f>cukier[[#This Row],[SumaZaCukier]]-cukier[[#This Row],[CenaRabat]]</f>
        <v>0</v>
      </c>
    </row>
    <row r="699" spans="1:13" x14ac:dyDescent="0.25">
      <c r="A699" s="1">
        <v>39579</v>
      </c>
      <c r="B699" t="s">
        <v>66</v>
      </c>
      <c r="C699">
        <f>YEAR(cukier[[#This Row],[Data]])</f>
        <v>2008</v>
      </c>
      <c r="D699">
        <v>102</v>
      </c>
      <c r="E699">
        <f>IF(C699=2005,$Q$5,IF(C699=2006,$Q$6,IF(C699=2007,$Q$7,IF(C699=2008,$Q$8,IF(C699=2009,$Q$9,IF(C699=2010,$Q$10,IF(C699=2011,$Q$11,IF(C699=2012,$Q$12,IF(C699=2013,$Q$13,IF(C699=2014,$Q$14,"XD"))))))))))</f>
        <v>2.15</v>
      </c>
      <c r="F699">
        <f>D699*E699</f>
        <v>219.29999999999998</v>
      </c>
      <c r="G699">
        <f>SUMIF($B$2:B699,B699,$D$2:D699)</f>
        <v>1420</v>
      </c>
      <c r="H699" t="b">
        <f>IF(cukier[[#This Row],[IlośćCukruKupionego]]&gt;=100,IF(cukier[[#This Row],[IlośćCukruKupionego]]&lt;1000,TRUE),FALSE)</f>
        <v>0</v>
      </c>
      <c r="I699" t="b">
        <f>IF(cukier[[#This Row],[IlośćCukruKupionego]]&gt;=1000,IF(cukier[[#This Row],[IlośćCukruKupionego]]&lt;10000,TRUE),FALSE)</f>
        <v>1</v>
      </c>
      <c r="J699" t="b">
        <f>IF(cukier[[#This Row],[IlośćCukruKupionego]]&gt;=10000,TRUE,FALSE)</f>
        <v>0</v>
      </c>
      <c r="K69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699">
        <f>cukier[[#This Row],[Cukier '[KG']]]*cukier[[#This Row],[Rabat]]</f>
        <v>209.1</v>
      </c>
      <c r="M699">
        <f>cukier[[#This Row],[SumaZaCukier]]-cukier[[#This Row],[CenaRabat]]</f>
        <v>10.199999999999989</v>
      </c>
    </row>
    <row r="700" spans="1:13" x14ac:dyDescent="0.25">
      <c r="A700" s="1">
        <v>39579</v>
      </c>
      <c r="B700" t="s">
        <v>26</v>
      </c>
      <c r="C700">
        <f>YEAR(cukier[[#This Row],[Data]])</f>
        <v>2008</v>
      </c>
      <c r="D700">
        <v>181</v>
      </c>
      <c r="E700">
        <f>IF(C700=2005,$Q$5,IF(C700=2006,$Q$6,IF(C700=2007,$Q$7,IF(C700=2008,$Q$8,IF(C700=2009,$Q$9,IF(C700=2010,$Q$10,IF(C700=2011,$Q$11,IF(C700=2012,$Q$12,IF(C700=2013,$Q$13,IF(C700=2014,$Q$14,"XD"))))))))))</f>
        <v>2.15</v>
      </c>
      <c r="F700">
        <f>D700*E700</f>
        <v>389.15</v>
      </c>
      <c r="G700">
        <f>SUMIF($B$2:B700,B700,$D$2:D700)</f>
        <v>488</v>
      </c>
      <c r="H700" t="b">
        <f>IF(cukier[[#This Row],[IlośćCukruKupionego]]&gt;=100,IF(cukier[[#This Row],[IlośćCukruKupionego]]&lt;1000,TRUE),FALSE)</f>
        <v>1</v>
      </c>
      <c r="I700" t="b">
        <f>IF(cukier[[#This Row],[IlośćCukruKupionego]]&gt;=1000,IF(cukier[[#This Row],[IlośćCukruKupionego]]&lt;10000,TRUE),FALSE)</f>
        <v>0</v>
      </c>
      <c r="J700" t="b">
        <f>IF(cukier[[#This Row],[IlośćCukruKupionego]]&gt;=10000,TRUE,FALSE)</f>
        <v>0</v>
      </c>
      <c r="K70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700">
        <f>cukier[[#This Row],[Cukier '[KG']]]*cukier[[#This Row],[Rabat]]</f>
        <v>380.1</v>
      </c>
      <c r="M700">
        <f>cukier[[#This Row],[SumaZaCukier]]-cukier[[#This Row],[CenaRabat]]</f>
        <v>9.0499999999999545</v>
      </c>
    </row>
    <row r="701" spans="1:13" x14ac:dyDescent="0.25">
      <c r="A701" s="1">
        <v>39579</v>
      </c>
      <c r="B701" t="s">
        <v>52</v>
      </c>
      <c r="C701">
        <f>YEAR(cukier[[#This Row],[Data]])</f>
        <v>2008</v>
      </c>
      <c r="D701">
        <v>82</v>
      </c>
      <c r="E701">
        <f>IF(C701=2005,$Q$5,IF(C701=2006,$Q$6,IF(C701=2007,$Q$7,IF(C701=2008,$Q$8,IF(C701=2009,$Q$9,IF(C701=2010,$Q$10,IF(C701=2011,$Q$11,IF(C701=2012,$Q$12,IF(C701=2013,$Q$13,IF(C701=2014,$Q$14,"XD"))))))))))</f>
        <v>2.15</v>
      </c>
      <c r="F701">
        <f>D701*E701</f>
        <v>176.29999999999998</v>
      </c>
      <c r="G701">
        <f>SUMIF($B$2:B701,B701,$D$2:D701)</f>
        <v>1302</v>
      </c>
      <c r="H701" t="b">
        <f>IF(cukier[[#This Row],[IlośćCukruKupionego]]&gt;=100,IF(cukier[[#This Row],[IlośćCukruKupionego]]&lt;1000,TRUE),FALSE)</f>
        <v>0</v>
      </c>
      <c r="I701" t="b">
        <f>IF(cukier[[#This Row],[IlośćCukruKupionego]]&gt;=1000,IF(cukier[[#This Row],[IlośćCukruKupionego]]&lt;10000,TRUE),FALSE)</f>
        <v>1</v>
      </c>
      <c r="J701" t="b">
        <f>IF(cukier[[#This Row],[IlośćCukruKupionego]]&gt;=10000,TRUE,FALSE)</f>
        <v>0</v>
      </c>
      <c r="K70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01">
        <f>cukier[[#This Row],[Cukier '[KG']]]*cukier[[#This Row],[Rabat]]</f>
        <v>168.1</v>
      </c>
      <c r="M701">
        <f>cukier[[#This Row],[SumaZaCukier]]-cukier[[#This Row],[CenaRabat]]</f>
        <v>8.1999999999999886</v>
      </c>
    </row>
    <row r="702" spans="1:13" x14ac:dyDescent="0.25">
      <c r="A702" s="1">
        <v>39582</v>
      </c>
      <c r="B702" t="s">
        <v>167</v>
      </c>
      <c r="C702">
        <f>YEAR(cukier[[#This Row],[Data]])</f>
        <v>2008</v>
      </c>
      <c r="D702">
        <v>19</v>
      </c>
      <c r="E702">
        <f>IF(C702=2005,$Q$5,IF(C702=2006,$Q$6,IF(C702=2007,$Q$7,IF(C702=2008,$Q$8,IF(C702=2009,$Q$9,IF(C702=2010,$Q$10,IF(C702=2011,$Q$11,IF(C702=2012,$Q$12,IF(C702=2013,$Q$13,IF(C702=2014,$Q$14,"XD"))))))))))</f>
        <v>2.15</v>
      </c>
      <c r="F702">
        <f>D702*E702</f>
        <v>40.85</v>
      </c>
      <c r="G702">
        <f>SUMIF($B$2:B702,B702,$D$2:D702)</f>
        <v>19</v>
      </c>
      <c r="H702" t="b">
        <f>IF(cukier[[#This Row],[IlośćCukruKupionego]]&gt;=100,IF(cukier[[#This Row],[IlośćCukruKupionego]]&lt;1000,TRUE),FALSE)</f>
        <v>0</v>
      </c>
      <c r="I702" t="b">
        <f>IF(cukier[[#This Row],[IlośćCukruKupionego]]&gt;=1000,IF(cukier[[#This Row],[IlośćCukruKupionego]]&lt;10000,TRUE),FALSE)</f>
        <v>0</v>
      </c>
      <c r="J702" t="b">
        <f>IF(cukier[[#This Row],[IlośćCukruKupionego]]&gt;=10000,TRUE,FALSE)</f>
        <v>0</v>
      </c>
      <c r="K702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02">
        <f>cukier[[#This Row],[Cukier '[KG']]]*cukier[[#This Row],[Rabat]]</f>
        <v>40.85</v>
      </c>
      <c r="M702">
        <f>cukier[[#This Row],[SumaZaCukier]]-cukier[[#This Row],[CenaRabat]]</f>
        <v>0</v>
      </c>
    </row>
    <row r="703" spans="1:13" x14ac:dyDescent="0.25">
      <c r="A703" s="1">
        <v>39582</v>
      </c>
      <c r="B703" t="s">
        <v>17</v>
      </c>
      <c r="C703">
        <f>YEAR(cukier[[#This Row],[Data]])</f>
        <v>2008</v>
      </c>
      <c r="D703">
        <v>245</v>
      </c>
      <c r="E703">
        <f>IF(C703=2005,$Q$5,IF(C703=2006,$Q$6,IF(C703=2007,$Q$7,IF(C703=2008,$Q$8,IF(C703=2009,$Q$9,IF(C703=2010,$Q$10,IF(C703=2011,$Q$11,IF(C703=2012,$Q$12,IF(C703=2013,$Q$13,IF(C703=2014,$Q$14,"XD"))))))))))</f>
        <v>2.15</v>
      </c>
      <c r="F703">
        <f>D703*E703</f>
        <v>526.75</v>
      </c>
      <c r="G703">
        <f>SUMIF($B$2:B703,B703,$D$2:D703)</f>
        <v>7390</v>
      </c>
      <c r="H703" t="b">
        <f>IF(cukier[[#This Row],[IlośćCukruKupionego]]&gt;=100,IF(cukier[[#This Row],[IlośćCukruKupionego]]&lt;1000,TRUE),FALSE)</f>
        <v>0</v>
      </c>
      <c r="I703" t="b">
        <f>IF(cukier[[#This Row],[IlośćCukruKupionego]]&gt;=1000,IF(cukier[[#This Row],[IlośćCukruKupionego]]&lt;10000,TRUE),FALSE)</f>
        <v>1</v>
      </c>
      <c r="J703" t="b">
        <f>IF(cukier[[#This Row],[IlośćCukruKupionego]]&gt;=10000,TRUE,FALSE)</f>
        <v>0</v>
      </c>
      <c r="K70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03">
        <f>cukier[[#This Row],[Cukier '[KG']]]*cukier[[#This Row],[Rabat]]</f>
        <v>502.24999999999994</v>
      </c>
      <c r="M703">
        <f>cukier[[#This Row],[SumaZaCukier]]-cukier[[#This Row],[CenaRabat]]</f>
        <v>24.500000000000057</v>
      </c>
    </row>
    <row r="704" spans="1:13" x14ac:dyDescent="0.25">
      <c r="A704" s="1">
        <v>39584</v>
      </c>
      <c r="B704" t="s">
        <v>102</v>
      </c>
      <c r="C704">
        <f>YEAR(cukier[[#This Row],[Data]])</f>
        <v>2008</v>
      </c>
      <c r="D704">
        <v>431</v>
      </c>
      <c r="E704">
        <f>IF(C704=2005,$Q$5,IF(C704=2006,$Q$6,IF(C704=2007,$Q$7,IF(C704=2008,$Q$8,IF(C704=2009,$Q$9,IF(C704=2010,$Q$10,IF(C704=2011,$Q$11,IF(C704=2012,$Q$12,IF(C704=2013,$Q$13,IF(C704=2014,$Q$14,"XD"))))))))))</f>
        <v>2.15</v>
      </c>
      <c r="F704">
        <f>D704*E704</f>
        <v>926.65</v>
      </c>
      <c r="G704">
        <f>SUMIF($B$2:B704,B704,$D$2:D704)</f>
        <v>2345</v>
      </c>
      <c r="H704" t="b">
        <f>IF(cukier[[#This Row],[IlośćCukruKupionego]]&gt;=100,IF(cukier[[#This Row],[IlośćCukruKupionego]]&lt;1000,TRUE),FALSE)</f>
        <v>0</v>
      </c>
      <c r="I704" t="b">
        <f>IF(cukier[[#This Row],[IlośćCukruKupionego]]&gt;=1000,IF(cukier[[#This Row],[IlośćCukruKupionego]]&lt;10000,TRUE),FALSE)</f>
        <v>1</v>
      </c>
      <c r="J704" t="b">
        <f>IF(cukier[[#This Row],[IlośćCukruKupionego]]&gt;=10000,TRUE,FALSE)</f>
        <v>0</v>
      </c>
      <c r="K70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04">
        <f>cukier[[#This Row],[Cukier '[KG']]]*cukier[[#This Row],[Rabat]]</f>
        <v>883.55</v>
      </c>
      <c r="M704">
        <f>cukier[[#This Row],[SumaZaCukier]]-cukier[[#This Row],[CenaRabat]]</f>
        <v>43.100000000000023</v>
      </c>
    </row>
    <row r="705" spans="1:13" x14ac:dyDescent="0.25">
      <c r="A705" s="1">
        <v>39584</v>
      </c>
      <c r="B705" t="s">
        <v>7</v>
      </c>
      <c r="C705">
        <f>YEAR(cukier[[#This Row],[Data]])</f>
        <v>2008</v>
      </c>
      <c r="D705">
        <v>252</v>
      </c>
      <c r="E705">
        <f>IF(C705=2005,$Q$5,IF(C705=2006,$Q$6,IF(C705=2007,$Q$7,IF(C705=2008,$Q$8,IF(C705=2009,$Q$9,IF(C705=2010,$Q$10,IF(C705=2011,$Q$11,IF(C705=2012,$Q$12,IF(C705=2013,$Q$13,IF(C705=2014,$Q$14,"XD"))))))))))</f>
        <v>2.15</v>
      </c>
      <c r="F705">
        <f>D705*E705</f>
        <v>541.79999999999995</v>
      </c>
      <c r="G705">
        <f>SUMIF($B$2:B705,B705,$D$2:D705)</f>
        <v>9957</v>
      </c>
      <c r="H705" t="b">
        <f>IF(cukier[[#This Row],[IlośćCukruKupionego]]&gt;=100,IF(cukier[[#This Row],[IlośćCukruKupionego]]&lt;1000,TRUE),FALSE)</f>
        <v>0</v>
      </c>
      <c r="I705" t="b">
        <f>IF(cukier[[#This Row],[IlośćCukruKupionego]]&gt;=1000,IF(cukier[[#This Row],[IlośćCukruKupionego]]&lt;10000,TRUE),FALSE)</f>
        <v>1</v>
      </c>
      <c r="J705" t="b">
        <f>IF(cukier[[#This Row],[IlośćCukruKupionego]]&gt;=10000,TRUE,FALSE)</f>
        <v>0</v>
      </c>
      <c r="K70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05">
        <f>cukier[[#This Row],[Cukier '[KG']]]*cukier[[#This Row],[Rabat]]</f>
        <v>516.59999999999991</v>
      </c>
      <c r="M705">
        <f>cukier[[#This Row],[SumaZaCukier]]-cukier[[#This Row],[CenaRabat]]</f>
        <v>25.200000000000045</v>
      </c>
    </row>
    <row r="706" spans="1:13" x14ac:dyDescent="0.25">
      <c r="A706" s="1">
        <v>39585</v>
      </c>
      <c r="B706" t="s">
        <v>62</v>
      </c>
      <c r="C706">
        <f>YEAR(cukier[[#This Row],[Data]])</f>
        <v>2008</v>
      </c>
      <c r="D706">
        <v>2</v>
      </c>
      <c r="E706">
        <f>IF(C706=2005,$Q$5,IF(C706=2006,$Q$6,IF(C706=2007,$Q$7,IF(C706=2008,$Q$8,IF(C706=2009,$Q$9,IF(C706=2010,$Q$10,IF(C706=2011,$Q$11,IF(C706=2012,$Q$12,IF(C706=2013,$Q$13,IF(C706=2014,$Q$14,"XD"))))))))))</f>
        <v>2.15</v>
      </c>
      <c r="F706">
        <f>D706*E706</f>
        <v>4.3</v>
      </c>
      <c r="G706">
        <f>SUMIF($B$2:B706,B706,$D$2:D706)</f>
        <v>17</v>
      </c>
      <c r="H706" t="b">
        <f>IF(cukier[[#This Row],[IlośćCukruKupionego]]&gt;=100,IF(cukier[[#This Row],[IlośćCukruKupionego]]&lt;1000,TRUE),FALSE)</f>
        <v>0</v>
      </c>
      <c r="I706" t="b">
        <f>IF(cukier[[#This Row],[IlośćCukruKupionego]]&gt;=1000,IF(cukier[[#This Row],[IlośćCukruKupionego]]&lt;10000,TRUE),FALSE)</f>
        <v>0</v>
      </c>
      <c r="J706" t="b">
        <f>IF(cukier[[#This Row],[IlośćCukruKupionego]]&gt;=10000,TRUE,FALSE)</f>
        <v>0</v>
      </c>
      <c r="K70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06">
        <f>cukier[[#This Row],[Cukier '[KG']]]*cukier[[#This Row],[Rabat]]</f>
        <v>4.3</v>
      </c>
      <c r="M706">
        <f>cukier[[#This Row],[SumaZaCukier]]-cukier[[#This Row],[CenaRabat]]</f>
        <v>0</v>
      </c>
    </row>
    <row r="707" spans="1:13" x14ac:dyDescent="0.25">
      <c r="A707" s="1">
        <v>39586</v>
      </c>
      <c r="B707" t="s">
        <v>6</v>
      </c>
      <c r="C707">
        <f>YEAR(cukier[[#This Row],[Data]])</f>
        <v>2008</v>
      </c>
      <c r="D707">
        <v>52</v>
      </c>
      <c r="E707">
        <f>IF(C707=2005,$Q$5,IF(C707=2006,$Q$6,IF(C707=2007,$Q$7,IF(C707=2008,$Q$8,IF(C707=2009,$Q$9,IF(C707=2010,$Q$10,IF(C707=2011,$Q$11,IF(C707=2012,$Q$12,IF(C707=2013,$Q$13,IF(C707=2014,$Q$14,"XD"))))))))))</f>
        <v>2.15</v>
      </c>
      <c r="F707">
        <f>D707*E707</f>
        <v>111.8</v>
      </c>
      <c r="G707">
        <f>SUMIF($B$2:B707,B707,$D$2:D707)</f>
        <v>1214</v>
      </c>
      <c r="H707" t="b">
        <f>IF(cukier[[#This Row],[IlośćCukruKupionego]]&gt;=100,IF(cukier[[#This Row],[IlośćCukruKupionego]]&lt;1000,TRUE),FALSE)</f>
        <v>0</v>
      </c>
      <c r="I707" t="b">
        <f>IF(cukier[[#This Row],[IlośćCukruKupionego]]&gt;=1000,IF(cukier[[#This Row],[IlośćCukruKupionego]]&lt;10000,TRUE),FALSE)</f>
        <v>1</v>
      </c>
      <c r="J707" t="b">
        <f>IF(cukier[[#This Row],[IlośćCukruKupionego]]&gt;=10000,TRUE,FALSE)</f>
        <v>0</v>
      </c>
      <c r="K70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07">
        <f>cukier[[#This Row],[Cukier '[KG']]]*cukier[[#This Row],[Rabat]]</f>
        <v>106.6</v>
      </c>
      <c r="M707">
        <f>cukier[[#This Row],[SumaZaCukier]]-cukier[[#This Row],[CenaRabat]]</f>
        <v>5.2000000000000028</v>
      </c>
    </row>
    <row r="708" spans="1:13" x14ac:dyDescent="0.25">
      <c r="A708" s="1">
        <v>39587</v>
      </c>
      <c r="B708" t="s">
        <v>23</v>
      </c>
      <c r="C708">
        <f>YEAR(cukier[[#This Row],[Data]])</f>
        <v>2008</v>
      </c>
      <c r="D708">
        <v>54</v>
      </c>
      <c r="E708">
        <f>IF(C708=2005,$Q$5,IF(C708=2006,$Q$6,IF(C708=2007,$Q$7,IF(C708=2008,$Q$8,IF(C708=2009,$Q$9,IF(C708=2010,$Q$10,IF(C708=2011,$Q$11,IF(C708=2012,$Q$12,IF(C708=2013,$Q$13,IF(C708=2014,$Q$14,"XD"))))))))))</f>
        <v>2.15</v>
      </c>
      <c r="F708">
        <f>D708*E708</f>
        <v>116.1</v>
      </c>
      <c r="G708">
        <f>SUMIF($B$2:B708,B708,$D$2:D708)</f>
        <v>2134</v>
      </c>
      <c r="H708" t="b">
        <f>IF(cukier[[#This Row],[IlośćCukruKupionego]]&gt;=100,IF(cukier[[#This Row],[IlośćCukruKupionego]]&lt;1000,TRUE),FALSE)</f>
        <v>0</v>
      </c>
      <c r="I708" t="b">
        <f>IF(cukier[[#This Row],[IlośćCukruKupionego]]&gt;=1000,IF(cukier[[#This Row],[IlośćCukruKupionego]]&lt;10000,TRUE),FALSE)</f>
        <v>1</v>
      </c>
      <c r="J708" t="b">
        <f>IF(cukier[[#This Row],[IlośćCukruKupionego]]&gt;=10000,TRUE,FALSE)</f>
        <v>0</v>
      </c>
      <c r="K70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08">
        <f>cukier[[#This Row],[Cukier '[KG']]]*cukier[[#This Row],[Rabat]]</f>
        <v>110.69999999999999</v>
      </c>
      <c r="M708">
        <f>cukier[[#This Row],[SumaZaCukier]]-cukier[[#This Row],[CenaRabat]]</f>
        <v>5.4000000000000057</v>
      </c>
    </row>
    <row r="709" spans="1:13" x14ac:dyDescent="0.25">
      <c r="A709" s="1">
        <v>39587</v>
      </c>
      <c r="B709" t="s">
        <v>59</v>
      </c>
      <c r="C709">
        <f>YEAR(cukier[[#This Row],[Data]])</f>
        <v>2008</v>
      </c>
      <c r="D709">
        <v>4</v>
      </c>
      <c r="E709">
        <f>IF(C709=2005,$Q$5,IF(C709=2006,$Q$6,IF(C709=2007,$Q$7,IF(C709=2008,$Q$8,IF(C709=2009,$Q$9,IF(C709=2010,$Q$10,IF(C709=2011,$Q$11,IF(C709=2012,$Q$12,IF(C709=2013,$Q$13,IF(C709=2014,$Q$14,"XD"))))))))))</f>
        <v>2.15</v>
      </c>
      <c r="F709">
        <f>D709*E709</f>
        <v>8.6</v>
      </c>
      <c r="G709">
        <f>SUMIF($B$2:B709,B709,$D$2:D709)</f>
        <v>18</v>
      </c>
      <c r="H709" t="b">
        <f>IF(cukier[[#This Row],[IlośćCukruKupionego]]&gt;=100,IF(cukier[[#This Row],[IlośćCukruKupionego]]&lt;1000,TRUE),FALSE)</f>
        <v>0</v>
      </c>
      <c r="I709" t="b">
        <f>IF(cukier[[#This Row],[IlośćCukruKupionego]]&gt;=1000,IF(cukier[[#This Row],[IlośćCukruKupionego]]&lt;10000,TRUE),FALSE)</f>
        <v>0</v>
      </c>
      <c r="J709" t="b">
        <f>IF(cukier[[#This Row],[IlośćCukruKupionego]]&gt;=10000,TRUE,FALSE)</f>
        <v>0</v>
      </c>
      <c r="K709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09">
        <f>cukier[[#This Row],[Cukier '[KG']]]*cukier[[#This Row],[Rabat]]</f>
        <v>8.6</v>
      </c>
      <c r="M709">
        <f>cukier[[#This Row],[SumaZaCukier]]-cukier[[#This Row],[CenaRabat]]</f>
        <v>0</v>
      </c>
    </row>
    <row r="710" spans="1:13" x14ac:dyDescent="0.25">
      <c r="A710" s="1">
        <v>39587</v>
      </c>
      <c r="B710" t="s">
        <v>61</v>
      </c>
      <c r="C710">
        <f>YEAR(cukier[[#This Row],[Data]])</f>
        <v>2008</v>
      </c>
      <c r="D710">
        <v>88</v>
      </c>
      <c r="E710">
        <f>IF(C710=2005,$Q$5,IF(C710=2006,$Q$6,IF(C710=2007,$Q$7,IF(C710=2008,$Q$8,IF(C710=2009,$Q$9,IF(C710=2010,$Q$10,IF(C710=2011,$Q$11,IF(C710=2012,$Q$12,IF(C710=2013,$Q$13,IF(C710=2014,$Q$14,"XD"))))))))))</f>
        <v>2.15</v>
      </c>
      <c r="F710">
        <f>D710*E710</f>
        <v>189.2</v>
      </c>
      <c r="G710">
        <f>SUMIF($B$2:B710,B710,$D$2:D710)</f>
        <v>628</v>
      </c>
      <c r="H710" t="b">
        <f>IF(cukier[[#This Row],[IlośćCukruKupionego]]&gt;=100,IF(cukier[[#This Row],[IlośćCukruKupionego]]&lt;1000,TRUE),FALSE)</f>
        <v>1</v>
      </c>
      <c r="I710" t="b">
        <f>IF(cukier[[#This Row],[IlośćCukruKupionego]]&gt;=1000,IF(cukier[[#This Row],[IlośćCukruKupionego]]&lt;10000,TRUE),FALSE)</f>
        <v>0</v>
      </c>
      <c r="J710" t="b">
        <f>IF(cukier[[#This Row],[IlośćCukruKupionego]]&gt;=10000,TRUE,FALSE)</f>
        <v>0</v>
      </c>
      <c r="K71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710">
        <f>cukier[[#This Row],[Cukier '[KG']]]*cukier[[#This Row],[Rabat]]</f>
        <v>184.8</v>
      </c>
      <c r="M710">
        <f>cukier[[#This Row],[SumaZaCukier]]-cukier[[#This Row],[CenaRabat]]</f>
        <v>4.3999999999999773</v>
      </c>
    </row>
    <row r="711" spans="1:13" x14ac:dyDescent="0.25">
      <c r="A711" s="1">
        <v>39590</v>
      </c>
      <c r="B711" t="s">
        <v>18</v>
      </c>
      <c r="C711">
        <f>YEAR(cukier[[#This Row],[Data]])</f>
        <v>2008</v>
      </c>
      <c r="D711">
        <v>152</v>
      </c>
      <c r="E711">
        <f>IF(C711=2005,$Q$5,IF(C711=2006,$Q$6,IF(C711=2007,$Q$7,IF(C711=2008,$Q$8,IF(C711=2009,$Q$9,IF(C711=2010,$Q$10,IF(C711=2011,$Q$11,IF(C711=2012,$Q$12,IF(C711=2013,$Q$13,IF(C711=2014,$Q$14,"XD"))))))))))</f>
        <v>2.15</v>
      </c>
      <c r="F711">
        <f>D711*E711</f>
        <v>326.8</v>
      </c>
      <c r="G711">
        <f>SUMIF($B$2:B711,B711,$D$2:D711)</f>
        <v>2293</v>
      </c>
      <c r="H711" t="b">
        <f>IF(cukier[[#This Row],[IlośćCukruKupionego]]&gt;=100,IF(cukier[[#This Row],[IlośćCukruKupionego]]&lt;1000,TRUE),FALSE)</f>
        <v>0</v>
      </c>
      <c r="I711" t="b">
        <f>IF(cukier[[#This Row],[IlośćCukruKupionego]]&gt;=1000,IF(cukier[[#This Row],[IlośćCukruKupionego]]&lt;10000,TRUE),FALSE)</f>
        <v>1</v>
      </c>
      <c r="J711" t="b">
        <f>IF(cukier[[#This Row],[IlośćCukruKupionego]]&gt;=10000,TRUE,FALSE)</f>
        <v>0</v>
      </c>
      <c r="K71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11">
        <f>cukier[[#This Row],[Cukier '[KG']]]*cukier[[#This Row],[Rabat]]</f>
        <v>311.59999999999997</v>
      </c>
      <c r="M711">
        <f>cukier[[#This Row],[SumaZaCukier]]-cukier[[#This Row],[CenaRabat]]</f>
        <v>15.200000000000045</v>
      </c>
    </row>
    <row r="712" spans="1:13" x14ac:dyDescent="0.25">
      <c r="A712" s="1">
        <v>39591</v>
      </c>
      <c r="B712" t="s">
        <v>55</v>
      </c>
      <c r="C712">
        <f>YEAR(cukier[[#This Row],[Data]])</f>
        <v>2008</v>
      </c>
      <c r="D712">
        <v>121</v>
      </c>
      <c r="E712">
        <f>IF(C712=2005,$Q$5,IF(C712=2006,$Q$6,IF(C712=2007,$Q$7,IF(C712=2008,$Q$8,IF(C712=2009,$Q$9,IF(C712=2010,$Q$10,IF(C712=2011,$Q$11,IF(C712=2012,$Q$12,IF(C712=2013,$Q$13,IF(C712=2014,$Q$14,"XD"))))))))))</f>
        <v>2.15</v>
      </c>
      <c r="F712">
        <f>D712*E712</f>
        <v>260.14999999999998</v>
      </c>
      <c r="G712">
        <f>SUMIF($B$2:B712,B712,$D$2:D712)</f>
        <v>1623</v>
      </c>
      <c r="H712" t="b">
        <f>IF(cukier[[#This Row],[IlośćCukruKupionego]]&gt;=100,IF(cukier[[#This Row],[IlośćCukruKupionego]]&lt;1000,TRUE),FALSE)</f>
        <v>0</v>
      </c>
      <c r="I712" t="b">
        <f>IF(cukier[[#This Row],[IlośćCukruKupionego]]&gt;=1000,IF(cukier[[#This Row],[IlośćCukruKupionego]]&lt;10000,TRUE),FALSE)</f>
        <v>1</v>
      </c>
      <c r="J712" t="b">
        <f>IF(cukier[[#This Row],[IlośćCukruKupionego]]&gt;=10000,TRUE,FALSE)</f>
        <v>0</v>
      </c>
      <c r="K71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12">
        <f>cukier[[#This Row],[Cukier '[KG']]]*cukier[[#This Row],[Rabat]]</f>
        <v>248.04999999999998</v>
      </c>
      <c r="M712">
        <f>cukier[[#This Row],[SumaZaCukier]]-cukier[[#This Row],[CenaRabat]]</f>
        <v>12.099999999999994</v>
      </c>
    </row>
    <row r="713" spans="1:13" x14ac:dyDescent="0.25">
      <c r="A713" s="1">
        <v>39592</v>
      </c>
      <c r="B713" t="s">
        <v>18</v>
      </c>
      <c r="C713">
        <f>YEAR(cukier[[#This Row],[Data]])</f>
        <v>2008</v>
      </c>
      <c r="D713">
        <v>77</v>
      </c>
      <c r="E713">
        <f>IF(C713=2005,$Q$5,IF(C713=2006,$Q$6,IF(C713=2007,$Q$7,IF(C713=2008,$Q$8,IF(C713=2009,$Q$9,IF(C713=2010,$Q$10,IF(C713=2011,$Q$11,IF(C713=2012,$Q$12,IF(C713=2013,$Q$13,IF(C713=2014,$Q$14,"XD"))))))))))</f>
        <v>2.15</v>
      </c>
      <c r="F713">
        <f>D713*E713</f>
        <v>165.54999999999998</v>
      </c>
      <c r="G713">
        <f>SUMIF($B$2:B713,B713,$D$2:D713)</f>
        <v>2370</v>
      </c>
      <c r="H713" t="b">
        <f>IF(cukier[[#This Row],[IlośćCukruKupionego]]&gt;=100,IF(cukier[[#This Row],[IlośćCukruKupionego]]&lt;1000,TRUE),FALSE)</f>
        <v>0</v>
      </c>
      <c r="I713" t="b">
        <f>IF(cukier[[#This Row],[IlośćCukruKupionego]]&gt;=1000,IF(cukier[[#This Row],[IlośćCukruKupionego]]&lt;10000,TRUE),FALSE)</f>
        <v>1</v>
      </c>
      <c r="J713" t="b">
        <f>IF(cukier[[#This Row],[IlośćCukruKupionego]]&gt;=10000,TRUE,FALSE)</f>
        <v>0</v>
      </c>
      <c r="K71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13">
        <f>cukier[[#This Row],[Cukier '[KG']]]*cukier[[#This Row],[Rabat]]</f>
        <v>157.85</v>
      </c>
      <c r="M713">
        <f>cukier[[#This Row],[SumaZaCukier]]-cukier[[#This Row],[CenaRabat]]</f>
        <v>7.6999999999999886</v>
      </c>
    </row>
    <row r="714" spans="1:13" x14ac:dyDescent="0.25">
      <c r="A714" s="1">
        <v>39595</v>
      </c>
      <c r="B714" t="s">
        <v>131</v>
      </c>
      <c r="C714">
        <f>YEAR(cukier[[#This Row],[Data]])</f>
        <v>2008</v>
      </c>
      <c r="D714">
        <v>21</v>
      </c>
      <c r="E714">
        <f>IF(C714=2005,$Q$5,IF(C714=2006,$Q$6,IF(C714=2007,$Q$7,IF(C714=2008,$Q$8,IF(C714=2009,$Q$9,IF(C714=2010,$Q$10,IF(C714=2011,$Q$11,IF(C714=2012,$Q$12,IF(C714=2013,$Q$13,IF(C714=2014,$Q$14,"XD"))))))))))</f>
        <v>2.15</v>
      </c>
      <c r="F714">
        <f>D714*E714</f>
        <v>45.15</v>
      </c>
      <c r="G714">
        <f>SUMIF($B$2:B714,B714,$D$2:D714)</f>
        <v>363</v>
      </c>
      <c r="H714" t="b">
        <f>IF(cukier[[#This Row],[IlośćCukruKupionego]]&gt;=100,IF(cukier[[#This Row],[IlośćCukruKupionego]]&lt;1000,TRUE),FALSE)</f>
        <v>1</v>
      </c>
      <c r="I714" t="b">
        <f>IF(cukier[[#This Row],[IlośćCukruKupionego]]&gt;=1000,IF(cukier[[#This Row],[IlośćCukruKupionego]]&lt;10000,TRUE),FALSE)</f>
        <v>0</v>
      </c>
      <c r="J714" t="b">
        <f>IF(cukier[[#This Row],[IlośćCukruKupionego]]&gt;=10000,TRUE,FALSE)</f>
        <v>0</v>
      </c>
      <c r="K714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714">
        <f>cukier[[#This Row],[Cukier '[KG']]]*cukier[[#This Row],[Rabat]]</f>
        <v>44.1</v>
      </c>
      <c r="M714">
        <f>cukier[[#This Row],[SumaZaCukier]]-cukier[[#This Row],[CenaRabat]]</f>
        <v>1.0499999999999972</v>
      </c>
    </row>
    <row r="715" spans="1:13" x14ac:dyDescent="0.25">
      <c r="A715" s="1">
        <v>39596</v>
      </c>
      <c r="B715" t="s">
        <v>61</v>
      </c>
      <c r="C715">
        <f>YEAR(cukier[[#This Row],[Data]])</f>
        <v>2008</v>
      </c>
      <c r="D715">
        <v>48</v>
      </c>
      <c r="E715">
        <f>IF(C715=2005,$Q$5,IF(C715=2006,$Q$6,IF(C715=2007,$Q$7,IF(C715=2008,$Q$8,IF(C715=2009,$Q$9,IF(C715=2010,$Q$10,IF(C715=2011,$Q$11,IF(C715=2012,$Q$12,IF(C715=2013,$Q$13,IF(C715=2014,$Q$14,"XD"))))))))))</f>
        <v>2.15</v>
      </c>
      <c r="F715">
        <f>D715*E715</f>
        <v>103.19999999999999</v>
      </c>
      <c r="G715">
        <f>SUMIF($B$2:B715,B715,$D$2:D715)</f>
        <v>676</v>
      </c>
      <c r="H715" t="b">
        <f>IF(cukier[[#This Row],[IlośćCukruKupionego]]&gt;=100,IF(cukier[[#This Row],[IlośćCukruKupionego]]&lt;1000,TRUE),FALSE)</f>
        <v>1</v>
      </c>
      <c r="I715" t="b">
        <f>IF(cukier[[#This Row],[IlośćCukruKupionego]]&gt;=1000,IF(cukier[[#This Row],[IlośćCukruKupionego]]&lt;10000,TRUE),FALSE)</f>
        <v>0</v>
      </c>
      <c r="J715" t="b">
        <f>IF(cukier[[#This Row],[IlośćCukruKupionego]]&gt;=10000,TRUE,FALSE)</f>
        <v>0</v>
      </c>
      <c r="K71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715">
        <f>cukier[[#This Row],[Cukier '[KG']]]*cukier[[#This Row],[Rabat]]</f>
        <v>100.80000000000001</v>
      </c>
      <c r="M715">
        <f>cukier[[#This Row],[SumaZaCukier]]-cukier[[#This Row],[CenaRabat]]</f>
        <v>2.3999999999999773</v>
      </c>
    </row>
    <row r="716" spans="1:13" x14ac:dyDescent="0.25">
      <c r="A716" s="1">
        <v>39597</v>
      </c>
      <c r="B716" t="s">
        <v>45</v>
      </c>
      <c r="C716">
        <f>YEAR(cukier[[#This Row],[Data]])</f>
        <v>2008</v>
      </c>
      <c r="D716">
        <v>420</v>
      </c>
      <c r="E716">
        <f>IF(C716=2005,$Q$5,IF(C716=2006,$Q$6,IF(C716=2007,$Q$7,IF(C716=2008,$Q$8,IF(C716=2009,$Q$9,IF(C716=2010,$Q$10,IF(C716=2011,$Q$11,IF(C716=2012,$Q$12,IF(C716=2013,$Q$13,IF(C716=2014,$Q$14,"XD"))))))))))</f>
        <v>2.15</v>
      </c>
      <c r="F716">
        <f>D716*E716</f>
        <v>903</v>
      </c>
      <c r="G716">
        <f>SUMIF($B$2:B716,B716,$D$2:D716)</f>
        <v>9083</v>
      </c>
      <c r="H716" t="b">
        <f>IF(cukier[[#This Row],[IlośćCukruKupionego]]&gt;=100,IF(cukier[[#This Row],[IlośćCukruKupionego]]&lt;1000,TRUE),FALSE)</f>
        <v>0</v>
      </c>
      <c r="I716" t="b">
        <f>IF(cukier[[#This Row],[IlośćCukruKupionego]]&gt;=1000,IF(cukier[[#This Row],[IlośćCukruKupionego]]&lt;10000,TRUE),FALSE)</f>
        <v>1</v>
      </c>
      <c r="J716" t="b">
        <f>IF(cukier[[#This Row],[IlośćCukruKupionego]]&gt;=10000,TRUE,FALSE)</f>
        <v>0</v>
      </c>
      <c r="K71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16">
        <f>cukier[[#This Row],[Cukier '[KG']]]*cukier[[#This Row],[Rabat]]</f>
        <v>860.99999999999989</v>
      </c>
      <c r="M716">
        <f>cukier[[#This Row],[SumaZaCukier]]-cukier[[#This Row],[CenaRabat]]</f>
        <v>42.000000000000114</v>
      </c>
    </row>
    <row r="717" spans="1:13" x14ac:dyDescent="0.25">
      <c r="A717" s="1">
        <v>39598</v>
      </c>
      <c r="B717" t="s">
        <v>7</v>
      </c>
      <c r="C717">
        <f>YEAR(cukier[[#This Row],[Data]])</f>
        <v>2008</v>
      </c>
      <c r="D717">
        <v>443</v>
      </c>
      <c r="E717">
        <f>IF(C717=2005,$Q$5,IF(C717=2006,$Q$6,IF(C717=2007,$Q$7,IF(C717=2008,$Q$8,IF(C717=2009,$Q$9,IF(C717=2010,$Q$10,IF(C717=2011,$Q$11,IF(C717=2012,$Q$12,IF(C717=2013,$Q$13,IF(C717=2014,$Q$14,"XD"))))))))))</f>
        <v>2.15</v>
      </c>
      <c r="F717">
        <f>D717*E717</f>
        <v>952.44999999999993</v>
      </c>
      <c r="G717">
        <f>SUMIF($B$2:B717,B717,$D$2:D717)</f>
        <v>10400</v>
      </c>
      <c r="H717" t="b">
        <f>IF(cukier[[#This Row],[IlośćCukruKupionego]]&gt;=100,IF(cukier[[#This Row],[IlośćCukruKupionego]]&lt;1000,TRUE),FALSE)</f>
        <v>0</v>
      </c>
      <c r="I717" t="b">
        <f>IF(cukier[[#This Row],[IlośćCukruKupionego]]&gt;=1000,IF(cukier[[#This Row],[IlośćCukruKupionego]]&lt;10000,TRUE),FALSE)</f>
        <v>0</v>
      </c>
      <c r="J717" t="b">
        <f>IF(cukier[[#This Row],[IlośćCukruKupionego]]&gt;=10000,TRUE,FALSE)</f>
        <v>1</v>
      </c>
      <c r="K717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717">
        <f>cukier[[#This Row],[Cukier '[KG']]]*cukier[[#This Row],[Rabat]]</f>
        <v>863.85</v>
      </c>
      <c r="M717">
        <f>cukier[[#This Row],[SumaZaCukier]]-cukier[[#This Row],[CenaRabat]]</f>
        <v>88.599999999999909</v>
      </c>
    </row>
    <row r="718" spans="1:13" x14ac:dyDescent="0.25">
      <c r="A718" s="1">
        <v>39602</v>
      </c>
      <c r="B718" t="s">
        <v>55</v>
      </c>
      <c r="C718">
        <f>YEAR(cukier[[#This Row],[Data]])</f>
        <v>2008</v>
      </c>
      <c r="D718">
        <v>46</v>
      </c>
      <c r="E718">
        <f>IF(C718=2005,$Q$5,IF(C718=2006,$Q$6,IF(C718=2007,$Q$7,IF(C718=2008,$Q$8,IF(C718=2009,$Q$9,IF(C718=2010,$Q$10,IF(C718=2011,$Q$11,IF(C718=2012,$Q$12,IF(C718=2013,$Q$13,IF(C718=2014,$Q$14,"XD"))))))))))</f>
        <v>2.15</v>
      </c>
      <c r="F718">
        <f>D718*E718</f>
        <v>98.899999999999991</v>
      </c>
      <c r="G718">
        <f>SUMIF($B$2:B718,B718,$D$2:D718)</f>
        <v>1669</v>
      </c>
      <c r="H718" t="b">
        <f>IF(cukier[[#This Row],[IlośćCukruKupionego]]&gt;=100,IF(cukier[[#This Row],[IlośćCukruKupionego]]&lt;1000,TRUE),FALSE)</f>
        <v>0</v>
      </c>
      <c r="I718" t="b">
        <f>IF(cukier[[#This Row],[IlośćCukruKupionego]]&gt;=1000,IF(cukier[[#This Row],[IlośćCukruKupionego]]&lt;10000,TRUE),FALSE)</f>
        <v>1</v>
      </c>
      <c r="J718" t="b">
        <f>IF(cukier[[#This Row],[IlośćCukruKupionego]]&gt;=10000,TRUE,FALSE)</f>
        <v>0</v>
      </c>
      <c r="K71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18">
        <f>cukier[[#This Row],[Cukier '[KG']]]*cukier[[#This Row],[Rabat]]</f>
        <v>94.3</v>
      </c>
      <c r="M718">
        <f>cukier[[#This Row],[SumaZaCukier]]-cukier[[#This Row],[CenaRabat]]</f>
        <v>4.5999999999999943</v>
      </c>
    </row>
    <row r="719" spans="1:13" x14ac:dyDescent="0.25">
      <c r="A719" s="1">
        <v>39603</v>
      </c>
      <c r="B719" t="s">
        <v>134</v>
      </c>
      <c r="C719">
        <f>YEAR(cukier[[#This Row],[Data]])</f>
        <v>2008</v>
      </c>
      <c r="D719">
        <v>3</v>
      </c>
      <c r="E719">
        <f>IF(C719=2005,$Q$5,IF(C719=2006,$Q$6,IF(C719=2007,$Q$7,IF(C719=2008,$Q$8,IF(C719=2009,$Q$9,IF(C719=2010,$Q$10,IF(C719=2011,$Q$11,IF(C719=2012,$Q$12,IF(C719=2013,$Q$13,IF(C719=2014,$Q$14,"XD"))))))))))</f>
        <v>2.15</v>
      </c>
      <c r="F719">
        <f>D719*E719</f>
        <v>6.4499999999999993</v>
      </c>
      <c r="G719">
        <f>SUMIF($B$2:B719,B719,$D$2:D719)</f>
        <v>16</v>
      </c>
      <c r="H719" t="b">
        <f>IF(cukier[[#This Row],[IlośćCukruKupionego]]&gt;=100,IF(cukier[[#This Row],[IlośćCukruKupionego]]&lt;1000,TRUE),FALSE)</f>
        <v>0</v>
      </c>
      <c r="I719" t="b">
        <f>IF(cukier[[#This Row],[IlośćCukruKupionego]]&gt;=1000,IF(cukier[[#This Row],[IlośćCukruKupionego]]&lt;10000,TRUE),FALSE)</f>
        <v>0</v>
      </c>
      <c r="J719" t="b">
        <f>IF(cukier[[#This Row],[IlośćCukruKupionego]]&gt;=10000,TRUE,FALSE)</f>
        <v>0</v>
      </c>
      <c r="K719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19">
        <f>cukier[[#This Row],[Cukier '[KG']]]*cukier[[#This Row],[Rabat]]</f>
        <v>6.4499999999999993</v>
      </c>
      <c r="M719">
        <f>cukier[[#This Row],[SumaZaCukier]]-cukier[[#This Row],[CenaRabat]]</f>
        <v>0</v>
      </c>
    </row>
    <row r="720" spans="1:13" x14ac:dyDescent="0.25">
      <c r="A720" s="1">
        <v>39605</v>
      </c>
      <c r="B720" t="s">
        <v>55</v>
      </c>
      <c r="C720">
        <f>YEAR(cukier[[#This Row],[Data]])</f>
        <v>2008</v>
      </c>
      <c r="D720">
        <v>98</v>
      </c>
      <c r="E720">
        <f>IF(C720=2005,$Q$5,IF(C720=2006,$Q$6,IF(C720=2007,$Q$7,IF(C720=2008,$Q$8,IF(C720=2009,$Q$9,IF(C720=2010,$Q$10,IF(C720=2011,$Q$11,IF(C720=2012,$Q$12,IF(C720=2013,$Q$13,IF(C720=2014,$Q$14,"XD"))))))))))</f>
        <v>2.15</v>
      </c>
      <c r="F720">
        <f>D720*E720</f>
        <v>210.7</v>
      </c>
      <c r="G720">
        <f>SUMIF($B$2:B720,B720,$D$2:D720)</f>
        <v>1767</v>
      </c>
      <c r="H720" t="b">
        <f>IF(cukier[[#This Row],[IlośćCukruKupionego]]&gt;=100,IF(cukier[[#This Row],[IlośćCukruKupionego]]&lt;1000,TRUE),FALSE)</f>
        <v>0</v>
      </c>
      <c r="I720" t="b">
        <f>IF(cukier[[#This Row],[IlośćCukruKupionego]]&gt;=1000,IF(cukier[[#This Row],[IlośćCukruKupionego]]&lt;10000,TRUE),FALSE)</f>
        <v>1</v>
      </c>
      <c r="J720" t="b">
        <f>IF(cukier[[#This Row],[IlośćCukruKupionego]]&gt;=10000,TRUE,FALSE)</f>
        <v>0</v>
      </c>
      <c r="K72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20">
        <f>cukier[[#This Row],[Cukier '[KG']]]*cukier[[#This Row],[Rabat]]</f>
        <v>200.89999999999998</v>
      </c>
      <c r="M720">
        <f>cukier[[#This Row],[SumaZaCukier]]-cukier[[#This Row],[CenaRabat]]</f>
        <v>9.8000000000000114</v>
      </c>
    </row>
    <row r="721" spans="1:13" x14ac:dyDescent="0.25">
      <c r="A721" s="1">
        <v>39605</v>
      </c>
      <c r="B721" t="s">
        <v>168</v>
      </c>
      <c r="C721">
        <f>YEAR(cukier[[#This Row],[Data]])</f>
        <v>2008</v>
      </c>
      <c r="D721">
        <v>18</v>
      </c>
      <c r="E721">
        <f>IF(C721=2005,$Q$5,IF(C721=2006,$Q$6,IF(C721=2007,$Q$7,IF(C721=2008,$Q$8,IF(C721=2009,$Q$9,IF(C721=2010,$Q$10,IF(C721=2011,$Q$11,IF(C721=2012,$Q$12,IF(C721=2013,$Q$13,IF(C721=2014,$Q$14,"XD"))))))))))</f>
        <v>2.15</v>
      </c>
      <c r="F721">
        <f>D721*E721</f>
        <v>38.699999999999996</v>
      </c>
      <c r="G721">
        <f>SUMIF($B$2:B721,B721,$D$2:D721)</f>
        <v>18</v>
      </c>
      <c r="H721" t="b">
        <f>IF(cukier[[#This Row],[IlośćCukruKupionego]]&gt;=100,IF(cukier[[#This Row],[IlośćCukruKupionego]]&lt;1000,TRUE),FALSE)</f>
        <v>0</v>
      </c>
      <c r="I721" t="b">
        <f>IF(cukier[[#This Row],[IlośćCukruKupionego]]&gt;=1000,IF(cukier[[#This Row],[IlośćCukruKupionego]]&lt;10000,TRUE),FALSE)</f>
        <v>0</v>
      </c>
      <c r="J721" t="b">
        <f>IF(cukier[[#This Row],[IlośćCukruKupionego]]&gt;=10000,TRUE,FALSE)</f>
        <v>0</v>
      </c>
      <c r="K721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21">
        <f>cukier[[#This Row],[Cukier '[KG']]]*cukier[[#This Row],[Rabat]]</f>
        <v>38.699999999999996</v>
      </c>
      <c r="M721">
        <f>cukier[[#This Row],[SumaZaCukier]]-cukier[[#This Row],[CenaRabat]]</f>
        <v>0</v>
      </c>
    </row>
    <row r="722" spans="1:13" x14ac:dyDescent="0.25">
      <c r="A722" s="1">
        <v>39605</v>
      </c>
      <c r="B722" t="s">
        <v>50</v>
      </c>
      <c r="C722">
        <f>YEAR(cukier[[#This Row],[Data]])</f>
        <v>2008</v>
      </c>
      <c r="D722">
        <v>237</v>
      </c>
      <c r="E722">
        <f>IF(C722=2005,$Q$5,IF(C722=2006,$Q$6,IF(C722=2007,$Q$7,IF(C722=2008,$Q$8,IF(C722=2009,$Q$9,IF(C722=2010,$Q$10,IF(C722=2011,$Q$11,IF(C722=2012,$Q$12,IF(C722=2013,$Q$13,IF(C722=2014,$Q$14,"XD"))))))))))</f>
        <v>2.15</v>
      </c>
      <c r="F722">
        <f>D722*E722</f>
        <v>509.54999999999995</v>
      </c>
      <c r="G722">
        <f>SUMIF($B$2:B722,B722,$D$2:D722)</f>
        <v>9489</v>
      </c>
      <c r="H722" t="b">
        <f>IF(cukier[[#This Row],[IlośćCukruKupionego]]&gt;=100,IF(cukier[[#This Row],[IlośćCukruKupionego]]&lt;1000,TRUE),FALSE)</f>
        <v>0</v>
      </c>
      <c r="I722" t="b">
        <f>IF(cukier[[#This Row],[IlośćCukruKupionego]]&gt;=1000,IF(cukier[[#This Row],[IlośćCukruKupionego]]&lt;10000,TRUE),FALSE)</f>
        <v>1</v>
      </c>
      <c r="J722" t="b">
        <f>IF(cukier[[#This Row],[IlośćCukruKupionego]]&gt;=10000,TRUE,FALSE)</f>
        <v>0</v>
      </c>
      <c r="K72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22">
        <f>cukier[[#This Row],[Cukier '[KG']]]*cukier[[#This Row],[Rabat]]</f>
        <v>485.84999999999997</v>
      </c>
      <c r="M722">
        <f>cukier[[#This Row],[SumaZaCukier]]-cukier[[#This Row],[CenaRabat]]</f>
        <v>23.699999999999989</v>
      </c>
    </row>
    <row r="723" spans="1:13" x14ac:dyDescent="0.25">
      <c r="A723" s="1">
        <v>39605</v>
      </c>
      <c r="B723" t="s">
        <v>31</v>
      </c>
      <c r="C723">
        <f>YEAR(cukier[[#This Row],[Data]])</f>
        <v>2008</v>
      </c>
      <c r="D723">
        <v>64</v>
      </c>
      <c r="E723">
        <f>IF(C723=2005,$Q$5,IF(C723=2006,$Q$6,IF(C723=2007,$Q$7,IF(C723=2008,$Q$8,IF(C723=2009,$Q$9,IF(C723=2010,$Q$10,IF(C723=2011,$Q$11,IF(C723=2012,$Q$12,IF(C723=2013,$Q$13,IF(C723=2014,$Q$14,"XD"))))))))))</f>
        <v>2.15</v>
      </c>
      <c r="F723">
        <f>D723*E723</f>
        <v>137.6</v>
      </c>
      <c r="G723">
        <f>SUMIF($B$2:B723,B723,$D$2:D723)</f>
        <v>459</v>
      </c>
      <c r="H723" t="b">
        <f>IF(cukier[[#This Row],[IlośćCukruKupionego]]&gt;=100,IF(cukier[[#This Row],[IlośćCukruKupionego]]&lt;1000,TRUE),FALSE)</f>
        <v>1</v>
      </c>
      <c r="I723" t="b">
        <f>IF(cukier[[#This Row],[IlośćCukruKupionego]]&gt;=1000,IF(cukier[[#This Row],[IlośćCukruKupionego]]&lt;10000,TRUE),FALSE)</f>
        <v>0</v>
      </c>
      <c r="J723" t="b">
        <f>IF(cukier[[#This Row],[IlośćCukruKupionego]]&gt;=10000,TRUE,FALSE)</f>
        <v>0</v>
      </c>
      <c r="K72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723">
        <f>cukier[[#This Row],[Cukier '[KG']]]*cukier[[#This Row],[Rabat]]</f>
        <v>134.4</v>
      </c>
      <c r="M723">
        <f>cukier[[#This Row],[SumaZaCukier]]-cukier[[#This Row],[CenaRabat]]</f>
        <v>3.1999999999999886</v>
      </c>
    </row>
    <row r="724" spans="1:13" x14ac:dyDescent="0.25">
      <c r="A724" s="1">
        <v>39609</v>
      </c>
      <c r="B724" t="s">
        <v>37</v>
      </c>
      <c r="C724">
        <f>YEAR(cukier[[#This Row],[Data]])</f>
        <v>2008</v>
      </c>
      <c r="D724">
        <v>32</v>
      </c>
      <c r="E724">
        <f>IF(C724=2005,$Q$5,IF(C724=2006,$Q$6,IF(C724=2007,$Q$7,IF(C724=2008,$Q$8,IF(C724=2009,$Q$9,IF(C724=2010,$Q$10,IF(C724=2011,$Q$11,IF(C724=2012,$Q$12,IF(C724=2013,$Q$13,IF(C724=2014,$Q$14,"XD"))))))))))</f>
        <v>2.15</v>
      </c>
      <c r="F724">
        <f>D724*E724</f>
        <v>68.8</v>
      </c>
      <c r="G724">
        <f>SUMIF($B$2:B724,B724,$D$2:D724)</f>
        <v>1552</v>
      </c>
      <c r="H724" t="b">
        <f>IF(cukier[[#This Row],[IlośćCukruKupionego]]&gt;=100,IF(cukier[[#This Row],[IlośćCukruKupionego]]&lt;1000,TRUE),FALSE)</f>
        <v>0</v>
      </c>
      <c r="I724" t="b">
        <f>IF(cukier[[#This Row],[IlośćCukruKupionego]]&gt;=1000,IF(cukier[[#This Row],[IlośćCukruKupionego]]&lt;10000,TRUE),FALSE)</f>
        <v>1</v>
      </c>
      <c r="J724" t="b">
        <f>IF(cukier[[#This Row],[IlośćCukruKupionego]]&gt;=10000,TRUE,FALSE)</f>
        <v>0</v>
      </c>
      <c r="K72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24">
        <f>cukier[[#This Row],[Cukier '[KG']]]*cukier[[#This Row],[Rabat]]</f>
        <v>65.599999999999994</v>
      </c>
      <c r="M724">
        <f>cukier[[#This Row],[SumaZaCukier]]-cukier[[#This Row],[CenaRabat]]</f>
        <v>3.2000000000000028</v>
      </c>
    </row>
    <row r="725" spans="1:13" x14ac:dyDescent="0.25">
      <c r="A725" s="1">
        <v>39614</v>
      </c>
      <c r="B725" t="s">
        <v>10</v>
      </c>
      <c r="C725">
        <f>YEAR(cukier[[#This Row],[Data]])</f>
        <v>2008</v>
      </c>
      <c r="D725">
        <v>30</v>
      </c>
      <c r="E725">
        <f>IF(C725=2005,$Q$5,IF(C725=2006,$Q$6,IF(C725=2007,$Q$7,IF(C725=2008,$Q$8,IF(C725=2009,$Q$9,IF(C725=2010,$Q$10,IF(C725=2011,$Q$11,IF(C725=2012,$Q$12,IF(C725=2013,$Q$13,IF(C725=2014,$Q$14,"XD"))))))))))</f>
        <v>2.15</v>
      </c>
      <c r="F725">
        <f>D725*E725</f>
        <v>64.5</v>
      </c>
      <c r="G725">
        <f>SUMIF($B$2:B725,B725,$D$2:D725)</f>
        <v>1458</v>
      </c>
      <c r="H725" t="b">
        <f>IF(cukier[[#This Row],[IlośćCukruKupionego]]&gt;=100,IF(cukier[[#This Row],[IlośćCukruKupionego]]&lt;1000,TRUE),FALSE)</f>
        <v>0</v>
      </c>
      <c r="I725" t="b">
        <f>IF(cukier[[#This Row],[IlośćCukruKupionego]]&gt;=1000,IF(cukier[[#This Row],[IlośćCukruKupionego]]&lt;10000,TRUE),FALSE)</f>
        <v>1</v>
      </c>
      <c r="J725" t="b">
        <f>IF(cukier[[#This Row],[IlośćCukruKupionego]]&gt;=10000,TRUE,FALSE)</f>
        <v>0</v>
      </c>
      <c r="K72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25">
        <f>cukier[[#This Row],[Cukier '[KG']]]*cukier[[#This Row],[Rabat]]</f>
        <v>61.499999999999993</v>
      </c>
      <c r="M725">
        <f>cukier[[#This Row],[SumaZaCukier]]-cukier[[#This Row],[CenaRabat]]</f>
        <v>3.0000000000000071</v>
      </c>
    </row>
    <row r="726" spans="1:13" x14ac:dyDescent="0.25">
      <c r="A726" s="1">
        <v>39614</v>
      </c>
      <c r="B726" t="s">
        <v>137</v>
      </c>
      <c r="C726">
        <f>YEAR(cukier[[#This Row],[Data]])</f>
        <v>2008</v>
      </c>
      <c r="D726">
        <v>12</v>
      </c>
      <c r="E726">
        <f>IF(C726=2005,$Q$5,IF(C726=2006,$Q$6,IF(C726=2007,$Q$7,IF(C726=2008,$Q$8,IF(C726=2009,$Q$9,IF(C726=2010,$Q$10,IF(C726=2011,$Q$11,IF(C726=2012,$Q$12,IF(C726=2013,$Q$13,IF(C726=2014,$Q$14,"XD"))))))))))</f>
        <v>2.15</v>
      </c>
      <c r="F726">
        <f>D726*E726</f>
        <v>25.799999999999997</v>
      </c>
      <c r="G726">
        <f>SUMIF($B$2:B726,B726,$D$2:D726)</f>
        <v>25</v>
      </c>
      <c r="H726" t="b">
        <f>IF(cukier[[#This Row],[IlośćCukruKupionego]]&gt;=100,IF(cukier[[#This Row],[IlośćCukruKupionego]]&lt;1000,TRUE),FALSE)</f>
        <v>0</v>
      </c>
      <c r="I726" t="b">
        <f>IF(cukier[[#This Row],[IlośćCukruKupionego]]&gt;=1000,IF(cukier[[#This Row],[IlośćCukruKupionego]]&lt;10000,TRUE),FALSE)</f>
        <v>0</v>
      </c>
      <c r="J726" t="b">
        <f>IF(cukier[[#This Row],[IlośćCukruKupionego]]&gt;=10000,TRUE,FALSE)</f>
        <v>0</v>
      </c>
      <c r="K72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26">
        <f>cukier[[#This Row],[Cukier '[KG']]]*cukier[[#This Row],[Rabat]]</f>
        <v>25.799999999999997</v>
      </c>
      <c r="M726">
        <f>cukier[[#This Row],[SumaZaCukier]]-cukier[[#This Row],[CenaRabat]]</f>
        <v>0</v>
      </c>
    </row>
    <row r="727" spans="1:13" x14ac:dyDescent="0.25">
      <c r="A727" s="1">
        <v>39615</v>
      </c>
      <c r="B727" t="s">
        <v>71</v>
      </c>
      <c r="C727">
        <f>YEAR(cukier[[#This Row],[Data]])</f>
        <v>2008</v>
      </c>
      <c r="D727">
        <v>138</v>
      </c>
      <c r="E727">
        <f>IF(C727=2005,$Q$5,IF(C727=2006,$Q$6,IF(C727=2007,$Q$7,IF(C727=2008,$Q$8,IF(C727=2009,$Q$9,IF(C727=2010,$Q$10,IF(C727=2011,$Q$11,IF(C727=2012,$Q$12,IF(C727=2013,$Q$13,IF(C727=2014,$Q$14,"XD"))))))))))</f>
        <v>2.15</v>
      </c>
      <c r="F727">
        <f>D727*E727</f>
        <v>296.7</v>
      </c>
      <c r="G727">
        <f>SUMIF($B$2:B727,B727,$D$2:D727)</f>
        <v>1038</v>
      </c>
      <c r="H727" t="b">
        <f>IF(cukier[[#This Row],[IlośćCukruKupionego]]&gt;=100,IF(cukier[[#This Row],[IlośćCukruKupionego]]&lt;1000,TRUE),FALSE)</f>
        <v>0</v>
      </c>
      <c r="I727" t="b">
        <f>IF(cukier[[#This Row],[IlośćCukruKupionego]]&gt;=1000,IF(cukier[[#This Row],[IlośćCukruKupionego]]&lt;10000,TRUE),FALSE)</f>
        <v>1</v>
      </c>
      <c r="J727" t="b">
        <f>IF(cukier[[#This Row],[IlośćCukruKupionego]]&gt;=10000,TRUE,FALSE)</f>
        <v>0</v>
      </c>
      <c r="K72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27">
        <f>cukier[[#This Row],[Cukier '[KG']]]*cukier[[#This Row],[Rabat]]</f>
        <v>282.89999999999998</v>
      </c>
      <c r="M727">
        <f>cukier[[#This Row],[SumaZaCukier]]-cukier[[#This Row],[CenaRabat]]</f>
        <v>13.800000000000011</v>
      </c>
    </row>
    <row r="728" spans="1:13" x14ac:dyDescent="0.25">
      <c r="A728" s="1">
        <v>39619</v>
      </c>
      <c r="B728" t="s">
        <v>22</v>
      </c>
      <c r="C728">
        <f>YEAR(cukier[[#This Row],[Data]])</f>
        <v>2008</v>
      </c>
      <c r="D728">
        <v>411</v>
      </c>
      <c r="E728">
        <f>IF(C728=2005,$Q$5,IF(C728=2006,$Q$6,IF(C728=2007,$Q$7,IF(C728=2008,$Q$8,IF(C728=2009,$Q$9,IF(C728=2010,$Q$10,IF(C728=2011,$Q$11,IF(C728=2012,$Q$12,IF(C728=2013,$Q$13,IF(C728=2014,$Q$14,"XD"))))))))))</f>
        <v>2.15</v>
      </c>
      <c r="F728">
        <f>D728*E728</f>
        <v>883.65</v>
      </c>
      <c r="G728">
        <f>SUMIF($B$2:B728,B728,$D$2:D728)</f>
        <v>7785</v>
      </c>
      <c r="H728" t="b">
        <f>IF(cukier[[#This Row],[IlośćCukruKupionego]]&gt;=100,IF(cukier[[#This Row],[IlośćCukruKupionego]]&lt;1000,TRUE),FALSE)</f>
        <v>0</v>
      </c>
      <c r="I728" t="b">
        <f>IF(cukier[[#This Row],[IlośćCukruKupionego]]&gt;=1000,IF(cukier[[#This Row],[IlośćCukruKupionego]]&lt;10000,TRUE),FALSE)</f>
        <v>1</v>
      </c>
      <c r="J728" t="b">
        <f>IF(cukier[[#This Row],[IlośćCukruKupionego]]&gt;=10000,TRUE,FALSE)</f>
        <v>0</v>
      </c>
      <c r="K72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28">
        <f>cukier[[#This Row],[Cukier '[KG']]]*cukier[[#This Row],[Rabat]]</f>
        <v>842.55</v>
      </c>
      <c r="M728">
        <f>cukier[[#This Row],[SumaZaCukier]]-cukier[[#This Row],[CenaRabat]]</f>
        <v>41.100000000000023</v>
      </c>
    </row>
    <row r="729" spans="1:13" x14ac:dyDescent="0.25">
      <c r="A729" s="1">
        <v>39622</v>
      </c>
      <c r="B729" t="s">
        <v>23</v>
      </c>
      <c r="C729">
        <f>YEAR(cukier[[#This Row],[Data]])</f>
        <v>2008</v>
      </c>
      <c r="D729">
        <v>152</v>
      </c>
      <c r="E729">
        <f>IF(C729=2005,$Q$5,IF(C729=2006,$Q$6,IF(C729=2007,$Q$7,IF(C729=2008,$Q$8,IF(C729=2009,$Q$9,IF(C729=2010,$Q$10,IF(C729=2011,$Q$11,IF(C729=2012,$Q$12,IF(C729=2013,$Q$13,IF(C729=2014,$Q$14,"XD"))))))))))</f>
        <v>2.15</v>
      </c>
      <c r="F729">
        <f>D729*E729</f>
        <v>326.8</v>
      </c>
      <c r="G729">
        <f>SUMIF($B$2:B729,B729,$D$2:D729)</f>
        <v>2286</v>
      </c>
      <c r="H729" t="b">
        <f>IF(cukier[[#This Row],[IlośćCukruKupionego]]&gt;=100,IF(cukier[[#This Row],[IlośćCukruKupionego]]&lt;1000,TRUE),FALSE)</f>
        <v>0</v>
      </c>
      <c r="I729" t="b">
        <f>IF(cukier[[#This Row],[IlośćCukruKupionego]]&gt;=1000,IF(cukier[[#This Row],[IlośćCukruKupionego]]&lt;10000,TRUE),FALSE)</f>
        <v>1</v>
      </c>
      <c r="J729" t="b">
        <f>IF(cukier[[#This Row],[IlośćCukruKupionego]]&gt;=10000,TRUE,FALSE)</f>
        <v>0</v>
      </c>
      <c r="K72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29">
        <f>cukier[[#This Row],[Cukier '[KG']]]*cukier[[#This Row],[Rabat]]</f>
        <v>311.59999999999997</v>
      </c>
      <c r="M729">
        <f>cukier[[#This Row],[SumaZaCukier]]-cukier[[#This Row],[CenaRabat]]</f>
        <v>15.200000000000045</v>
      </c>
    </row>
    <row r="730" spans="1:13" x14ac:dyDescent="0.25">
      <c r="A730" s="1">
        <v>39623</v>
      </c>
      <c r="B730" t="s">
        <v>169</v>
      </c>
      <c r="C730">
        <f>YEAR(cukier[[#This Row],[Data]])</f>
        <v>2008</v>
      </c>
      <c r="D730">
        <v>10</v>
      </c>
      <c r="E730">
        <f>IF(C730=2005,$Q$5,IF(C730=2006,$Q$6,IF(C730=2007,$Q$7,IF(C730=2008,$Q$8,IF(C730=2009,$Q$9,IF(C730=2010,$Q$10,IF(C730=2011,$Q$11,IF(C730=2012,$Q$12,IF(C730=2013,$Q$13,IF(C730=2014,$Q$14,"XD"))))))))))</f>
        <v>2.15</v>
      </c>
      <c r="F730">
        <f>D730*E730</f>
        <v>21.5</v>
      </c>
      <c r="G730">
        <f>SUMIF($B$2:B730,B730,$D$2:D730)</f>
        <v>10</v>
      </c>
      <c r="H730" t="b">
        <f>IF(cukier[[#This Row],[IlośćCukruKupionego]]&gt;=100,IF(cukier[[#This Row],[IlośćCukruKupionego]]&lt;1000,TRUE),FALSE)</f>
        <v>0</v>
      </c>
      <c r="I730" t="b">
        <f>IF(cukier[[#This Row],[IlośćCukruKupionego]]&gt;=1000,IF(cukier[[#This Row],[IlośćCukruKupionego]]&lt;10000,TRUE),FALSE)</f>
        <v>0</v>
      </c>
      <c r="J730" t="b">
        <f>IF(cukier[[#This Row],[IlośćCukruKupionego]]&gt;=10000,TRUE,FALSE)</f>
        <v>0</v>
      </c>
      <c r="K730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30">
        <f>cukier[[#This Row],[Cukier '[KG']]]*cukier[[#This Row],[Rabat]]</f>
        <v>21.5</v>
      </c>
      <c r="M730">
        <f>cukier[[#This Row],[SumaZaCukier]]-cukier[[#This Row],[CenaRabat]]</f>
        <v>0</v>
      </c>
    </row>
    <row r="731" spans="1:13" x14ac:dyDescent="0.25">
      <c r="A731" s="1">
        <v>39624</v>
      </c>
      <c r="B731" t="s">
        <v>18</v>
      </c>
      <c r="C731">
        <f>YEAR(cukier[[#This Row],[Data]])</f>
        <v>2008</v>
      </c>
      <c r="D731">
        <v>75</v>
      </c>
      <c r="E731">
        <f>IF(C731=2005,$Q$5,IF(C731=2006,$Q$6,IF(C731=2007,$Q$7,IF(C731=2008,$Q$8,IF(C731=2009,$Q$9,IF(C731=2010,$Q$10,IF(C731=2011,$Q$11,IF(C731=2012,$Q$12,IF(C731=2013,$Q$13,IF(C731=2014,$Q$14,"XD"))))))))))</f>
        <v>2.15</v>
      </c>
      <c r="F731">
        <f>D731*E731</f>
        <v>161.25</v>
      </c>
      <c r="G731">
        <f>SUMIF($B$2:B731,B731,$D$2:D731)</f>
        <v>2445</v>
      </c>
      <c r="H731" t="b">
        <f>IF(cukier[[#This Row],[IlośćCukruKupionego]]&gt;=100,IF(cukier[[#This Row],[IlośćCukruKupionego]]&lt;1000,TRUE),FALSE)</f>
        <v>0</v>
      </c>
      <c r="I731" t="b">
        <f>IF(cukier[[#This Row],[IlośćCukruKupionego]]&gt;=1000,IF(cukier[[#This Row],[IlośćCukruKupionego]]&lt;10000,TRUE),FALSE)</f>
        <v>1</v>
      </c>
      <c r="J731" t="b">
        <f>IF(cukier[[#This Row],[IlośćCukruKupionego]]&gt;=10000,TRUE,FALSE)</f>
        <v>0</v>
      </c>
      <c r="K73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31">
        <f>cukier[[#This Row],[Cukier '[KG']]]*cukier[[#This Row],[Rabat]]</f>
        <v>153.75</v>
      </c>
      <c r="M731">
        <f>cukier[[#This Row],[SumaZaCukier]]-cukier[[#This Row],[CenaRabat]]</f>
        <v>7.5</v>
      </c>
    </row>
    <row r="732" spans="1:13" x14ac:dyDescent="0.25">
      <c r="A732" s="1">
        <v>39624</v>
      </c>
      <c r="B732" t="s">
        <v>170</v>
      </c>
      <c r="C732">
        <f>YEAR(cukier[[#This Row],[Data]])</f>
        <v>2008</v>
      </c>
      <c r="D732">
        <v>4</v>
      </c>
      <c r="E732">
        <f>IF(C732=2005,$Q$5,IF(C732=2006,$Q$6,IF(C732=2007,$Q$7,IF(C732=2008,$Q$8,IF(C732=2009,$Q$9,IF(C732=2010,$Q$10,IF(C732=2011,$Q$11,IF(C732=2012,$Q$12,IF(C732=2013,$Q$13,IF(C732=2014,$Q$14,"XD"))))))))))</f>
        <v>2.15</v>
      </c>
      <c r="F732">
        <f>D732*E732</f>
        <v>8.6</v>
      </c>
      <c r="G732">
        <f>SUMIF($B$2:B732,B732,$D$2:D732)</f>
        <v>4</v>
      </c>
      <c r="H732" t="b">
        <f>IF(cukier[[#This Row],[IlośćCukruKupionego]]&gt;=100,IF(cukier[[#This Row],[IlośćCukruKupionego]]&lt;1000,TRUE),FALSE)</f>
        <v>0</v>
      </c>
      <c r="I732" t="b">
        <f>IF(cukier[[#This Row],[IlośćCukruKupionego]]&gt;=1000,IF(cukier[[#This Row],[IlośćCukruKupionego]]&lt;10000,TRUE),FALSE)</f>
        <v>0</v>
      </c>
      <c r="J732" t="b">
        <f>IF(cukier[[#This Row],[IlośćCukruKupionego]]&gt;=10000,TRUE,FALSE)</f>
        <v>0</v>
      </c>
      <c r="K732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32">
        <f>cukier[[#This Row],[Cukier '[KG']]]*cukier[[#This Row],[Rabat]]</f>
        <v>8.6</v>
      </c>
      <c r="M732">
        <f>cukier[[#This Row],[SumaZaCukier]]-cukier[[#This Row],[CenaRabat]]</f>
        <v>0</v>
      </c>
    </row>
    <row r="733" spans="1:13" x14ac:dyDescent="0.25">
      <c r="A733" s="1">
        <v>39626</v>
      </c>
      <c r="B733" t="s">
        <v>171</v>
      </c>
      <c r="C733">
        <f>YEAR(cukier[[#This Row],[Data]])</f>
        <v>2008</v>
      </c>
      <c r="D733">
        <v>2</v>
      </c>
      <c r="E733">
        <f>IF(C733=2005,$Q$5,IF(C733=2006,$Q$6,IF(C733=2007,$Q$7,IF(C733=2008,$Q$8,IF(C733=2009,$Q$9,IF(C733=2010,$Q$10,IF(C733=2011,$Q$11,IF(C733=2012,$Q$12,IF(C733=2013,$Q$13,IF(C733=2014,$Q$14,"XD"))))))))))</f>
        <v>2.15</v>
      </c>
      <c r="F733">
        <f>D733*E733</f>
        <v>4.3</v>
      </c>
      <c r="G733">
        <f>SUMIF($B$2:B733,B733,$D$2:D733)</f>
        <v>2</v>
      </c>
      <c r="H733" t="b">
        <f>IF(cukier[[#This Row],[IlośćCukruKupionego]]&gt;=100,IF(cukier[[#This Row],[IlośćCukruKupionego]]&lt;1000,TRUE),FALSE)</f>
        <v>0</v>
      </c>
      <c r="I733" t="b">
        <f>IF(cukier[[#This Row],[IlośćCukruKupionego]]&gt;=1000,IF(cukier[[#This Row],[IlośćCukruKupionego]]&lt;10000,TRUE),FALSE)</f>
        <v>0</v>
      </c>
      <c r="J733" t="b">
        <f>IF(cukier[[#This Row],[IlośćCukruKupionego]]&gt;=10000,TRUE,FALSE)</f>
        <v>0</v>
      </c>
      <c r="K733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33">
        <f>cukier[[#This Row],[Cukier '[KG']]]*cukier[[#This Row],[Rabat]]</f>
        <v>4.3</v>
      </c>
      <c r="M733">
        <f>cukier[[#This Row],[SumaZaCukier]]-cukier[[#This Row],[CenaRabat]]</f>
        <v>0</v>
      </c>
    </row>
    <row r="734" spans="1:13" x14ac:dyDescent="0.25">
      <c r="A734" s="1">
        <v>39627</v>
      </c>
      <c r="B734" t="s">
        <v>61</v>
      </c>
      <c r="C734">
        <f>YEAR(cukier[[#This Row],[Data]])</f>
        <v>2008</v>
      </c>
      <c r="D734">
        <v>110</v>
      </c>
      <c r="E734">
        <f>IF(C734=2005,$Q$5,IF(C734=2006,$Q$6,IF(C734=2007,$Q$7,IF(C734=2008,$Q$8,IF(C734=2009,$Q$9,IF(C734=2010,$Q$10,IF(C734=2011,$Q$11,IF(C734=2012,$Q$12,IF(C734=2013,$Q$13,IF(C734=2014,$Q$14,"XD"))))))))))</f>
        <v>2.15</v>
      </c>
      <c r="F734">
        <f>D734*E734</f>
        <v>236.5</v>
      </c>
      <c r="G734">
        <f>SUMIF($B$2:B734,B734,$D$2:D734)</f>
        <v>786</v>
      </c>
      <c r="H734" t="b">
        <f>IF(cukier[[#This Row],[IlośćCukruKupionego]]&gt;=100,IF(cukier[[#This Row],[IlośćCukruKupionego]]&lt;1000,TRUE),FALSE)</f>
        <v>1</v>
      </c>
      <c r="I734" t="b">
        <f>IF(cukier[[#This Row],[IlośćCukruKupionego]]&gt;=1000,IF(cukier[[#This Row],[IlośćCukruKupionego]]&lt;10000,TRUE),FALSE)</f>
        <v>0</v>
      </c>
      <c r="J734" t="b">
        <f>IF(cukier[[#This Row],[IlośćCukruKupionego]]&gt;=10000,TRUE,FALSE)</f>
        <v>0</v>
      </c>
      <c r="K734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734">
        <f>cukier[[#This Row],[Cukier '[KG']]]*cukier[[#This Row],[Rabat]]</f>
        <v>231</v>
      </c>
      <c r="M734">
        <f>cukier[[#This Row],[SumaZaCukier]]-cukier[[#This Row],[CenaRabat]]</f>
        <v>5.5</v>
      </c>
    </row>
    <row r="735" spans="1:13" x14ac:dyDescent="0.25">
      <c r="A735" s="1">
        <v>39628</v>
      </c>
      <c r="B735" t="s">
        <v>35</v>
      </c>
      <c r="C735">
        <f>YEAR(cukier[[#This Row],[Data]])</f>
        <v>2008</v>
      </c>
      <c r="D735">
        <v>161</v>
      </c>
      <c r="E735">
        <f>IF(C735=2005,$Q$5,IF(C735=2006,$Q$6,IF(C735=2007,$Q$7,IF(C735=2008,$Q$8,IF(C735=2009,$Q$9,IF(C735=2010,$Q$10,IF(C735=2011,$Q$11,IF(C735=2012,$Q$12,IF(C735=2013,$Q$13,IF(C735=2014,$Q$14,"XD"))))))))))</f>
        <v>2.15</v>
      </c>
      <c r="F735">
        <f>D735*E735</f>
        <v>346.15</v>
      </c>
      <c r="G735">
        <f>SUMIF($B$2:B735,B735,$D$2:D735)</f>
        <v>1153</v>
      </c>
      <c r="H735" t="b">
        <f>IF(cukier[[#This Row],[IlośćCukruKupionego]]&gt;=100,IF(cukier[[#This Row],[IlośćCukruKupionego]]&lt;1000,TRUE),FALSE)</f>
        <v>0</v>
      </c>
      <c r="I735" t="b">
        <f>IF(cukier[[#This Row],[IlośćCukruKupionego]]&gt;=1000,IF(cukier[[#This Row],[IlośćCukruKupionego]]&lt;10000,TRUE),FALSE)</f>
        <v>1</v>
      </c>
      <c r="J735" t="b">
        <f>IF(cukier[[#This Row],[IlośćCukruKupionego]]&gt;=10000,TRUE,FALSE)</f>
        <v>0</v>
      </c>
      <c r="K73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35">
        <f>cukier[[#This Row],[Cukier '[KG']]]*cukier[[#This Row],[Rabat]]</f>
        <v>330.04999999999995</v>
      </c>
      <c r="M735">
        <f>cukier[[#This Row],[SumaZaCukier]]-cukier[[#This Row],[CenaRabat]]</f>
        <v>16.100000000000023</v>
      </c>
    </row>
    <row r="736" spans="1:13" x14ac:dyDescent="0.25">
      <c r="A736" s="1">
        <v>39629</v>
      </c>
      <c r="B736" t="s">
        <v>30</v>
      </c>
      <c r="C736">
        <f>YEAR(cukier[[#This Row],[Data]])</f>
        <v>2008</v>
      </c>
      <c r="D736">
        <v>68</v>
      </c>
      <c r="E736">
        <f>IF(C736=2005,$Q$5,IF(C736=2006,$Q$6,IF(C736=2007,$Q$7,IF(C736=2008,$Q$8,IF(C736=2009,$Q$9,IF(C736=2010,$Q$10,IF(C736=2011,$Q$11,IF(C736=2012,$Q$12,IF(C736=2013,$Q$13,IF(C736=2014,$Q$14,"XD"))))))))))</f>
        <v>2.15</v>
      </c>
      <c r="F736">
        <f>D736*E736</f>
        <v>146.19999999999999</v>
      </c>
      <c r="G736">
        <f>SUMIF($B$2:B736,B736,$D$2:D736)</f>
        <v>2025</v>
      </c>
      <c r="H736" t="b">
        <f>IF(cukier[[#This Row],[IlośćCukruKupionego]]&gt;=100,IF(cukier[[#This Row],[IlośćCukruKupionego]]&lt;1000,TRUE),FALSE)</f>
        <v>0</v>
      </c>
      <c r="I736" t="b">
        <f>IF(cukier[[#This Row],[IlośćCukruKupionego]]&gt;=1000,IF(cukier[[#This Row],[IlośćCukruKupionego]]&lt;10000,TRUE),FALSE)</f>
        <v>1</v>
      </c>
      <c r="J736" t="b">
        <f>IF(cukier[[#This Row],[IlośćCukruKupionego]]&gt;=10000,TRUE,FALSE)</f>
        <v>0</v>
      </c>
      <c r="K73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36">
        <f>cukier[[#This Row],[Cukier '[KG']]]*cukier[[#This Row],[Rabat]]</f>
        <v>139.39999999999998</v>
      </c>
      <c r="M736">
        <f>cukier[[#This Row],[SumaZaCukier]]-cukier[[#This Row],[CenaRabat]]</f>
        <v>6.8000000000000114</v>
      </c>
    </row>
    <row r="737" spans="1:13" x14ac:dyDescent="0.25">
      <c r="A737" s="1">
        <v>39631</v>
      </c>
      <c r="B737" t="s">
        <v>55</v>
      </c>
      <c r="C737">
        <f>YEAR(cukier[[#This Row],[Data]])</f>
        <v>2008</v>
      </c>
      <c r="D737">
        <v>30</v>
      </c>
      <c r="E737">
        <f>IF(C737=2005,$Q$5,IF(C737=2006,$Q$6,IF(C737=2007,$Q$7,IF(C737=2008,$Q$8,IF(C737=2009,$Q$9,IF(C737=2010,$Q$10,IF(C737=2011,$Q$11,IF(C737=2012,$Q$12,IF(C737=2013,$Q$13,IF(C737=2014,$Q$14,"XD"))))))))))</f>
        <v>2.15</v>
      </c>
      <c r="F737">
        <f>D737*E737</f>
        <v>64.5</v>
      </c>
      <c r="G737">
        <f>SUMIF($B$2:B737,B737,$D$2:D737)</f>
        <v>1797</v>
      </c>
      <c r="H737" t="b">
        <f>IF(cukier[[#This Row],[IlośćCukruKupionego]]&gt;=100,IF(cukier[[#This Row],[IlośćCukruKupionego]]&lt;1000,TRUE),FALSE)</f>
        <v>0</v>
      </c>
      <c r="I737" t="b">
        <f>IF(cukier[[#This Row],[IlośćCukruKupionego]]&gt;=1000,IF(cukier[[#This Row],[IlośćCukruKupionego]]&lt;10000,TRUE),FALSE)</f>
        <v>1</v>
      </c>
      <c r="J737" t="b">
        <f>IF(cukier[[#This Row],[IlośćCukruKupionego]]&gt;=10000,TRUE,FALSE)</f>
        <v>0</v>
      </c>
      <c r="K73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37">
        <f>cukier[[#This Row],[Cukier '[KG']]]*cukier[[#This Row],[Rabat]]</f>
        <v>61.499999999999993</v>
      </c>
      <c r="M737">
        <f>cukier[[#This Row],[SumaZaCukier]]-cukier[[#This Row],[CenaRabat]]</f>
        <v>3.0000000000000071</v>
      </c>
    </row>
    <row r="738" spans="1:13" x14ac:dyDescent="0.25">
      <c r="A738" s="1">
        <v>39632</v>
      </c>
      <c r="B738" t="s">
        <v>64</v>
      </c>
      <c r="C738">
        <f>YEAR(cukier[[#This Row],[Data]])</f>
        <v>2008</v>
      </c>
      <c r="D738">
        <v>3</v>
      </c>
      <c r="E738">
        <f>IF(C738=2005,$Q$5,IF(C738=2006,$Q$6,IF(C738=2007,$Q$7,IF(C738=2008,$Q$8,IF(C738=2009,$Q$9,IF(C738=2010,$Q$10,IF(C738=2011,$Q$11,IF(C738=2012,$Q$12,IF(C738=2013,$Q$13,IF(C738=2014,$Q$14,"XD"))))))))))</f>
        <v>2.15</v>
      </c>
      <c r="F738">
        <f>D738*E738</f>
        <v>6.4499999999999993</v>
      </c>
      <c r="G738">
        <f>SUMIF($B$2:B738,B738,$D$2:D738)</f>
        <v>6</v>
      </c>
      <c r="H738" t="b">
        <f>IF(cukier[[#This Row],[IlośćCukruKupionego]]&gt;=100,IF(cukier[[#This Row],[IlośćCukruKupionego]]&lt;1000,TRUE),FALSE)</f>
        <v>0</v>
      </c>
      <c r="I738" t="b">
        <f>IF(cukier[[#This Row],[IlośćCukruKupionego]]&gt;=1000,IF(cukier[[#This Row],[IlośćCukruKupionego]]&lt;10000,TRUE),FALSE)</f>
        <v>0</v>
      </c>
      <c r="J738" t="b">
        <f>IF(cukier[[#This Row],[IlośćCukruKupionego]]&gt;=10000,TRUE,FALSE)</f>
        <v>0</v>
      </c>
      <c r="K738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38">
        <f>cukier[[#This Row],[Cukier '[KG']]]*cukier[[#This Row],[Rabat]]</f>
        <v>6.4499999999999993</v>
      </c>
      <c r="M738">
        <f>cukier[[#This Row],[SumaZaCukier]]-cukier[[#This Row],[CenaRabat]]</f>
        <v>0</v>
      </c>
    </row>
    <row r="739" spans="1:13" x14ac:dyDescent="0.25">
      <c r="A739" s="1">
        <v>39637</v>
      </c>
      <c r="B739" t="s">
        <v>50</v>
      </c>
      <c r="C739">
        <f>YEAR(cukier[[#This Row],[Data]])</f>
        <v>2008</v>
      </c>
      <c r="D739">
        <v>117</v>
      </c>
      <c r="E739">
        <f>IF(C739=2005,$Q$5,IF(C739=2006,$Q$6,IF(C739=2007,$Q$7,IF(C739=2008,$Q$8,IF(C739=2009,$Q$9,IF(C739=2010,$Q$10,IF(C739=2011,$Q$11,IF(C739=2012,$Q$12,IF(C739=2013,$Q$13,IF(C739=2014,$Q$14,"XD"))))))))))</f>
        <v>2.15</v>
      </c>
      <c r="F739">
        <f>D739*E739</f>
        <v>251.54999999999998</v>
      </c>
      <c r="G739">
        <f>SUMIF($B$2:B739,B739,$D$2:D739)</f>
        <v>9606</v>
      </c>
      <c r="H739" t="b">
        <f>IF(cukier[[#This Row],[IlośćCukruKupionego]]&gt;=100,IF(cukier[[#This Row],[IlośćCukruKupionego]]&lt;1000,TRUE),FALSE)</f>
        <v>0</v>
      </c>
      <c r="I739" t="b">
        <f>IF(cukier[[#This Row],[IlośćCukruKupionego]]&gt;=1000,IF(cukier[[#This Row],[IlośćCukruKupionego]]&lt;10000,TRUE),FALSE)</f>
        <v>1</v>
      </c>
      <c r="J739" t="b">
        <f>IF(cukier[[#This Row],[IlośćCukruKupionego]]&gt;=10000,TRUE,FALSE)</f>
        <v>0</v>
      </c>
      <c r="K73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39">
        <f>cukier[[#This Row],[Cukier '[KG']]]*cukier[[#This Row],[Rabat]]</f>
        <v>239.84999999999997</v>
      </c>
      <c r="M739">
        <f>cukier[[#This Row],[SumaZaCukier]]-cukier[[#This Row],[CenaRabat]]</f>
        <v>11.700000000000017</v>
      </c>
    </row>
    <row r="740" spans="1:13" x14ac:dyDescent="0.25">
      <c r="A740" s="1">
        <v>39639</v>
      </c>
      <c r="B740" t="s">
        <v>8</v>
      </c>
      <c r="C740">
        <f>YEAR(cukier[[#This Row],[Data]])</f>
        <v>2008</v>
      </c>
      <c r="D740">
        <v>105</v>
      </c>
      <c r="E740">
        <f>IF(C740=2005,$Q$5,IF(C740=2006,$Q$6,IF(C740=2007,$Q$7,IF(C740=2008,$Q$8,IF(C740=2009,$Q$9,IF(C740=2010,$Q$10,IF(C740=2011,$Q$11,IF(C740=2012,$Q$12,IF(C740=2013,$Q$13,IF(C740=2014,$Q$14,"XD"))))))))))</f>
        <v>2.15</v>
      </c>
      <c r="F740">
        <f>D740*E740</f>
        <v>225.75</v>
      </c>
      <c r="G740">
        <f>SUMIF($B$2:B740,B740,$D$2:D740)</f>
        <v>1017</v>
      </c>
      <c r="H740" t="b">
        <f>IF(cukier[[#This Row],[IlośćCukruKupionego]]&gt;=100,IF(cukier[[#This Row],[IlośćCukruKupionego]]&lt;1000,TRUE),FALSE)</f>
        <v>0</v>
      </c>
      <c r="I740" t="b">
        <f>IF(cukier[[#This Row],[IlośćCukruKupionego]]&gt;=1000,IF(cukier[[#This Row],[IlośćCukruKupionego]]&lt;10000,TRUE),FALSE)</f>
        <v>1</v>
      </c>
      <c r="J740" t="b">
        <f>IF(cukier[[#This Row],[IlośćCukruKupionego]]&gt;=10000,TRUE,FALSE)</f>
        <v>0</v>
      </c>
      <c r="K74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40">
        <f>cukier[[#This Row],[Cukier '[KG']]]*cukier[[#This Row],[Rabat]]</f>
        <v>215.24999999999997</v>
      </c>
      <c r="M740">
        <f>cukier[[#This Row],[SumaZaCukier]]-cukier[[#This Row],[CenaRabat]]</f>
        <v>10.500000000000028</v>
      </c>
    </row>
    <row r="741" spans="1:13" x14ac:dyDescent="0.25">
      <c r="A741" s="1">
        <v>39639</v>
      </c>
      <c r="B741" t="s">
        <v>46</v>
      </c>
      <c r="C741">
        <f>YEAR(cukier[[#This Row],[Data]])</f>
        <v>2008</v>
      </c>
      <c r="D741">
        <v>6</v>
      </c>
      <c r="E741">
        <f>IF(C741=2005,$Q$5,IF(C741=2006,$Q$6,IF(C741=2007,$Q$7,IF(C741=2008,$Q$8,IF(C741=2009,$Q$9,IF(C741=2010,$Q$10,IF(C741=2011,$Q$11,IF(C741=2012,$Q$12,IF(C741=2013,$Q$13,IF(C741=2014,$Q$14,"XD"))))))))))</f>
        <v>2.15</v>
      </c>
      <c r="F741">
        <f>D741*E741</f>
        <v>12.899999999999999</v>
      </c>
      <c r="G741">
        <f>SUMIF($B$2:B741,B741,$D$2:D741)</f>
        <v>22</v>
      </c>
      <c r="H741" t="b">
        <f>IF(cukier[[#This Row],[IlośćCukruKupionego]]&gt;=100,IF(cukier[[#This Row],[IlośćCukruKupionego]]&lt;1000,TRUE),FALSE)</f>
        <v>0</v>
      </c>
      <c r="I741" t="b">
        <f>IF(cukier[[#This Row],[IlośćCukruKupionego]]&gt;=1000,IF(cukier[[#This Row],[IlośćCukruKupionego]]&lt;10000,TRUE),FALSE)</f>
        <v>0</v>
      </c>
      <c r="J741" t="b">
        <f>IF(cukier[[#This Row],[IlośćCukruKupionego]]&gt;=10000,TRUE,FALSE)</f>
        <v>0</v>
      </c>
      <c r="K741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41">
        <f>cukier[[#This Row],[Cukier '[KG']]]*cukier[[#This Row],[Rabat]]</f>
        <v>12.899999999999999</v>
      </c>
      <c r="M741">
        <f>cukier[[#This Row],[SumaZaCukier]]-cukier[[#This Row],[CenaRabat]]</f>
        <v>0</v>
      </c>
    </row>
    <row r="742" spans="1:13" x14ac:dyDescent="0.25">
      <c r="A742" s="1">
        <v>39640</v>
      </c>
      <c r="B742" t="s">
        <v>17</v>
      </c>
      <c r="C742">
        <f>YEAR(cukier[[#This Row],[Data]])</f>
        <v>2008</v>
      </c>
      <c r="D742">
        <v>378</v>
      </c>
      <c r="E742">
        <f>IF(C742=2005,$Q$5,IF(C742=2006,$Q$6,IF(C742=2007,$Q$7,IF(C742=2008,$Q$8,IF(C742=2009,$Q$9,IF(C742=2010,$Q$10,IF(C742=2011,$Q$11,IF(C742=2012,$Q$12,IF(C742=2013,$Q$13,IF(C742=2014,$Q$14,"XD"))))))))))</f>
        <v>2.15</v>
      </c>
      <c r="F742">
        <f>D742*E742</f>
        <v>812.69999999999993</v>
      </c>
      <c r="G742">
        <f>SUMIF($B$2:B742,B742,$D$2:D742)</f>
        <v>7768</v>
      </c>
      <c r="H742" t="b">
        <f>IF(cukier[[#This Row],[IlośćCukruKupionego]]&gt;=100,IF(cukier[[#This Row],[IlośćCukruKupionego]]&lt;1000,TRUE),FALSE)</f>
        <v>0</v>
      </c>
      <c r="I742" t="b">
        <f>IF(cukier[[#This Row],[IlośćCukruKupionego]]&gt;=1000,IF(cukier[[#This Row],[IlośćCukruKupionego]]&lt;10000,TRUE),FALSE)</f>
        <v>1</v>
      </c>
      <c r="J742" t="b">
        <f>IF(cukier[[#This Row],[IlośćCukruKupionego]]&gt;=10000,TRUE,FALSE)</f>
        <v>0</v>
      </c>
      <c r="K74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42">
        <f>cukier[[#This Row],[Cukier '[KG']]]*cukier[[#This Row],[Rabat]]</f>
        <v>774.9</v>
      </c>
      <c r="M742">
        <f>cukier[[#This Row],[SumaZaCukier]]-cukier[[#This Row],[CenaRabat]]</f>
        <v>37.799999999999955</v>
      </c>
    </row>
    <row r="743" spans="1:13" x14ac:dyDescent="0.25">
      <c r="A743" s="1">
        <v>39643</v>
      </c>
      <c r="B743" t="s">
        <v>69</v>
      </c>
      <c r="C743">
        <f>YEAR(cukier[[#This Row],[Data]])</f>
        <v>2008</v>
      </c>
      <c r="D743">
        <v>76</v>
      </c>
      <c r="E743">
        <f>IF(C743=2005,$Q$5,IF(C743=2006,$Q$6,IF(C743=2007,$Q$7,IF(C743=2008,$Q$8,IF(C743=2009,$Q$9,IF(C743=2010,$Q$10,IF(C743=2011,$Q$11,IF(C743=2012,$Q$12,IF(C743=2013,$Q$13,IF(C743=2014,$Q$14,"XD"))))))))))</f>
        <v>2.15</v>
      </c>
      <c r="F743">
        <f>D743*E743</f>
        <v>163.4</v>
      </c>
      <c r="G743">
        <f>SUMIF($B$2:B743,B743,$D$2:D743)</f>
        <v>1493</v>
      </c>
      <c r="H743" t="b">
        <f>IF(cukier[[#This Row],[IlośćCukruKupionego]]&gt;=100,IF(cukier[[#This Row],[IlośćCukruKupionego]]&lt;1000,TRUE),FALSE)</f>
        <v>0</v>
      </c>
      <c r="I743" t="b">
        <f>IF(cukier[[#This Row],[IlośćCukruKupionego]]&gt;=1000,IF(cukier[[#This Row],[IlośćCukruKupionego]]&lt;10000,TRUE),FALSE)</f>
        <v>1</v>
      </c>
      <c r="J743" t="b">
        <f>IF(cukier[[#This Row],[IlośćCukruKupionego]]&gt;=10000,TRUE,FALSE)</f>
        <v>0</v>
      </c>
      <c r="K74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43">
        <f>cukier[[#This Row],[Cukier '[KG']]]*cukier[[#This Row],[Rabat]]</f>
        <v>155.79999999999998</v>
      </c>
      <c r="M743">
        <f>cukier[[#This Row],[SumaZaCukier]]-cukier[[#This Row],[CenaRabat]]</f>
        <v>7.6000000000000227</v>
      </c>
    </row>
    <row r="744" spans="1:13" x14ac:dyDescent="0.25">
      <c r="A744" s="1">
        <v>39644</v>
      </c>
      <c r="B744" t="s">
        <v>22</v>
      </c>
      <c r="C744">
        <f>YEAR(cukier[[#This Row],[Data]])</f>
        <v>2008</v>
      </c>
      <c r="D744">
        <v>386</v>
      </c>
      <c r="E744">
        <f>IF(C744=2005,$Q$5,IF(C744=2006,$Q$6,IF(C744=2007,$Q$7,IF(C744=2008,$Q$8,IF(C744=2009,$Q$9,IF(C744=2010,$Q$10,IF(C744=2011,$Q$11,IF(C744=2012,$Q$12,IF(C744=2013,$Q$13,IF(C744=2014,$Q$14,"XD"))))))))))</f>
        <v>2.15</v>
      </c>
      <c r="F744">
        <f>D744*E744</f>
        <v>829.9</v>
      </c>
      <c r="G744">
        <f>SUMIF($B$2:B744,B744,$D$2:D744)</f>
        <v>8171</v>
      </c>
      <c r="H744" t="b">
        <f>IF(cukier[[#This Row],[IlośćCukruKupionego]]&gt;=100,IF(cukier[[#This Row],[IlośćCukruKupionego]]&lt;1000,TRUE),FALSE)</f>
        <v>0</v>
      </c>
      <c r="I744" t="b">
        <f>IF(cukier[[#This Row],[IlośćCukruKupionego]]&gt;=1000,IF(cukier[[#This Row],[IlośćCukruKupionego]]&lt;10000,TRUE),FALSE)</f>
        <v>1</v>
      </c>
      <c r="J744" t="b">
        <f>IF(cukier[[#This Row],[IlośćCukruKupionego]]&gt;=10000,TRUE,FALSE)</f>
        <v>0</v>
      </c>
      <c r="K74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44">
        <f>cukier[[#This Row],[Cukier '[KG']]]*cukier[[#This Row],[Rabat]]</f>
        <v>791.3</v>
      </c>
      <c r="M744">
        <f>cukier[[#This Row],[SumaZaCukier]]-cukier[[#This Row],[CenaRabat]]</f>
        <v>38.600000000000023</v>
      </c>
    </row>
    <row r="745" spans="1:13" x14ac:dyDescent="0.25">
      <c r="A745" s="1">
        <v>39645</v>
      </c>
      <c r="B745" t="s">
        <v>50</v>
      </c>
      <c r="C745">
        <f>YEAR(cukier[[#This Row],[Data]])</f>
        <v>2008</v>
      </c>
      <c r="D745">
        <v>132</v>
      </c>
      <c r="E745">
        <f>IF(C745=2005,$Q$5,IF(C745=2006,$Q$6,IF(C745=2007,$Q$7,IF(C745=2008,$Q$8,IF(C745=2009,$Q$9,IF(C745=2010,$Q$10,IF(C745=2011,$Q$11,IF(C745=2012,$Q$12,IF(C745=2013,$Q$13,IF(C745=2014,$Q$14,"XD"))))))))))</f>
        <v>2.15</v>
      </c>
      <c r="F745">
        <f>D745*E745</f>
        <v>283.8</v>
      </c>
      <c r="G745">
        <f>SUMIF($B$2:B745,B745,$D$2:D745)</f>
        <v>9738</v>
      </c>
      <c r="H745" t="b">
        <f>IF(cukier[[#This Row],[IlośćCukruKupionego]]&gt;=100,IF(cukier[[#This Row],[IlośćCukruKupionego]]&lt;1000,TRUE),FALSE)</f>
        <v>0</v>
      </c>
      <c r="I745" t="b">
        <f>IF(cukier[[#This Row],[IlośćCukruKupionego]]&gt;=1000,IF(cukier[[#This Row],[IlośćCukruKupionego]]&lt;10000,TRUE),FALSE)</f>
        <v>1</v>
      </c>
      <c r="J745" t="b">
        <f>IF(cukier[[#This Row],[IlośćCukruKupionego]]&gt;=10000,TRUE,FALSE)</f>
        <v>0</v>
      </c>
      <c r="K74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45">
        <f>cukier[[#This Row],[Cukier '[KG']]]*cukier[[#This Row],[Rabat]]</f>
        <v>270.59999999999997</v>
      </c>
      <c r="M745">
        <f>cukier[[#This Row],[SumaZaCukier]]-cukier[[#This Row],[CenaRabat]]</f>
        <v>13.200000000000045</v>
      </c>
    </row>
    <row r="746" spans="1:13" x14ac:dyDescent="0.25">
      <c r="A746" s="1">
        <v>39645</v>
      </c>
      <c r="B746" t="s">
        <v>22</v>
      </c>
      <c r="C746">
        <f>YEAR(cukier[[#This Row],[Data]])</f>
        <v>2008</v>
      </c>
      <c r="D746">
        <v>104</v>
      </c>
      <c r="E746">
        <f>IF(C746=2005,$Q$5,IF(C746=2006,$Q$6,IF(C746=2007,$Q$7,IF(C746=2008,$Q$8,IF(C746=2009,$Q$9,IF(C746=2010,$Q$10,IF(C746=2011,$Q$11,IF(C746=2012,$Q$12,IF(C746=2013,$Q$13,IF(C746=2014,$Q$14,"XD"))))))))))</f>
        <v>2.15</v>
      </c>
      <c r="F746">
        <f>D746*E746</f>
        <v>223.6</v>
      </c>
      <c r="G746">
        <f>SUMIF($B$2:B746,B746,$D$2:D746)</f>
        <v>8275</v>
      </c>
      <c r="H746" t="b">
        <f>IF(cukier[[#This Row],[IlośćCukruKupionego]]&gt;=100,IF(cukier[[#This Row],[IlośćCukruKupionego]]&lt;1000,TRUE),FALSE)</f>
        <v>0</v>
      </c>
      <c r="I746" t="b">
        <f>IF(cukier[[#This Row],[IlośćCukruKupionego]]&gt;=1000,IF(cukier[[#This Row],[IlośćCukruKupionego]]&lt;10000,TRUE),FALSE)</f>
        <v>1</v>
      </c>
      <c r="J746" t="b">
        <f>IF(cukier[[#This Row],[IlośćCukruKupionego]]&gt;=10000,TRUE,FALSE)</f>
        <v>0</v>
      </c>
      <c r="K74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46">
        <f>cukier[[#This Row],[Cukier '[KG']]]*cukier[[#This Row],[Rabat]]</f>
        <v>213.2</v>
      </c>
      <c r="M746">
        <f>cukier[[#This Row],[SumaZaCukier]]-cukier[[#This Row],[CenaRabat]]</f>
        <v>10.400000000000006</v>
      </c>
    </row>
    <row r="747" spans="1:13" x14ac:dyDescent="0.25">
      <c r="A747" s="1">
        <v>39646</v>
      </c>
      <c r="B747" t="s">
        <v>45</v>
      </c>
      <c r="C747">
        <f>YEAR(cukier[[#This Row],[Data]])</f>
        <v>2008</v>
      </c>
      <c r="D747">
        <v>380</v>
      </c>
      <c r="E747">
        <f>IF(C747=2005,$Q$5,IF(C747=2006,$Q$6,IF(C747=2007,$Q$7,IF(C747=2008,$Q$8,IF(C747=2009,$Q$9,IF(C747=2010,$Q$10,IF(C747=2011,$Q$11,IF(C747=2012,$Q$12,IF(C747=2013,$Q$13,IF(C747=2014,$Q$14,"XD"))))))))))</f>
        <v>2.15</v>
      </c>
      <c r="F747">
        <f>D747*E747</f>
        <v>817</v>
      </c>
      <c r="G747">
        <f>SUMIF($B$2:B747,B747,$D$2:D747)</f>
        <v>9463</v>
      </c>
      <c r="H747" t="b">
        <f>IF(cukier[[#This Row],[IlośćCukruKupionego]]&gt;=100,IF(cukier[[#This Row],[IlośćCukruKupionego]]&lt;1000,TRUE),FALSE)</f>
        <v>0</v>
      </c>
      <c r="I747" t="b">
        <f>IF(cukier[[#This Row],[IlośćCukruKupionego]]&gt;=1000,IF(cukier[[#This Row],[IlośćCukruKupionego]]&lt;10000,TRUE),FALSE)</f>
        <v>1</v>
      </c>
      <c r="J747" t="b">
        <f>IF(cukier[[#This Row],[IlośćCukruKupionego]]&gt;=10000,TRUE,FALSE)</f>
        <v>0</v>
      </c>
      <c r="K74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47">
        <f>cukier[[#This Row],[Cukier '[KG']]]*cukier[[#This Row],[Rabat]]</f>
        <v>778.99999999999989</v>
      </c>
      <c r="M747">
        <f>cukier[[#This Row],[SumaZaCukier]]-cukier[[#This Row],[CenaRabat]]</f>
        <v>38.000000000000114</v>
      </c>
    </row>
    <row r="748" spans="1:13" x14ac:dyDescent="0.25">
      <c r="A748" s="1">
        <v>39647</v>
      </c>
      <c r="B748" t="s">
        <v>78</v>
      </c>
      <c r="C748">
        <f>YEAR(cukier[[#This Row],[Data]])</f>
        <v>2008</v>
      </c>
      <c r="D748">
        <v>76</v>
      </c>
      <c r="E748">
        <f>IF(C748=2005,$Q$5,IF(C748=2006,$Q$6,IF(C748=2007,$Q$7,IF(C748=2008,$Q$8,IF(C748=2009,$Q$9,IF(C748=2010,$Q$10,IF(C748=2011,$Q$11,IF(C748=2012,$Q$12,IF(C748=2013,$Q$13,IF(C748=2014,$Q$14,"XD"))))))))))</f>
        <v>2.15</v>
      </c>
      <c r="F748">
        <f>D748*E748</f>
        <v>163.4</v>
      </c>
      <c r="G748">
        <f>SUMIF($B$2:B748,B748,$D$2:D748)</f>
        <v>1025</v>
      </c>
      <c r="H748" t="b">
        <f>IF(cukier[[#This Row],[IlośćCukruKupionego]]&gt;=100,IF(cukier[[#This Row],[IlośćCukruKupionego]]&lt;1000,TRUE),FALSE)</f>
        <v>0</v>
      </c>
      <c r="I748" t="b">
        <f>IF(cukier[[#This Row],[IlośćCukruKupionego]]&gt;=1000,IF(cukier[[#This Row],[IlośćCukruKupionego]]&lt;10000,TRUE),FALSE)</f>
        <v>1</v>
      </c>
      <c r="J748" t="b">
        <f>IF(cukier[[#This Row],[IlośćCukruKupionego]]&gt;=10000,TRUE,FALSE)</f>
        <v>0</v>
      </c>
      <c r="K74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48">
        <f>cukier[[#This Row],[Cukier '[KG']]]*cukier[[#This Row],[Rabat]]</f>
        <v>155.79999999999998</v>
      </c>
      <c r="M748">
        <f>cukier[[#This Row],[SumaZaCukier]]-cukier[[#This Row],[CenaRabat]]</f>
        <v>7.6000000000000227</v>
      </c>
    </row>
    <row r="749" spans="1:13" x14ac:dyDescent="0.25">
      <c r="A749" s="1">
        <v>39647</v>
      </c>
      <c r="B749" t="s">
        <v>25</v>
      </c>
      <c r="C749">
        <f>YEAR(cukier[[#This Row],[Data]])</f>
        <v>2008</v>
      </c>
      <c r="D749">
        <v>194</v>
      </c>
      <c r="E749">
        <f>IF(C749=2005,$Q$5,IF(C749=2006,$Q$6,IF(C749=2007,$Q$7,IF(C749=2008,$Q$8,IF(C749=2009,$Q$9,IF(C749=2010,$Q$10,IF(C749=2011,$Q$11,IF(C749=2012,$Q$12,IF(C749=2013,$Q$13,IF(C749=2014,$Q$14,"XD"))))))))))</f>
        <v>2.15</v>
      </c>
      <c r="F749">
        <f>D749*E749</f>
        <v>417.09999999999997</v>
      </c>
      <c r="G749">
        <f>SUMIF($B$2:B749,B749,$D$2:D749)</f>
        <v>855</v>
      </c>
      <c r="H749" t="b">
        <f>IF(cukier[[#This Row],[IlośćCukruKupionego]]&gt;=100,IF(cukier[[#This Row],[IlośćCukruKupionego]]&lt;1000,TRUE),FALSE)</f>
        <v>1</v>
      </c>
      <c r="I749" t="b">
        <f>IF(cukier[[#This Row],[IlośćCukruKupionego]]&gt;=1000,IF(cukier[[#This Row],[IlośćCukruKupionego]]&lt;10000,TRUE),FALSE)</f>
        <v>0</v>
      </c>
      <c r="J749" t="b">
        <f>IF(cukier[[#This Row],[IlośćCukruKupionego]]&gt;=10000,TRUE,FALSE)</f>
        <v>0</v>
      </c>
      <c r="K749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749">
        <f>cukier[[#This Row],[Cukier '[KG']]]*cukier[[#This Row],[Rabat]]</f>
        <v>407.40000000000003</v>
      </c>
      <c r="M749">
        <f>cukier[[#This Row],[SumaZaCukier]]-cukier[[#This Row],[CenaRabat]]</f>
        <v>9.6999999999999318</v>
      </c>
    </row>
    <row r="750" spans="1:13" x14ac:dyDescent="0.25">
      <c r="A750" s="1">
        <v>39653</v>
      </c>
      <c r="B750" t="s">
        <v>61</v>
      </c>
      <c r="C750">
        <f>YEAR(cukier[[#This Row],[Data]])</f>
        <v>2008</v>
      </c>
      <c r="D750">
        <v>147</v>
      </c>
      <c r="E750">
        <f>IF(C750=2005,$Q$5,IF(C750=2006,$Q$6,IF(C750=2007,$Q$7,IF(C750=2008,$Q$8,IF(C750=2009,$Q$9,IF(C750=2010,$Q$10,IF(C750=2011,$Q$11,IF(C750=2012,$Q$12,IF(C750=2013,$Q$13,IF(C750=2014,$Q$14,"XD"))))))))))</f>
        <v>2.15</v>
      </c>
      <c r="F750">
        <f>D750*E750</f>
        <v>316.05</v>
      </c>
      <c r="G750">
        <f>SUMIF($B$2:B750,B750,$D$2:D750)</f>
        <v>933</v>
      </c>
      <c r="H750" t="b">
        <f>IF(cukier[[#This Row],[IlośćCukruKupionego]]&gt;=100,IF(cukier[[#This Row],[IlośćCukruKupionego]]&lt;1000,TRUE),FALSE)</f>
        <v>1</v>
      </c>
      <c r="I750" t="b">
        <f>IF(cukier[[#This Row],[IlośćCukruKupionego]]&gt;=1000,IF(cukier[[#This Row],[IlośćCukruKupionego]]&lt;10000,TRUE),FALSE)</f>
        <v>0</v>
      </c>
      <c r="J750" t="b">
        <f>IF(cukier[[#This Row],[IlośćCukruKupionego]]&gt;=10000,TRUE,FALSE)</f>
        <v>0</v>
      </c>
      <c r="K75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750">
        <f>cukier[[#This Row],[Cukier '[KG']]]*cukier[[#This Row],[Rabat]]</f>
        <v>308.7</v>
      </c>
      <c r="M750">
        <f>cukier[[#This Row],[SumaZaCukier]]-cukier[[#This Row],[CenaRabat]]</f>
        <v>7.3500000000000227</v>
      </c>
    </row>
    <row r="751" spans="1:13" x14ac:dyDescent="0.25">
      <c r="A751" s="1">
        <v>39656</v>
      </c>
      <c r="B751" t="s">
        <v>22</v>
      </c>
      <c r="C751">
        <f>YEAR(cukier[[#This Row],[Data]])</f>
        <v>2008</v>
      </c>
      <c r="D751">
        <v>319</v>
      </c>
      <c r="E751">
        <f>IF(C751=2005,$Q$5,IF(C751=2006,$Q$6,IF(C751=2007,$Q$7,IF(C751=2008,$Q$8,IF(C751=2009,$Q$9,IF(C751=2010,$Q$10,IF(C751=2011,$Q$11,IF(C751=2012,$Q$12,IF(C751=2013,$Q$13,IF(C751=2014,$Q$14,"XD"))))))))))</f>
        <v>2.15</v>
      </c>
      <c r="F751">
        <f>D751*E751</f>
        <v>685.85</v>
      </c>
      <c r="G751">
        <f>SUMIF($B$2:B751,B751,$D$2:D751)</f>
        <v>8594</v>
      </c>
      <c r="H751" t="b">
        <f>IF(cukier[[#This Row],[IlośćCukruKupionego]]&gt;=100,IF(cukier[[#This Row],[IlośćCukruKupionego]]&lt;1000,TRUE),FALSE)</f>
        <v>0</v>
      </c>
      <c r="I751" t="b">
        <f>IF(cukier[[#This Row],[IlośćCukruKupionego]]&gt;=1000,IF(cukier[[#This Row],[IlośćCukruKupionego]]&lt;10000,TRUE),FALSE)</f>
        <v>1</v>
      </c>
      <c r="J751" t="b">
        <f>IF(cukier[[#This Row],[IlośćCukruKupionego]]&gt;=10000,TRUE,FALSE)</f>
        <v>0</v>
      </c>
      <c r="K75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51">
        <f>cukier[[#This Row],[Cukier '[KG']]]*cukier[[#This Row],[Rabat]]</f>
        <v>653.94999999999993</v>
      </c>
      <c r="M751">
        <f>cukier[[#This Row],[SumaZaCukier]]-cukier[[#This Row],[CenaRabat]]</f>
        <v>31.900000000000091</v>
      </c>
    </row>
    <row r="752" spans="1:13" x14ac:dyDescent="0.25">
      <c r="A752" s="1">
        <v>39657</v>
      </c>
      <c r="B752" t="s">
        <v>39</v>
      </c>
      <c r="C752">
        <f>YEAR(cukier[[#This Row],[Data]])</f>
        <v>2008</v>
      </c>
      <c r="D752">
        <v>38</v>
      </c>
      <c r="E752">
        <f>IF(C752=2005,$Q$5,IF(C752=2006,$Q$6,IF(C752=2007,$Q$7,IF(C752=2008,$Q$8,IF(C752=2009,$Q$9,IF(C752=2010,$Q$10,IF(C752=2011,$Q$11,IF(C752=2012,$Q$12,IF(C752=2013,$Q$13,IF(C752=2014,$Q$14,"XD"))))))))))</f>
        <v>2.15</v>
      </c>
      <c r="F752">
        <f>D752*E752</f>
        <v>81.7</v>
      </c>
      <c r="G752">
        <f>SUMIF($B$2:B752,B752,$D$2:D752)</f>
        <v>840</v>
      </c>
      <c r="H752" t="b">
        <f>IF(cukier[[#This Row],[IlośćCukruKupionego]]&gt;=100,IF(cukier[[#This Row],[IlośćCukruKupionego]]&lt;1000,TRUE),FALSE)</f>
        <v>1</v>
      </c>
      <c r="I752" t="b">
        <f>IF(cukier[[#This Row],[IlośćCukruKupionego]]&gt;=1000,IF(cukier[[#This Row],[IlośćCukruKupionego]]&lt;10000,TRUE),FALSE)</f>
        <v>0</v>
      </c>
      <c r="J752" t="b">
        <f>IF(cukier[[#This Row],[IlośćCukruKupionego]]&gt;=10000,TRUE,FALSE)</f>
        <v>0</v>
      </c>
      <c r="K75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752">
        <f>cukier[[#This Row],[Cukier '[KG']]]*cukier[[#This Row],[Rabat]]</f>
        <v>79.8</v>
      </c>
      <c r="M752">
        <f>cukier[[#This Row],[SumaZaCukier]]-cukier[[#This Row],[CenaRabat]]</f>
        <v>1.9000000000000057</v>
      </c>
    </row>
    <row r="753" spans="1:13" x14ac:dyDescent="0.25">
      <c r="A753" s="1">
        <v>39662</v>
      </c>
      <c r="B753" t="s">
        <v>28</v>
      </c>
      <c r="C753">
        <f>YEAR(cukier[[#This Row],[Data]])</f>
        <v>2008</v>
      </c>
      <c r="D753">
        <v>31</v>
      </c>
      <c r="E753">
        <f>IF(C753=2005,$Q$5,IF(C753=2006,$Q$6,IF(C753=2007,$Q$7,IF(C753=2008,$Q$8,IF(C753=2009,$Q$9,IF(C753=2010,$Q$10,IF(C753=2011,$Q$11,IF(C753=2012,$Q$12,IF(C753=2013,$Q$13,IF(C753=2014,$Q$14,"XD"))))))))))</f>
        <v>2.15</v>
      </c>
      <c r="F753">
        <f>D753*E753</f>
        <v>66.649999999999991</v>
      </c>
      <c r="G753">
        <f>SUMIF($B$2:B753,B753,$D$2:D753)</f>
        <v>1504</v>
      </c>
      <c r="H753" t="b">
        <f>IF(cukier[[#This Row],[IlośćCukruKupionego]]&gt;=100,IF(cukier[[#This Row],[IlośćCukruKupionego]]&lt;1000,TRUE),FALSE)</f>
        <v>0</v>
      </c>
      <c r="I753" t="b">
        <f>IF(cukier[[#This Row],[IlośćCukruKupionego]]&gt;=1000,IF(cukier[[#This Row],[IlośćCukruKupionego]]&lt;10000,TRUE),FALSE)</f>
        <v>1</v>
      </c>
      <c r="J753" t="b">
        <f>IF(cukier[[#This Row],[IlośćCukruKupionego]]&gt;=10000,TRUE,FALSE)</f>
        <v>0</v>
      </c>
      <c r="K75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53">
        <f>cukier[[#This Row],[Cukier '[KG']]]*cukier[[#This Row],[Rabat]]</f>
        <v>63.55</v>
      </c>
      <c r="M753">
        <f>cukier[[#This Row],[SumaZaCukier]]-cukier[[#This Row],[CenaRabat]]</f>
        <v>3.0999999999999943</v>
      </c>
    </row>
    <row r="754" spans="1:13" x14ac:dyDescent="0.25">
      <c r="A754" s="1">
        <v>39664</v>
      </c>
      <c r="B754" t="s">
        <v>6</v>
      </c>
      <c r="C754">
        <f>YEAR(cukier[[#This Row],[Data]])</f>
        <v>2008</v>
      </c>
      <c r="D754">
        <v>28</v>
      </c>
      <c r="E754">
        <f>IF(C754=2005,$Q$5,IF(C754=2006,$Q$6,IF(C754=2007,$Q$7,IF(C754=2008,$Q$8,IF(C754=2009,$Q$9,IF(C754=2010,$Q$10,IF(C754=2011,$Q$11,IF(C754=2012,$Q$12,IF(C754=2013,$Q$13,IF(C754=2014,$Q$14,"XD"))))))))))</f>
        <v>2.15</v>
      </c>
      <c r="F754">
        <f>D754*E754</f>
        <v>60.199999999999996</v>
      </c>
      <c r="G754">
        <f>SUMIF($B$2:B754,B754,$D$2:D754)</f>
        <v>1242</v>
      </c>
      <c r="H754" t="b">
        <f>IF(cukier[[#This Row],[IlośćCukruKupionego]]&gt;=100,IF(cukier[[#This Row],[IlośćCukruKupionego]]&lt;1000,TRUE),FALSE)</f>
        <v>0</v>
      </c>
      <c r="I754" t="b">
        <f>IF(cukier[[#This Row],[IlośćCukruKupionego]]&gt;=1000,IF(cukier[[#This Row],[IlośćCukruKupionego]]&lt;10000,TRUE),FALSE)</f>
        <v>1</v>
      </c>
      <c r="J754" t="b">
        <f>IF(cukier[[#This Row],[IlośćCukruKupionego]]&gt;=10000,TRUE,FALSE)</f>
        <v>0</v>
      </c>
      <c r="K75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54">
        <f>cukier[[#This Row],[Cukier '[KG']]]*cukier[[#This Row],[Rabat]]</f>
        <v>57.399999999999991</v>
      </c>
      <c r="M754">
        <f>cukier[[#This Row],[SumaZaCukier]]-cukier[[#This Row],[CenaRabat]]</f>
        <v>2.8000000000000043</v>
      </c>
    </row>
    <row r="755" spans="1:13" x14ac:dyDescent="0.25">
      <c r="A755" s="1">
        <v>39664</v>
      </c>
      <c r="B755" t="s">
        <v>105</v>
      </c>
      <c r="C755">
        <f>YEAR(cukier[[#This Row],[Data]])</f>
        <v>2008</v>
      </c>
      <c r="D755">
        <v>15</v>
      </c>
      <c r="E755">
        <f>IF(C755=2005,$Q$5,IF(C755=2006,$Q$6,IF(C755=2007,$Q$7,IF(C755=2008,$Q$8,IF(C755=2009,$Q$9,IF(C755=2010,$Q$10,IF(C755=2011,$Q$11,IF(C755=2012,$Q$12,IF(C755=2013,$Q$13,IF(C755=2014,$Q$14,"XD"))))))))))</f>
        <v>2.15</v>
      </c>
      <c r="F755">
        <f>D755*E755</f>
        <v>32.25</v>
      </c>
      <c r="G755">
        <f>SUMIF($B$2:B755,B755,$D$2:D755)</f>
        <v>59</v>
      </c>
      <c r="H755" t="b">
        <f>IF(cukier[[#This Row],[IlośćCukruKupionego]]&gt;=100,IF(cukier[[#This Row],[IlośćCukruKupionego]]&lt;1000,TRUE),FALSE)</f>
        <v>0</v>
      </c>
      <c r="I755" t="b">
        <f>IF(cukier[[#This Row],[IlośćCukruKupionego]]&gt;=1000,IF(cukier[[#This Row],[IlośćCukruKupionego]]&lt;10000,TRUE),FALSE)</f>
        <v>0</v>
      </c>
      <c r="J755" t="b">
        <f>IF(cukier[[#This Row],[IlośćCukruKupionego]]&gt;=10000,TRUE,FALSE)</f>
        <v>0</v>
      </c>
      <c r="K75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55">
        <f>cukier[[#This Row],[Cukier '[KG']]]*cukier[[#This Row],[Rabat]]</f>
        <v>32.25</v>
      </c>
      <c r="M755">
        <f>cukier[[#This Row],[SumaZaCukier]]-cukier[[#This Row],[CenaRabat]]</f>
        <v>0</v>
      </c>
    </row>
    <row r="756" spans="1:13" x14ac:dyDescent="0.25">
      <c r="A756" s="1">
        <v>39667</v>
      </c>
      <c r="B756" t="s">
        <v>62</v>
      </c>
      <c r="C756">
        <f>YEAR(cukier[[#This Row],[Data]])</f>
        <v>2008</v>
      </c>
      <c r="D756">
        <v>2</v>
      </c>
      <c r="E756">
        <f>IF(C756=2005,$Q$5,IF(C756=2006,$Q$6,IF(C756=2007,$Q$7,IF(C756=2008,$Q$8,IF(C756=2009,$Q$9,IF(C756=2010,$Q$10,IF(C756=2011,$Q$11,IF(C756=2012,$Q$12,IF(C756=2013,$Q$13,IF(C756=2014,$Q$14,"XD"))))))))))</f>
        <v>2.15</v>
      </c>
      <c r="F756">
        <f>D756*E756</f>
        <v>4.3</v>
      </c>
      <c r="G756">
        <f>SUMIF($B$2:B756,B756,$D$2:D756)</f>
        <v>19</v>
      </c>
      <c r="H756" t="b">
        <f>IF(cukier[[#This Row],[IlośćCukruKupionego]]&gt;=100,IF(cukier[[#This Row],[IlośćCukruKupionego]]&lt;1000,TRUE),FALSE)</f>
        <v>0</v>
      </c>
      <c r="I756" t="b">
        <f>IF(cukier[[#This Row],[IlośćCukruKupionego]]&gt;=1000,IF(cukier[[#This Row],[IlośćCukruKupionego]]&lt;10000,TRUE),FALSE)</f>
        <v>0</v>
      </c>
      <c r="J756" t="b">
        <f>IF(cukier[[#This Row],[IlośćCukruKupionego]]&gt;=10000,TRUE,FALSE)</f>
        <v>0</v>
      </c>
      <c r="K75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56">
        <f>cukier[[#This Row],[Cukier '[KG']]]*cukier[[#This Row],[Rabat]]</f>
        <v>4.3</v>
      </c>
      <c r="M756">
        <f>cukier[[#This Row],[SumaZaCukier]]-cukier[[#This Row],[CenaRabat]]</f>
        <v>0</v>
      </c>
    </row>
    <row r="757" spans="1:13" x14ac:dyDescent="0.25">
      <c r="A757" s="1">
        <v>39667</v>
      </c>
      <c r="B757" t="s">
        <v>101</v>
      </c>
      <c r="C757">
        <f>YEAR(cukier[[#This Row],[Data]])</f>
        <v>2008</v>
      </c>
      <c r="D757">
        <v>16</v>
      </c>
      <c r="E757">
        <f>IF(C757=2005,$Q$5,IF(C757=2006,$Q$6,IF(C757=2007,$Q$7,IF(C757=2008,$Q$8,IF(C757=2009,$Q$9,IF(C757=2010,$Q$10,IF(C757=2011,$Q$11,IF(C757=2012,$Q$12,IF(C757=2013,$Q$13,IF(C757=2014,$Q$14,"XD"))))))))))</f>
        <v>2.15</v>
      </c>
      <c r="F757">
        <f>D757*E757</f>
        <v>34.4</v>
      </c>
      <c r="G757">
        <f>SUMIF($B$2:B757,B757,$D$2:D757)</f>
        <v>36</v>
      </c>
      <c r="H757" t="b">
        <f>IF(cukier[[#This Row],[IlośćCukruKupionego]]&gt;=100,IF(cukier[[#This Row],[IlośćCukruKupionego]]&lt;1000,TRUE),FALSE)</f>
        <v>0</v>
      </c>
      <c r="I757" t="b">
        <f>IF(cukier[[#This Row],[IlośćCukruKupionego]]&gt;=1000,IF(cukier[[#This Row],[IlośćCukruKupionego]]&lt;10000,TRUE),FALSE)</f>
        <v>0</v>
      </c>
      <c r="J757" t="b">
        <f>IF(cukier[[#This Row],[IlośćCukruKupionego]]&gt;=10000,TRUE,FALSE)</f>
        <v>0</v>
      </c>
      <c r="K757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57">
        <f>cukier[[#This Row],[Cukier '[KG']]]*cukier[[#This Row],[Rabat]]</f>
        <v>34.4</v>
      </c>
      <c r="M757">
        <f>cukier[[#This Row],[SumaZaCukier]]-cukier[[#This Row],[CenaRabat]]</f>
        <v>0</v>
      </c>
    </row>
    <row r="758" spans="1:13" x14ac:dyDescent="0.25">
      <c r="A758" s="1">
        <v>39669</v>
      </c>
      <c r="B758" t="s">
        <v>78</v>
      </c>
      <c r="C758">
        <f>YEAR(cukier[[#This Row],[Data]])</f>
        <v>2008</v>
      </c>
      <c r="D758">
        <v>83</v>
      </c>
      <c r="E758">
        <f>IF(C758=2005,$Q$5,IF(C758=2006,$Q$6,IF(C758=2007,$Q$7,IF(C758=2008,$Q$8,IF(C758=2009,$Q$9,IF(C758=2010,$Q$10,IF(C758=2011,$Q$11,IF(C758=2012,$Q$12,IF(C758=2013,$Q$13,IF(C758=2014,$Q$14,"XD"))))))))))</f>
        <v>2.15</v>
      </c>
      <c r="F758">
        <f>D758*E758</f>
        <v>178.45</v>
      </c>
      <c r="G758">
        <f>SUMIF($B$2:B758,B758,$D$2:D758)</f>
        <v>1108</v>
      </c>
      <c r="H758" t="b">
        <f>IF(cukier[[#This Row],[IlośćCukruKupionego]]&gt;=100,IF(cukier[[#This Row],[IlośćCukruKupionego]]&lt;1000,TRUE),FALSE)</f>
        <v>0</v>
      </c>
      <c r="I758" t="b">
        <f>IF(cukier[[#This Row],[IlośćCukruKupionego]]&gt;=1000,IF(cukier[[#This Row],[IlośćCukruKupionego]]&lt;10000,TRUE),FALSE)</f>
        <v>1</v>
      </c>
      <c r="J758" t="b">
        <f>IF(cukier[[#This Row],[IlośćCukruKupionego]]&gt;=10000,TRUE,FALSE)</f>
        <v>0</v>
      </c>
      <c r="K75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58">
        <f>cukier[[#This Row],[Cukier '[KG']]]*cukier[[#This Row],[Rabat]]</f>
        <v>170.14999999999998</v>
      </c>
      <c r="M758">
        <f>cukier[[#This Row],[SumaZaCukier]]-cukier[[#This Row],[CenaRabat]]</f>
        <v>8.3000000000000114</v>
      </c>
    </row>
    <row r="759" spans="1:13" x14ac:dyDescent="0.25">
      <c r="A759" s="1">
        <v>39670</v>
      </c>
      <c r="B759" t="s">
        <v>172</v>
      </c>
      <c r="C759">
        <f>YEAR(cukier[[#This Row],[Data]])</f>
        <v>2008</v>
      </c>
      <c r="D759">
        <v>16</v>
      </c>
      <c r="E759">
        <f>IF(C759=2005,$Q$5,IF(C759=2006,$Q$6,IF(C759=2007,$Q$7,IF(C759=2008,$Q$8,IF(C759=2009,$Q$9,IF(C759=2010,$Q$10,IF(C759=2011,$Q$11,IF(C759=2012,$Q$12,IF(C759=2013,$Q$13,IF(C759=2014,$Q$14,"XD"))))))))))</f>
        <v>2.15</v>
      </c>
      <c r="F759">
        <f>D759*E759</f>
        <v>34.4</v>
      </c>
      <c r="G759">
        <f>SUMIF($B$2:B759,B759,$D$2:D759)</f>
        <v>16</v>
      </c>
      <c r="H759" t="b">
        <f>IF(cukier[[#This Row],[IlośćCukruKupionego]]&gt;=100,IF(cukier[[#This Row],[IlośćCukruKupionego]]&lt;1000,TRUE),FALSE)</f>
        <v>0</v>
      </c>
      <c r="I759" t="b">
        <f>IF(cukier[[#This Row],[IlośćCukruKupionego]]&gt;=1000,IF(cukier[[#This Row],[IlośćCukruKupionego]]&lt;10000,TRUE),FALSE)</f>
        <v>0</v>
      </c>
      <c r="J759" t="b">
        <f>IF(cukier[[#This Row],[IlośćCukruKupionego]]&gt;=10000,TRUE,FALSE)</f>
        <v>0</v>
      </c>
      <c r="K759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59">
        <f>cukier[[#This Row],[Cukier '[KG']]]*cukier[[#This Row],[Rabat]]</f>
        <v>34.4</v>
      </c>
      <c r="M759">
        <f>cukier[[#This Row],[SumaZaCukier]]-cukier[[#This Row],[CenaRabat]]</f>
        <v>0</v>
      </c>
    </row>
    <row r="760" spans="1:13" x14ac:dyDescent="0.25">
      <c r="A760" s="1">
        <v>39671</v>
      </c>
      <c r="B760" t="s">
        <v>9</v>
      </c>
      <c r="C760">
        <f>YEAR(cukier[[#This Row],[Data]])</f>
        <v>2008</v>
      </c>
      <c r="D760">
        <v>397</v>
      </c>
      <c r="E760">
        <f>IF(C760=2005,$Q$5,IF(C760=2006,$Q$6,IF(C760=2007,$Q$7,IF(C760=2008,$Q$8,IF(C760=2009,$Q$9,IF(C760=2010,$Q$10,IF(C760=2011,$Q$11,IF(C760=2012,$Q$12,IF(C760=2013,$Q$13,IF(C760=2014,$Q$14,"XD"))))))))))</f>
        <v>2.15</v>
      </c>
      <c r="F760">
        <f>D760*E760</f>
        <v>853.55</v>
      </c>
      <c r="G760">
        <f>SUMIF($B$2:B760,B760,$D$2:D760)</f>
        <v>9101</v>
      </c>
      <c r="H760" t="b">
        <f>IF(cukier[[#This Row],[IlośćCukruKupionego]]&gt;=100,IF(cukier[[#This Row],[IlośćCukruKupionego]]&lt;1000,TRUE),FALSE)</f>
        <v>0</v>
      </c>
      <c r="I760" t="b">
        <f>IF(cukier[[#This Row],[IlośćCukruKupionego]]&gt;=1000,IF(cukier[[#This Row],[IlośćCukruKupionego]]&lt;10000,TRUE),FALSE)</f>
        <v>1</v>
      </c>
      <c r="J760" t="b">
        <f>IF(cukier[[#This Row],[IlośćCukruKupionego]]&gt;=10000,TRUE,FALSE)</f>
        <v>0</v>
      </c>
      <c r="K76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60">
        <f>cukier[[#This Row],[Cukier '[KG']]]*cukier[[#This Row],[Rabat]]</f>
        <v>813.84999999999991</v>
      </c>
      <c r="M760">
        <f>cukier[[#This Row],[SumaZaCukier]]-cukier[[#This Row],[CenaRabat]]</f>
        <v>39.700000000000045</v>
      </c>
    </row>
    <row r="761" spans="1:13" x14ac:dyDescent="0.25">
      <c r="A761" s="1">
        <v>39671</v>
      </c>
      <c r="B761" t="s">
        <v>78</v>
      </c>
      <c r="C761">
        <f>YEAR(cukier[[#This Row],[Data]])</f>
        <v>2008</v>
      </c>
      <c r="D761">
        <v>184</v>
      </c>
      <c r="E761">
        <f>IF(C761=2005,$Q$5,IF(C761=2006,$Q$6,IF(C761=2007,$Q$7,IF(C761=2008,$Q$8,IF(C761=2009,$Q$9,IF(C761=2010,$Q$10,IF(C761=2011,$Q$11,IF(C761=2012,$Q$12,IF(C761=2013,$Q$13,IF(C761=2014,$Q$14,"XD"))))))))))</f>
        <v>2.15</v>
      </c>
      <c r="F761">
        <f>D761*E761</f>
        <v>395.59999999999997</v>
      </c>
      <c r="G761">
        <f>SUMIF($B$2:B761,B761,$D$2:D761)</f>
        <v>1292</v>
      </c>
      <c r="H761" t="b">
        <f>IF(cukier[[#This Row],[IlośćCukruKupionego]]&gt;=100,IF(cukier[[#This Row],[IlośćCukruKupionego]]&lt;1000,TRUE),FALSE)</f>
        <v>0</v>
      </c>
      <c r="I761" t="b">
        <f>IF(cukier[[#This Row],[IlośćCukruKupionego]]&gt;=1000,IF(cukier[[#This Row],[IlośćCukruKupionego]]&lt;10000,TRUE),FALSE)</f>
        <v>1</v>
      </c>
      <c r="J761" t="b">
        <f>IF(cukier[[#This Row],[IlośćCukruKupionego]]&gt;=10000,TRUE,FALSE)</f>
        <v>0</v>
      </c>
      <c r="K76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61">
        <f>cukier[[#This Row],[Cukier '[KG']]]*cukier[[#This Row],[Rabat]]</f>
        <v>377.2</v>
      </c>
      <c r="M761">
        <f>cukier[[#This Row],[SumaZaCukier]]-cukier[[#This Row],[CenaRabat]]</f>
        <v>18.399999999999977</v>
      </c>
    </row>
    <row r="762" spans="1:13" x14ac:dyDescent="0.25">
      <c r="A762" s="1">
        <v>39673</v>
      </c>
      <c r="B762" t="s">
        <v>78</v>
      </c>
      <c r="C762">
        <f>YEAR(cukier[[#This Row],[Data]])</f>
        <v>2008</v>
      </c>
      <c r="D762">
        <v>55</v>
      </c>
      <c r="E762">
        <f>IF(C762=2005,$Q$5,IF(C762=2006,$Q$6,IF(C762=2007,$Q$7,IF(C762=2008,$Q$8,IF(C762=2009,$Q$9,IF(C762=2010,$Q$10,IF(C762=2011,$Q$11,IF(C762=2012,$Q$12,IF(C762=2013,$Q$13,IF(C762=2014,$Q$14,"XD"))))))))))</f>
        <v>2.15</v>
      </c>
      <c r="F762">
        <f>D762*E762</f>
        <v>118.25</v>
      </c>
      <c r="G762">
        <f>SUMIF($B$2:B762,B762,$D$2:D762)</f>
        <v>1347</v>
      </c>
      <c r="H762" t="b">
        <f>IF(cukier[[#This Row],[IlośćCukruKupionego]]&gt;=100,IF(cukier[[#This Row],[IlośćCukruKupionego]]&lt;1000,TRUE),FALSE)</f>
        <v>0</v>
      </c>
      <c r="I762" t="b">
        <f>IF(cukier[[#This Row],[IlośćCukruKupionego]]&gt;=1000,IF(cukier[[#This Row],[IlośćCukruKupionego]]&lt;10000,TRUE),FALSE)</f>
        <v>1</v>
      </c>
      <c r="J762" t="b">
        <f>IF(cukier[[#This Row],[IlośćCukruKupionego]]&gt;=10000,TRUE,FALSE)</f>
        <v>0</v>
      </c>
      <c r="K76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62">
        <f>cukier[[#This Row],[Cukier '[KG']]]*cukier[[#This Row],[Rabat]]</f>
        <v>112.74999999999999</v>
      </c>
      <c r="M762">
        <f>cukier[[#This Row],[SumaZaCukier]]-cukier[[#This Row],[CenaRabat]]</f>
        <v>5.5000000000000142</v>
      </c>
    </row>
    <row r="763" spans="1:13" x14ac:dyDescent="0.25">
      <c r="A763" s="1">
        <v>39674</v>
      </c>
      <c r="B763" t="s">
        <v>69</v>
      </c>
      <c r="C763">
        <f>YEAR(cukier[[#This Row],[Data]])</f>
        <v>2008</v>
      </c>
      <c r="D763">
        <v>107</v>
      </c>
      <c r="E763">
        <f>IF(C763=2005,$Q$5,IF(C763=2006,$Q$6,IF(C763=2007,$Q$7,IF(C763=2008,$Q$8,IF(C763=2009,$Q$9,IF(C763=2010,$Q$10,IF(C763=2011,$Q$11,IF(C763=2012,$Q$12,IF(C763=2013,$Q$13,IF(C763=2014,$Q$14,"XD"))))))))))</f>
        <v>2.15</v>
      </c>
      <c r="F763">
        <f>D763*E763</f>
        <v>230.04999999999998</v>
      </c>
      <c r="G763">
        <f>SUMIF($B$2:B763,B763,$D$2:D763)</f>
        <v>1600</v>
      </c>
      <c r="H763" t="b">
        <f>IF(cukier[[#This Row],[IlośćCukruKupionego]]&gt;=100,IF(cukier[[#This Row],[IlośćCukruKupionego]]&lt;1000,TRUE),FALSE)</f>
        <v>0</v>
      </c>
      <c r="I763" t="b">
        <f>IF(cukier[[#This Row],[IlośćCukruKupionego]]&gt;=1000,IF(cukier[[#This Row],[IlośćCukruKupionego]]&lt;10000,TRUE),FALSE)</f>
        <v>1</v>
      </c>
      <c r="J763" t="b">
        <f>IF(cukier[[#This Row],[IlośćCukruKupionego]]&gt;=10000,TRUE,FALSE)</f>
        <v>0</v>
      </c>
      <c r="K76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63">
        <f>cukier[[#This Row],[Cukier '[KG']]]*cukier[[#This Row],[Rabat]]</f>
        <v>219.35</v>
      </c>
      <c r="M763">
        <f>cukier[[#This Row],[SumaZaCukier]]-cukier[[#This Row],[CenaRabat]]</f>
        <v>10.699999999999989</v>
      </c>
    </row>
    <row r="764" spans="1:13" x14ac:dyDescent="0.25">
      <c r="A764" s="1">
        <v>39676</v>
      </c>
      <c r="B764" t="s">
        <v>69</v>
      </c>
      <c r="C764">
        <f>YEAR(cukier[[#This Row],[Data]])</f>
        <v>2008</v>
      </c>
      <c r="D764">
        <v>127</v>
      </c>
      <c r="E764">
        <f>IF(C764=2005,$Q$5,IF(C764=2006,$Q$6,IF(C764=2007,$Q$7,IF(C764=2008,$Q$8,IF(C764=2009,$Q$9,IF(C764=2010,$Q$10,IF(C764=2011,$Q$11,IF(C764=2012,$Q$12,IF(C764=2013,$Q$13,IF(C764=2014,$Q$14,"XD"))))))))))</f>
        <v>2.15</v>
      </c>
      <c r="F764">
        <f>D764*E764</f>
        <v>273.05</v>
      </c>
      <c r="G764">
        <f>SUMIF($B$2:B764,B764,$D$2:D764)</f>
        <v>1727</v>
      </c>
      <c r="H764" t="b">
        <f>IF(cukier[[#This Row],[IlośćCukruKupionego]]&gt;=100,IF(cukier[[#This Row],[IlośćCukruKupionego]]&lt;1000,TRUE),FALSE)</f>
        <v>0</v>
      </c>
      <c r="I764" t="b">
        <f>IF(cukier[[#This Row],[IlośćCukruKupionego]]&gt;=1000,IF(cukier[[#This Row],[IlośćCukruKupionego]]&lt;10000,TRUE),FALSE)</f>
        <v>1</v>
      </c>
      <c r="J764" t="b">
        <f>IF(cukier[[#This Row],[IlośćCukruKupionego]]&gt;=10000,TRUE,FALSE)</f>
        <v>0</v>
      </c>
      <c r="K76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64">
        <f>cukier[[#This Row],[Cukier '[KG']]]*cukier[[#This Row],[Rabat]]</f>
        <v>260.34999999999997</v>
      </c>
      <c r="M764">
        <f>cukier[[#This Row],[SumaZaCukier]]-cukier[[#This Row],[CenaRabat]]</f>
        <v>12.700000000000045</v>
      </c>
    </row>
    <row r="765" spans="1:13" x14ac:dyDescent="0.25">
      <c r="A765" s="1">
        <v>39679</v>
      </c>
      <c r="B765" t="s">
        <v>173</v>
      </c>
      <c r="C765">
        <f>YEAR(cukier[[#This Row],[Data]])</f>
        <v>2008</v>
      </c>
      <c r="D765">
        <v>122</v>
      </c>
      <c r="E765">
        <f>IF(C765=2005,$Q$5,IF(C765=2006,$Q$6,IF(C765=2007,$Q$7,IF(C765=2008,$Q$8,IF(C765=2009,$Q$9,IF(C765=2010,$Q$10,IF(C765=2011,$Q$11,IF(C765=2012,$Q$12,IF(C765=2013,$Q$13,IF(C765=2014,$Q$14,"XD"))))))))))</f>
        <v>2.15</v>
      </c>
      <c r="F765">
        <f>D765*E765</f>
        <v>262.3</v>
      </c>
      <c r="G765">
        <f>SUMIF($B$2:B765,B765,$D$2:D765)</f>
        <v>122</v>
      </c>
      <c r="H765" t="b">
        <f>IF(cukier[[#This Row],[IlośćCukruKupionego]]&gt;=100,IF(cukier[[#This Row],[IlośćCukruKupionego]]&lt;1000,TRUE),FALSE)</f>
        <v>1</v>
      </c>
      <c r="I765" t="b">
        <f>IF(cukier[[#This Row],[IlośćCukruKupionego]]&gt;=1000,IF(cukier[[#This Row],[IlośćCukruKupionego]]&lt;10000,TRUE),FALSE)</f>
        <v>0</v>
      </c>
      <c r="J765" t="b">
        <f>IF(cukier[[#This Row],[IlośćCukruKupionego]]&gt;=10000,TRUE,FALSE)</f>
        <v>0</v>
      </c>
      <c r="K76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765">
        <f>cukier[[#This Row],[Cukier '[KG']]]*cukier[[#This Row],[Rabat]]</f>
        <v>256.2</v>
      </c>
      <c r="M765">
        <f>cukier[[#This Row],[SumaZaCukier]]-cukier[[#This Row],[CenaRabat]]</f>
        <v>6.1000000000000227</v>
      </c>
    </row>
    <row r="766" spans="1:13" x14ac:dyDescent="0.25">
      <c r="A766" s="1">
        <v>39679</v>
      </c>
      <c r="B766" t="s">
        <v>18</v>
      </c>
      <c r="C766">
        <f>YEAR(cukier[[#This Row],[Data]])</f>
        <v>2008</v>
      </c>
      <c r="D766">
        <v>107</v>
      </c>
      <c r="E766">
        <f>IF(C766=2005,$Q$5,IF(C766=2006,$Q$6,IF(C766=2007,$Q$7,IF(C766=2008,$Q$8,IF(C766=2009,$Q$9,IF(C766=2010,$Q$10,IF(C766=2011,$Q$11,IF(C766=2012,$Q$12,IF(C766=2013,$Q$13,IF(C766=2014,$Q$14,"XD"))))))))))</f>
        <v>2.15</v>
      </c>
      <c r="F766">
        <f>D766*E766</f>
        <v>230.04999999999998</v>
      </c>
      <c r="G766">
        <f>SUMIF($B$2:B766,B766,$D$2:D766)</f>
        <v>2552</v>
      </c>
      <c r="H766" t="b">
        <f>IF(cukier[[#This Row],[IlośćCukruKupionego]]&gt;=100,IF(cukier[[#This Row],[IlośćCukruKupionego]]&lt;1000,TRUE),FALSE)</f>
        <v>0</v>
      </c>
      <c r="I766" t="b">
        <f>IF(cukier[[#This Row],[IlośćCukruKupionego]]&gt;=1000,IF(cukier[[#This Row],[IlośćCukruKupionego]]&lt;10000,TRUE),FALSE)</f>
        <v>1</v>
      </c>
      <c r="J766" t="b">
        <f>IF(cukier[[#This Row],[IlośćCukruKupionego]]&gt;=10000,TRUE,FALSE)</f>
        <v>0</v>
      </c>
      <c r="K76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66">
        <f>cukier[[#This Row],[Cukier '[KG']]]*cukier[[#This Row],[Rabat]]</f>
        <v>219.35</v>
      </c>
      <c r="M766">
        <f>cukier[[#This Row],[SumaZaCukier]]-cukier[[#This Row],[CenaRabat]]</f>
        <v>10.699999999999989</v>
      </c>
    </row>
    <row r="767" spans="1:13" x14ac:dyDescent="0.25">
      <c r="A767" s="1">
        <v>39681</v>
      </c>
      <c r="B767" t="s">
        <v>22</v>
      </c>
      <c r="C767">
        <f>YEAR(cukier[[#This Row],[Data]])</f>
        <v>2008</v>
      </c>
      <c r="D767">
        <v>113</v>
      </c>
      <c r="E767">
        <f>IF(C767=2005,$Q$5,IF(C767=2006,$Q$6,IF(C767=2007,$Q$7,IF(C767=2008,$Q$8,IF(C767=2009,$Q$9,IF(C767=2010,$Q$10,IF(C767=2011,$Q$11,IF(C767=2012,$Q$12,IF(C767=2013,$Q$13,IF(C767=2014,$Q$14,"XD"))))))))))</f>
        <v>2.15</v>
      </c>
      <c r="F767">
        <f>D767*E767</f>
        <v>242.95</v>
      </c>
      <c r="G767">
        <f>SUMIF($B$2:B767,B767,$D$2:D767)</f>
        <v>8707</v>
      </c>
      <c r="H767" t="b">
        <f>IF(cukier[[#This Row],[IlośćCukruKupionego]]&gt;=100,IF(cukier[[#This Row],[IlośćCukruKupionego]]&lt;1000,TRUE),FALSE)</f>
        <v>0</v>
      </c>
      <c r="I767" t="b">
        <f>IF(cukier[[#This Row],[IlośćCukruKupionego]]&gt;=1000,IF(cukier[[#This Row],[IlośćCukruKupionego]]&lt;10000,TRUE),FALSE)</f>
        <v>1</v>
      </c>
      <c r="J767" t="b">
        <f>IF(cukier[[#This Row],[IlośćCukruKupionego]]&gt;=10000,TRUE,FALSE)</f>
        <v>0</v>
      </c>
      <c r="K76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67">
        <f>cukier[[#This Row],[Cukier '[KG']]]*cukier[[#This Row],[Rabat]]</f>
        <v>231.64999999999998</v>
      </c>
      <c r="M767">
        <f>cukier[[#This Row],[SumaZaCukier]]-cukier[[#This Row],[CenaRabat]]</f>
        <v>11.300000000000011</v>
      </c>
    </row>
    <row r="768" spans="1:13" x14ac:dyDescent="0.25">
      <c r="A768" s="1">
        <v>39681</v>
      </c>
      <c r="B768" t="s">
        <v>7</v>
      </c>
      <c r="C768">
        <f>YEAR(cukier[[#This Row],[Data]])</f>
        <v>2008</v>
      </c>
      <c r="D768">
        <v>297</v>
      </c>
      <c r="E768">
        <f>IF(C768=2005,$Q$5,IF(C768=2006,$Q$6,IF(C768=2007,$Q$7,IF(C768=2008,$Q$8,IF(C768=2009,$Q$9,IF(C768=2010,$Q$10,IF(C768=2011,$Q$11,IF(C768=2012,$Q$12,IF(C768=2013,$Q$13,IF(C768=2014,$Q$14,"XD"))))))))))</f>
        <v>2.15</v>
      </c>
      <c r="F768">
        <f>D768*E768</f>
        <v>638.54999999999995</v>
      </c>
      <c r="G768">
        <f>SUMIF($B$2:B768,B768,$D$2:D768)</f>
        <v>10697</v>
      </c>
      <c r="H768" t="b">
        <f>IF(cukier[[#This Row],[IlośćCukruKupionego]]&gt;=100,IF(cukier[[#This Row],[IlośćCukruKupionego]]&lt;1000,TRUE),FALSE)</f>
        <v>0</v>
      </c>
      <c r="I768" t="b">
        <f>IF(cukier[[#This Row],[IlośćCukruKupionego]]&gt;=1000,IF(cukier[[#This Row],[IlośćCukruKupionego]]&lt;10000,TRUE),FALSE)</f>
        <v>0</v>
      </c>
      <c r="J768" t="b">
        <f>IF(cukier[[#This Row],[IlośćCukruKupionego]]&gt;=10000,TRUE,FALSE)</f>
        <v>1</v>
      </c>
      <c r="K768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768">
        <f>cukier[[#This Row],[Cukier '[KG']]]*cukier[[#This Row],[Rabat]]</f>
        <v>579.15</v>
      </c>
      <c r="M768">
        <f>cukier[[#This Row],[SumaZaCukier]]-cukier[[#This Row],[CenaRabat]]</f>
        <v>59.399999999999977</v>
      </c>
    </row>
    <row r="769" spans="1:13" x14ac:dyDescent="0.25">
      <c r="A769" s="1">
        <v>39682</v>
      </c>
      <c r="B769" t="s">
        <v>44</v>
      </c>
      <c r="C769">
        <f>YEAR(cukier[[#This Row],[Data]])</f>
        <v>2008</v>
      </c>
      <c r="D769">
        <v>14</v>
      </c>
      <c r="E769">
        <f>IF(C769=2005,$Q$5,IF(C769=2006,$Q$6,IF(C769=2007,$Q$7,IF(C769=2008,$Q$8,IF(C769=2009,$Q$9,IF(C769=2010,$Q$10,IF(C769=2011,$Q$11,IF(C769=2012,$Q$12,IF(C769=2013,$Q$13,IF(C769=2014,$Q$14,"XD"))))))))))</f>
        <v>2.15</v>
      </c>
      <c r="F769">
        <f>D769*E769</f>
        <v>30.099999999999998</v>
      </c>
      <c r="G769">
        <f>SUMIF($B$2:B769,B769,$D$2:D769)</f>
        <v>40</v>
      </c>
      <c r="H769" t="b">
        <f>IF(cukier[[#This Row],[IlośćCukruKupionego]]&gt;=100,IF(cukier[[#This Row],[IlośćCukruKupionego]]&lt;1000,TRUE),FALSE)</f>
        <v>0</v>
      </c>
      <c r="I769" t="b">
        <f>IF(cukier[[#This Row],[IlośćCukruKupionego]]&gt;=1000,IF(cukier[[#This Row],[IlośćCukruKupionego]]&lt;10000,TRUE),FALSE)</f>
        <v>0</v>
      </c>
      <c r="J769" t="b">
        <f>IF(cukier[[#This Row],[IlośćCukruKupionego]]&gt;=10000,TRUE,FALSE)</f>
        <v>0</v>
      </c>
      <c r="K769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69">
        <f>cukier[[#This Row],[Cukier '[KG']]]*cukier[[#This Row],[Rabat]]</f>
        <v>30.099999999999998</v>
      </c>
      <c r="M769">
        <f>cukier[[#This Row],[SumaZaCukier]]-cukier[[#This Row],[CenaRabat]]</f>
        <v>0</v>
      </c>
    </row>
    <row r="770" spans="1:13" x14ac:dyDescent="0.25">
      <c r="A770" s="1">
        <v>39684</v>
      </c>
      <c r="B770" t="s">
        <v>52</v>
      </c>
      <c r="C770">
        <f>YEAR(cukier[[#This Row],[Data]])</f>
        <v>2008</v>
      </c>
      <c r="D770">
        <v>188</v>
      </c>
      <c r="E770">
        <f>IF(C770=2005,$Q$5,IF(C770=2006,$Q$6,IF(C770=2007,$Q$7,IF(C770=2008,$Q$8,IF(C770=2009,$Q$9,IF(C770=2010,$Q$10,IF(C770=2011,$Q$11,IF(C770=2012,$Q$12,IF(C770=2013,$Q$13,IF(C770=2014,$Q$14,"XD"))))))))))</f>
        <v>2.15</v>
      </c>
      <c r="F770">
        <f>D770*E770</f>
        <v>404.2</v>
      </c>
      <c r="G770">
        <f>SUMIF($B$2:B770,B770,$D$2:D770)</f>
        <v>1490</v>
      </c>
      <c r="H770" t="b">
        <f>IF(cukier[[#This Row],[IlośćCukruKupionego]]&gt;=100,IF(cukier[[#This Row],[IlośćCukruKupionego]]&lt;1000,TRUE),FALSE)</f>
        <v>0</v>
      </c>
      <c r="I770" t="b">
        <f>IF(cukier[[#This Row],[IlośćCukruKupionego]]&gt;=1000,IF(cukier[[#This Row],[IlośćCukruKupionego]]&lt;10000,TRUE),FALSE)</f>
        <v>1</v>
      </c>
      <c r="J770" t="b">
        <f>IF(cukier[[#This Row],[IlośćCukruKupionego]]&gt;=10000,TRUE,FALSE)</f>
        <v>0</v>
      </c>
      <c r="K77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70">
        <f>cukier[[#This Row],[Cukier '[KG']]]*cukier[[#This Row],[Rabat]]</f>
        <v>385.4</v>
      </c>
      <c r="M770">
        <f>cukier[[#This Row],[SumaZaCukier]]-cukier[[#This Row],[CenaRabat]]</f>
        <v>18.800000000000011</v>
      </c>
    </row>
    <row r="771" spans="1:13" x14ac:dyDescent="0.25">
      <c r="A771" s="1">
        <v>39686</v>
      </c>
      <c r="B771" t="s">
        <v>151</v>
      </c>
      <c r="C771">
        <f>YEAR(cukier[[#This Row],[Data]])</f>
        <v>2008</v>
      </c>
      <c r="D771">
        <v>11</v>
      </c>
      <c r="E771">
        <f>IF(C771=2005,$Q$5,IF(C771=2006,$Q$6,IF(C771=2007,$Q$7,IF(C771=2008,$Q$8,IF(C771=2009,$Q$9,IF(C771=2010,$Q$10,IF(C771=2011,$Q$11,IF(C771=2012,$Q$12,IF(C771=2013,$Q$13,IF(C771=2014,$Q$14,"XD"))))))))))</f>
        <v>2.15</v>
      </c>
      <c r="F771">
        <f>D771*E771</f>
        <v>23.65</v>
      </c>
      <c r="G771">
        <f>SUMIF($B$2:B771,B771,$D$2:D771)</f>
        <v>39</v>
      </c>
      <c r="H771" t="b">
        <f>IF(cukier[[#This Row],[IlośćCukruKupionego]]&gt;=100,IF(cukier[[#This Row],[IlośćCukruKupionego]]&lt;1000,TRUE),FALSE)</f>
        <v>0</v>
      </c>
      <c r="I771" t="b">
        <f>IF(cukier[[#This Row],[IlośćCukruKupionego]]&gt;=1000,IF(cukier[[#This Row],[IlośćCukruKupionego]]&lt;10000,TRUE),FALSE)</f>
        <v>0</v>
      </c>
      <c r="J771" t="b">
        <f>IF(cukier[[#This Row],[IlośćCukruKupionego]]&gt;=10000,TRUE,FALSE)</f>
        <v>0</v>
      </c>
      <c r="K771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71">
        <f>cukier[[#This Row],[Cukier '[KG']]]*cukier[[#This Row],[Rabat]]</f>
        <v>23.65</v>
      </c>
      <c r="M771">
        <f>cukier[[#This Row],[SumaZaCukier]]-cukier[[#This Row],[CenaRabat]]</f>
        <v>0</v>
      </c>
    </row>
    <row r="772" spans="1:13" x14ac:dyDescent="0.25">
      <c r="A772" s="1">
        <v>39689</v>
      </c>
      <c r="B772" t="s">
        <v>28</v>
      </c>
      <c r="C772">
        <f>YEAR(cukier[[#This Row],[Data]])</f>
        <v>2008</v>
      </c>
      <c r="D772">
        <v>105</v>
      </c>
      <c r="E772">
        <f>IF(C772=2005,$Q$5,IF(C772=2006,$Q$6,IF(C772=2007,$Q$7,IF(C772=2008,$Q$8,IF(C772=2009,$Q$9,IF(C772=2010,$Q$10,IF(C772=2011,$Q$11,IF(C772=2012,$Q$12,IF(C772=2013,$Q$13,IF(C772=2014,$Q$14,"XD"))))))))))</f>
        <v>2.15</v>
      </c>
      <c r="F772">
        <f>D772*E772</f>
        <v>225.75</v>
      </c>
      <c r="G772">
        <f>SUMIF($B$2:B772,B772,$D$2:D772)</f>
        <v>1609</v>
      </c>
      <c r="H772" t="b">
        <f>IF(cukier[[#This Row],[IlośćCukruKupionego]]&gt;=100,IF(cukier[[#This Row],[IlośćCukruKupionego]]&lt;1000,TRUE),FALSE)</f>
        <v>0</v>
      </c>
      <c r="I772" t="b">
        <f>IF(cukier[[#This Row],[IlośćCukruKupionego]]&gt;=1000,IF(cukier[[#This Row],[IlośćCukruKupionego]]&lt;10000,TRUE),FALSE)</f>
        <v>1</v>
      </c>
      <c r="J772" t="b">
        <f>IF(cukier[[#This Row],[IlośćCukruKupionego]]&gt;=10000,TRUE,FALSE)</f>
        <v>0</v>
      </c>
      <c r="K77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72">
        <f>cukier[[#This Row],[Cukier '[KG']]]*cukier[[#This Row],[Rabat]]</f>
        <v>215.24999999999997</v>
      </c>
      <c r="M772">
        <f>cukier[[#This Row],[SumaZaCukier]]-cukier[[#This Row],[CenaRabat]]</f>
        <v>10.500000000000028</v>
      </c>
    </row>
    <row r="773" spans="1:13" x14ac:dyDescent="0.25">
      <c r="A773" s="1">
        <v>39690</v>
      </c>
      <c r="B773" t="s">
        <v>160</v>
      </c>
      <c r="C773">
        <f>YEAR(cukier[[#This Row],[Data]])</f>
        <v>2008</v>
      </c>
      <c r="D773">
        <v>18</v>
      </c>
      <c r="E773">
        <f>IF(C773=2005,$Q$5,IF(C773=2006,$Q$6,IF(C773=2007,$Q$7,IF(C773=2008,$Q$8,IF(C773=2009,$Q$9,IF(C773=2010,$Q$10,IF(C773=2011,$Q$11,IF(C773=2012,$Q$12,IF(C773=2013,$Q$13,IF(C773=2014,$Q$14,"XD"))))))))))</f>
        <v>2.15</v>
      </c>
      <c r="F773">
        <f>D773*E773</f>
        <v>38.699999999999996</v>
      </c>
      <c r="G773">
        <f>SUMIF($B$2:B773,B773,$D$2:D773)</f>
        <v>20</v>
      </c>
      <c r="H773" t="b">
        <f>IF(cukier[[#This Row],[IlośćCukruKupionego]]&gt;=100,IF(cukier[[#This Row],[IlośćCukruKupionego]]&lt;1000,TRUE),FALSE)</f>
        <v>0</v>
      </c>
      <c r="I773" t="b">
        <f>IF(cukier[[#This Row],[IlośćCukruKupionego]]&gt;=1000,IF(cukier[[#This Row],[IlośćCukruKupionego]]&lt;10000,TRUE),FALSE)</f>
        <v>0</v>
      </c>
      <c r="J773" t="b">
        <f>IF(cukier[[#This Row],[IlośćCukruKupionego]]&gt;=10000,TRUE,FALSE)</f>
        <v>0</v>
      </c>
      <c r="K773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73">
        <f>cukier[[#This Row],[Cukier '[KG']]]*cukier[[#This Row],[Rabat]]</f>
        <v>38.699999999999996</v>
      </c>
      <c r="M773">
        <f>cukier[[#This Row],[SumaZaCukier]]-cukier[[#This Row],[CenaRabat]]</f>
        <v>0</v>
      </c>
    </row>
    <row r="774" spans="1:13" x14ac:dyDescent="0.25">
      <c r="A774" s="1">
        <v>39690</v>
      </c>
      <c r="B774" t="s">
        <v>7</v>
      </c>
      <c r="C774">
        <f>YEAR(cukier[[#This Row],[Data]])</f>
        <v>2008</v>
      </c>
      <c r="D774">
        <v>418</v>
      </c>
      <c r="E774">
        <f>IF(C774=2005,$Q$5,IF(C774=2006,$Q$6,IF(C774=2007,$Q$7,IF(C774=2008,$Q$8,IF(C774=2009,$Q$9,IF(C774=2010,$Q$10,IF(C774=2011,$Q$11,IF(C774=2012,$Q$12,IF(C774=2013,$Q$13,IF(C774=2014,$Q$14,"XD"))))))))))</f>
        <v>2.15</v>
      </c>
      <c r="F774">
        <f>D774*E774</f>
        <v>898.69999999999993</v>
      </c>
      <c r="G774">
        <f>SUMIF($B$2:B774,B774,$D$2:D774)</f>
        <v>11115</v>
      </c>
      <c r="H774" t="b">
        <f>IF(cukier[[#This Row],[IlośćCukruKupionego]]&gt;=100,IF(cukier[[#This Row],[IlośćCukruKupionego]]&lt;1000,TRUE),FALSE)</f>
        <v>0</v>
      </c>
      <c r="I774" t="b">
        <f>IF(cukier[[#This Row],[IlośćCukruKupionego]]&gt;=1000,IF(cukier[[#This Row],[IlośćCukruKupionego]]&lt;10000,TRUE),FALSE)</f>
        <v>0</v>
      </c>
      <c r="J774" t="b">
        <f>IF(cukier[[#This Row],[IlośćCukruKupionego]]&gt;=10000,TRUE,FALSE)</f>
        <v>1</v>
      </c>
      <c r="K774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774">
        <f>cukier[[#This Row],[Cukier '[KG']]]*cukier[[#This Row],[Rabat]]</f>
        <v>815.1</v>
      </c>
      <c r="M774">
        <f>cukier[[#This Row],[SumaZaCukier]]-cukier[[#This Row],[CenaRabat]]</f>
        <v>83.599999999999909</v>
      </c>
    </row>
    <row r="775" spans="1:13" x14ac:dyDescent="0.25">
      <c r="A775" s="1">
        <v>39691</v>
      </c>
      <c r="B775" t="s">
        <v>174</v>
      </c>
      <c r="C775">
        <f>YEAR(cukier[[#This Row],[Data]])</f>
        <v>2008</v>
      </c>
      <c r="D775">
        <v>4</v>
      </c>
      <c r="E775">
        <f>IF(C775=2005,$Q$5,IF(C775=2006,$Q$6,IF(C775=2007,$Q$7,IF(C775=2008,$Q$8,IF(C775=2009,$Q$9,IF(C775=2010,$Q$10,IF(C775=2011,$Q$11,IF(C775=2012,$Q$12,IF(C775=2013,$Q$13,IF(C775=2014,$Q$14,"XD"))))))))))</f>
        <v>2.15</v>
      </c>
      <c r="F775">
        <f>D775*E775</f>
        <v>8.6</v>
      </c>
      <c r="G775">
        <f>SUMIF($B$2:B775,B775,$D$2:D775)</f>
        <v>4</v>
      </c>
      <c r="H775" t="b">
        <f>IF(cukier[[#This Row],[IlośćCukruKupionego]]&gt;=100,IF(cukier[[#This Row],[IlośćCukruKupionego]]&lt;1000,TRUE),FALSE)</f>
        <v>0</v>
      </c>
      <c r="I775" t="b">
        <f>IF(cukier[[#This Row],[IlośćCukruKupionego]]&gt;=1000,IF(cukier[[#This Row],[IlośćCukruKupionego]]&lt;10000,TRUE),FALSE)</f>
        <v>0</v>
      </c>
      <c r="J775" t="b">
        <f>IF(cukier[[#This Row],[IlośćCukruKupionego]]&gt;=10000,TRUE,FALSE)</f>
        <v>0</v>
      </c>
      <c r="K77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75">
        <f>cukier[[#This Row],[Cukier '[KG']]]*cukier[[#This Row],[Rabat]]</f>
        <v>8.6</v>
      </c>
      <c r="M775">
        <f>cukier[[#This Row],[SumaZaCukier]]-cukier[[#This Row],[CenaRabat]]</f>
        <v>0</v>
      </c>
    </row>
    <row r="776" spans="1:13" x14ac:dyDescent="0.25">
      <c r="A776" s="1">
        <v>39691</v>
      </c>
      <c r="B776" t="s">
        <v>124</v>
      </c>
      <c r="C776">
        <f>YEAR(cukier[[#This Row],[Data]])</f>
        <v>2008</v>
      </c>
      <c r="D776">
        <v>5</v>
      </c>
      <c r="E776">
        <f>IF(C776=2005,$Q$5,IF(C776=2006,$Q$6,IF(C776=2007,$Q$7,IF(C776=2008,$Q$8,IF(C776=2009,$Q$9,IF(C776=2010,$Q$10,IF(C776=2011,$Q$11,IF(C776=2012,$Q$12,IF(C776=2013,$Q$13,IF(C776=2014,$Q$14,"XD"))))))))))</f>
        <v>2.15</v>
      </c>
      <c r="F776">
        <f>D776*E776</f>
        <v>10.75</v>
      </c>
      <c r="G776">
        <f>SUMIF($B$2:B776,B776,$D$2:D776)</f>
        <v>11</v>
      </c>
      <c r="H776" t="b">
        <f>IF(cukier[[#This Row],[IlośćCukruKupionego]]&gt;=100,IF(cukier[[#This Row],[IlośćCukruKupionego]]&lt;1000,TRUE),FALSE)</f>
        <v>0</v>
      </c>
      <c r="I776" t="b">
        <f>IF(cukier[[#This Row],[IlośćCukruKupionego]]&gt;=1000,IF(cukier[[#This Row],[IlośćCukruKupionego]]&lt;10000,TRUE),FALSE)</f>
        <v>0</v>
      </c>
      <c r="J776" t="b">
        <f>IF(cukier[[#This Row],[IlośćCukruKupionego]]&gt;=10000,TRUE,FALSE)</f>
        <v>0</v>
      </c>
      <c r="K77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76">
        <f>cukier[[#This Row],[Cukier '[KG']]]*cukier[[#This Row],[Rabat]]</f>
        <v>10.75</v>
      </c>
      <c r="M776">
        <f>cukier[[#This Row],[SumaZaCukier]]-cukier[[#This Row],[CenaRabat]]</f>
        <v>0</v>
      </c>
    </row>
    <row r="777" spans="1:13" x14ac:dyDescent="0.25">
      <c r="A777" s="1">
        <v>39692</v>
      </c>
      <c r="B777" t="s">
        <v>102</v>
      </c>
      <c r="C777">
        <f>YEAR(cukier[[#This Row],[Data]])</f>
        <v>2008</v>
      </c>
      <c r="D777">
        <v>346</v>
      </c>
      <c r="E777">
        <f>IF(C777=2005,$Q$5,IF(C777=2006,$Q$6,IF(C777=2007,$Q$7,IF(C777=2008,$Q$8,IF(C777=2009,$Q$9,IF(C777=2010,$Q$10,IF(C777=2011,$Q$11,IF(C777=2012,$Q$12,IF(C777=2013,$Q$13,IF(C777=2014,$Q$14,"XD"))))))))))</f>
        <v>2.15</v>
      </c>
      <c r="F777">
        <f>D777*E777</f>
        <v>743.9</v>
      </c>
      <c r="G777">
        <f>SUMIF($B$2:B777,B777,$D$2:D777)</f>
        <v>2691</v>
      </c>
      <c r="H777" t="b">
        <f>IF(cukier[[#This Row],[IlośćCukruKupionego]]&gt;=100,IF(cukier[[#This Row],[IlośćCukruKupionego]]&lt;1000,TRUE),FALSE)</f>
        <v>0</v>
      </c>
      <c r="I777" t="b">
        <f>IF(cukier[[#This Row],[IlośćCukruKupionego]]&gt;=1000,IF(cukier[[#This Row],[IlośćCukruKupionego]]&lt;10000,TRUE),FALSE)</f>
        <v>1</v>
      </c>
      <c r="J777" t="b">
        <f>IF(cukier[[#This Row],[IlośćCukruKupionego]]&gt;=10000,TRUE,FALSE)</f>
        <v>0</v>
      </c>
      <c r="K77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77">
        <f>cukier[[#This Row],[Cukier '[KG']]]*cukier[[#This Row],[Rabat]]</f>
        <v>709.3</v>
      </c>
      <c r="M777">
        <f>cukier[[#This Row],[SumaZaCukier]]-cukier[[#This Row],[CenaRabat]]</f>
        <v>34.600000000000023</v>
      </c>
    </row>
    <row r="778" spans="1:13" x14ac:dyDescent="0.25">
      <c r="A778" s="1">
        <v>39694</v>
      </c>
      <c r="B778" t="s">
        <v>9</v>
      </c>
      <c r="C778">
        <f>YEAR(cukier[[#This Row],[Data]])</f>
        <v>2008</v>
      </c>
      <c r="D778">
        <v>417</v>
      </c>
      <c r="E778">
        <f>IF(C778=2005,$Q$5,IF(C778=2006,$Q$6,IF(C778=2007,$Q$7,IF(C778=2008,$Q$8,IF(C778=2009,$Q$9,IF(C778=2010,$Q$10,IF(C778=2011,$Q$11,IF(C778=2012,$Q$12,IF(C778=2013,$Q$13,IF(C778=2014,$Q$14,"XD"))))))))))</f>
        <v>2.15</v>
      </c>
      <c r="F778">
        <f>D778*E778</f>
        <v>896.55</v>
      </c>
      <c r="G778">
        <f>SUMIF($B$2:B778,B778,$D$2:D778)</f>
        <v>9518</v>
      </c>
      <c r="H778" t="b">
        <f>IF(cukier[[#This Row],[IlośćCukruKupionego]]&gt;=100,IF(cukier[[#This Row],[IlośćCukruKupionego]]&lt;1000,TRUE),FALSE)</f>
        <v>0</v>
      </c>
      <c r="I778" t="b">
        <f>IF(cukier[[#This Row],[IlośćCukruKupionego]]&gt;=1000,IF(cukier[[#This Row],[IlośćCukruKupionego]]&lt;10000,TRUE),FALSE)</f>
        <v>1</v>
      </c>
      <c r="J778" t="b">
        <f>IF(cukier[[#This Row],[IlośćCukruKupionego]]&gt;=10000,TRUE,FALSE)</f>
        <v>0</v>
      </c>
      <c r="K77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78">
        <f>cukier[[#This Row],[Cukier '[KG']]]*cukier[[#This Row],[Rabat]]</f>
        <v>854.84999999999991</v>
      </c>
      <c r="M778">
        <f>cukier[[#This Row],[SumaZaCukier]]-cukier[[#This Row],[CenaRabat]]</f>
        <v>41.700000000000045</v>
      </c>
    </row>
    <row r="779" spans="1:13" x14ac:dyDescent="0.25">
      <c r="A779" s="1">
        <v>39696</v>
      </c>
      <c r="B779" t="s">
        <v>123</v>
      </c>
      <c r="C779">
        <f>YEAR(cukier[[#This Row],[Data]])</f>
        <v>2008</v>
      </c>
      <c r="D779">
        <v>35</v>
      </c>
      <c r="E779">
        <f>IF(C779=2005,$Q$5,IF(C779=2006,$Q$6,IF(C779=2007,$Q$7,IF(C779=2008,$Q$8,IF(C779=2009,$Q$9,IF(C779=2010,$Q$10,IF(C779=2011,$Q$11,IF(C779=2012,$Q$12,IF(C779=2013,$Q$13,IF(C779=2014,$Q$14,"XD"))))))))))</f>
        <v>2.15</v>
      </c>
      <c r="F779">
        <f>D779*E779</f>
        <v>75.25</v>
      </c>
      <c r="G779">
        <f>SUMIF($B$2:B779,B779,$D$2:D779)</f>
        <v>324</v>
      </c>
      <c r="H779" t="b">
        <f>IF(cukier[[#This Row],[IlośćCukruKupionego]]&gt;=100,IF(cukier[[#This Row],[IlośćCukruKupionego]]&lt;1000,TRUE),FALSE)</f>
        <v>1</v>
      </c>
      <c r="I779" t="b">
        <f>IF(cukier[[#This Row],[IlośćCukruKupionego]]&gt;=1000,IF(cukier[[#This Row],[IlośćCukruKupionego]]&lt;10000,TRUE),FALSE)</f>
        <v>0</v>
      </c>
      <c r="J779" t="b">
        <f>IF(cukier[[#This Row],[IlośćCukruKupionego]]&gt;=10000,TRUE,FALSE)</f>
        <v>0</v>
      </c>
      <c r="K779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779">
        <f>cukier[[#This Row],[Cukier '[KG']]]*cukier[[#This Row],[Rabat]]</f>
        <v>73.5</v>
      </c>
      <c r="M779">
        <f>cukier[[#This Row],[SumaZaCukier]]-cukier[[#This Row],[CenaRabat]]</f>
        <v>1.75</v>
      </c>
    </row>
    <row r="780" spans="1:13" x14ac:dyDescent="0.25">
      <c r="A780" s="1">
        <v>39696</v>
      </c>
      <c r="B780" t="s">
        <v>3</v>
      </c>
      <c r="C780">
        <f>YEAR(cukier[[#This Row],[Data]])</f>
        <v>2008</v>
      </c>
      <c r="D780">
        <v>6</v>
      </c>
      <c r="E780">
        <f>IF(C780=2005,$Q$5,IF(C780=2006,$Q$6,IF(C780=2007,$Q$7,IF(C780=2008,$Q$8,IF(C780=2009,$Q$9,IF(C780=2010,$Q$10,IF(C780=2011,$Q$11,IF(C780=2012,$Q$12,IF(C780=2013,$Q$13,IF(C780=2014,$Q$14,"XD"))))))))))</f>
        <v>2.15</v>
      </c>
      <c r="F780">
        <f>D780*E780</f>
        <v>12.899999999999999</v>
      </c>
      <c r="G780">
        <f>SUMIF($B$2:B780,B780,$D$2:D780)</f>
        <v>20</v>
      </c>
      <c r="H780" t="b">
        <f>IF(cukier[[#This Row],[IlośćCukruKupionego]]&gt;=100,IF(cukier[[#This Row],[IlośćCukruKupionego]]&lt;1000,TRUE),FALSE)</f>
        <v>0</v>
      </c>
      <c r="I780" t="b">
        <f>IF(cukier[[#This Row],[IlośćCukruKupionego]]&gt;=1000,IF(cukier[[#This Row],[IlośćCukruKupionego]]&lt;10000,TRUE),FALSE)</f>
        <v>0</v>
      </c>
      <c r="J780" t="b">
        <f>IF(cukier[[#This Row],[IlośćCukruKupionego]]&gt;=10000,TRUE,FALSE)</f>
        <v>0</v>
      </c>
      <c r="K780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80">
        <f>cukier[[#This Row],[Cukier '[KG']]]*cukier[[#This Row],[Rabat]]</f>
        <v>12.899999999999999</v>
      </c>
      <c r="M780">
        <f>cukier[[#This Row],[SumaZaCukier]]-cukier[[#This Row],[CenaRabat]]</f>
        <v>0</v>
      </c>
    </row>
    <row r="781" spans="1:13" x14ac:dyDescent="0.25">
      <c r="A781" s="1">
        <v>39697</v>
      </c>
      <c r="B781" t="s">
        <v>50</v>
      </c>
      <c r="C781">
        <f>YEAR(cukier[[#This Row],[Data]])</f>
        <v>2008</v>
      </c>
      <c r="D781">
        <v>322</v>
      </c>
      <c r="E781">
        <f>IF(C781=2005,$Q$5,IF(C781=2006,$Q$6,IF(C781=2007,$Q$7,IF(C781=2008,$Q$8,IF(C781=2009,$Q$9,IF(C781=2010,$Q$10,IF(C781=2011,$Q$11,IF(C781=2012,$Q$12,IF(C781=2013,$Q$13,IF(C781=2014,$Q$14,"XD"))))))))))</f>
        <v>2.15</v>
      </c>
      <c r="F781">
        <f>D781*E781</f>
        <v>692.3</v>
      </c>
      <c r="G781">
        <f>SUMIF($B$2:B781,B781,$D$2:D781)</f>
        <v>10060</v>
      </c>
      <c r="H781" t="b">
        <f>IF(cukier[[#This Row],[IlośćCukruKupionego]]&gt;=100,IF(cukier[[#This Row],[IlośćCukruKupionego]]&lt;1000,TRUE),FALSE)</f>
        <v>0</v>
      </c>
      <c r="I781" t="b">
        <f>IF(cukier[[#This Row],[IlośćCukruKupionego]]&gt;=1000,IF(cukier[[#This Row],[IlośćCukruKupionego]]&lt;10000,TRUE),FALSE)</f>
        <v>0</v>
      </c>
      <c r="J781" t="b">
        <f>IF(cukier[[#This Row],[IlośćCukruKupionego]]&gt;=10000,TRUE,FALSE)</f>
        <v>1</v>
      </c>
      <c r="K781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781">
        <f>cukier[[#This Row],[Cukier '[KG']]]*cukier[[#This Row],[Rabat]]</f>
        <v>627.9</v>
      </c>
      <c r="M781">
        <f>cukier[[#This Row],[SumaZaCukier]]-cukier[[#This Row],[CenaRabat]]</f>
        <v>64.399999999999977</v>
      </c>
    </row>
    <row r="782" spans="1:13" x14ac:dyDescent="0.25">
      <c r="A782" s="1">
        <v>39697</v>
      </c>
      <c r="B782" t="s">
        <v>37</v>
      </c>
      <c r="C782">
        <f>YEAR(cukier[[#This Row],[Data]])</f>
        <v>2008</v>
      </c>
      <c r="D782">
        <v>150</v>
      </c>
      <c r="E782">
        <f>IF(C782=2005,$Q$5,IF(C782=2006,$Q$6,IF(C782=2007,$Q$7,IF(C782=2008,$Q$8,IF(C782=2009,$Q$9,IF(C782=2010,$Q$10,IF(C782=2011,$Q$11,IF(C782=2012,$Q$12,IF(C782=2013,$Q$13,IF(C782=2014,$Q$14,"XD"))))))))))</f>
        <v>2.15</v>
      </c>
      <c r="F782">
        <f>D782*E782</f>
        <v>322.5</v>
      </c>
      <c r="G782">
        <f>SUMIF($B$2:B782,B782,$D$2:D782)</f>
        <v>1702</v>
      </c>
      <c r="H782" t="b">
        <f>IF(cukier[[#This Row],[IlośćCukruKupionego]]&gt;=100,IF(cukier[[#This Row],[IlośćCukruKupionego]]&lt;1000,TRUE),FALSE)</f>
        <v>0</v>
      </c>
      <c r="I782" t="b">
        <f>IF(cukier[[#This Row],[IlośćCukruKupionego]]&gt;=1000,IF(cukier[[#This Row],[IlośćCukruKupionego]]&lt;10000,TRUE),FALSE)</f>
        <v>1</v>
      </c>
      <c r="J782" t="b">
        <f>IF(cukier[[#This Row],[IlośćCukruKupionego]]&gt;=10000,TRUE,FALSE)</f>
        <v>0</v>
      </c>
      <c r="K78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82">
        <f>cukier[[#This Row],[Cukier '[KG']]]*cukier[[#This Row],[Rabat]]</f>
        <v>307.5</v>
      </c>
      <c r="M782">
        <f>cukier[[#This Row],[SumaZaCukier]]-cukier[[#This Row],[CenaRabat]]</f>
        <v>15</v>
      </c>
    </row>
    <row r="783" spans="1:13" x14ac:dyDescent="0.25">
      <c r="A783" s="1">
        <v>39698</v>
      </c>
      <c r="B783" t="s">
        <v>14</v>
      </c>
      <c r="C783">
        <f>YEAR(cukier[[#This Row],[Data]])</f>
        <v>2008</v>
      </c>
      <c r="D783">
        <v>492</v>
      </c>
      <c r="E783">
        <f>IF(C783=2005,$Q$5,IF(C783=2006,$Q$6,IF(C783=2007,$Q$7,IF(C783=2008,$Q$8,IF(C783=2009,$Q$9,IF(C783=2010,$Q$10,IF(C783=2011,$Q$11,IF(C783=2012,$Q$12,IF(C783=2013,$Q$13,IF(C783=2014,$Q$14,"XD"))))))))))</f>
        <v>2.15</v>
      </c>
      <c r="F783">
        <f>D783*E783</f>
        <v>1057.8</v>
      </c>
      <c r="G783">
        <f>SUMIF($B$2:B783,B783,$D$2:D783)</f>
        <v>8683</v>
      </c>
      <c r="H783" t="b">
        <f>IF(cukier[[#This Row],[IlośćCukruKupionego]]&gt;=100,IF(cukier[[#This Row],[IlośćCukruKupionego]]&lt;1000,TRUE),FALSE)</f>
        <v>0</v>
      </c>
      <c r="I783" t="b">
        <f>IF(cukier[[#This Row],[IlośćCukruKupionego]]&gt;=1000,IF(cukier[[#This Row],[IlośćCukruKupionego]]&lt;10000,TRUE),FALSE)</f>
        <v>1</v>
      </c>
      <c r="J783" t="b">
        <f>IF(cukier[[#This Row],[IlośćCukruKupionego]]&gt;=10000,TRUE,FALSE)</f>
        <v>0</v>
      </c>
      <c r="K78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83">
        <f>cukier[[#This Row],[Cukier '[KG']]]*cukier[[#This Row],[Rabat]]</f>
        <v>1008.5999999999999</v>
      </c>
      <c r="M783">
        <f>cukier[[#This Row],[SumaZaCukier]]-cukier[[#This Row],[CenaRabat]]</f>
        <v>49.200000000000045</v>
      </c>
    </row>
    <row r="784" spans="1:13" x14ac:dyDescent="0.25">
      <c r="A784" s="1">
        <v>39702</v>
      </c>
      <c r="B784" t="s">
        <v>18</v>
      </c>
      <c r="C784">
        <f>YEAR(cukier[[#This Row],[Data]])</f>
        <v>2008</v>
      </c>
      <c r="D784">
        <v>93</v>
      </c>
      <c r="E784">
        <f>IF(C784=2005,$Q$5,IF(C784=2006,$Q$6,IF(C784=2007,$Q$7,IF(C784=2008,$Q$8,IF(C784=2009,$Q$9,IF(C784=2010,$Q$10,IF(C784=2011,$Q$11,IF(C784=2012,$Q$12,IF(C784=2013,$Q$13,IF(C784=2014,$Q$14,"XD"))))))))))</f>
        <v>2.15</v>
      </c>
      <c r="F784">
        <f>D784*E784</f>
        <v>199.95</v>
      </c>
      <c r="G784">
        <f>SUMIF($B$2:B784,B784,$D$2:D784)</f>
        <v>2645</v>
      </c>
      <c r="H784" t="b">
        <f>IF(cukier[[#This Row],[IlośćCukruKupionego]]&gt;=100,IF(cukier[[#This Row],[IlośćCukruKupionego]]&lt;1000,TRUE),FALSE)</f>
        <v>0</v>
      </c>
      <c r="I784" t="b">
        <f>IF(cukier[[#This Row],[IlośćCukruKupionego]]&gt;=1000,IF(cukier[[#This Row],[IlośćCukruKupionego]]&lt;10000,TRUE),FALSE)</f>
        <v>1</v>
      </c>
      <c r="J784" t="b">
        <f>IF(cukier[[#This Row],[IlośćCukruKupionego]]&gt;=10000,TRUE,FALSE)</f>
        <v>0</v>
      </c>
      <c r="K78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84">
        <f>cukier[[#This Row],[Cukier '[KG']]]*cukier[[#This Row],[Rabat]]</f>
        <v>190.64999999999998</v>
      </c>
      <c r="M784">
        <f>cukier[[#This Row],[SumaZaCukier]]-cukier[[#This Row],[CenaRabat]]</f>
        <v>9.3000000000000114</v>
      </c>
    </row>
    <row r="785" spans="1:13" x14ac:dyDescent="0.25">
      <c r="A785" s="1">
        <v>39705</v>
      </c>
      <c r="B785" t="s">
        <v>61</v>
      </c>
      <c r="C785">
        <f>YEAR(cukier[[#This Row],[Data]])</f>
        <v>2008</v>
      </c>
      <c r="D785">
        <v>64</v>
      </c>
      <c r="E785">
        <f>IF(C785=2005,$Q$5,IF(C785=2006,$Q$6,IF(C785=2007,$Q$7,IF(C785=2008,$Q$8,IF(C785=2009,$Q$9,IF(C785=2010,$Q$10,IF(C785=2011,$Q$11,IF(C785=2012,$Q$12,IF(C785=2013,$Q$13,IF(C785=2014,$Q$14,"XD"))))))))))</f>
        <v>2.15</v>
      </c>
      <c r="F785">
        <f>D785*E785</f>
        <v>137.6</v>
      </c>
      <c r="G785">
        <f>SUMIF($B$2:B785,B785,$D$2:D785)</f>
        <v>997</v>
      </c>
      <c r="H785" t="b">
        <f>IF(cukier[[#This Row],[IlośćCukruKupionego]]&gt;=100,IF(cukier[[#This Row],[IlośćCukruKupionego]]&lt;1000,TRUE),FALSE)</f>
        <v>1</v>
      </c>
      <c r="I785" t="b">
        <f>IF(cukier[[#This Row],[IlośćCukruKupionego]]&gt;=1000,IF(cukier[[#This Row],[IlośćCukruKupionego]]&lt;10000,TRUE),FALSE)</f>
        <v>0</v>
      </c>
      <c r="J785" t="b">
        <f>IF(cukier[[#This Row],[IlośćCukruKupionego]]&gt;=10000,TRUE,FALSE)</f>
        <v>0</v>
      </c>
      <c r="K78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785">
        <f>cukier[[#This Row],[Cukier '[KG']]]*cukier[[#This Row],[Rabat]]</f>
        <v>134.4</v>
      </c>
      <c r="M785">
        <f>cukier[[#This Row],[SumaZaCukier]]-cukier[[#This Row],[CenaRabat]]</f>
        <v>3.1999999999999886</v>
      </c>
    </row>
    <row r="786" spans="1:13" x14ac:dyDescent="0.25">
      <c r="A786" s="1">
        <v>39705</v>
      </c>
      <c r="B786" t="s">
        <v>89</v>
      </c>
      <c r="C786">
        <f>YEAR(cukier[[#This Row],[Data]])</f>
        <v>2008</v>
      </c>
      <c r="D786">
        <v>7</v>
      </c>
      <c r="E786">
        <f>IF(C786=2005,$Q$5,IF(C786=2006,$Q$6,IF(C786=2007,$Q$7,IF(C786=2008,$Q$8,IF(C786=2009,$Q$9,IF(C786=2010,$Q$10,IF(C786=2011,$Q$11,IF(C786=2012,$Q$12,IF(C786=2013,$Q$13,IF(C786=2014,$Q$14,"XD"))))))))))</f>
        <v>2.15</v>
      </c>
      <c r="F786">
        <f>D786*E786</f>
        <v>15.049999999999999</v>
      </c>
      <c r="G786">
        <f>SUMIF($B$2:B786,B786,$D$2:D786)</f>
        <v>32</v>
      </c>
      <c r="H786" t="b">
        <f>IF(cukier[[#This Row],[IlośćCukruKupionego]]&gt;=100,IF(cukier[[#This Row],[IlośćCukruKupionego]]&lt;1000,TRUE),FALSE)</f>
        <v>0</v>
      </c>
      <c r="I786" t="b">
        <f>IF(cukier[[#This Row],[IlośćCukruKupionego]]&gt;=1000,IF(cukier[[#This Row],[IlośćCukruKupionego]]&lt;10000,TRUE),FALSE)</f>
        <v>0</v>
      </c>
      <c r="J786" t="b">
        <f>IF(cukier[[#This Row],[IlośćCukruKupionego]]&gt;=10000,TRUE,FALSE)</f>
        <v>0</v>
      </c>
      <c r="K78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86">
        <f>cukier[[#This Row],[Cukier '[KG']]]*cukier[[#This Row],[Rabat]]</f>
        <v>15.049999999999999</v>
      </c>
      <c r="M786">
        <f>cukier[[#This Row],[SumaZaCukier]]-cukier[[#This Row],[CenaRabat]]</f>
        <v>0</v>
      </c>
    </row>
    <row r="787" spans="1:13" x14ac:dyDescent="0.25">
      <c r="A787" s="1">
        <v>39705</v>
      </c>
      <c r="B787" t="s">
        <v>18</v>
      </c>
      <c r="C787">
        <f>YEAR(cukier[[#This Row],[Data]])</f>
        <v>2008</v>
      </c>
      <c r="D787">
        <v>90</v>
      </c>
      <c r="E787">
        <f>IF(C787=2005,$Q$5,IF(C787=2006,$Q$6,IF(C787=2007,$Q$7,IF(C787=2008,$Q$8,IF(C787=2009,$Q$9,IF(C787=2010,$Q$10,IF(C787=2011,$Q$11,IF(C787=2012,$Q$12,IF(C787=2013,$Q$13,IF(C787=2014,$Q$14,"XD"))))))))))</f>
        <v>2.15</v>
      </c>
      <c r="F787">
        <f>D787*E787</f>
        <v>193.5</v>
      </c>
      <c r="G787">
        <f>SUMIF($B$2:B787,B787,$D$2:D787)</f>
        <v>2735</v>
      </c>
      <c r="H787" t="b">
        <f>IF(cukier[[#This Row],[IlośćCukruKupionego]]&gt;=100,IF(cukier[[#This Row],[IlośćCukruKupionego]]&lt;1000,TRUE),FALSE)</f>
        <v>0</v>
      </c>
      <c r="I787" t="b">
        <f>IF(cukier[[#This Row],[IlośćCukruKupionego]]&gt;=1000,IF(cukier[[#This Row],[IlośćCukruKupionego]]&lt;10000,TRUE),FALSE)</f>
        <v>1</v>
      </c>
      <c r="J787" t="b">
        <f>IF(cukier[[#This Row],[IlośćCukruKupionego]]&gt;=10000,TRUE,FALSE)</f>
        <v>0</v>
      </c>
      <c r="K78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87">
        <f>cukier[[#This Row],[Cukier '[KG']]]*cukier[[#This Row],[Rabat]]</f>
        <v>184.49999999999997</v>
      </c>
      <c r="M787">
        <f>cukier[[#This Row],[SumaZaCukier]]-cukier[[#This Row],[CenaRabat]]</f>
        <v>9.0000000000000284</v>
      </c>
    </row>
    <row r="788" spans="1:13" x14ac:dyDescent="0.25">
      <c r="A788" s="1">
        <v>39712</v>
      </c>
      <c r="B788" t="s">
        <v>50</v>
      </c>
      <c r="C788">
        <f>YEAR(cukier[[#This Row],[Data]])</f>
        <v>2008</v>
      </c>
      <c r="D788">
        <v>136</v>
      </c>
      <c r="E788">
        <f>IF(C788=2005,$Q$5,IF(C788=2006,$Q$6,IF(C788=2007,$Q$7,IF(C788=2008,$Q$8,IF(C788=2009,$Q$9,IF(C788=2010,$Q$10,IF(C788=2011,$Q$11,IF(C788=2012,$Q$12,IF(C788=2013,$Q$13,IF(C788=2014,$Q$14,"XD"))))))))))</f>
        <v>2.15</v>
      </c>
      <c r="F788">
        <f>D788*E788</f>
        <v>292.39999999999998</v>
      </c>
      <c r="G788">
        <f>SUMIF($B$2:B788,B788,$D$2:D788)</f>
        <v>10196</v>
      </c>
      <c r="H788" t="b">
        <f>IF(cukier[[#This Row],[IlośćCukruKupionego]]&gt;=100,IF(cukier[[#This Row],[IlośćCukruKupionego]]&lt;1000,TRUE),FALSE)</f>
        <v>0</v>
      </c>
      <c r="I788" t="b">
        <f>IF(cukier[[#This Row],[IlośćCukruKupionego]]&gt;=1000,IF(cukier[[#This Row],[IlośćCukruKupionego]]&lt;10000,TRUE),FALSE)</f>
        <v>0</v>
      </c>
      <c r="J788" t="b">
        <f>IF(cukier[[#This Row],[IlośćCukruKupionego]]&gt;=10000,TRUE,FALSE)</f>
        <v>1</v>
      </c>
      <c r="K788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788">
        <f>cukier[[#This Row],[Cukier '[KG']]]*cukier[[#This Row],[Rabat]]</f>
        <v>265.2</v>
      </c>
      <c r="M788">
        <f>cukier[[#This Row],[SumaZaCukier]]-cukier[[#This Row],[CenaRabat]]</f>
        <v>27.199999999999989</v>
      </c>
    </row>
    <row r="789" spans="1:13" x14ac:dyDescent="0.25">
      <c r="A789" s="1">
        <v>39713</v>
      </c>
      <c r="B789" t="s">
        <v>19</v>
      </c>
      <c r="C789">
        <f>YEAR(cukier[[#This Row],[Data]])</f>
        <v>2008</v>
      </c>
      <c r="D789">
        <v>104</v>
      </c>
      <c r="E789">
        <f>IF(C789=2005,$Q$5,IF(C789=2006,$Q$6,IF(C789=2007,$Q$7,IF(C789=2008,$Q$8,IF(C789=2009,$Q$9,IF(C789=2010,$Q$10,IF(C789=2011,$Q$11,IF(C789=2012,$Q$12,IF(C789=2013,$Q$13,IF(C789=2014,$Q$14,"XD"))))))))))</f>
        <v>2.15</v>
      </c>
      <c r="F789">
        <f>D789*E789</f>
        <v>223.6</v>
      </c>
      <c r="G789">
        <f>SUMIF($B$2:B789,B789,$D$2:D789)</f>
        <v>1537</v>
      </c>
      <c r="H789" t="b">
        <f>IF(cukier[[#This Row],[IlośćCukruKupionego]]&gt;=100,IF(cukier[[#This Row],[IlośćCukruKupionego]]&lt;1000,TRUE),FALSE)</f>
        <v>0</v>
      </c>
      <c r="I789" t="b">
        <f>IF(cukier[[#This Row],[IlośćCukruKupionego]]&gt;=1000,IF(cukier[[#This Row],[IlośćCukruKupionego]]&lt;10000,TRUE),FALSE)</f>
        <v>1</v>
      </c>
      <c r="J789" t="b">
        <f>IF(cukier[[#This Row],[IlośćCukruKupionego]]&gt;=10000,TRUE,FALSE)</f>
        <v>0</v>
      </c>
      <c r="K78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89">
        <f>cukier[[#This Row],[Cukier '[KG']]]*cukier[[#This Row],[Rabat]]</f>
        <v>213.2</v>
      </c>
      <c r="M789">
        <f>cukier[[#This Row],[SumaZaCukier]]-cukier[[#This Row],[CenaRabat]]</f>
        <v>10.400000000000006</v>
      </c>
    </row>
    <row r="790" spans="1:13" x14ac:dyDescent="0.25">
      <c r="A790" s="1">
        <v>39713</v>
      </c>
      <c r="B790" t="s">
        <v>150</v>
      </c>
      <c r="C790">
        <f>YEAR(cukier[[#This Row],[Data]])</f>
        <v>2008</v>
      </c>
      <c r="D790">
        <v>1</v>
      </c>
      <c r="E790">
        <f>IF(C790=2005,$Q$5,IF(C790=2006,$Q$6,IF(C790=2007,$Q$7,IF(C790=2008,$Q$8,IF(C790=2009,$Q$9,IF(C790=2010,$Q$10,IF(C790=2011,$Q$11,IF(C790=2012,$Q$12,IF(C790=2013,$Q$13,IF(C790=2014,$Q$14,"XD"))))))))))</f>
        <v>2.15</v>
      </c>
      <c r="F790">
        <f>D790*E790</f>
        <v>2.15</v>
      </c>
      <c r="G790">
        <f>SUMIF($B$2:B790,B790,$D$2:D790)</f>
        <v>3</v>
      </c>
      <c r="H790" t="b">
        <f>IF(cukier[[#This Row],[IlośćCukruKupionego]]&gt;=100,IF(cukier[[#This Row],[IlośćCukruKupionego]]&lt;1000,TRUE),FALSE)</f>
        <v>0</v>
      </c>
      <c r="I790" t="b">
        <f>IF(cukier[[#This Row],[IlośćCukruKupionego]]&gt;=1000,IF(cukier[[#This Row],[IlośćCukruKupionego]]&lt;10000,TRUE),FALSE)</f>
        <v>0</v>
      </c>
      <c r="J790" t="b">
        <f>IF(cukier[[#This Row],[IlośćCukruKupionego]]&gt;=10000,TRUE,FALSE)</f>
        <v>0</v>
      </c>
      <c r="K790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90">
        <f>cukier[[#This Row],[Cukier '[KG']]]*cukier[[#This Row],[Rabat]]</f>
        <v>2.15</v>
      </c>
      <c r="M790">
        <f>cukier[[#This Row],[SumaZaCukier]]-cukier[[#This Row],[CenaRabat]]</f>
        <v>0</v>
      </c>
    </row>
    <row r="791" spans="1:13" x14ac:dyDescent="0.25">
      <c r="A791" s="1">
        <v>39714</v>
      </c>
      <c r="B791" t="s">
        <v>31</v>
      </c>
      <c r="C791">
        <f>YEAR(cukier[[#This Row],[Data]])</f>
        <v>2008</v>
      </c>
      <c r="D791">
        <v>52</v>
      </c>
      <c r="E791">
        <f>IF(C791=2005,$Q$5,IF(C791=2006,$Q$6,IF(C791=2007,$Q$7,IF(C791=2008,$Q$8,IF(C791=2009,$Q$9,IF(C791=2010,$Q$10,IF(C791=2011,$Q$11,IF(C791=2012,$Q$12,IF(C791=2013,$Q$13,IF(C791=2014,$Q$14,"XD"))))))))))</f>
        <v>2.15</v>
      </c>
      <c r="F791">
        <f>D791*E791</f>
        <v>111.8</v>
      </c>
      <c r="G791">
        <f>SUMIF($B$2:B791,B791,$D$2:D791)</f>
        <v>511</v>
      </c>
      <c r="H791" t="b">
        <f>IF(cukier[[#This Row],[IlośćCukruKupionego]]&gt;=100,IF(cukier[[#This Row],[IlośćCukruKupionego]]&lt;1000,TRUE),FALSE)</f>
        <v>1</v>
      </c>
      <c r="I791" t="b">
        <f>IF(cukier[[#This Row],[IlośćCukruKupionego]]&gt;=1000,IF(cukier[[#This Row],[IlośćCukruKupionego]]&lt;10000,TRUE),FALSE)</f>
        <v>0</v>
      </c>
      <c r="J791" t="b">
        <f>IF(cukier[[#This Row],[IlośćCukruKupionego]]&gt;=10000,TRUE,FALSE)</f>
        <v>0</v>
      </c>
      <c r="K79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791">
        <f>cukier[[#This Row],[Cukier '[KG']]]*cukier[[#This Row],[Rabat]]</f>
        <v>109.2</v>
      </c>
      <c r="M791">
        <f>cukier[[#This Row],[SumaZaCukier]]-cukier[[#This Row],[CenaRabat]]</f>
        <v>2.5999999999999943</v>
      </c>
    </row>
    <row r="792" spans="1:13" x14ac:dyDescent="0.25">
      <c r="A792" s="1">
        <v>39714</v>
      </c>
      <c r="B792" t="s">
        <v>45</v>
      </c>
      <c r="C792">
        <f>YEAR(cukier[[#This Row],[Data]])</f>
        <v>2008</v>
      </c>
      <c r="D792">
        <v>203</v>
      </c>
      <c r="E792">
        <f>IF(C792=2005,$Q$5,IF(C792=2006,$Q$6,IF(C792=2007,$Q$7,IF(C792=2008,$Q$8,IF(C792=2009,$Q$9,IF(C792=2010,$Q$10,IF(C792=2011,$Q$11,IF(C792=2012,$Q$12,IF(C792=2013,$Q$13,IF(C792=2014,$Q$14,"XD"))))))))))</f>
        <v>2.15</v>
      </c>
      <c r="F792">
        <f>D792*E792</f>
        <v>436.45</v>
      </c>
      <c r="G792">
        <f>SUMIF($B$2:B792,B792,$D$2:D792)</f>
        <v>9666</v>
      </c>
      <c r="H792" t="b">
        <f>IF(cukier[[#This Row],[IlośćCukruKupionego]]&gt;=100,IF(cukier[[#This Row],[IlośćCukruKupionego]]&lt;1000,TRUE),FALSE)</f>
        <v>0</v>
      </c>
      <c r="I792" t="b">
        <f>IF(cukier[[#This Row],[IlośćCukruKupionego]]&gt;=1000,IF(cukier[[#This Row],[IlośćCukruKupionego]]&lt;10000,TRUE),FALSE)</f>
        <v>1</v>
      </c>
      <c r="J792" t="b">
        <f>IF(cukier[[#This Row],[IlośćCukruKupionego]]&gt;=10000,TRUE,FALSE)</f>
        <v>0</v>
      </c>
      <c r="K79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92">
        <f>cukier[[#This Row],[Cukier '[KG']]]*cukier[[#This Row],[Rabat]]</f>
        <v>416.15</v>
      </c>
      <c r="M792">
        <f>cukier[[#This Row],[SumaZaCukier]]-cukier[[#This Row],[CenaRabat]]</f>
        <v>20.300000000000011</v>
      </c>
    </row>
    <row r="793" spans="1:13" x14ac:dyDescent="0.25">
      <c r="A793" s="1">
        <v>39716</v>
      </c>
      <c r="B793" t="s">
        <v>30</v>
      </c>
      <c r="C793">
        <f>YEAR(cukier[[#This Row],[Data]])</f>
        <v>2008</v>
      </c>
      <c r="D793">
        <v>183</v>
      </c>
      <c r="E793">
        <f>IF(C793=2005,$Q$5,IF(C793=2006,$Q$6,IF(C793=2007,$Q$7,IF(C793=2008,$Q$8,IF(C793=2009,$Q$9,IF(C793=2010,$Q$10,IF(C793=2011,$Q$11,IF(C793=2012,$Q$12,IF(C793=2013,$Q$13,IF(C793=2014,$Q$14,"XD"))))))))))</f>
        <v>2.15</v>
      </c>
      <c r="F793">
        <f>D793*E793</f>
        <v>393.45</v>
      </c>
      <c r="G793">
        <f>SUMIF($B$2:B793,B793,$D$2:D793)</f>
        <v>2208</v>
      </c>
      <c r="H793" t="b">
        <f>IF(cukier[[#This Row],[IlośćCukruKupionego]]&gt;=100,IF(cukier[[#This Row],[IlośćCukruKupionego]]&lt;1000,TRUE),FALSE)</f>
        <v>0</v>
      </c>
      <c r="I793" t="b">
        <f>IF(cukier[[#This Row],[IlośćCukruKupionego]]&gt;=1000,IF(cukier[[#This Row],[IlośćCukruKupionego]]&lt;10000,TRUE),FALSE)</f>
        <v>1</v>
      </c>
      <c r="J793" t="b">
        <f>IF(cukier[[#This Row],[IlośćCukruKupionego]]&gt;=10000,TRUE,FALSE)</f>
        <v>0</v>
      </c>
      <c r="K79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93">
        <f>cukier[[#This Row],[Cukier '[KG']]]*cukier[[#This Row],[Rabat]]</f>
        <v>375.15</v>
      </c>
      <c r="M793">
        <f>cukier[[#This Row],[SumaZaCukier]]-cukier[[#This Row],[CenaRabat]]</f>
        <v>18.300000000000011</v>
      </c>
    </row>
    <row r="794" spans="1:13" x14ac:dyDescent="0.25">
      <c r="A794" s="1">
        <v>39717</v>
      </c>
      <c r="B794" t="s">
        <v>61</v>
      </c>
      <c r="C794">
        <f>YEAR(cukier[[#This Row],[Data]])</f>
        <v>2008</v>
      </c>
      <c r="D794">
        <v>182</v>
      </c>
      <c r="E794">
        <f>IF(C794=2005,$Q$5,IF(C794=2006,$Q$6,IF(C794=2007,$Q$7,IF(C794=2008,$Q$8,IF(C794=2009,$Q$9,IF(C794=2010,$Q$10,IF(C794=2011,$Q$11,IF(C794=2012,$Q$12,IF(C794=2013,$Q$13,IF(C794=2014,$Q$14,"XD"))))))))))</f>
        <v>2.15</v>
      </c>
      <c r="F794">
        <f>D794*E794</f>
        <v>391.3</v>
      </c>
      <c r="G794">
        <f>SUMIF($B$2:B794,B794,$D$2:D794)</f>
        <v>1179</v>
      </c>
      <c r="H794" t="b">
        <f>IF(cukier[[#This Row],[IlośćCukruKupionego]]&gt;=100,IF(cukier[[#This Row],[IlośćCukruKupionego]]&lt;1000,TRUE),FALSE)</f>
        <v>0</v>
      </c>
      <c r="I794" t="b">
        <f>IF(cukier[[#This Row],[IlośćCukruKupionego]]&gt;=1000,IF(cukier[[#This Row],[IlośćCukruKupionego]]&lt;10000,TRUE),FALSE)</f>
        <v>1</v>
      </c>
      <c r="J794" t="b">
        <f>IF(cukier[[#This Row],[IlośćCukruKupionego]]&gt;=10000,TRUE,FALSE)</f>
        <v>0</v>
      </c>
      <c r="K79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94">
        <f>cukier[[#This Row],[Cukier '[KG']]]*cukier[[#This Row],[Rabat]]</f>
        <v>373.09999999999997</v>
      </c>
      <c r="M794">
        <f>cukier[[#This Row],[SumaZaCukier]]-cukier[[#This Row],[CenaRabat]]</f>
        <v>18.200000000000045</v>
      </c>
    </row>
    <row r="795" spans="1:13" x14ac:dyDescent="0.25">
      <c r="A795" s="1">
        <v>39719</v>
      </c>
      <c r="B795" t="s">
        <v>45</v>
      </c>
      <c r="C795">
        <f>YEAR(cukier[[#This Row],[Data]])</f>
        <v>2008</v>
      </c>
      <c r="D795">
        <v>383</v>
      </c>
      <c r="E795">
        <f>IF(C795=2005,$Q$5,IF(C795=2006,$Q$6,IF(C795=2007,$Q$7,IF(C795=2008,$Q$8,IF(C795=2009,$Q$9,IF(C795=2010,$Q$10,IF(C795=2011,$Q$11,IF(C795=2012,$Q$12,IF(C795=2013,$Q$13,IF(C795=2014,$Q$14,"XD"))))))))))</f>
        <v>2.15</v>
      </c>
      <c r="F795">
        <f>D795*E795</f>
        <v>823.44999999999993</v>
      </c>
      <c r="G795">
        <f>SUMIF($B$2:B795,B795,$D$2:D795)</f>
        <v>10049</v>
      </c>
      <c r="H795" t="b">
        <f>IF(cukier[[#This Row],[IlośćCukruKupionego]]&gt;=100,IF(cukier[[#This Row],[IlośćCukruKupionego]]&lt;1000,TRUE),FALSE)</f>
        <v>0</v>
      </c>
      <c r="I795" t="b">
        <f>IF(cukier[[#This Row],[IlośćCukruKupionego]]&gt;=1000,IF(cukier[[#This Row],[IlośćCukruKupionego]]&lt;10000,TRUE),FALSE)</f>
        <v>0</v>
      </c>
      <c r="J795" t="b">
        <f>IF(cukier[[#This Row],[IlośćCukruKupionego]]&gt;=10000,TRUE,FALSE)</f>
        <v>1</v>
      </c>
      <c r="K795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795">
        <f>cukier[[#This Row],[Cukier '[KG']]]*cukier[[#This Row],[Rabat]]</f>
        <v>746.85</v>
      </c>
      <c r="M795">
        <f>cukier[[#This Row],[SumaZaCukier]]-cukier[[#This Row],[CenaRabat]]</f>
        <v>76.599999999999909</v>
      </c>
    </row>
    <row r="796" spans="1:13" x14ac:dyDescent="0.25">
      <c r="A796" s="1">
        <v>39722</v>
      </c>
      <c r="B796" t="s">
        <v>22</v>
      </c>
      <c r="C796">
        <f>YEAR(cukier[[#This Row],[Data]])</f>
        <v>2008</v>
      </c>
      <c r="D796">
        <v>113</v>
      </c>
      <c r="E796">
        <f>IF(C796=2005,$Q$5,IF(C796=2006,$Q$6,IF(C796=2007,$Q$7,IF(C796=2008,$Q$8,IF(C796=2009,$Q$9,IF(C796=2010,$Q$10,IF(C796=2011,$Q$11,IF(C796=2012,$Q$12,IF(C796=2013,$Q$13,IF(C796=2014,$Q$14,"XD"))))))))))</f>
        <v>2.15</v>
      </c>
      <c r="F796">
        <f>D796*E796</f>
        <v>242.95</v>
      </c>
      <c r="G796">
        <f>SUMIF($B$2:B796,B796,$D$2:D796)</f>
        <v>8820</v>
      </c>
      <c r="H796" t="b">
        <f>IF(cukier[[#This Row],[IlośćCukruKupionego]]&gt;=100,IF(cukier[[#This Row],[IlośćCukruKupionego]]&lt;1000,TRUE),FALSE)</f>
        <v>0</v>
      </c>
      <c r="I796" t="b">
        <f>IF(cukier[[#This Row],[IlośćCukruKupionego]]&gt;=1000,IF(cukier[[#This Row],[IlośćCukruKupionego]]&lt;10000,TRUE),FALSE)</f>
        <v>1</v>
      </c>
      <c r="J796" t="b">
        <f>IF(cukier[[#This Row],[IlośćCukruKupionego]]&gt;=10000,TRUE,FALSE)</f>
        <v>0</v>
      </c>
      <c r="K79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796">
        <f>cukier[[#This Row],[Cukier '[KG']]]*cukier[[#This Row],[Rabat]]</f>
        <v>231.64999999999998</v>
      </c>
      <c r="M796">
        <f>cukier[[#This Row],[SumaZaCukier]]-cukier[[#This Row],[CenaRabat]]</f>
        <v>11.300000000000011</v>
      </c>
    </row>
    <row r="797" spans="1:13" x14ac:dyDescent="0.25">
      <c r="A797" s="1">
        <v>39722</v>
      </c>
      <c r="B797" t="s">
        <v>63</v>
      </c>
      <c r="C797">
        <f>YEAR(cukier[[#This Row],[Data]])</f>
        <v>2008</v>
      </c>
      <c r="D797">
        <v>154</v>
      </c>
      <c r="E797">
        <f>IF(C797=2005,$Q$5,IF(C797=2006,$Q$6,IF(C797=2007,$Q$7,IF(C797=2008,$Q$8,IF(C797=2009,$Q$9,IF(C797=2010,$Q$10,IF(C797=2011,$Q$11,IF(C797=2012,$Q$12,IF(C797=2013,$Q$13,IF(C797=2014,$Q$14,"XD"))))))))))</f>
        <v>2.15</v>
      </c>
      <c r="F797">
        <f>D797*E797</f>
        <v>331.09999999999997</v>
      </c>
      <c r="G797">
        <f>SUMIF($B$2:B797,B797,$D$2:D797)</f>
        <v>406</v>
      </c>
      <c r="H797" t="b">
        <f>IF(cukier[[#This Row],[IlośćCukruKupionego]]&gt;=100,IF(cukier[[#This Row],[IlośćCukruKupionego]]&lt;1000,TRUE),FALSE)</f>
        <v>1</v>
      </c>
      <c r="I797" t="b">
        <f>IF(cukier[[#This Row],[IlośćCukruKupionego]]&gt;=1000,IF(cukier[[#This Row],[IlośćCukruKupionego]]&lt;10000,TRUE),FALSE)</f>
        <v>0</v>
      </c>
      <c r="J797" t="b">
        <f>IF(cukier[[#This Row],[IlośćCukruKupionego]]&gt;=10000,TRUE,FALSE)</f>
        <v>0</v>
      </c>
      <c r="K79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797">
        <f>cukier[[#This Row],[Cukier '[KG']]]*cukier[[#This Row],[Rabat]]</f>
        <v>323.40000000000003</v>
      </c>
      <c r="M797">
        <f>cukier[[#This Row],[SumaZaCukier]]-cukier[[#This Row],[CenaRabat]]</f>
        <v>7.6999999999999318</v>
      </c>
    </row>
    <row r="798" spans="1:13" x14ac:dyDescent="0.25">
      <c r="A798" s="1">
        <v>39722</v>
      </c>
      <c r="B798" t="s">
        <v>36</v>
      </c>
      <c r="C798">
        <f>YEAR(cukier[[#This Row],[Data]])</f>
        <v>2008</v>
      </c>
      <c r="D798">
        <v>8</v>
      </c>
      <c r="E798">
        <f>IF(C798=2005,$Q$5,IF(C798=2006,$Q$6,IF(C798=2007,$Q$7,IF(C798=2008,$Q$8,IF(C798=2009,$Q$9,IF(C798=2010,$Q$10,IF(C798=2011,$Q$11,IF(C798=2012,$Q$12,IF(C798=2013,$Q$13,IF(C798=2014,$Q$14,"XD"))))))))))</f>
        <v>2.15</v>
      </c>
      <c r="F798">
        <f>D798*E798</f>
        <v>17.2</v>
      </c>
      <c r="G798">
        <f>SUMIF($B$2:B798,B798,$D$2:D798)</f>
        <v>34</v>
      </c>
      <c r="H798" t="b">
        <f>IF(cukier[[#This Row],[IlośćCukruKupionego]]&gt;=100,IF(cukier[[#This Row],[IlośćCukruKupionego]]&lt;1000,TRUE),FALSE)</f>
        <v>0</v>
      </c>
      <c r="I798" t="b">
        <f>IF(cukier[[#This Row],[IlośćCukruKupionego]]&gt;=1000,IF(cukier[[#This Row],[IlośćCukruKupionego]]&lt;10000,TRUE),FALSE)</f>
        <v>0</v>
      </c>
      <c r="J798" t="b">
        <f>IF(cukier[[#This Row],[IlośćCukruKupionego]]&gt;=10000,TRUE,FALSE)</f>
        <v>0</v>
      </c>
      <c r="K798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98">
        <f>cukier[[#This Row],[Cukier '[KG']]]*cukier[[#This Row],[Rabat]]</f>
        <v>17.2</v>
      </c>
      <c r="M798">
        <f>cukier[[#This Row],[SumaZaCukier]]-cukier[[#This Row],[CenaRabat]]</f>
        <v>0</v>
      </c>
    </row>
    <row r="799" spans="1:13" x14ac:dyDescent="0.25">
      <c r="A799" s="1">
        <v>39725</v>
      </c>
      <c r="B799" t="s">
        <v>116</v>
      </c>
      <c r="C799">
        <f>YEAR(cukier[[#This Row],[Data]])</f>
        <v>2008</v>
      </c>
      <c r="D799">
        <v>5</v>
      </c>
      <c r="E799">
        <f>IF(C799=2005,$Q$5,IF(C799=2006,$Q$6,IF(C799=2007,$Q$7,IF(C799=2008,$Q$8,IF(C799=2009,$Q$9,IF(C799=2010,$Q$10,IF(C799=2011,$Q$11,IF(C799=2012,$Q$12,IF(C799=2013,$Q$13,IF(C799=2014,$Q$14,"XD"))))))))))</f>
        <v>2.15</v>
      </c>
      <c r="F799">
        <f>D799*E799</f>
        <v>10.75</v>
      </c>
      <c r="G799">
        <f>SUMIF($B$2:B799,B799,$D$2:D799)</f>
        <v>20</v>
      </c>
      <c r="H799" t="b">
        <f>IF(cukier[[#This Row],[IlośćCukruKupionego]]&gt;=100,IF(cukier[[#This Row],[IlośćCukruKupionego]]&lt;1000,TRUE),FALSE)</f>
        <v>0</v>
      </c>
      <c r="I799" t="b">
        <f>IF(cukier[[#This Row],[IlośćCukruKupionego]]&gt;=1000,IF(cukier[[#This Row],[IlośćCukruKupionego]]&lt;10000,TRUE),FALSE)</f>
        <v>0</v>
      </c>
      <c r="J799" t="b">
        <f>IF(cukier[[#This Row],[IlośćCukruKupionego]]&gt;=10000,TRUE,FALSE)</f>
        <v>0</v>
      </c>
      <c r="K799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799">
        <f>cukier[[#This Row],[Cukier '[KG']]]*cukier[[#This Row],[Rabat]]</f>
        <v>10.75</v>
      </c>
      <c r="M799">
        <f>cukier[[#This Row],[SumaZaCukier]]-cukier[[#This Row],[CenaRabat]]</f>
        <v>0</v>
      </c>
    </row>
    <row r="800" spans="1:13" x14ac:dyDescent="0.25">
      <c r="A800" s="1">
        <v>39725</v>
      </c>
      <c r="B800" t="s">
        <v>42</v>
      </c>
      <c r="C800">
        <f>YEAR(cukier[[#This Row],[Data]])</f>
        <v>2008</v>
      </c>
      <c r="D800">
        <v>14</v>
      </c>
      <c r="E800">
        <f>IF(C800=2005,$Q$5,IF(C800=2006,$Q$6,IF(C800=2007,$Q$7,IF(C800=2008,$Q$8,IF(C800=2009,$Q$9,IF(C800=2010,$Q$10,IF(C800=2011,$Q$11,IF(C800=2012,$Q$12,IF(C800=2013,$Q$13,IF(C800=2014,$Q$14,"XD"))))))))))</f>
        <v>2.15</v>
      </c>
      <c r="F800">
        <f>D800*E800</f>
        <v>30.099999999999998</v>
      </c>
      <c r="G800">
        <f>SUMIF($B$2:B800,B800,$D$2:D800)</f>
        <v>41</v>
      </c>
      <c r="H800" t="b">
        <f>IF(cukier[[#This Row],[IlośćCukruKupionego]]&gt;=100,IF(cukier[[#This Row],[IlośćCukruKupionego]]&lt;1000,TRUE),FALSE)</f>
        <v>0</v>
      </c>
      <c r="I800" t="b">
        <f>IF(cukier[[#This Row],[IlośćCukruKupionego]]&gt;=1000,IF(cukier[[#This Row],[IlośćCukruKupionego]]&lt;10000,TRUE),FALSE)</f>
        <v>0</v>
      </c>
      <c r="J800" t="b">
        <f>IF(cukier[[#This Row],[IlośćCukruKupionego]]&gt;=10000,TRUE,FALSE)</f>
        <v>0</v>
      </c>
      <c r="K800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800">
        <f>cukier[[#This Row],[Cukier '[KG']]]*cukier[[#This Row],[Rabat]]</f>
        <v>30.099999999999998</v>
      </c>
      <c r="M800">
        <f>cukier[[#This Row],[SumaZaCukier]]-cukier[[#This Row],[CenaRabat]]</f>
        <v>0</v>
      </c>
    </row>
    <row r="801" spans="1:13" x14ac:dyDescent="0.25">
      <c r="A801" s="1">
        <v>39727</v>
      </c>
      <c r="B801" t="s">
        <v>71</v>
      </c>
      <c r="C801">
        <f>YEAR(cukier[[#This Row],[Data]])</f>
        <v>2008</v>
      </c>
      <c r="D801">
        <v>27</v>
      </c>
      <c r="E801">
        <f>IF(C801=2005,$Q$5,IF(C801=2006,$Q$6,IF(C801=2007,$Q$7,IF(C801=2008,$Q$8,IF(C801=2009,$Q$9,IF(C801=2010,$Q$10,IF(C801=2011,$Q$11,IF(C801=2012,$Q$12,IF(C801=2013,$Q$13,IF(C801=2014,$Q$14,"XD"))))))))))</f>
        <v>2.15</v>
      </c>
      <c r="F801">
        <f>D801*E801</f>
        <v>58.05</v>
      </c>
      <c r="G801">
        <f>SUMIF($B$2:B801,B801,$D$2:D801)</f>
        <v>1065</v>
      </c>
      <c r="H801" t="b">
        <f>IF(cukier[[#This Row],[IlośćCukruKupionego]]&gt;=100,IF(cukier[[#This Row],[IlośćCukruKupionego]]&lt;1000,TRUE),FALSE)</f>
        <v>0</v>
      </c>
      <c r="I801" t="b">
        <f>IF(cukier[[#This Row],[IlośćCukruKupionego]]&gt;=1000,IF(cukier[[#This Row],[IlośćCukruKupionego]]&lt;10000,TRUE),FALSE)</f>
        <v>1</v>
      </c>
      <c r="J801" t="b">
        <f>IF(cukier[[#This Row],[IlośćCukruKupionego]]&gt;=10000,TRUE,FALSE)</f>
        <v>0</v>
      </c>
      <c r="K80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01">
        <f>cukier[[#This Row],[Cukier '[KG']]]*cukier[[#This Row],[Rabat]]</f>
        <v>55.349999999999994</v>
      </c>
      <c r="M801">
        <f>cukier[[#This Row],[SumaZaCukier]]-cukier[[#This Row],[CenaRabat]]</f>
        <v>2.7000000000000028</v>
      </c>
    </row>
    <row r="802" spans="1:13" x14ac:dyDescent="0.25">
      <c r="A802" s="1">
        <v>39727</v>
      </c>
      <c r="B802" t="s">
        <v>8</v>
      </c>
      <c r="C802">
        <f>YEAR(cukier[[#This Row],[Data]])</f>
        <v>2008</v>
      </c>
      <c r="D802">
        <v>141</v>
      </c>
      <c r="E802">
        <f>IF(C802=2005,$Q$5,IF(C802=2006,$Q$6,IF(C802=2007,$Q$7,IF(C802=2008,$Q$8,IF(C802=2009,$Q$9,IF(C802=2010,$Q$10,IF(C802=2011,$Q$11,IF(C802=2012,$Q$12,IF(C802=2013,$Q$13,IF(C802=2014,$Q$14,"XD"))))))))))</f>
        <v>2.15</v>
      </c>
      <c r="F802">
        <f>D802*E802</f>
        <v>303.14999999999998</v>
      </c>
      <c r="G802">
        <f>SUMIF($B$2:B802,B802,$D$2:D802)</f>
        <v>1158</v>
      </c>
      <c r="H802" t="b">
        <f>IF(cukier[[#This Row],[IlośćCukruKupionego]]&gt;=100,IF(cukier[[#This Row],[IlośćCukruKupionego]]&lt;1000,TRUE),FALSE)</f>
        <v>0</v>
      </c>
      <c r="I802" t="b">
        <f>IF(cukier[[#This Row],[IlośćCukruKupionego]]&gt;=1000,IF(cukier[[#This Row],[IlośćCukruKupionego]]&lt;10000,TRUE),FALSE)</f>
        <v>1</v>
      </c>
      <c r="J802" t="b">
        <f>IF(cukier[[#This Row],[IlośćCukruKupionego]]&gt;=10000,TRUE,FALSE)</f>
        <v>0</v>
      </c>
      <c r="K80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02">
        <f>cukier[[#This Row],[Cukier '[KG']]]*cukier[[#This Row],[Rabat]]</f>
        <v>289.04999999999995</v>
      </c>
      <c r="M802">
        <f>cukier[[#This Row],[SumaZaCukier]]-cukier[[#This Row],[CenaRabat]]</f>
        <v>14.100000000000023</v>
      </c>
    </row>
    <row r="803" spans="1:13" x14ac:dyDescent="0.25">
      <c r="A803" s="1">
        <v>39729</v>
      </c>
      <c r="B803" t="s">
        <v>175</v>
      </c>
      <c r="C803">
        <f>YEAR(cukier[[#This Row],[Data]])</f>
        <v>2008</v>
      </c>
      <c r="D803">
        <v>14</v>
      </c>
      <c r="E803">
        <f>IF(C803=2005,$Q$5,IF(C803=2006,$Q$6,IF(C803=2007,$Q$7,IF(C803=2008,$Q$8,IF(C803=2009,$Q$9,IF(C803=2010,$Q$10,IF(C803=2011,$Q$11,IF(C803=2012,$Q$12,IF(C803=2013,$Q$13,IF(C803=2014,$Q$14,"XD"))))))))))</f>
        <v>2.15</v>
      </c>
      <c r="F803">
        <f>D803*E803</f>
        <v>30.099999999999998</v>
      </c>
      <c r="G803">
        <f>SUMIF($B$2:B803,B803,$D$2:D803)</f>
        <v>14</v>
      </c>
      <c r="H803" t="b">
        <f>IF(cukier[[#This Row],[IlośćCukruKupionego]]&gt;=100,IF(cukier[[#This Row],[IlośćCukruKupionego]]&lt;1000,TRUE),FALSE)</f>
        <v>0</v>
      </c>
      <c r="I803" t="b">
        <f>IF(cukier[[#This Row],[IlośćCukruKupionego]]&gt;=1000,IF(cukier[[#This Row],[IlośćCukruKupionego]]&lt;10000,TRUE),FALSE)</f>
        <v>0</v>
      </c>
      <c r="J803" t="b">
        <f>IF(cukier[[#This Row],[IlośćCukruKupionego]]&gt;=10000,TRUE,FALSE)</f>
        <v>0</v>
      </c>
      <c r="K803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803">
        <f>cukier[[#This Row],[Cukier '[KG']]]*cukier[[#This Row],[Rabat]]</f>
        <v>30.099999999999998</v>
      </c>
      <c r="M803">
        <f>cukier[[#This Row],[SumaZaCukier]]-cukier[[#This Row],[CenaRabat]]</f>
        <v>0</v>
      </c>
    </row>
    <row r="804" spans="1:13" x14ac:dyDescent="0.25">
      <c r="A804" s="1">
        <v>39729</v>
      </c>
      <c r="B804" t="s">
        <v>31</v>
      </c>
      <c r="C804">
        <f>YEAR(cukier[[#This Row],[Data]])</f>
        <v>2008</v>
      </c>
      <c r="D804">
        <v>136</v>
      </c>
      <c r="E804">
        <f>IF(C804=2005,$Q$5,IF(C804=2006,$Q$6,IF(C804=2007,$Q$7,IF(C804=2008,$Q$8,IF(C804=2009,$Q$9,IF(C804=2010,$Q$10,IF(C804=2011,$Q$11,IF(C804=2012,$Q$12,IF(C804=2013,$Q$13,IF(C804=2014,$Q$14,"XD"))))))))))</f>
        <v>2.15</v>
      </c>
      <c r="F804">
        <f>D804*E804</f>
        <v>292.39999999999998</v>
      </c>
      <c r="G804">
        <f>SUMIF($B$2:B804,B804,$D$2:D804)</f>
        <v>647</v>
      </c>
      <c r="H804" t="b">
        <f>IF(cukier[[#This Row],[IlośćCukruKupionego]]&gt;=100,IF(cukier[[#This Row],[IlośćCukruKupionego]]&lt;1000,TRUE),FALSE)</f>
        <v>1</v>
      </c>
      <c r="I804" t="b">
        <f>IF(cukier[[#This Row],[IlośćCukruKupionego]]&gt;=1000,IF(cukier[[#This Row],[IlośćCukruKupionego]]&lt;10000,TRUE),FALSE)</f>
        <v>0</v>
      </c>
      <c r="J804" t="b">
        <f>IF(cukier[[#This Row],[IlośćCukruKupionego]]&gt;=10000,TRUE,FALSE)</f>
        <v>0</v>
      </c>
      <c r="K804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804">
        <f>cukier[[#This Row],[Cukier '[KG']]]*cukier[[#This Row],[Rabat]]</f>
        <v>285.60000000000002</v>
      </c>
      <c r="M804">
        <f>cukier[[#This Row],[SumaZaCukier]]-cukier[[#This Row],[CenaRabat]]</f>
        <v>6.7999999999999545</v>
      </c>
    </row>
    <row r="805" spans="1:13" x14ac:dyDescent="0.25">
      <c r="A805" s="1">
        <v>39729</v>
      </c>
      <c r="B805" t="s">
        <v>5</v>
      </c>
      <c r="C805">
        <f>YEAR(cukier[[#This Row],[Data]])</f>
        <v>2008</v>
      </c>
      <c r="D805">
        <v>378</v>
      </c>
      <c r="E805">
        <f>IF(C805=2005,$Q$5,IF(C805=2006,$Q$6,IF(C805=2007,$Q$7,IF(C805=2008,$Q$8,IF(C805=2009,$Q$9,IF(C805=2010,$Q$10,IF(C805=2011,$Q$11,IF(C805=2012,$Q$12,IF(C805=2013,$Q$13,IF(C805=2014,$Q$14,"XD"))))))))))</f>
        <v>2.15</v>
      </c>
      <c r="F805">
        <f>D805*E805</f>
        <v>812.69999999999993</v>
      </c>
      <c r="G805">
        <f>SUMIF($B$2:B805,B805,$D$2:D805)</f>
        <v>5257</v>
      </c>
      <c r="H805" t="b">
        <f>IF(cukier[[#This Row],[IlośćCukruKupionego]]&gt;=100,IF(cukier[[#This Row],[IlośćCukruKupionego]]&lt;1000,TRUE),FALSE)</f>
        <v>0</v>
      </c>
      <c r="I805" t="b">
        <f>IF(cukier[[#This Row],[IlośćCukruKupionego]]&gt;=1000,IF(cukier[[#This Row],[IlośćCukruKupionego]]&lt;10000,TRUE),FALSE)</f>
        <v>1</v>
      </c>
      <c r="J805" t="b">
        <f>IF(cukier[[#This Row],[IlośćCukruKupionego]]&gt;=10000,TRUE,FALSE)</f>
        <v>0</v>
      </c>
      <c r="K80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05">
        <f>cukier[[#This Row],[Cukier '[KG']]]*cukier[[#This Row],[Rabat]]</f>
        <v>774.9</v>
      </c>
      <c r="M805">
        <f>cukier[[#This Row],[SumaZaCukier]]-cukier[[#This Row],[CenaRabat]]</f>
        <v>37.799999999999955</v>
      </c>
    </row>
    <row r="806" spans="1:13" x14ac:dyDescent="0.25">
      <c r="A806" s="1">
        <v>39729</v>
      </c>
      <c r="B806" t="s">
        <v>159</v>
      </c>
      <c r="C806">
        <f>YEAR(cukier[[#This Row],[Data]])</f>
        <v>2008</v>
      </c>
      <c r="D806">
        <v>12</v>
      </c>
      <c r="E806">
        <f>IF(C806=2005,$Q$5,IF(C806=2006,$Q$6,IF(C806=2007,$Q$7,IF(C806=2008,$Q$8,IF(C806=2009,$Q$9,IF(C806=2010,$Q$10,IF(C806=2011,$Q$11,IF(C806=2012,$Q$12,IF(C806=2013,$Q$13,IF(C806=2014,$Q$14,"XD"))))))))))</f>
        <v>2.15</v>
      </c>
      <c r="F806">
        <f>D806*E806</f>
        <v>25.799999999999997</v>
      </c>
      <c r="G806">
        <f>SUMIF($B$2:B806,B806,$D$2:D806)</f>
        <v>17</v>
      </c>
      <c r="H806" t="b">
        <f>IF(cukier[[#This Row],[IlośćCukruKupionego]]&gt;=100,IF(cukier[[#This Row],[IlośćCukruKupionego]]&lt;1000,TRUE),FALSE)</f>
        <v>0</v>
      </c>
      <c r="I806" t="b">
        <f>IF(cukier[[#This Row],[IlośćCukruKupionego]]&gt;=1000,IF(cukier[[#This Row],[IlośćCukruKupionego]]&lt;10000,TRUE),FALSE)</f>
        <v>0</v>
      </c>
      <c r="J806" t="b">
        <f>IF(cukier[[#This Row],[IlośćCukruKupionego]]&gt;=10000,TRUE,FALSE)</f>
        <v>0</v>
      </c>
      <c r="K80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806">
        <f>cukier[[#This Row],[Cukier '[KG']]]*cukier[[#This Row],[Rabat]]</f>
        <v>25.799999999999997</v>
      </c>
      <c r="M806">
        <f>cukier[[#This Row],[SumaZaCukier]]-cukier[[#This Row],[CenaRabat]]</f>
        <v>0</v>
      </c>
    </row>
    <row r="807" spans="1:13" x14ac:dyDescent="0.25">
      <c r="A807" s="1">
        <v>39732</v>
      </c>
      <c r="B807" t="s">
        <v>45</v>
      </c>
      <c r="C807">
        <f>YEAR(cukier[[#This Row],[Data]])</f>
        <v>2008</v>
      </c>
      <c r="D807">
        <v>284</v>
      </c>
      <c r="E807">
        <f>IF(C807=2005,$Q$5,IF(C807=2006,$Q$6,IF(C807=2007,$Q$7,IF(C807=2008,$Q$8,IF(C807=2009,$Q$9,IF(C807=2010,$Q$10,IF(C807=2011,$Q$11,IF(C807=2012,$Q$12,IF(C807=2013,$Q$13,IF(C807=2014,$Q$14,"XD"))))))))))</f>
        <v>2.15</v>
      </c>
      <c r="F807">
        <f>D807*E807</f>
        <v>610.6</v>
      </c>
      <c r="G807">
        <f>SUMIF($B$2:B807,B807,$D$2:D807)</f>
        <v>10333</v>
      </c>
      <c r="H807" t="b">
        <f>IF(cukier[[#This Row],[IlośćCukruKupionego]]&gt;=100,IF(cukier[[#This Row],[IlośćCukruKupionego]]&lt;1000,TRUE),FALSE)</f>
        <v>0</v>
      </c>
      <c r="I807" t="b">
        <f>IF(cukier[[#This Row],[IlośćCukruKupionego]]&gt;=1000,IF(cukier[[#This Row],[IlośćCukruKupionego]]&lt;10000,TRUE),FALSE)</f>
        <v>0</v>
      </c>
      <c r="J807" t="b">
        <f>IF(cukier[[#This Row],[IlośćCukruKupionego]]&gt;=10000,TRUE,FALSE)</f>
        <v>1</v>
      </c>
      <c r="K807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807">
        <f>cukier[[#This Row],[Cukier '[KG']]]*cukier[[#This Row],[Rabat]]</f>
        <v>553.79999999999995</v>
      </c>
      <c r="M807">
        <f>cukier[[#This Row],[SumaZaCukier]]-cukier[[#This Row],[CenaRabat]]</f>
        <v>56.800000000000068</v>
      </c>
    </row>
    <row r="808" spans="1:13" x14ac:dyDescent="0.25">
      <c r="A808" s="1">
        <v>39733</v>
      </c>
      <c r="B808" t="s">
        <v>19</v>
      </c>
      <c r="C808">
        <f>YEAR(cukier[[#This Row],[Data]])</f>
        <v>2008</v>
      </c>
      <c r="D808">
        <v>54</v>
      </c>
      <c r="E808">
        <f>IF(C808=2005,$Q$5,IF(C808=2006,$Q$6,IF(C808=2007,$Q$7,IF(C808=2008,$Q$8,IF(C808=2009,$Q$9,IF(C808=2010,$Q$10,IF(C808=2011,$Q$11,IF(C808=2012,$Q$12,IF(C808=2013,$Q$13,IF(C808=2014,$Q$14,"XD"))))))))))</f>
        <v>2.15</v>
      </c>
      <c r="F808">
        <f>D808*E808</f>
        <v>116.1</v>
      </c>
      <c r="G808">
        <f>SUMIF($B$2:B808,B808,$D$2:D808)</f>
        <v>1591</v>
      </c>
      <c r="H808" t="b">
        <f>IF(cukier[[#This Row],[IlośćCukruKupionego]]&gt;=100,IF(cukier[[#This Row],[IlośćCukruKupionego]]&lt;1000,TRUE),FALSE)</f>
        <v>0</v>
      </c>
      <c r="I808" t="b">
        <f>IF(cukier[[#This Row],[IlośćCukruKupionego]]&gt;=1000,IF(cukier[[#This Row],[IlośćCukruKupionego]]&lt;10000,TRUE),FALSE)</f>
        <v>1</v>
      </c>
      <c r="J808" t="b">
        <f>IF(cukier[[#This Row],[IlośćCukruKupionego]]&gt;=10000,TRUE,FALSE)</f>
        <v>0</v>
      </c>
      <c r="K80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08">
        <f>cukier[[#This Row],[Cukier '[KG']]]*cukier[[#This Row],[Rabat]]</f>
        <v>110.69999999999999</v>
      </c>
      <c r="M808">
        <f>cukier[[#This Row],[SumaZaCukier]]-cukier[[#This Row],[CenaRabat]]</f>
        <v>5.4000000000000057</v>
      </c>
    </row>
    <row r="809" spans="1:13" x14ac:dyDescent="0.25">
      <c r="A809" s="1">
        <v>39733</v>
      </c>
      <c r="B809" t="s">
        <v>31</v>
      </c>
      <c r="C809">
        <f>YEAR(cukier[[#This Row],[Data]])</f>
        <v>2008</v>
      </c>
      <c r="D809">
        <v>51</v>
      </c>
      <c r="E809">
        <f>IF(C809=2005,$Q$5,IF(C809=2006,$Q$6,IF(C809=2007,$Q$7,IF(C809=2008,$Q$8,IF(C809=2009,$Q$9,IF(C809=2010,$Q$10,IF(C809=2011,$Q$11,IF(C809=2012,$Q$12,IF(C809=2013,$Q$13,IF(C809=2014,$Q$14,"XD"))))))))))</f>
        <v>2.15</v>
      </c>
      <c r="F809">
        <f>D809*E809</f>
        <v>109.64999999999999</v>
      </c>
      <c r="G809">
        <f>SUMIF($B$2:B809,B809,$D$2:D809)</f>
        <v>698</v>
      </c>
      <c r="H809" t="b">
        <f>IF(cukier[[#This Row],[IlośćCukruKupionego]]&gt;=100,IF(cukier[[#This Row],[IlośćCukruKupionego]]&lt;1000,TRUE),FALSE)</f>
        <v>1</v>
      </c>
      <c r="I809" t="b">
        <f>IF(cukier[[#This Row],[IlośćCukruKupionego]]&gt;=1000,IF(cukier[[#This Row],[IlośćCukruKupionego]]&lt;10000,TRUE),FALSE)</f>
        <v>0</v>
      </c>
      <c r="J809" t="b">
        <f>IF(cukier[[#This Row],[IlośćCukruKupionego]]&gt;=10000,TRUE,FALSE)</f>
        <v>0</v>
      </c>
      <c r="K809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809">
        <f>cukier[[#This Row],[Cukier '[KG']]]*cukier[[#This Row],[Rabat]]</f>
        <v>107.10000000000001</v>
      </c>
      <c r="M809">
        <f>cukier[[#This Row],[SumaZaCukier]]-cukier[[#This Row],[CenaRabat]]</f>
        <v>2.5499999999999829</v>
      </c>
    </row>
    <row r="810" spans="1:13" x14ac:dyDescent="0.25">
      <c r="A810" s="1">
        <v>39733</v>
      </c>
      <c r="B810" t="s">
        <v>55</v>
      </c>
      <c r="C810">
        <f>YEAR(cukier[[#This Row],[Data]])</f>
        <v>2008</v>
      </c>
      <c r="D810">
        <v>159</v>
      </c>
      <c r="E810">
        <f>IF(C810=2005,$Q$5,IF(C810=2006,$Q$6,IF(C810=2007,$Q$7,IF(C810=2008,$Q$8,IF(C810=2009,$Q$9,IF(C810=2010,$Q$10,IF(C810=2011,$Q$11,IF(C810=2012,$Q$12,IF(C810=2013,$Q$13,IF(C810=2014,$Q$14,"XD"))))))))))</f>
        <v>2.15</v>
      </c>
      <c r="F810">
        <f>D810*E810</f>
        <v>341.84999999999997</v>
      </c>
      <c r="G810">
        <f>SUMIF($B$2:B810,B810,$D$2:D810)</f>
        <v>1956</v>
      </c>
      <c r="H810" t="b">
        <f>IF(cukier[[#This Row],[IlośćCukruKupionego]]&gt;=100,IF(cukier[[#This Row],[IlośćCukruKupionego]]&lt;1000,TRUE),FALSE)</f>
        <v>0</v>
      </c>
      <c r="I810" t="b">
        <f>IF(cukier[[#This Row],[IlośćCukruKupionego]]&gt;=1000,IF(cukier[[#This Row],[IlośćCukruKupionego]]&lt;10000,TRUE),FALSE)</f>
        <v>1</v>
      </c>
      <c r="J810" t="b">
        <f>IF(cukier[[#This Row],[IlośćCukruKupionego]]&gt;=10000,TRUE,FALSE)</f>
        <v>0</v>
      </c>
      <c r="K81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10">
        <f>cukier[[#This Row],[Cukier '[KG']]]*cukier[[#This Row],[Rabat]]</f>
        <v>325.95</v>
      </c>
      <c r="M810">
        <f>cukier[[#This Row],[SumaZaCukier]]-cukier[[#This Row],[CenaRabat]]</f>
        <v>15.899999999999977</v>
      </c>
    </row>
    <row r="811" spans="1:13" x14ac:dyDescent="0.25">
      <c r="A811" s="1">
        <v>39738</v>
      </c>
      <c r="B811" t="s">
        <v>9</v>
      </c>
      <c r="C811">
        <f>YEAR(cukier[[#This Row],[Data]])</f>
        <v>2008</v>
      </c>
      <c r="D811">
        <v>351</v>
      </c>
      <c r="E811">
        <f>IF(C811=2005,$Q$5,IF(C811=2006,$Q$6,IF(C811=2007,$Q$7,IF(C811=2008,$Q$8,IF(C811=2009,$Q$9,IF(C811=2010,$Q$10,IF(C811=2011,$Q$11,IF(C811=2012,$Q$12,IF(C811=2013,$Q$13,IF(C811=2014,$Q$14,"XD"))))))))))</f>
        <v>2.15</v>
      </c>
      <c r="F811">
        <f>D811*E811</f>
        <v>754.65</v>
      </c>
      <c r="G811">
        <f>SUMIF($B$2:B811,B811,$D$2:D811)</f>
        <v>9869</v>
      </c>
      <c r="H811" t="b">
        <f>IF(cukier[[#This Row],[IlośćCukruKupionego]]&gt;=100,IF(cukier[[#This Row],[IlośćCukruKupionego]]&lt;1000,TRUE),FALSE)</f>
        <v>0</v>
      </c>
      <c r="I811" t="b">
        <f>IF(cukier[[#This Row],[IlośćCukruKupionego]]&gt;=1000,IF(cukier[[#This Row],[IlośćCukruKupionego]]&lt;10000,TRUE),FALSE)</f>
        <v>1</v>
      </c>
      <c r="J811" t="b">
        <f>IF(cukier[[#This Row],[IlośćCukruKupionego]]&gt;=10000,TRUE,FALSE)</f>
        <v>0</v>
      </c>
      <c r="K81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11">
        <f>cukier[[#This Row],[Cukier '[KG']]]*cukier[[#This Row],[Rabat]]</f>
        <v>719.55</v>
      </c>
      <c r="M811">
        <f>cukier[[#This Row],[SumaZaCukier]]-cukier[[#This Row],[CenaRabat]]</f>
        <v>35.100000000000023</v>
      </c>
    </row>
    <row r="812" spans="1:13" x14ac:dyDescent="0.25">
      <c r="A812" s="1">
        <v>39738</v>
      </c>
      <c r="B812" t="s">
        <v>22</v>
      </c>
      <c r="C812">
        <f>YEAR(cukier[[#This Row],[Data]])</f>
        <v>2008</v>
      </c>
      <c r="D812">
        <v>390</v>
      </c>
      <c r="E812">
        <f>IF(C812=2005,$Q$5,IF(C812=2006,$Q$6,IF(C812=2007,$Q$7,IF(C812=2008,$Q$8,IF(C812=2009,$Q$9,IF(C812=2010,$Q$10,IF(C812=2011,$Q$11,IF(C812=2012,$Q$12,IF(C812=2013,$Q$13,IF(C812=2014,$Q$14,"XD"))))))))))</f>
        <v>2.15</v>
      </c>
      <c r="F812">
        <f>D812*E812</f>
        <v>838.5</v>
      </c>
      <c r="G812">
        <f>SUMIF($B$2:B812,B812,$D$2:D812)</f>
        <v>9210</v>
      </c>
      <c r="H812" t="b">
        <f>IF(cukier[[#This Row],[IlośćCukruKupionego]]&gt;=100,IF(cukier[[#This Row],[IlośćCukruKupionego]]&lt;1000,TRUE),FALSE)</f>
        <v>0</v>
      </c>
      <c r="I812" t="b">
        <f>IF(cukier[[#This Row],[IlośćCukruKupionego]]&gt;=1000,IF(cukier[[#This Row],[IlośćCukruKupionego]]&lt;10000,TRUE),FALSE)</f>
        <v>1</v>
      </c>
      <c r="J812" t="b">
        <f>IF(cukier[[#This Row],[IlośćCukruKupionego]]&gt;=10000,TRUE,FALSE)</f>
        <v>0</v>
      </c>
      <c r="K81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12">
        <f>cukier[[#This Row],[Cukier '[KG']]]*cukier[[#This Row],[Rabat]]</f>
        <v>799.49999999999989</v>
      </c>
      <c r="M812">
        <f>cukier[[#This Row],[SumaZaCukier]]-cukier[[#This Row],[CenaRabat]]</f>
        <v>39.000000000000114</v>
      </c>
    </row>
    <row r="813" spans="1:13" x14ac:dyDescent="0.25">
      <c r="A813" s="1">
        <v>39738</v>
      </c>
      <c r="B813" t="s">
        <v>33</v>
      </c>
      <c r="C813">
        <f>YEAR(cukier[[#This Row],[Data]])</f>
        <v>2008</v>
      </c>
      <c r="D813">
        <v>4</v>
      </c>
      <c r="E813">
        <f>IF(C813=2005,$Q$5,IF(C813=2006,$Q$6,IF(C813=2007,$Q$7,IF(C813=2008,$Q$8,IF(C813=2009,$Q$9,IF(C813=2010,$Q$10,IF(C813=2011,$Q$11,IF(C813=2012,$Q$12,IF(C813=2013,$Q$13,IF(C813=2014,$Q$14,"XD"))))))))))</f>
        <v>2.15</v>
      </c>
      <c r="F813">
        <f>D813*E813</f>
        <v>8.6</v>
      </c>
      <c r="G813">
        <f>SUMIF($B$2:B813,B813,$D$2:D813)</f>
        <v>27</v>
      </c>
      <c r="H813" t="b">
        <f>IF(cukier[[#This Row],[IlośćCukruKupionego]]&gt;=100,IF(cukier[[#This Row],[IlośćCukruKupionego]]&lt;1000,TRUE),FALSE)</f>
        <v>0</v>
      </c>
      <c r="I813" t="b">
        <f>IF(cukier[[#This Row],[IlośćCukruKupionego]]&gt;=1000,IF(cukier[[#This Row],[IlośćCukruKupionego]]&lt;10000,TRUE),FALSE)</f>
        <v>0</v>
      </c>
      <c r="J813" t="b">
        <f>IF(cukier[[#This Row],[IlośćCukruKupionego]]&gt;=10000,TRUE,FALSE)</f>
        <v>0</v>
      </c>
      <c r="K813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813">
        <f>cukier[[#This Row],[Cukier '[KG']]]*cukier[[#This Row],[Rabat]]</f>
        <v>8.6</v>
      </c>
      <c r="M813">
        <f>cukier[[#This Row],[SumaZaCukier]]-cukier[[#This Row],[CenaRabat]]</f>
        <v>0</v>
      </c>
    </row>
    <row r="814" spans="1:13" x14ac:dyDescent="0.25">
      <c r="A814" s="1">
        <v>39739</v>
      </c>
      <c r="B814" t="s">
        <v>35</v>
      </c>
      <c r="C814">
        <f>YEAR(cukier[[#This Row],[Data]])</f>
        <v>2008</v>
      </c>
      <c r="D814">
        <v>140</v>
      </c>
      <c r="E814">
        <f>IF(C814=2005,$Q$5,IF(C814=2006,$Q$6,IF(C814=2007,$Q$7,IF(C814=2008,$Q$8,IF(C814=2009,$Q$9,IF(C814=2010,$Q$10,IF(C814=2011,$Q$11,IF(C814=2012,$Q$12,IF(C814=2013,$Q$13,IF(C814=2014,$Q$14,"XD"))))))))))</f>
        <v>2.15</v>
      </c>
      <c r="F814">
        <f>D814*E814</f>
        <v>301</v>
      </c>
      <c r="G814">
        <f>SUMIF($B$2:B814,B814,$D$2:D814)</f>
        <v>1293</v>
      </c>
      <c r="H814" t="b">
        <f>IF(cukier[[#This Row],[IlośćCukruKupionego]]&gt;=100,IF(cukier[[#This Row],[IlośćCukruKupionego]]&lt;1000,TRUE),FALSE)</f>
        <v>0</v>
      </c>
      <c r="I814" t="b">
        <f>IF(cukier[[#This Row],[IlośćCukruKupionego]]&gt;=1000,IF(cukier[[#This Row],[IlośćCukruKupionego]]&lt;10000,TRUE),FALSE)</f>
        <v>1</v>
      </c>
      <c r="J814" t="b">
        <f>IF(cukier[[#This Row],[IlośćCukruKupionego]]&gt;=10000,TRUE,FALSE)</f>
        <v>0</v>
      </c>
      <c r="K81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14">
        <f>cukier[[#This Row],[Cukier '[KG']]]*cukier[[#This Row],[Rabat]]</f>
        <v>287</v>
      </c>
      <c r="M814">
        <f>cukier[[#This Row],[SumaZaCukier]]-cukier[[#This Row],[CenaRabat]]</f>
        <v>14</v>
      </c>
    </row>
    <row r="815" spans="1:13" x14ac:dyDescent="0.25">
      <c r="A815" s="1">
        <v>39740</v>
      </c>
      <c r="B815" t="s">
        <v>50</v>
      </c>
      <c r="C815">
        <f>YEAR(cukier[[#This Row],[Data]])</f>
        <v>2008</v>
      </c>
      <c r="D815">
        <v>125</v>
      </c>
      <c r="E815">
        <f>IF(C815=2005,$Q$5,IF(C815=2006,$Q$6,IF(C815=2007,$Q$7,IF(C815=2008,$Q$8,IF(C815=2009,$Q$9,IF(C815=2010,$Q$10,IF(C815=2011,$Q$11,IF(C815=2012,$Q$12,IF(C815=2013,$Q$13,IF(C815=2014,$Q$14,"XD"))))))))))</f>
        <v>2.15</v>
      </c>
      <c r="F815">
        <f>D815*E815</f>
        <v>268.75</v>
      </c>
      <c r="G815">
        <f>SUMIF($B$2:B815,B815,$D$2:D815)</f>
        <v>10321</v>
      </c>
      <c r="H815" t="b">
        <f>IF(cukier[[#This Row],[IlośćCukruKupionego]]&gt;=100,IF(cukier[[#This Row],[IlośćCukruKupionego]]&lt;1000,TRUE),FALSE)</f>
        <v>0</v>
      </c>
      <c r="I815" t="b">
        <f>IF(cukier[[#This Row],[IlośćCukruKupionego]]&gt;=1000,IF(cukier[[#This Row],[IlośćCukruKupionego]]&lt;10000,TRUE),FALSE)</f>
        <v>0</v>
      </c>
      <c r="J815" t="b">
        <f>IF(cukier[[#This Row],[IlośćCukruKupionego]]&gt;=10000,TRUE,FALSE)</f>
        <v>1</v>
      </c>
      <c r="K815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815">
        <f>cukier[[#This Row],[Cukier '[KG']]]*cukier[[#This Row],[Rabat]]</f>
        <v>243.75</v>
      </c>
      <c r="M815">
        <f>cukier[[#This Row],[SumaZaCukier]]-cukier[[#This Row],[CenaRabat]]</f>
        <v>25</v>
      </c>
    </row>
    <row r="816" spans="1:13" x14ac:dyDescent="0.25">
      <c r="A816" s="1">
        <v>39740</v>
      </c>
      <c r="B816" t="s">
        <v>66</v>
      </c>
      <c r="C816">
        <f>YEAR(cukier[[#This Row],[Data]])</f>
        <v>2008</v>
      </c>
      <c r="D816">
        <v>97</v>
      </c>
      <c r="E816">
        <f>IF(C816=2005,$Q$5,IF(C816=2006,$Q$6,IF(C816=2007,$Q$7,IF(C816=2008,$Q$8,IF(C816=2009,$Q$9,IF(C816=2010,$Q$10,IF(C816=2011,$Q$11,IF(C816=2012,$Q$12,IF(C816=2013,$Q$13,IF(C816=2014,$Q$14,"XD"))))))))))</f>
        <v>2.15</v>
      </c>
      <c r="F816">
        <f>D816*E816</f>
        <v>208.54999999999998</v>
      </c>
      <c r="G816">
        <f>SUMIF($B$2:B816,B816,$D$2:D816)</f>
        <v>1517</v>
      </c>
      <c r="H816" t="b">
        <f>IF(cukier[[#This Row],[IlośćCukruKupionego]]&gt;=100,IF(cukier[[#This Row],[IlośćCukruKupionego]]&lt;1000,TRUE),FALSE)</f>
        <v>0</v>
      </c>
      <c r="I816" t="b">
        <f>IF(cukier[[#This Row],[IlośćCukruKupionego]]&gt;=1000,IF(cukier[[#This Row],[IlośćCukruKupionego]]&lt;10000,TRUE),FALSE)</f>
        <v>1</v>
      </c>
      <c r="J816" t="b">
        <f>IF(cukier[[#This Row],[IlośćCukruKupionego]]&gt;=10000,TRUE,FALSE)</f>
        <v>0</v>
      </c>
      <c r="K81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16">
        <f>cukier[[#This Row],[Cukier '[KG']]]*cukier[[#This Row],[Rabat]]</f>
        <v>198.85</v>
      </c>
      <c r="M816">
        <f>cukier[[#This Row],[SumaZaCukier]]-cukier[[#This Row],[CenaRabat]]</f>
        <v>9.6999999999999886</v>
      </c>
    </row>
    <row r="817" spans="1:13" x14ac:dyDescent="0.25">
      <c r="A817" s="1">
        <v>39743</v>
      </c>
      <c r="B817" t="s">
        <v>66</v>
      </c>
      <c r="C817">
        <f>YEAR(cukier[[#This Row],[Data]])</f>
        <v>2008</v>
      </c>
      <c r="D817">
        <v>190</v>
      </c>
      <c r="E817">
        <f>IF(C817=2005,$Q$5,IF(C817=2006,$Q$6,IF(C817=2007,$Q$7,IF(C817=2008,$Q$8,IF(C817=2009,$Q$9,IF(C817=2010,$Q$10,IF(C817=2011,$Q$11,IF(C817=2012,$Q$12,IF(C817=2013,$Q$13,IF(C817=2014,$Q$14,"XD"))))))))))</f>
        <v>2.15</v>
      </c>
      <c r="F817">
        <f>D817*E817</f>
        <v>408.5</v>
      </c>
      <c r="G817">
        <f>SUMIF($B$2:B817,B817,$D$2:D817)</f>
        <v>1707</v>
      </c>
      <c r="H817" t="b">
        <f>IF(cukier[[#This Row],[IlośćCukruKupionego]]&gt;=100,IF(cukier[[#This Row],[IlośćCukruKupionego]]&lt;1000,TRUE),FALSE)</f>
        <v>0</v>
      </c>
      <c r="I817" t="b">
        <f>IF(cukier[[#This Row],[IlośćCukruKupionego]]&gt;=1000,IF(cukier[[#This Row],[IlośćCukruKupionego]]&lt;10000,TRUE),FALSE)</f>
        <v>1</v>
      </c>
      <c r="J817" t="b">
        <f>IF(cukier[[#This Row],[IlośćCukruKupionego]]&gt;=10000,TRUE,FALSE)</f>
        <v>0</v>
      </c>
      <c r="K81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17">
        <f>cukier[[#This Row],[Cukier '[KG']]]*cukier[[#This Row],[Rabat]]</f>
        <v>389.49999999999994</v>
      </c>
      <c r="M817">
        <f>cukier[[#This Row],[SumaZaCukier]]-cukier[[#This Row],[CenaRabat]]</f>
        <v>19.000000000000057</v>
      </c>
    </row>
    <row r="818" spans="1:13" x14ac:dyDescent="0.25">
      <c r="A818" s="1">
        <v>39745</v>
      </c>
      <c r="B818" t="s">
        <v>14</v>
      </c>
      <c r="C818">
        <f>YEAR(cukier[[#This Row],[Data]])</f>
        <v>2008</v>
      </c>
      <c r="D818">
        <v>415</v>
      </c>
      <c r="E818">
        <f>IF(C818=2005,$Q$5,IF(C818=2006,$Q$6,IF(C818=2007,$Q$7,IF(C818=2008,$Q$8,IF(C818=2009,$Q$9,IF(C818=2010,$Q$10,IF(C818=2011,$Q$11,IF(C818=2012,$Q$12,IF(C818=2013,$Q$13,IF(C818=2014,$Q$14,"XD"))))))))))</f>
        <v>2.15</v>
      </c>
      <c r="F818">
        <f>D818*E818</f>
        <v>892.25</v>
      </c>
      <c r="G818">
        <f>SUMIF($B$2:B818,B818,$D$2:D818)</f>
        <v>9098</v>
      </c>
      <c r="H818" t="b">
        <f>IF(cukier[[#This Row],[IlośćCukruKupionego]]&gt;=100,IF(cukier[[#This Row],[IlośćCukruKupionego]]&lt;1000,TRUE),FALSE)</f>
        <v>0</v>
      </c>
      <c r="I818" t="b">
        <f>IF(cukier[[#This Row],[IlośćCukruKupionego]]&gt;=1000,IF(cukier[[#This Row],[IlośćCukruKupionego]]&lt;10000,TRUE),FALSE)</f>
        <v>1</v>
      </c>
      <c r="J818" t="b">
        <f>IF(cukier[[#This Row],[IlośćCukruKupionego]]&gt;=10000,TRUE,FALSE)</f>
        <v>0</v>
      </c>
      <c r="K81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18">
        <f>cukier[[#This Row],[Cukier '[KG']]]*cukier[[#This Row],[Rabat]]</f>
        <v>850.74999999999989</v>
      </c>
      <c r="M818">
        <f>cukier[[#This Row],[SumaZaCukier]]-cukier[[#This Row],[CenaRabat]]</f>
        <v>41.500000000000114</v>
      </c>
    </row>
    <row r="819" spans="1:13" x14ac:dyDescent="0.25">
      <c r="A819" s="1">
        <v>39747</v>
      </c>
      <c r="B819" t="s">
        <v>9</v>
      </c>
      <c r="C819">
        <f>YEAR(cukier[[#This Row],[Data]])</f>
        <v>2008</v>
      </c>
      <c r="D819">
        <v>269</v>
      </c>
      <c r="E819">
        <f>IF(C819=2005,$Q$5,IF(C819=2006,$Q$6,IF(C819=2007,$Q$7,IF(C819=2008,$Q$8,IF(C819=2009,$Q$9,IF(C819=2010,$Q$10,IF(C819=2011,$Q$11,IF(C819=2012,$Q$12,IF(C819=2013,$Q$13,IF(C819=2014,$Q$14,"XD"))))))))))</f>
        <v>2.15</v>
      </c>
      <c r="F819">
        <f>D819*E819</f>
        <v>578.35</v>
      </c>
      <c r="G819">
        <f>SUMIF($B$2:B819,B819,$D$2:D819)</f>
        <v>10138</v>
      </c>
      <c r="H819" t="b">
        <f>IF(cukier[[#This Row],[IlośćCukruKupionego]]&gt;=100,IF(cukier[[#This Row],[IlośćCukruKupionego]]&lt;1000,TRUE),FALSE)</f>
        <v>0</v>
      </c>
      <c r="I819" t="b">
        <f>IF(cukier[[#This Row],[IlośćCukruKupionego]]&gt;=1000,IF(cukier[[#This Row],[IlośćCukruKupionego]]&lt;10000,TRUE),FALSE)</f>
        <v>0</v>
      </c>
      <c r="J819" t="b">
        <f>IF(cukier[[#This Row],[IlośćCukruKupionego]]&gt;=10000,TRUE,FALSE)</f>
        <v>1</v>
      </c>
      <c r="K819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819">
        <f>cukier[[#This Row],[Cukier '[KG']]]*cukier[[#This Row],[Rabat]]</f>
        <v>524.54999999999995</v>
      </c>
      <c r="M819">
        <f>cukier[[#This Row],[SumaZaCukier]]-cukier[[#This Row],[CenaRabat]]</f>
        <v>53.800000000000068</v>
      </c>
    </row>
    <row r="820" spans="1:13" x14ac:dyDescent="0.25">
      <c r="A820" s="1">
        <v>39747</v>
      </c>
      <c r="B820" t="s">
        <v>140</v>
      </c>
      <c r="C820">
        <f>YEAR(cukier[[#This Row],[Data]])</f>
        <v>2008</v>
      </c>
      <c r="D820">
        <v>11</v>
      </c>
      <c r="E820">
        <f>IF(C820=2005,$Q$5,IF(C820=2006,$Q$6,IF(C820=2007,$Q$7,IF(C820=2008,$Q$8,IF(C820=2009,$Q$9,IF(C820=2010,$Q$10,IF(C820=2011,$Q$11,IF(C820=2012,$Q$12,IF(C820=2013,$Q$13,IF(C820=2014,$Q$14,"XD"))))))))))</f>
        <v>2.15</v>
      </c>
      <c r="F820">
        <f>D820*E820</f>
        <v>23.65</v>
      </c>
      <c r="G820">
        <f>SUMIF($B$2:B820,B820,$D$2:D820)</f>
        <v>26</v>
      </c>
      <c r="H820" t="b">
        <f>IF(cukier[[#This Row],[IlośćCukruKupionego]]&gt;=100,IF(cukier[[#This Row],[IlośćCukruKupionego]]&lt;1000,TRUE),FALSE)</f>
        <v>0</v>
      </c>
      <c r="I820" t="b">
        <f>IF(cukier[[#This Row],[IlośćCukruKupionego]]&gt;=1000,IF(cukier[[#This Row],[IlośćCukruKupionego]]&lt;10000,TRUE),FALSE)</f>
        <v>0</v>
      </c>
      <c r="J820" t="b">
        <f>IF(cukier[[#This Row],[IlośćCukruKupionego]]&gt;=10000,TRUE,FALSE)</f>
        <v>0</v>
      </c>
      <c r="K820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820">
        <f>cukier[[#This Row],[Cukier '[KG']]]*cukier[[#This Row],[Rabat]]</f>
        <v>23.65</v>
      </c>
      <c r="M820">
        <f>cukier[[#This Row],[SumaZaCukier]]-cukier[[#This Row],[CenaRabat]]</f>
        <v>0</v>
      </c>
    </row>
    <row r="821" spans="1:13" x14ac:dyDescent="0.25">
      <c r="A821" s="1">
        <v>39747</v>
      </c>
      <c r="B821" t="s">
        <v>45</v>
      </c>
      <c r="C821">
        <f>YEAR(cukier[[#This Row],[Data]])</f>
        <v>2008</v>
      </c>
      <c r="D821">
        <v>162</v>
      </c>
      <c r="E821">
        <f>IF(C821=2005,$Q$5,IF(C821=2006,$Q$6,IF(C821=2007,$Q$7,IF(C821=2008,$Q$8,IF(C821=2009,$Q$9,IF(C821=2010,$Q$10,IF(C821=2011,$Q$11,IF(C821=2012,$Q$12,IF(C821=2013,$Q$13,IF(C821=2014,$Q$14,"XD"))))))))))</f>
        <v>2.15</v>
      </c>
      <c r="F821">
        <f>D821*E821</f>
        <v>348.3</v>
      </c>
      <c r="G821">
        <f>SUMIF($B$2:B821,B821,$D$2:D821)</f>
        <v>10495</v>
      </c>
      <c r="H821" t="b">
        <f>IF(cukier[[#This Row],[IlośćCukruKupionego]]&gt;=100,IF(cukier[[#This Row],[IlośćCukruKupionego]]&lt;1000,TRUE),FALSE)</f>
        <v>0</v>
      </c>
      <c r="I821" t="b">
        <f>IF(cukier[[#This Row],[IlośćCukruKupionego]]&gt;=1000,IF(cukier[[#This Row],[IlośćCukruKupionego]]&lt;10000,TRUE),FALSE)</f>
        <v>0</v>
      </c>
      <c r="J821" t="b">
        <f>IF(cukier[[#This Row],[IlośćCukruKupionego]]&gt;=10000,TRUE,FALSE)</f>
        <v>1</v>
      </c>
      <c r="K821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821">
        <f>cukier[[#This Row],[Cukier '[KG']]]*cukier[[#This Row],[Rabat]]</f>
        <v>315.89999999999998</v>
      </c>
      <c r="M821">
        <f>cukier[[#This Row],[SumaZaCukier]]-cukier[[#This Row],[CenaRabat]]</f>
        <v>32.400000000000034</v>
      </c>
    </row>
    <row r="822" spans="1:13" x14ac:dyDescent="0.25">
      <c r="A822" s="1">
        <v>39757</v>
      </c>
      <c r="B822" t="s">
        <v>18</v>
      </c>
      <c r="C822">
        <f>YEAR(cukier[[#This Row],[Data]])</f>
        <v>2008</v>
      </c>
      <c r="D822">
        <v>75</v>
      </c>
      <c r="E822">
        <f>IF(C822=2005,$Q$5,IF(C822=2006,$Q$6,IF(C822=2007,$Q$7,IF(C822=2008,$Q$8,IF(C822=2009,$Q$9,IF(C822=2010,$Q$10,IF(C822=2011,$Q$11,IF(C822=2012,$Q$12,IF(C822=2013,$Q$13,IF(C822=2014,$Q$14,"XD"))))))))))</f>
        <v>2.15</v>
      </c>
      <c r="F822">
        <f>D822*E822</f>
        <v>161.25</v>
      </c>
      <c r="G822">
        <f>SUMIF($B$2:B822,B822,$D$2:D822)</f>
        <v>2810</v>
      </c>
      <c r="H822" t="b">
        <f>IF(cukier[[#This Row],[IlośćCukruKupionego]]&gt;=100,IF(cukier[[#This Row],[IlośćCukruKupionego]]&lt;1000,TRUE),FALSE)</f>
        <v>0</v>
      </c>
      <c r="I822" t="b">
        <f>IF(cukier[[#This Row],[IlośćCukruKupionego]]&gt;=1000,IF(cukier[[#This Row],[IlośćCukruKupionego]]&lt;10000,TRUE),FALSE)</f>
        <v>1</v>
      </c>
      <c r="J822" t="b">
        <f>IF(cukier[[#This Row],[IlośćCukruKupionego]]&gt;=10000,TRUE,FALSE)</f>
        <v>0</v>
      </c>
      <c r="K82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22">
        <f>cukier[[#This Row],[Cukier '[KG']]]*cukier[[#This Row],[Rabat]]</f>
        <v>153.75</v>
      </c>
      <c r="M822">
        <f>cukier[[#This Row],[SumaZaCukier]]-cukier[[#This Row],[CenaRabat]]</f>
        <v>7.5</v>
      </c>
    </row>
    <row r="823" spans="1:13" x14ac:dyDescent="0.25">
      <c r="A823" s="1">
        <v>39759</v>
      </c>
      <c r="B823" t="s">
        <v>22</v>
      </c>
      <c r="C823">
        <f>YEAR(cukier[[#This Row],[Data]])</f>
        <v>2008</v>
      </c>
      <c r="D823">
        <v>358</v>
      </c>
      <c r="E823">
        <f>IF(C823=2005,$Q$5,IF(C823=2006,$Q$6,IF(C823=2007,$Q$7,IF(C823=2008,$Q$8,IF(C823=2009,$Q$9,IF(C823=2010,$Q$10,IF(C823=2011,$Q$11,IF(C823=2012,$Q$12,IF(C823=2013,$Q$13,IF(C823=2014,$Q$14,"XD"))))))))))</f>
        <v>2.15</v>
      </c>
      <c r="F823">
        <f>D823*E823</f>
        <v>769.69999999999993</v>
      </c>
      <c r="G823">
        <f>SUMIF($B$2:B823,B823,$D$2:D823)</f>
        <v>9568</v>
      </c>
      <c r="H823" t="b">
        <f>IF(cukier[[#This Row],[IlośćCukruKupionego]]&gt;=100,IF(cukier[[#This Row],[IlośćCukruKupionego]]&lt;1000,TRUE),FALSE)</f>
        <v>0</v>
      </c>
      <c r="I823" t="b">
        <f>IF(cukier[[#This Row],[IlośćCukruKupionego]]&gt;=1000,IF(cukier[[#This Row],[IlośćCukruKupionego]]&lt;10000,TRUE),FALSE)</f>
        <v>1</v>
      </c>
      <c r="J823" t="b">
        <f>IF(cukier[[#This Row],[IlośćCukruKupionego]]&gt;=10000,TRUE,FALSE)</f>
        <v>0</v>
      </c>
      <c r="K82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23">
        <f>cukier[[#This Row],[Cukier '[KG']]]*cukier[[#This Row],[Rabat]]</f>
        <v>733.9</v>
      </c>
      <c r="M823">
        <f>cukier[[#This Row],[SumaZaCukier]]-cukier[[#This Row],[CenaRabat]]</f>
        <v>35.799999999999955</v>
      </c>
    </row>
    <row r="824" spans="1:13" x14ac:dyDescent="0.25">
      <c r="A824" s="1">
        <v>39760</v>
      </c>
      <c r="B824" t="s">
        <v>8</v>
      </c>
      <c r="C824">
        <f>YEAR(cukier[[#This Row],[Data]])</f>
        <v>2008</v>
      </c>
      <c r="D824">
        <v>198</v>
      </c>
      <c r="E824">
        <f>IF(C824=2005,$Q$5,IF(C824=2006,$Q$6,IF(C824=2007,$Q$7,IF(C824=2008,$Q$8,IF(C824=2009,$Q$9,IF(C824=2010,$Q$10,IF(C824=2011,$Q$11,IF(C824=2012,$Q$12,IF(C824=2013,$Q$13,IF(C824=2014,$Q$14,"XD"))))))))))</f>
        <v>2.15</v>
      </c>
      <c r="F824">
        <f>D824*E824</f>
        <v>425.7</v>
      </c>
      <c r="G824">
        <f>SUMIF($B$2:B824,B824,$D$2:D824)</f>
        <v>1356</v>
      </c>
      <c r="H824" t="b">
        <f>IF(cukier[[#This Row],[IlośćCukruKupionego]]&gt;=100,IF(cukier[[#This Row],[IlośćCukruKupionego]]&lt;1000,TRUE),FALSE)</f>
        <v>0</v>
      </c>
      <c r="I824" t="b">
        <f>IF(cukier[[#This Row],[IlośćCukruKupionego]]&gt;=1000,IF(cukier[[#This Row],[IlośćCukruKupionego]]&lt;10000,TRUE),FALSE)</f>
        <v>1</v>
      </c>
      <c r="J824" t="b">
        <f>IF(cukier[[#This Row],[IlośćCukruKupionego]]&gt;=10000,TRUE,FALSE)</f>
        <v>0</v>
      </c>
      <c r="K82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24">
        <f>cukier[[#This Row],[Cukier '[KG']]]*cukier[[#This Row],[Rabat]]</f>
        <v>405.9</v>
      </c>
      <c r="M824">
        <f>cukier[[#This Row],[SumaZaCukier]]-cukier[[#This Row],[CenaRabat]]</f>
        <v>19.800000000000011</v>
      </c>
    </row>
    <row r="825" spans="1:13" x14ac:dyDescent="0.25">
      <c r="A825" s="1">
        <v>39763</v>
      </c>
      <c r="B825" t="s">
        <v>22</v>
      </c>
      <c r="C825">
        <f>YEAR(cukier[[#This Row],[Data]])</f>
        <v>2008</v>
      </c>
      <c r="D825">
        <v>189</v>
      </c>
      <c r="E825">
        <f>IF(C825=2005,$Q$5,IF(C825=2006,$Q$6,IF(C825=2007,$Q$7,IF(C825=2008,$Q$8,IF(C825=2009,$Q$9,IF(C825=2010,$Q$10,IF(C825=2011,$Q$11,IF(C825=2012,$Q$12,IF(C825=2013,$Q$13,IF(C825=2014,$Q$14,"XD"))))))))))</f>
        <v>2.15</v>
      </c>
      <c r="F825">
        <f>D825*E825</f>
        <v>406.34999999999997</v>
      </c>
      <c r="G825">
        <f>SUMIF($B$2:B825,B825,$D$2:D825)</f>
        <v>9757</v>
      </c>
      <c r="H825" t="b">
        <f>IF(cukier[[#This Row],[IlośćCukruKupionego]]&gt;=100,IF(cukier[[#This Row],[IlośćCukruKupionego]]&lt;1000,TRUE),FALSE)</f>
        <v>0</v>
      </c>
      <c r="I825" t="b">
        <f>IF(cukier[[#This Row],[IlośćCukruKupionego]]&gt;=1000,IF(cukier[[#This Row],[IlośćCukruKupionego]]&lt;10000,TRUE),FALSE)</f>
        <v>1</v>
      </c>
      <c r="J825" t="b">
        <f>IF(cukier[[#This Row],[IlośćCukruKupionego]]&gt;=10000,TRUE,FALSE)</f>
        <v>0</v>
      </c>
      <c r="K82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25">
        <f>cukier[[#This Row],[Cukier '[KG']]]*cukier[[#This Row],[Rabat]]</f>
        <v>387.45</v>
      </c>
      <c r="M825">
        <f>cukier[[#This Row],[SumaZaCukier]]-cukier[[#This Row],[CenaRabat]]</f>
        <v>18.899999999999977</v>
      </c>
    </row>
    <row r="826" spans="1:13" x14ac:dyDescent="0.25">
      <c r="A826" s="1">
        <v>39764</v>
      </c>
      <c r="B826" t="s">
        <v>24</v>
      </c>
      <c r="C826">
        <f>YEAR(cukier[[#This Row],[Data]])</f>
        <v>2008</v>
      </c>
      <c r="D826">
        <v>226</v>
      </c>
      <c r="E826">
        <f>IF(C826=2005,$Q$5,IF(C826=2006,$Q$6,IF(C826=2007,$Q$7,IF(C826=2008,$Q$8,IF(C826=2009,$Q$9,IF(C826=2010,$Q$10,IF(C826=2011,$Q$11,IF(C826=2012,$Q$12,IF(C826=2013,$Q$13,IF(C826=2014,$Q$14,"XD"))))))))))</f>
        <v>2.15</v>
      </c>
      <c r="F826">
        <f>D826*E826</f>
        <v>485.9</v>
      </c>
      <c r="G826">
        <f>SUMIF($B$2:B826,B826,$D$2:D826)</f>
        <v>3581</v>
      </c>
      <c r="H826" t="b">
        <f>IF(cukier[[#This Row],[IlośćCukruKupionego]]&gt;=100,IF(cukier[[#This Row],[IlośćCukruKupionego]]&lt;1000,TRUE),FALSE)</f>
        <v>0</v>
      </c>
      <c r="I826" t="b">
        <f>IF(cukier[[#This Row],[IlośćCukruKupionego]]&gt;=1000,IF(cukier[[#This Row],[IlośćCukruKupionego]]&lt;10000,TRUE),FALSE)</f>
        <v>1</v>
      </c>
      <c r="J826" t="b">
        <f>IF(cukier[[#This Row],[IlośćCukruKupionego]]&gt;=10000,TRUE,FALSE)</f>
        <v>0</v>
      </c>
      <c r="K82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26">
        <f>cukier[[#This Row],[Cukier '[KG']]]*cukier[[#This Row],[Rabat]]</f>
        <v>463.29999999999995</v>
      </c>
      <c r="M826">
        <f>cukier[[#This Row],[SumaZaCukier]]-cukier[[#This Row],[CenaRabat]]</f>
        <v>22.600000000000023</v>
      </c>
    </row>
    <row r="827" spans="1:13" x14ac:dyDescent="0.25">
      <c r="A827" s="1">
        <v>39765</v>
      </c>
      <c r="B827" t="s">
        <v>55</v>
      </c>
      <c r="C827">
        <f>YEAR(cukier[[#This Row],[Data]])</f>
        <v>2008</v>
      </c>
      <c r="D827">
        <v>94</v>
      </c>
      <c r="E827">
        <f>IF(C827=2005,$Q$5,IF(C827=2006,$Q$6,IF(C827=2007,$Q$7,IF(C827=2008,$Q$8,IF(C827=2009,$Q$9,IF(C827=2010,$Q$10,IF(C827=2011,$Q$11,IF(C827=2012,$Q$12,IF(C827=2013,$Q$13,IF(C827=2014,$Q$14,"XD"))))))))))</f>
        <v>2.15</v>
      </c>
      <c r="F827">
        <f>D827*E827</f>
        <v>202.1</v>
      </c>
      <c r="G827">
        <f>SUMIF($B$2:B827,B827,$D$2:D827)</f>
        <v>2050</v>
      </c>
      <c r="H827" t="b">
        <f>IF(cukier[[#This Row],[IlośćCukruKupionego]]&gt;=100,IF(cukier[[#This Row],[IlośćCukruKupionego]]&lt;1000,TRUE),FALSE)</f>
        <v>0</v>
      </c>
      <c r="I827" t="b">
        <f>IF(cukier[[#This Row],[IlośćCukruKupionego]]&gt;=1000,IF(cukier[[#This Row],[IlośćCukruKupionego]]&lt;10000,TRUE),FALSE)</f>
        <v>1</v>
      </c>
      <c r="J827" t="b">
        <f>IF(cukier[[#This Row],[IlośćCukruKupionego]]&gt;=10000,TRUE,FALSE)</f>
        <v>0</v>
      </c>
      <c r="K82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27">
        <f>cukier[[#This Row],[Cukier '[KG']]]*cukier[[#This Row],[Rabat]]</f>
        <v>192.7</v>
      </c>
      <c r="M827">
        <f>cukier[[#This Row],[SumaZaCukier]]-cukier[[#This Row],[CenaRabat]]</f>
        <v>9.4000000000000057</v>
      </c>
    </row>
    <row r="828" spans="1:13" x14ac:dyDescent="0.25">
      <c r="A828" s="1">
        <v>39770</v>
      </c>
      <c r="B828" t="s">
        <v>50</v>
      </c>
      <c r="C828">
        <f>YEAR(cukier[[#This Row],[Data]])</f>
        <v>2008</v>
      </c>
      <c r="D828">
        <v>401</v>
      </c>
      <c r="E828">
        <f>IF(C828=2005,$Q$5,IF(C828=2006,$Q$6,IF(C828=2007,$Q$7,IF(C828=2008,$Q$8,IF(C828=2009,$Q$9,IF(C828=2010,$Q$10,IF(C828=2011,$Q$11,IF(C828=2012,$Q$12,IF(C828=2013,$Q$13,IF(C828=2014,$Q$14,"XD"))))))))))</f>
        <v>2.15</v>
      </c>
      <c r="F828">
        <f>D828*E828</f>
        <v>862.15</v>
      </c>
      <c r="G828">
        <f>SUMIF($B$2:B828,B828,$D$2:D828)</f>
        <v>10722</v>
      </c>
      <c r="H828" t="b">
        <f>IF(cukier[[#This Row],[IlośćCukruKupionego]]&gt;=100,IF(cukier[[#This Row],[IlośćCukruKupionego]]&lt;1000,TRUE),FALSE)</f>
        <v>0</v>
      </c>
      <c r="I828" t="b">
        <f>IF(cukier[[#This Row],[IlośćCukruKupionego]]&gt;=1000,IF(cukier[[#This Row],[IlośćCukruKupionego]]&lt;10000,TRUE),FALSE)</f>
        <v>0</v>
      </c>
      <c r="J828" t="b">
        <f>IF(cukier[[#This Row],[IlośćCukruKupionego]]&gt;=10000,TRUE,FALSE)</f>
        <v>1</v>
      </c>
      <c r="K828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828">
        <f>cukier[[#This Row],[Cukier '[KG']]]*cukier[[#This Row],[Rabat]]</f>
        <v>781.94999999999993</v>
      </c>
      <c r="M828">
        <f>cukier[[#This Row],[SumaZaCukier]]-cukier[[#This Row],[CenaRabat]]</f>
        <v>80.200000000000045</v>
      </c>
    </row>
    <row r="829" spans="1:13" x14ac:dyDescent="0.25">
      <c r="A829" s="1">
        <v>39771</v>
      </c>
      <c r="B829" t="s">
        <v>69</v>
      </c>
      <c r="C829">
        <f>YEAR(cukier[[#This Row],[Data]])</f>
        <v>2008</v>
      </c>
      <c r="D829">
        <v>52</v>
      </c>
      <c r="E829">
        <f>IF(C829=2005,$Q$5,IF(C829=2006,$Q$6,IF(C829=2007,$Q$7,IF(C829=2008,$Q$8,IF(C829=2009,$Q$9,IF(C829=2010,$Q$10,IF(C829=2011,$Q$11,IF(C829=2012,$Q$12,IF(C829=2013,$Q$13,IF(C829=2014,$Q$14,"XD"))))))))))</f>
        <v>2.15</v>
      </c>
      <c r="F829">
        <f>D829*E829</f>
        <v>111.8</v>
      </c>
      <c r="G829">
        <f>SUMIF($B$2:B829,B829,$D$2:D829)</f>
        <v>1779</v>
      </c>
      <c r="H829" t="b">
        <f>IF(cukier[[#This Row],[IlośćCukruKupionego]]&gt;=100,IF(cukier[[#This Row],[IlośćCukruKupionego]]&lt;1000,TRUE),FALSE)</f>
        <v>0</v>
      </c>
      <c r="I829" t="b">
        <f>IF(cukier[[#This Row],[IlośćCukruKupionego]]&gt;=1000,IF(cukier[[#This Row],[IlośćCukruKupionego]]&lt;10000,TRUE),FALSE)</f>
        <v>1</v>
      </c>
      <c r="J829" t="b">
        <f>IF(cukier[[#This Row],[IlośćCukruKupionego]]&gt;=10000,TRUE,FALSE)</f>
        <v>0</v>
      </c>
      <c r="K82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29">
        <f>cukier[[#This Row],[Cukier '[KG']]]*cukier[[#This Row],[Rabat]]</f>
        <v>106.6</v>
      </c>
      <c r="M829">
        <f>cukier[[#This Row],[SumaZaCukier]]-cukier[[#This Row],[CenaRabat]]</f>
        <v>5.2000000000000028</v>
      </c>
    </row>
    <row r="830" spans="1:13" x14ac:dyDescent="0.25">
      <c r="A830" s="1">
        <v>39772</v>
      </c>
      <c r="B830" t="s">
        <v>12</v>
      </c>
      <c r="C830">
        <f>YEAR(cukier[[#This Row],[Data]])</f>
        <v>2008</v>
      </c>
      <c r="D830">
        <v>189</v>
      </c>
      <c r="E830">
        <f>IF(C830=2005,$Q$5,IF(C830=2006,$Q$6,IF(C830=2007,$Q$7,IF(C830=2008,$Q$8,IF(C830=2009,$Q$9,IF(C830=2010,$Q$10,IF(C830=2011,$Q$11,IF(C830=2012,$Q$12,IF(C830=2013,$Q$13,IF(C830=2014,$Q$14,"XD"))))))))))</f>
        <v>2.15</v>
      </c>
      <c r="F830">
        <f>D830*E830</f>
        <v>406.34999999999997</v>
      </c>
      <c r="G830">
        <f>SUMIF($B$2:B830,B830,$D$2:D830)</f>
        <v>2177</v>
      </c>
      <c r="H830" t="b">
        <f>IF(cukier[[#This Row],[IlośćCukruKupionego]]&gt;=100,IF(cukier[[#This Row],[IlośćCukruKupionego]]&lt;1000,TRUE),FALSE)</f>
        <v>0</v>
      </c>
      <c r="I830" t="b">
        <f>IF(cukier[[#This Row],[IlośćCukruKupionego]]&gt;=1000,IF(cukier[[#This Row],[IlośćCukruKupionego]]&lt;10000,TRUE),FALSE)</f>
        <v>1</v>
      </c>
      <c r="J830" t="b">
        <f>IF(cukier[[#This Row],[IlośćCukruKupionego]]&gt;=10000,TRUE,FALSE)</f>
        <v>0</v>
      </c>
      <c r="K83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30">
        <f>cukier[[#This Row],[Cukier '[KG']]]*cukier[[#This Row],[Rabat]]</f>
        <v>387.45</v>
      </c>
      <c r="M830">
        <f>cukier[[#This Row],[SumaZaCukier]]-cukier[[#This Row],[CenaRabat]]</f>
        <v>18.899999999999977</v>
      </c>
    </row>
    <row r="831" spans="1:13" x14ac:dyDescent="0.25">
      <c r="A831" s="1">
        <v>39774</v>
      </c>
      <c r="B831" t="s">
        <v>17</v>
      </c>
      <c r="C831">
        <f>YEAR(cukier[[#This Row],[Data]])</f>
        <v>2008</v>
      </c>
      <c r="D831">
        <v>201</v>
      </c>
      <c r="E831">
        <f>IF(C831=2005,$Q$5,IF(C831=2006,$Q$6,IF(C831=2007,$Q$7,IF(C831=2008,$Q$8,IF(C831=2009,$Q$9,IF(C831=2010,$Q$10,IF(C831=2011,$Q$11,IF(C831=2012,$Q$12,IF(C831=2013,$Q$13,IF(C831=2014,$Q$14,"XD"))))))))))</f>
        <v>2.15</v>
      </c>
      <c r="F831">
        <f>D831*E831</f>
        <v>432.15</v>
      </c>
      <c r="G831">
        <f>SUMIF($B$2:B831,B831,$D$2:D831)</f>
        <v>7969</v>
      </c>
      <c r="H831" t="b">
        <f>IF(cukier[[#This Row],[IlośćCukruKupionego]]&gt;=100,IF(cukier[[#This Row],[IlośćCukruKupionego]]&lt;1000,TRUE),FALSE)</f>
        <v>0</v>
      </c>
      <c r="I831" t="b">
        <f>IF(cukier[[#This Row],[IlośćCukruKupionego]]&gt;=1000,IF(cukier[[#This Row],[IlośćCukruKupionego]]&lt;10000,TRUE),FALSE)</f>
        <v>1</v>
      </c>
      <c r="J831" t="b">
        <f>IF(cukier[[#This Row],[IlośćCukruKupionego]]&gt;=10000,TRUE,FALSE)</f>
        <v>0</v>
      </c>
      <c r="K83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31">
        <f>cukier[[#This Row],[Cukier '[KG']]]*cukier[[#This Row],[Rabat]]</f>
        <v>412.04999999999995</v>
      </c>
      <c r="M831">
        <f>cukier[[#This Row],[SumaZaCukier]]-cukier[[#This Row],[CenaRabat]]</f>
        <v>20.100000000000023</v>
      </c>
    </row>
    <row r="832" spans="1:13" x14ac:dyDescent="0.25">
      <c r="A832" s="1">
        <v>39775</v>
      </c>
      <c r="B832" t="s">
        <v>22</v>
      </c>
      <c r="C832">
        <f>YEAR(cukier[[#This Row],[Data]])</f>
        <v>2008</v>
      </c>
      <c r="D832">
        <v>235</v>
      </c>
      <c r="E832">
        <f>IF(C832=2005,$Q$5,IF(C832=2006,$Q$6,IF(C832=2007,$Q$7,IF(C832=2008,$Q$8,IF(C832=2009,$Q$9,IF(C832=2010,$Q$10,IF(C832=2011,$Q$11,IF(C832=2012,$Q$12,IF(C832=2013,$Q$13,IF(C832=2014,$Q$14,"XD"))))))))))</f>
        <v>2.15</v>
      </c>
      <c r="F832">
        <f>D832*E832</f>
        <v>505.25</v>
      </c>
      <c r="G832">
        <f>SUMIF($B$2:B832,B832,$D$2:D832)</f>
        <v>9992</v>
      </c>
      <c r="H832" t="b">
        <f>IF(cukier[[#This Row],[IlośćCukruKupionego]]&gt;=100,IF(cukier[[#This Row],[IlośćCukruKupionego]]&lt;1000,TRUE),FALSE)</f>
        <v>0</v>
      </c>
      <c r="I832" t="b">
        <f>IF(cukier[[#This Row],[IlośćCukruKupionego]]&gt;=1000,IF(cukier[[#This Row],[IlośćCukruKupionego]]&lt;10000,TRUE),FALSE)</f>
        <v>1</v>
      </c>
      <c r="J832" t="b">
        <f>IF(cukier[[#This Row],[IlośćCukruKupionego]]&gt;=10000,TRUE,FALSE)</f>
        <v>0</v>
      </c>
      <c r="K83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32">
        <f>cukier[[#This Row],[Cukier '[KG']]]*cukier[[#This Row],[Rabat]]</f>
        <v>481.74999999999994</v>
      </c>
      <c r="M832">
        <f>cukier[[#This Row],[SumaZaCukier]]-cukier[[#This Row],[CenaRabat]]</f>
        <v>23.500000000000057</v>
      </c>
    </row>
    <row r="833" spans="1:13" x14ac:dyDescent="0.25">
      <c r="A833" s="1">
        <v>39776</v>
      </c>
      <c r="B833" t="s">
        <v>55</v>
      </c>
      <c r="C833">
        <f>YEAR(cukier[[#This Row],[Data]])</f>
        <v>2008</v>
      </c>
      <c r="D833">
        <v>78</v>
      </c>
      <c r="E833">
        <f>IF(C833=2005,$Q$5,IF(C833=2006,$Q$6,IF(C833=2007,$Q$7,IF(C833=2008,$Q$8,IF(C833=2009,$Q$9,IF(C833=2010,$Q$10,IF(C833=2011,$Q$11,IF(C833=2012,$Q$12,IF(C833=2013,$Q$13,IF(C833=2014,$Q$14,"XD"))))))))))</f>
        <v>2.15</v>
      </c>
      <c r="F833">
        <f>D833*E833</f>
        <v>167.7</v>
      </c>
      <c r="G833">
        <f>SUMIF($B$2:B833,B833,$D$2:D833)</f>
        <v>2128</v>
      </c>
      <c r="H833" t="b">
        <f>IF(cukier[[#This Row],[IlośćCukruKupionego]]&gt;=100,IF(cukier[[#This Row],[IlośćCukruKupionego]]&lt;1000,TRUE),FALSE)</f>
        <v>0</v>
      </c>
      <c r="I833" t="b">
        <f>IF(cukier[[#This Row],[IlośćCukruKupionego]]&gt;=1000,IF(cukier[[#This Row],[IlośćCukruKupionego]]&lt;10000,TRUE),FALSE)</f>
        <v>1</v>
      </c>
      <c r="J833" t="b">
        <f>IF(cukier[[#This Row],[IlośćCukruKupionego]]&gt;=10000,TRUE,FALSE)</f>
        <v>0</v>
      </c>
      <c r="K83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33">
        <f>cukier[[#This Row],[Cukier '[KG']]]*cukier[[#This Row],[Rabat]]</f>
        <v>159.89999999999998</v>
      </c>
      <c r="M833">
        <f>cukier[[#This Row],[SumaZaCukier]]-cukier[[#This Row],[CenaRabat]]</f>
        <v>7.8000000000000114</v>
      </c>
    </row>
    <row r="834" spans="1:13" x14ac:dyDescent="0.25">
      <c r="A834" s="1">
        <v>39776</v>
      </c>
      <c r="B834" t="s">
        <v>126</v>
      </c>
      <c r="C834">
        <f>YEAR(cukier[[#This Row],[Data]])</f>
        <v>2008</v>
      </c>
      <c r="D834">
        <v>13</v>
      </c>
      <c r="E834">
        <f>IF(C834=2005,$Q$5,IF(C834=2006,$Q$6,IF(C834=2007,$Q$7,IF(C834=2008,$Q$8,IF(C834=2009,$Q$9,IF(C834=2010,$Q$10,IF(C834=2011,$Q$11,IF(C834=2012,$Q$12,IF(C834=2013,$Q$13,IF(C834=2014,$Q$14,"XD"))))))))))</f>
        <v>2.15</v>
      </c>
      <c r="F834">
        <f>D834*E834</f>
        <v>27.95</v>
      </c>
      <c r="G834">
        <f>SUMIF($B$2:B834,B834,$D$2:D834)</f>
        <v>30</v>
      </c>
      <c r="H834" t="b">
        <f>IF(cukier[[#This Row],[IlośćCukruKupionego]]&gt;=100,IF(cukier[[#This Row],[IlośćCukruKupionego]]&lt;1000,TRUE),FALSE)</f>
        <v>0</v>
      </c>
      <c r="I834" t="b">
        <f>IF(cukier[[#This Row],[IlośćCukruKupionego]]&gt;=1000,IF(cukier[[#This Row],[IlośćCukruKupionego]]&lt;10000,TRUE),FALSE)</f>
        <v>0</v>
      </c>
      <c r="J834" t="b">
        <f>IF(cukier[[#This Row],[IlośćCukruKupionego]]&gt;=10000,TRUE,FALSE)</f>
        <v>0</v>
      </c>
      <c r="K83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834">
        <f>cukier[[#This Row],[Cukier '[KG']]]*cukier[[#This Row],[Rabat]]</f>
        <v>27.95</v>
      </c>
      <c r="M834">
        <f>cukier[[#This Row],[SumaZaCukier]]-cukier[[#This Row],[CenaRabat]]</f>
        <v>0</v>
      </c>
    </row>
    <row r="835" spans="1:13" x14ac:dyDescent="0.25">
      <c r="A835" s="1">
        <v>39776</v>
      </c>
      <c r="B835" t="s">
        <v>20</v>
      </c>
      <c r="C835">
        <f>YEAR(cukier[[#This Row],[Data]])</f>
        <v>2008</v>
      </c>
      <c r="D835">
        <v>196</v>
      </c>
      <c r="E835">
        <f>IF(C835=2005,$Q$5,IF(C835=2006,$Q$6,IF(C835=2007,$Q$7,IF(C835=2008,$Q$8,IF(C835=2009,$Q$9,IF(C835=2010,$Q$10,IF(C835=2011,$Q$11,IF(C835=2012,$Q$12,IF(C835=2013,$Q$13,IF(C835=2014,$Q$14,"XD"))))))))))</f>
        <v>2.15</v>
      </c>
      <c r="F835">
        <f>D835*E835</f>
        <v>421.4</v>
      </c>
      <c r="G835">
        <f>SUMIF($B$2:B835,B835,$D$2:D835)</f>
        <v>396</v>
      </c>
      <c r="H835" t="b">
        <f>IF(cukier[[#This Row],[IlośćCukruKupionego]]&gt;=100,IF(cukier[[#This Row],[IlośćCukruKupionego]]&lt;1000,TRUE),FALSE)</f>
        <v>1</v>
      </c>
      <c r="I835" t="b">
        <f>IF(cukier[[#This Row],[IlośćCukruKupionego]]&gt;=1000,IF(cukier[[#This Row],[IlośćCukruKupionego]]&lt;10000,TRUE),FALSE)</f>
        <v>0</v>
      </c>
      <c r="J835" t="b">
        <f>IF(cukier[[#This Row],[IlośćCukruKupionego]]&gt;=10000,TRUE,FALSE)</f>
        <v>0</v>
      </c>
      <c r="K83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835">
        <f>cukier[[#This Row],[Cukier '[KG']]]*cukier[[#This Row],[Rabat]]</f>
        <v>411.6</v>
      </c>
      <c r="M835">
        <f>cukier[[#This Row],[SumaZaCukier]]-cukier[[#This Row],[CenaRabat]]</f>
        <v>9.7999999999999545</v>
      </c>
    </row>
    <row r="836" spans="1:13" x14ac:dyDescent="0.25">
      <c r="A836" s="1">
        <v>39780</v>
      </c>
      <c r="B836" t="s">
        <v>70</v>
      </c>
      <c r="C836">
        <f>YEAR(cukier[[#This Row],[Data]])</f>
        <v>2008</v>
      </c>
      <c r="D836">
        <v>11</v>
      </c>
      <c r="E836">
        <f>IF(C836=2005,$Q$5,IF(C836=2006,$Q$6,IF(C836=2007,$Q$7,IF(C836=2008,$Q$8,IF(C836=2009,$Q$9,IF(C836=2010,$Q$10,IF(C836=2011,$Q$11,IF(C836=2012,$Q$12,IF(C836=2013,$Q$13,IF(C836=2014,$Q$14,"XD"))))))))))</f>
        <v>2.15</v>
      </c>
      <c r="F836">
        <f>D836*E836</f>
        <v>23.65</v>
      </c>
      <c r="G836">
        <f>SUMIF($B$2:B836,B836,$D$2:D836)</f>
        <v>17</v>
      </c>
      <c r="H836" t="b">
        <f>IF(cukier[[#This Row],[IlośćCukruKupionego]]&gt;=100,IF(cukier[[#This Row],[IlośćCukruKupionego]]&lt;1000,TRUE),FALSE)</f>
        <v>0</v>
      </c>
      <c r="I836" t="b">
        <f>IF(cukier[[#This Row],[IlośćCukruKupionego]]&gt;=1000,IF(cukier[[#This Row],[IlośćCukruKupionego]]&lt;10000,TRUE),FALSE)</f>
        <v>0</v>
      </c>
      <c r="J836" t="b">
        <f>IF(cukier[[#This Row],[IlośćCukruKupionego]]&gt;=10000,TRUE,FALSE)</f>
        <v>0</v>
      </c>
      <c r="K83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836">
        <f>cukier[[#This Row],[Cukier '[KG']]]*cukier[[#This Row],[Rabat]]</f>
        <v>23.65</v>
      </c>
      <c r="M836">
        <f>cukier[[#This Row],[SumaZaCukier]]-cukier[[#This Row],[CenaRabat]]</f>
        <v>0</v>
      </c>
    </row>
    <row r="837" spans="1:13" x14ac:dyDescent="0.25">
      <c r="A837" s="1">
        <v>39780</v>
      </c>
      <c r="B837" t="s">
        <v>176</v>
      </c>
      <c r="C837">
        <f>YEAR(cukier[[#This Row],[Data]])</f>
        <v>2008</v>
      </c>
      <c r="D837">
        <v>17</v>
      </c>
      <c r="E837">
        <f>IF(C837=2005,$Q$5,IF(C837=2006,$Q$6,IF(C837=2007,$Q$7,IF(C837=2008,$Q$8,IF(C837=2009,$Q$9,IF(C837=2010,$Q$10,IF(C837=2011,$Q$11,IF(C837=2012,$Q$12,IF(C837=2013,$Q$13,IF(C837=2014,$Q$14,"XD"))))))))))</f>
        <v>2.15</v>
      </c>
      <c r="F837">
        <f>D837*E837</f>
        <v>36.549999999999997</v>
      </c>
      <c r="G837">
        <f>SUMIF($B$2:B837,B837,$D$2:D837)</f>
        <v>17</v>
      </c>
      <c r="H837" t="b">
        <f>IF(cukier[[#This Row],[IlośćCukruKupionego]]&gt;=100,IF(cukier[[#This Row],[IlośćCukruKupionego]]&lt;1000,TRUE),FALSE)</f>
        <v>0</v>
      </c>
      <c r="I837" t="b">
        <f>IF(cukier[[#This Row],[IlośćCukruKupionego]]&gt;=1000,IF(cukier[[#This Row],[IlośćCukruKupionego]]&lt;10000,TRUE),FALSE)</f>
        <v>0</v>
      </c>
      <c r="J837" t="b">
        <f>IF(cukier[[#This Row],[IlośćCukruKupionego]]&gt;=10000,TRUE,FALSE)</f>
        <v>0</v>
      </c>
      <c r="K837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837">
        <f>cukier[[#This Row],[Cukier '[KG']]]*cukier[[#This Row],[Rabat]]</f>
        <v>36.549999999999997</v>
      </c>
      <c r="M837">
        <f>cukier[[#This Row],[SumaZaCukier]]-cukier[[#This Row],[CenaRabat]]</f>
        <v>0</v>
      </c>
    </row>
    <row r="838" spans="1:13" x14ac:dyDescent="0.25">
      <c r="A838" s="1">
        <v>39781</v>
      </c>
      <c r="B838" t="s">
        <v>47</v>
      </c>
      <c r="C838">
        <f>YEAR(cukier[[#This Row],[Data]])</f>
        <v>2008</v>
      </c>
      <c r="D838">
        <v>4</v>
      </c>
      <c r="E838">
        <f>IF(C838=2005,$Q$5,IF(C838=2006,$Q$6,IF(C838=2007,$Q$7,IF(C838=2008,$Q$8,IF(C838=2009,$Q$9,IF(C838=2010,$Q$10,IF(C838=2011,$Q$11,IF(C838=2012,$Q$12,IF(C838=2013,$Q$13,IF(C838=2014,$Q$14,"XD"))))))))))</f>
        <v>2.15</v>
      </c>
      <c r="F838">
        <f>D838*E838</f>
        <v>8.6</v>
      </c>
      <c r="G838">
        <f>SUMIF($B$2:B838,B838,$D$2:D838)</f>
        <v>7</v>
      </c>
      <c r="H838" t="b">
        <f>IF(cukier[[#This Row],[IlośćCukruKupionego]]&gt;=100,IF(cukier[[#This Row],[IlośćCukruKupionego]]&lt;1000,TRUE),FALSE)</f>
        <v>0</v>
      </c>
      <c r="I838" t="b">
        <f>IF(cukier[[#This Row],[IlośćCukruKupionego]]&gt;=1000,IF(cukier[[#This Row],[IlośćCukruKupionego]]&lt;10000,TRUE),FALSE)</f>
        <v>0</v>
      </c>
      <c r="J838" t="b">
        <f>IF(cukier[[#This Row],[IlośćCukruKupionego]]&gt;=10000,TRUE,FALSE)</f>
        <v>0</v>
      </c>
      <c r="K838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838">
        <f>cukier[[#This Row],[Cukier '[KG']]]*cukier[[#This Row],[Rabat]]</f>
        <v>8.6</v>
      </c>
      <c r="M838">
        <f>cukier[[#This Row],[SumaZaCukier]]-cukier[[#This Row],[CenaRabat]]</f>
        <v>0</v>
      </c>
    </row>
    <row r="839" spans="1:13" x14ac:dyDescent="0.25">
      <c r="A839" s="1">
        <v>39785</v>
      </c>
      <c r="B839" t="s">
        <v>54</v>
      </c>
      <c r="C839">
        <f>YEAR(cukier[[#This Row],[Data]])</f>
        <v>2008</v>
      </c>
      <c r="D839">
        <v>17</v>
      </c>
      <c r="E839">
        <f>IF(C839=2005,$Q$5,IF(C839=2006,$Q$6,IF(C839=2007,$Q$7,IF(C839=2008,$Q$8,IF(C839=2009,$Q$9,IF(C839=2010,$Q$10,IF(C839=2011,$Q$11,IF(C839=2012,$Q$12,IF(C839=2013,$Q$13,IF(C839=2014,$Q$14,"XD"))))))))))</f>
        <v>2.15</v>
      </c>
      <c r="F839">
        <f>D839*E839</f>
        <v>36.549999999999997</v>
      </c>
      <c r="G839">
        <f>SUMIF($B$2:B839,B839,$D$2:D839)</f>
        <v>20</v>
      </c>
      <c r="H839" t="b">
        <f>IF(cukier[[#This Row],[IlośćCukruKupionego]]&gt;=100,IF(cukier[[#This Row],[IlośćCukruKupionego]]&lt;1000,TRUE),FALSE)</f>
        <v>0</v>
      </c>
      <c r="I839" t="b">
        <f>IF(cukier[[#This Row],[IlośćCukruKupionego]]&gt;=1000,IF(cukier[[#This Row],[IlośćCukruKupionego]]&lt;10000,TRUE),FALSE)</f>
        <v>0</v>
      </c>
      <c r="J839" t="b">
        <f>IF(cukier[[#This Row],[IlośćCukruKupionego]]&gt;=10000,TRUE,FALSE)</f>
        <v>0</v>
      </c>
      <c r="K839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839">
        <f>cukier[[#This Row],[Cukier '[KG']]]*cukier[[#This Row],[Rabat]]</f>
        <v>36.549999999999997</v>
      </c>
      <c r="M839">
        <f>cukier[[#This Row],[SumaZaCukier]]-cukier[[#This Row],[CenaRabat]]</f>
        <v>0</v>
      </c>
    </row>
    <row r="840" spans="1:13" x14ac:dyDescent="0.25">
      <c r="A840" s="1">
        <v>39785</v>
      </c>
      <c r="B840" t="s">
        <v>177</v>
      </c>
      <c r="C840">
        <f>YEAR(cukier[[#This Row],[Data]])</f>
        <v>2008</v>
      </c>
      <c r="D840">
        <v>1</v>
      </c>
      <c r="E840">
        <f>IF(C840=2005,$Q$5,IF(C840=2006,$Q$6,IF(C840=2007,$Q$7,IF(C840=2008,$Q$8,IF(C840=2009,$Q$9,IF(C840=2010,$Q$10,IF(C840=2011,$Q$11,IF(C840=2012,$Q$12,IF(C840=2013,$Q$13,IF(C840=2014,$Q$14,"XD"))))))))))</f>
        <v>2.15</v>
      </c>
      <c r="F840">
        <f>D840*E840</f>
        <v>2.15</v>
      </c>
      <c r="G840">
        <f>SUMIF($B$2:B840,B840,$D$2:D840)</f>
        <v>1</v>
      </c>
      <c r="H840" t="b">
        <f>IF(cukier[[#This Row],[IlośćCukruKupionego]]&gt;=100,IF(cukier[[#This Row],[IlośćCukruKupionego]]&lt;1000,TRUE),FALSE)</f>
        <v>0</v>
      </c>
      <c r="I840" t="b">
        <f>IF(cukier[[#This Row],[IlośćCukruKupionego]]&gt;=1000,IF(cukier[[#This Row],[IlośćCukruKupionego]]&lt;10000,TRUE),FALSE)</f>
        <v>0</v>
      </c>
      <c r="J840" t="b">
        <f>IF(cukier[[#This Row],[IlośćCukruKupionego]]&gt;=10000,TRUE,FALSE)</f>
        <v>0</v>
      </c>
      <c r="K840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840">
        <f>cukier[[#This Row],[Cukier '[KG']]]*cukier[[#This Row],[Rabat]]</f>
        <v>2.15</v>
      </c>
      <c r="M840">
        <f>cukier[[#This Row],[SumaZaCukier]]-cukier[[#This Row],[CenaRabat]]</f>
        <v>0</v>
      </c>
    </row>
    <row r="841" spans="1:13" x14ac:dyDescent="0.25">
      <c r="A841" s="1">
        <v>39790</v>
      </c>
      <c r="B841" t="s">
        <v>13</v>
      </c>
      <c r="C841">
        <f>YEAR(cukier[[#This Row],[Data]])</f>
        <v>2008</v>
      </c>
      <c r="D841">
        <v>6</v>
      </c>
      <c r="E841">
        <f>IF(C841=2005,$Q$5,IF(C841=2006,$Q$6,IF(C841=2007,$Q$7,IF(C841=2008,$Q$8,IF(C841=2009,$Q$9,IF(C841=2010,$Q$10,IF(C841=2011,$Q$11,IF(C841=2012,$Q$12,IF(C841=2013,$Q$13,IF(C841=2014,$Q$14,"XD"))))))))))</f>
        <v>2.15</v>
      </c>
      <c r="F841">
        <f>D841*E841</f>
        <v>12.899999999999999</v>
      </c>
      <c r="G841">
        <f>SUMIF($B$2:B841,B841,$D$2:D841)</f>
        <v>24</v>
      </c>
      <c r="H841" t="b">
        <f>IF(cukier[[#This Row],[IlośćCukruKupionego]]&gt;=100,IF(cukier[[#This Row],[IlośćCukruKupionego]]&lt;1000,TRUE),FALSE)</f>
        <v>0</v>
      </c>
      <c r="I841" t="b">
        <f>IF(cukier[[#This Row],[IlośćCukruKupionego]]&gt;=1000,IF(cukier[[#This Row],[IlośćCukruKupionego]]&lt;10000,TRUE),FALSE)</f>
        <v>0</v>
      </c>
      <c r="J841" t="b">
        <f>IF(cukier[[#This Row],[IlośćCukruKupionego]]&gt;=10000,TRUE,FALSE)</f>
        <v>0</v>
      </c>
      <c r="K841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841">
        <f>cukier[[#This Row],[Cukier '[KG']]]*cukier[[#This Row],[Rabat]]</f>
        <v>12.899999999999999</v>
      </c>
      <c r="M841">
        <f>cukier[[#This Row],[SumaZaCukier]]-cukier[[#This Row],[CenaRabat]]</f>
        <v>0</v>
      </c>
    </row>
    <row r="842" spans="1:13" x14ac:dyDescent="0.25">
      <c r="A842" s="1">
        <v>39790</v>
      </c>
      <c r="B842" t="s">
        <v>7</v>
      </c>
      <c r="C842">
        <f>YEAR(cukier[[#This Row],[Data]])</f>
        <v>2008</v>
      </c>
      <c r="D842">
        <v>496</v>
      </c>
      <c r="E842">
        <f>IF(C842=2005,$Q$5,IF(C842=2006,$Q$6,IF(C842=2007,$Q$7,IF(C842=2008,$Q$8,IF(C842=2009,$Q$9,IF(C842=2010,$Q$10,IF(C842=2011,$Q$11,IF(C842=2012,$Q$12,IF(C842=2013,$Q$13,IF(C842=2014,$Q$14,"XD"))))))))))</f>
        <v>2.15</v>
      </c>
      <c r="F842">
        <f>D842*E842</f>
        <v>1066.3999999999999</v>
      </c>
      <c r="G842">
        <f>SUMIF($B$2:B842,B842,$D$2:D842)</f>
        <v>11611</v>
      </c>
      <c r="H842" t="b">
        <f>IF(cukier[[#This Row],[IlośćCukruKupionego]]&gt;=100,IF(cukier[[#This Row],[IlośćCukruKupionego]]&lt;1000,TRUE),FALSE)</f>
        <v>0</v>
      </c>
      <c r="I842" t="b">
        <f>IF(cukier[[#This Row],[IlośćCukruKupionego]]&gt;=1000,IF(cukier[[#This Row],[IlośćCukruKupionego]]&lt;10000,TRUE),FALSE)</f>
        <v>0</v>
      </c>
      <c r="J842" t="b">
        <f>IF(cukier[[#This Row],[IlośćCukruKupionego]]&gt;=10000,TRUE,FALSE)</f>
        <v>1</v>
      </c>
      <c r="K842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842">
        <f>cukier[[#This Row],[Cukier '[KG']]]*cukier[[#This Row],[Rabat]]</f>
        <v>967.19999999999993</v>
      </c>
      <c r="M842">
        <f>cukier[[#This Row],[SumaZaCukier]]-cukier[[#This Row],[CenaRabat]]</f>
        <v>99.199999999999932</v>
      </c>
    </row>
    <row r="843" spans="1:13" x14ac:dyDescent="0.25">
      <c r="A843" s="1">
        <v>39794</v>
      </c>
      <c r="B843" t="s">
        <v>5</v>
      </c>
      <c r="C843">
        <f>YEAR(cukier[[#This Row],[Data]])</f>
        <v>2008</v>
      </c>
      <c r="D843">
        <v>363</v>
      </c>
      <c r="E843">
        <f>IF(C843=2005,$Q$5,IF(C843=2006,$Q$6,IF(C843=2007,$Q$7,IF(C843=2008,$Q$8,IF(C843=2009,$Q$9,IF(C843=2010,$Q$10,IF(C843=2011,$Q$11,IF(C843=2012,$Q$12,IF(C843=2013,$Q$13,IF(C843=2014,$Q$14,"XD"))))))))))</f>
        <v>2.15</v>
      </c>
      <c r="F843">
        <f>D843*E843</f>
        <v>780.44999999999993</v>
      </c>
      <c r="G843">
        <f>SUMIF($B$2:B843,B843,$D$2:D843)</f>
        <v>5620</v>
      </c>
      <c r="H843" t="b">
        <f>IF(cukier[[#This Row],[IlośćCukruKupionego]]&gt;=100,IF(cukier[[#This Row],[IlośćCukruKupionego]]&lt;1000,TRUE),FALSE)</f>
        <v>0</v>
      </c>
      <c r="I843" t="b">
        <f>IF(cukier[[#This Row],[IlośćCukruKupionego]]&gt;=1000,IF(cukier[[#This Row],[IlośćCukruKupionego]]&lt;10000,TRUE),FALSE)</f>
        <v>1</v>
      </c>
      <c r="J843" t="b">
        <f>IF(cukier[[#This Row],[IlośćCukruKupionego]]&gt;=10000,TRUE,FALSE)</f>
        <v>0</v>
      </c>
      <c r="K84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43">
        <f>cukier[[#This Row],[Cukier '[KG']]]*cukier[[#This Row],[Rabat]]</f>
        <v>744.15</v>
      </c>
      <c r="M843">
        <f>cukier[[#This Row],[SumaZaCukier]]-cukier[[#This Row],[CenaRabat]]</f>
        <v>36.299999999999955</v>
      </c>
    </row>
    <row r="844" spans="1:13" x14ac:dyDescent="0.25">
      <c r="A844" s="1">
        <v>39797</v>
      </c>
      <c r="B844" t="s">
        <v>5</v>
      </c>
      <c r="C844">
        <f>YEAR(cukier[[#This Row],[Data]])</f>
        <v>2008</v>
      </c>
      <c r="D844">
        <v>491</v>
      </c>
      <c r="E844">
        <f>IF(C844=2005,$Q$5,IF(C844=2006,$Q$6,IF(C844=2007,$Q$7,IF(C844=2008,$Q$8,IF(C844=2009,$Q$9,IF(C844=2010,$Q$10,IF(C844=2011,$Q$11,IF(C844=2012,$Q$12,IF(C844=2013,$Q$13,IF(C844=2014,$Q$14,"XD"))))))))))</f>
        <v>2.15</v>
      </c>
      <c r="F844">
        <f>D844*E844</f>
        <v>1055.6499999999999</v>
      </c>
      <c r="G844">
        <f>SUMIF($B$2:B844,B844,$D$2:D844)</f>
        <v>6111</v>
      </c>
      <c r="H844" t="b">
        <f>IF(cukier[[#This Row],[IlośćCukruKupionego]]&gt;=100,IF(cukier[[#This Row],[IlośćCukruKupionego]]&lt;1000,TRUE),FALSE)</f>
        <v>0</v>
      </c>
      <c r="I844" t="b">
        <f>IF(cukier[[#This Row],[IlośćCukruKupionego]]&gt;=1000,IF(cukier[[#This Row],[IlośćCukruKupionego]]&lt;10000,TRUE),FALSE)</f>
        <v>1</v>
      </c>
      <c r="J844" t="b">
        <f>IF(cukier[[#This Row],[IlośćCukruKupionego]]&gt;=10000,TRUE,FALSE)</f>
        <v>0</v>
      </c>
      <c r="K84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44">
        <f>cukier[[#This Row],[Cukier '[KG']]]*cukier[[#This Row],[Rabat]]</f>
        <v>1006.55</v>
      </c>
      <c r="M844">
        <f>cukier[[#This Row],[SumaZaCukier]]-cukier[[#This Row],[CenaRabat]]</f>
        <v>49.099999999999909</v>
      </c>
    </row>
    <row r="845" spans="1:13" x14ac:dyDescent="0.25">
      <c r="A845" s="1">
        <v>39797</v>
      </c>
      <c r="B845" t="s">
        <v>17</v>
      </c>
      <c r="C845">
        <f>YEAR(cukier[[#This Row],[Data]])</f>
        <v>2008</v>
      </c>
      <c r="D845">
        <v>369</v>
      </c>
      <c r="E845">
        <f>IF(C845=2005,$Q$5,IF(C845=2006,$Q$6,IF(C845=2007,$Q$7,IF(C845=2008,$Q$8,IF(C845=2009,$Q$9,IF(C845=2010,$Q$10,IF(C845=2011,$Q$11,IF(C845=2012,$Q$12,IF(C845=2013,$Q$13,IF(C845=2014,$Q$14,"XD"))))))))))</f>
        <v>2.15</v>
      </c>
      <c r="F845">
        <f>D845*E845</f>
        <v>793.35</v>
      </c>
      <c r="G845">
        <f>SUMIF($B$2:B845,B845,$D$2:D845)</f>
        <v>8338</v>
      </c>
      <c r="H845" t="b">
        <f>IF(cukier[[#This Row],[IlośćCukruKupionego]]&gt;=100,IF(cukier[[#This Row],[IlośćCukruKupionego]]&lt;1000,TRUE),FALSE)</f>
        <v>0</v>
      </c>
      <c r="I845" t="b">
        <f>IF(cukier[[#This Row],[IlośćCukruKupionego]]&gt;=1000,IF(cukier[[#This Row],[IlośćCukruKupionego]]&lt;10000,TRUE),FALSE)</f>
        <v>1</v>
      </c>
      <c r="J845" t="b">
        <f>IF(cukier[[#This Row],[IlośćCukruKupionego]]&gt;=10000,TRUE,FALSE)</f>
        <v>0</v>
      </c>
      <c r="K84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45">
        <f>cukier[[#This Row],[Cukier '[KG']]]*cukier[[#This Row],[Rabat]]</f>
        <v>756.44999999999993</v>
      </c>
      <c r="M845">
        <f>cukier[[#This Row],[SumaZaCukier]]-cukier[[#This Row],[CenaRabat]]</f>
        <v>36.900000000000091</v>
      </c>
    </row>
    <row r="846" spans="1:13" x14ac:dyDescent="0.25">
      <c r="A846" s="1">
        <v>39799</v>
      </c>
      <c r="B846" t="s">
        <v>66</v>
      </c>
      <c r="C846">
        <f>YEAR(cukier[[#This Row],[Data]])</f>
        <v>2008</v>
      </c>
      <c r="D846">
        <v>60</v>
      </c>
      <c r="E846">
        <f>IF(C846=2005,$Q$5,IF(C846=2006,$Q$6,IF(C846=2007,$Q$7,IF(C846=2008,$Q$8,IF(C846=2009,$Q$9,IF(C846=2010,$Q$10,IF(C846=2011,$Q$11,IF(C846=2012,$Q$12,IF(C846=2013,$Q$13,IF(C846=2014,$Q$14,"XD"))))))))))</f>
        <v>2.15</v>
      </c>
      <c r="F846">
        <f>D846*E846</f>
        <v>129</v>
      </c>
      <c r="G846">
        <f>SUMIF($B$2:B846,B846,$D$2:D846)</f>
        <v>1767</v>
      </c>
      <c r="H846" t="b">
        <f>IF(cukier[[#This Row],[IlośćCukruKupionego]]&gt;=100,IF(cukier[[#This Row],[IlośćCukruKupionego]]&lt;1000,TRUE),FALSE)</f>
        <v>0</v>
      </c>
      <c r="I846" t="b">
        <f>IF(cukier[[#This Row],[IlośćCukruKupionego]]&gt;=1000,IF(cukier[[#This Row],[IlośćCukruKupionego]]&lt;10000,TRUE),FALSE)</f>
        <v>1</v>
      </c>
      <c r="J846" t="b">
        <f>IF(cukier[[#This Row],[IlośćCukruKupionego]]&gt;=10000,TRUE,FALSE)</f>
        <v>0</v>
      </c>
      <c r="K84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46">
        <f>cukier[[#This Row],[Cukier '[KG']]]*cukier[[#This Row],[Rabat]]</f>
        <v>122.99999999999999</v>
      </c>
      <c r="M846">
        <f>cukier[[#This Row],[SumaZaCukier]]-cukier[[#This Row],[CenaRabat]]</f>
        <v>6.0000000000000142</v>
      </c>
    </row>
    <row r="847" spans="1:13" x14ac:dyDescent="0.25">
      <c r="A847" s="1">
        <v>39800</v>
      </c>
      <c r="B847" t="s">
        <v>20</v>
      </c>
      <c r="C847">
        <f>YEAR(cukier[[#This Row],[Data]])</f>
        <v>2008</v>
      </c>
      <c r="D847">
        <v>35</v>
      </c>
      <c r="E847">
        <f>IF(C847=2005,$Q$5,IF(C847=2006,$Q$6,IF(C847=2007,$Q$7,IF(C847=2008,$Q$8,IF(C847=2009,$Q$9,IF(C847=2010,$Q$10,IF(C847=2011,$Q$11,IF(C847=2012,$Q$12,IF(C847=2013,$Q$13,IF(C847=2014,$Q$14,"XD"))))))))))</f>
        <v>2.15</v>
      </c>
      <c r="F847">
        <f>D847*E847</f>
        <v>75.25</v>
      </c>
      <c r="G847">
        <f>SUMIF($B$2:B847,B847,$D$2:D847)</f>
        <v>431</v>
      </c>
      <c r="H847" t="b">
        <f>IF(cukier[[#This Row],[IlośćCukruKupionego]]&gt;=100,IF(cukier[[#This Row],[IlośćCukruKupionego]]&lt;1000,TRUE),FALSE)</f>
        <v>1</v>
      </c>
      <c r="I847" t="b">
        <f>IF(cukier[[#This Row],[IlośćCukruKupionego]]&gt;=1000,IF(cukier[[#This Row],[IlośćCukruKupionego]]&lt;10000,TRUE),FALSE)</f>
        <v>0</v>
      </c>
      <c r="J847" t="b">
        <f>IF(cukier[[#This Row],[IlośćCukruKupionego]]&gt;=10000,TRUE,FALSE)</f>
        <v>0</v>
      </c>
      <c r="K84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847">
        <f>cukier[[#This Row],[Cukier '[KG']]]*cukier[[#This Row],[Rabat]]</f>
        <v>73.5</v>
      </c>
      <c r="M847">
        <f>cukier[[#This Row],[SumaZaCukier]]-cukier[[#This Row],[CenaRabat]]</f>
        <v>1.75</v>
      </c>
    </row>
    <row r="848" spans="1:13" x14ac:dyDescent="0.25">
      <c r="A848" s="1">
        <v>39803</v>
      </c>
      <c r="B848" t="s">
        <v>7</v>
      </c>
      <c r="C848">
        <f>YEAR(cukier[[#This Row],[Data]])</f>
        <v>2008</v>
      </c>
      <c r="D848">
        <v>121</v>
      </c>
      <c r="E848">
        <f>IF(C848=2005,$Q$5,IF(C848=2006,$Q$6,IF(C848=2007,$Q$7,IF(C848=2008,$Q$8,IF(C848=2009,$Q$9,IF(C848=2010,$Q$10,IF(C848=2011,$Q$11,IF(C848=2012,$Q$12,IF(C848=2013,$Q$13,IF(C848=2014,$Q$14,"XD"))))))))))</f>
        <v>2.15</v>
      </c>
      <c r="F848">
        <f>D848*E848</f>
        <v>260.14999999999998</v>
      </c>
      <c r="G848">
        <f>SUMIF($B$2:B848,B848,$D$2:D848)</f>
        <v>11732</v>
      </c>
      <c r="H848" t="b">
        <f>IF(cukier[[#This Row],[IlośćCukruKupionego]]&gt;=100,IF(cukier[[#This Row],[IlośćCukruKupionego]]&lt;1000,TRUE),FALSE)</f>
        <v>0</v>
      </c>
      <c r="I848" t="b">
        <f>IF(cukier[[#This Row],[IlośćCukruKupionego]]&gt;=1000,IF(cukier[[#This Row],[IlośćCukruKupionego]]&lt;10000,TRUE),FALSE)</f>
        <v>0</v>
      </c>
      <c r="J848" t="b">
        <f>IF(cukier[[#This Row],[IlośćCukruKupionego]]&gt;=10000,TRUE,FALSE)</f>
        <v>1</v>
      </c>
      <c r="K848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848">
        <f>cukier[[#This Row],[Cukier '[KG']]]*cukier[[#This Row],[Rabat]]</f>
        <v>235.95</v>
      </c>
      <c r="M848">
        <f>cukier[[#This Row],[SumaZaCukier]]-cukier[[#This Row],[CenaRabat]]</f>
        <v>24.199999999999989</v>
      </c>
    </row>
    <row r="849" spans="1:13" x14ac:dyDescent="0.25">
      <c r="A849" s="1">
        <v>39803</v>
      </c>
      <c r="B849" t="s">
        <v>50</v>
      </c>
      <c r="C849">
        <f>YEAR(cukier[[#This Row],[Data]])</f>
        <v>2008</v>
      </c>
      <c r="D849">
        <v>442</v>
      </c>
      <c r="E849">
        <f>IF(C849=2005,$Q$5,IF(C849=2006,$Q$6,IF(C849=2007,$Q$7,IF(C849=2008,$Q$8,IF(C849=2009,$Q$9,IF(C849=2010,$Q$10,IF(C849=2011,$Q$11,IF(C849=2012,$Q$12,IF(C849=2013,$Q$13,IF(C849=2014,$Q$14,"XD"))))))))))</f>
        <v>2.15</v>
      </c>
      <c r="F849">
        <f>D849*E849</f>
        <v>950.3</v>
      </c>
      <c r="G849">
        <f>SUMIF($B$2:B849,B849,$D$2:D849)</f>
        <v>11164</v>
      </c>
      <c r="H849" t="b">
        <f>IF(cukier[[#This Row],[IlośćCukruKupionego]]&gt;=100,IF(cukier[[#This Row],[IlośćCukruKupionego]]&lt;1000,TRUE),FALSE)</f>
        <v>0</v>
      </c>
      <c r="I849" t="b">
        <f>IF(cukier[[#This Row],[IlośćCukruKupionego]]&gt;=1000,IF(cukier[[#This Row],[IlośćCukruKupionego]]&lt;10000,TRUE),FALSE)</f>
        <v>0</v>
      </c>
      <c r="J849" t="b">
        <f>IF(cukier[[#This Row],[IlośćCukruKupionego]]&gt;=10000,TRUE,FALSE)</f>
        <v>1</v>
      </c>
      <c r="K849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849">
        <f>cukier[[#This Row],[Cukier '[KG']]]*cukier[[#This Row],[Rabat]]</f>
        <v>861.9</v>
      </c>
      <c r="M849">
        <f>cukier[[#This Row],[SumaZaCukier]]-cukier[[#This Row],[CenaRabat]]</f>
        <v>88.399999999999977</v>
      </c>
    </row>
    <row r="850" spans="1:13" x14ac:dyDescent="0.25">
      <c r="A850" s="1">
        <v>39804</v>
      </c>
      <c r="B850" t="s">
        <v>7</v>
      </c>
      <c r="C850">
        <f>YEAR(cukier[[#This Row],[Data]])</f>
        <v>2008</v>
      </c>
      <c r="D850">
        <v>338</v>
      </c>
      <c r="E850">
        <f>IF(C850=2005,$Q$5,IF(C850=2006,$Q$6,IF(C850=2007,$Q$7,IF(C850=2008,$Q$8,IF(C850=2009,$Q$9,IF(C850=2010,$Q$10,IF(C850=2011,$Q$11,IF(C850=2012,$Q$12,IF(C850=2013,$Q$13,IF(C850=2014,$Q$14,"XD"))))))))))</f>
        <v>2.15</v>
      </c>
      <c r="F850">
        <f>D850*E850</f>
        <v>726.69999999999993</v>
      </c>
      <c r="G850">
        <f>SUMIF($B$2:B850,B850,$D$2:D850)</f>
        <v>12070</v>
      </c>
      <c r="H850" t="b">
        <f>IF(cukier[[#This Row],[IlośćCukruKupionego]]&gt;=100,IF(cukier[[#This Row],[IlośćCukruKupionego]]&lt;1000,TRUE),FALSE)</f>
        <v>0</v>
      </c>
      <c r="I850" t="b">
        <f>IF(cukier[[#This Row],[IlośćCukruKupionego]]&gt;=1000,IF(cukier[[#This Row],[IlośćCukruKupionego]]&lt;10000,TRUE),FALSE)</f>
        <v>0</v>
      </c>
      <c r="J850" t="b">
        <f>IF(cukier[[#This Row],[IlośćCukruKupionego]]&gt;=10000,TRUE,FALSE)</f>
        <v>1</v>
      </c>
      <c r="K850">
        <f>IF(cukier[[#This Row],[R1]]=TRUE,cukier[[#This Row],[Cena]]-0.05,IF(cukier[[#This Row],[R2]]=TRUE,cukier[[#This Row],[Cena]]-0.1,IF(cukier[[#This Row],[R3]]=TRUE,cukier[[#This Row],[Cena]]-0.2,cukier[[#This Row],[Cena]])))</f>
        <v>1.95</v>
      </c>
      <c r="L850">
        <f>cukier[[#This Row],[Cukier '[KG']]]*cukier[[#This Row],[Rabat]]</f>
        <v>659.1</v>
      </c>
      <c r="M850">
        <f>cukier[[#This Row],[SumaZaCukier]]-cukier[[#This Row],[CenaRabat]]</f>
        <v>67.599999999999909</v>
      </c>
    </row>
    <row r="851" spans="1:13" x14ac:dyDescent="0.25">
      <c r="A851" s="1">
        <v>39805</v>
      </c>
      <c r="B851" t="s">
        <v>31</v>
      </c>
      <c r="C851">
        <f>YEAR(cukier[[#This Row],[Data]])</f>
        <v>2008</v>
      </c>
      <c r="D851">
        <v>94</v>
      </c>
      <c r="E851">
        <f>IF(C851=2005,$Q$5,IF(C851=2006,$Q$6,IF(C851=2007,$Q$7,IF(C851=2008,$Q$8,IF(C851=2009,$Q$9,IF(C851=2010,$Q$10,IF(C851=2011,$Q$11,IF(C851=2012,$Q$12,IF(C851=2013,$Q$13,IF(C851=2014,$Q$14,"XD"))))))))))</f>
        <v>2.15</v>
      </c>
      <c r="F851">
        <f>D851*E851</f>
        <v>202.1</v>
      </c>
      <c r="G851">
        <f>SUMIF($B$2:B851,B851,$D$2:D851)</f>
        <v>792</v>
      </c>
      <c r="H851" t="b">
        <f>IF(cukier[[#This Row],[IlośćCukruKupionego]]&gt;=100,IF(cukier[[#This Row],[IlośćCukruKupionego]]&lt;1000,TRUE),FALSE)</f>
        <v>1</v>
      </c>
      <c r="I851" t="b">
        <f>IF(cukier[[#This Row],[IlośćCukruKupionego]]&gt;=1000,IF(cukier[[#This Row],[IlośćCukruKupionego]]&lt;10000,TRUE),FALSE)</f>
        <v>0</v>
      </c>
      <c r="J851" t="b">
        <f>IF(cukier[[#This Row],[IlośćCukruKupionego]]&gt;=10000,TRUE,FALSE)</f>
        <v>0</v>
      </c>
      <c r="K85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851">
        <f>cukier[[#This Row],[Cukier '[KG']]]*cukier[[#This Row],[Rabat]]</f>
        <v>197.4</v>
      </c>
      <c r="M851">
        <f>cukier[[#This Row],[SumaZaCukier]]-cukier[[#This Row],[CenaRabat]]</f>
        <v>4.6999999999999886</v>
      </c>
    </row>
    <row r="852" spans="1:13" x14ac:dyDescent="0.25">
      <c r="A852" s="1">
        <v>39808</v>
      </c>
      <c r="B852" t="s">
        <v>1</v>
      </c>
      <c r="C852">
        <f>YEAR(cukier[[#This Row],[Data]])</f>
        <v>2008</v>
      </c>
      <c r="D852">
        <v>14</v>
      </c>
      <c r="E852">
        <f>IF(C852=2005,$Q$5,IF(C852=2006,$Q$6,IF(C852=2007,$Q$7,IF(C852=2008,$Q$8,IF(C852=2009,$Q$9,IF(C852=2010,$Q$10,IF(C852=2011,$Q$11,IF(C852=2012,$Q$12,IF(C852=2013,$Q$13,IF(C852=2014,$Q$14,"XD"))))))))))</f>
        <v>2.15</v>
      </c>
      <c r="F852">
        <f>D852*E852</f>
        <v>30.099999999999998</v>
      </c>
      <c r="G852">
        <f>SUMIF($B$2:B852,B852,$D$2:D852)</f>
        <v>31</v>
      </c>
      <c r="H852" t="b">
        <f>IF(cukier[[#This Row],[IlośćCukruKupionego]]&gt;=100,IF(cukier[[#This Row],[IlośćCukruKupionego]]&lt;1000,TRUE),FALSE)</f>
        <v>0</v>
      </c>
      <c r="I852" t="b">
        <f>IF(cukier[[#This Row],[IlośćCukruKupionego]]&gt;=1000,IF(cukier[[#This Row],[IlośćCukruKupionego]]&lt;10000,TRUE),FALSE)</f>
        <v>0</v>
      </c>
      <c r="J852" t="b">
        <f>IF(cukier[[#This Row],[IlośćCukruKupionego]]&gt;=10000,TRUE,FALSE)</f>
        <v>0</v>
      </c>
      <c r="K852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852">
        <f>cukier[[#This Row],[Cukier '[KG']]]*cukier[[#This Row],[Rabat]]</f>
        <v>30.099999999999998</v>
      </c>
      <c r="M852">
        <f>cukier[[#This Row],[SumaZaCukier]]-cukier[[#This Row],[CenaRabat]]</f>
        <v>0</v>
      </c>
    </row>
    <row r="853" spans="1:13" x14ac:dyDescent="0.25">
      <c r="A853" s="1">
        <v>39809</v>
      </c>
      <c r="B853" t="s">
        <v>94</v>
      </c>
      <c r="C853">
        <f>YEAR(cukier[[#This Row],[Data]])</f>
        <v>2008</v>
      </c>
      <c r="D853">
        <v>2</v>
      </c>
      <c r="E853">
        <f>IF(C853=2005,$Q$5,IF(C853=2006,$Q$6,IF(C853=2007,$Q$7,IF(C853=2008,$Q$8,IF(C853=2009,$Q$9,IF(C853=2010,$Q$10,IF(C853=2011,$Q$11,IF(C853=2012,$Q$12,IF(C853=2013,$Q$13,IF(C853=2014,$Q$14,"XD"))))))))))</f>
        <v>2.15</v>
      </c>
      <c r="F853">
        <f>D853*E853</f>
        <v>4.3</v>
      </c>
      <c r="G853">
        <f>SUMIF($B$2:B853,B853,$D$2:D853)</f>
        <v>49</v>
      </c>
      <c r="H853" t="b">
        <f>IF(cukier[[#This Row],[IlośćCukruKupionego]]&gt;=100,IF(cukier[[#This Row],[IlośćCukruKupionego]]&lt;1000,TRUE),FALSE)</f>
        <v>0</v>
      </c>
      <c r="I853" t="b">
        <f>IF(cukier[[#This Row],[IlośćCukruKupionego]]&gt;=1000,IF(cukier[[#This Row],[IlośćCukruKupionego]]&lt;10000,TRUE),FALSE)</f>
        <v>0</v>
      </c>
      <c r="J853" t="b">
        <f>IF(cukier[[#This Row],[IlośćCukruKupionego]]&gt;=10000,TRUE,FALSE)</f>
        <v>0</v>
      </c>
      <c r="K853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853">
        <f>cukier[[#This Row],[Cukier '[KG']]]*cukier[[#This Row],[Rabat]]</f>
        <v>4.3</v>
      </c>
      <c r="M853">
        <f>cukier[[#This Row],[SumaZaCukier]]-cukier[[#This Row],[CenaRabat]]</f>
        <v>0</v>
      </c>
    </row>
    <row r="854" spans="1:13" x14ac:dyDescent="0.25">
      <c r="A854" s="1">
        <v>39811</v>
      </c>
      <c r="B854" t="s">
        <v>14</v>
      </c>
      <c r="C854">
        <f>YEAR(cukier[[#This Row],[Data]])</f>
        <v>2008</v>
      </c>
      <c r="D854">
        <v>110</v>
      </c>
      <c r="E854">
        <f>IF(C854=2005,$Q$5,IF(C854=2006,$Q$6,IF(C854=2007,$Q$7,IF(C854=2008,$Q$8,IF(C854=2009,$Q$9,IF(C854=2010,$Q$10,IF(C854=2011,$Q$11,IF(C854=2012,$Q$12,IF(C854=2013,$Q$13,IF(C854=2014,$Q$14,"XD"))))))))))</f>
        <v>2.15</v>
      </c>
      <c r="F854">
        <f>D854*E854</f>
        <v>236.5</v>
      </c>
      <c r="G854">
        <f>SUMIF($B$2:B854,B854,$D$2:D854)</f>
        <v>9208</v>
      </c>
      <c r="H854" t="b">
        <f>IF(cukier[[#This Row],[IlośćCukruKupionego]]&gt;=100,IF(cukier[[#This Row],[IlośćCukruKupionego]]&lt;1000,TRUE),FALSE)</f>
        <v>0</v>
      </c>
      <c r="I854" t="b">
        <f>IF(cukier[[#This Row],[IlośćCukruKupionego]]&gt;=1000,IF(cukier[[#This Row],[IlośćCukruKupionego]]&lt;10000,TRUE),FALSE)</f>
        <v>1</v>
      </c>
      <c r="J854" t="b">
        <f>IF(cukier[[#This Row],[IlośćCukruKupionego]]&gt;=10000,TRUE,FALSE)</f>
        <v>0</v>
      </c>
      <c r="K85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854">
        <f>cukier[[#This Row],[Cukier '[KG']]]*cukier[[#This Row],[Rabat]]</f>
        <v>225.49999999999997</v>
      </c>
      <c r="M854">
        <f>cukier[[#This Row],[SumaZaCukier]]-cukier[[#This Row],[CenaRabat]]</f>
        <v>11.000000000000028</v>
      </c>
    </row>
    <row r="855" spans="1:13" x14ac:dyDescent="0.25">
      <c r="A855" s="1">
        <v>39812</v>
      </c>
      <c r="B855" t="s">
        <v>87</v>
      </c>
      <c r="C855">
        <f>YEAR(cukier[[#This Row],[Data]])</f>
        <v>2008</v>
      </c>
      <c r="D855">
        <v>18</v>
      </c>
      <c r="E855">
        <f>IF(C855=2005,$Q$5,IF(C855=2006,$Q$6,IF(C855=2007,$Q$7,IF(C855=2008,$Q$8,IF(C855=2009,$Q$9,IF(C855=2010,$Q$10,IF(C855=2011,$Q$11,IF(C855=2012,$Q$12,IF(C855=2013,$Q$13,IF(C855=2014,$Q$14,"XD"))))))))))</f>
        <v>2.15</v>
      </c>
      <c r="F855">
        <f>D855*E855</f>
        <v>38.699999999999996</v>
      </c>
      <c r="G855">
        <f>SUMIF($B$2:B855,B855,$D$2:D855)</f>
        <v>45</v>
      </c>
      <c r="H855" t="b">
        <f>IF(cukier[[#This Row],[IlośćCukruKupionego]]&gt;=100,IF(cukier[[#This Row],[IlośćCukruKupionego]]&lt;1000,TRUE),FALSE)</f>
        <v>0</v>
      </c>
      <c r="I855" t="b">
        <f>IF(cukier[[#This Row],[IlośćCukruKupionego]]&gt;=1000,IF(cukier[[#This Row],[IlośćCukruKupionego]]&lt;10000,TRUE),FALSE)</f>
        <v>0</v>
      </c>
      <c r="J855" t="b">
        <f>IF(cukier[[#This Row],[IlośćCukruKupionego]]&gt;=10000,TRUE,FALSE)</f>
        <v>0</v>
      </c>
      <c r="K85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855">
        <f>cukier[[#This Row],[Cukier '[KG']]]*cukier[[#This Row],[Rabat]]</f>
        <v>38.699999999999996</v>
      </c>
      <c r="M855">
        <f>cukier[[#This Row],[SumaZaCukier]]-cukier[[#This Row],[CenaRabat]]</f>
        <v>0</v>
      </c>
    </row>
    <row r="856" spans="1:13" x14ac:dyDescent="0.25">
      <c r="A856" s="1">
        <v>39812</v>
      </c>
      <c r="B856" t="s">
        <v>147</v>
      </c>
      <c r="C856">
        <f>YEAR(cukier[[#This Row],[Data]])</f>
        <v>2008</v>
      </c>
      <c r="D856">
        <v>7</v>
      </c>
      <c r="E856">
        <f>IF(C856=2005,$Q$5,IF(C856=2006,$Q$6,IF(C856=2007,$Q$7,IF(C856=2008,$Q$8,IF(C856=2009,$Q$9,IF(C856=2010,$Q$10,IF(C856=2011,$Q$11,IF(C856=2012,$Q$12,IF(C856=2013,$Q$13,IF(C856=2014,$Q$14,"XD"))))))))))</f>
        <v>2.15</v>
      </c>
      <c r="F856">
        <f>D856*E856</f>
        <v>15.049999999999999</v>
      </c>
      <c r="G856">
        <f>SUMIF($B$2:B856,B856,$D$2:D856)</f>
        <v>17</v>
      </c>
      <c r="H856" t="b">
        <f>IF(cukier[[#This Row],[IlośćCukruKupionego]]&gt;=100,IF(cukier[[#This Row],[IlośćCukruKupionego]]&lt;1000,TRUE),FALSE)</f>
        <v>0</v>
      </c>
      <c r="I856" t="b">
        <f>IF(cukier[[#This Row],[IlośćCukruKupionego]]&gt;=1000,IF(cukier[[#This Row],[IlośćCukruKupionego]]&lt;10000,TRUE),FALSE)</f>
        <v>0</v>
      </c>
      <c r="J856" t="b">
        <f>IF(cukier[[#This Row],[IlośćCukruKupionego]]&gt;=10000,TRUE,FALSE)</f>
        <v>0</v>
      </c>
      <c r="K85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856">
        <f>cukier[[#This Row],[Cukier '[KG']]]*cukier[[#This Row],[Rabat]]</f>
        <v>15.049999999999999</v>
      </c>
      <c r="M856">
        <f>cukier[[#This Row],[SumaZaCukier]]-cukier[[#This Row],[CenaRabat]]</f>
        <v>0</v>
      </c>
    </row>
    <row r="857" spans="1:13" x14ac:dyDescent="0.25">
      <c r="A857" s="1">
        <v>39814</v>
      </c>
      <c r="B857" t="s">
        <v>178</v>
      </c>
      <c r="C857">
        <f>YEAR(cukier[[#This Row],[Data]])</f>
        <v>2009</v>
      </c>
      <c r="D857">
        <v>2</v>
      </c>
      <c r="E857">
        <f>IF(C857=2005,$Q$5,IF(C857=2006,$Q$6,IF(C857=2007,$Q$7,IF(C857=2008,$Q$8,IF(C857=2009,$Q$9,IF(C857=2010,$Q$10,IF(C857=2011,$Q$11,IF(C857=2012,$Q$12,IF(C857=2013,$Q$13,IF(C857=2014,$Q$14,"XD"))))))))))</f>
        <v>2.13</v>
      </c>
      <c r="F857">
        <f>D857*E857</f>
        <v>4.26</v>
      </c>
      <c r="G857">
        <f>SUMIF($B$2:B857,B857,$D$2:D857)</f>
        <v>2</v>
      </c>
      <c r="H857" t="b">
        <f>IF(cukier[[#This Row],[IlośćCukruKupionego]]&gt;=100,IF(cukier[[#This Row],[IlośćCukruKupionego]]&lt;1000,TRUE),FALSE)</f>
        <v>0</v>
      </c>
      <c r="I857" t="b">
        <f>IF(cukier[[#This Row],[IlośćCukruKupionego]]&gt;=1000,IF(cukier[[#This Row],[IlośćCukruKupionego]]&lt;10000,TRUE),FALSE)</f>
        <v>0</v>
      </c>
      <c r="J857" t="b">
        <f>IF(cukier[[#This Row],[IlośćCukruKupionego]]&gt;=10000,TRUE,FALSE)</f>
        <v>0</v>
      </c>
      <c r="K857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57">
        <f>cukier[[#This Row],[Cukier '[KG']]]*cukier[[#This Row],[Rabat]]</f>
        <v>4.26</v>
      </c>
      <c r="M857">
        <f>cukier[[#This Row],[SumaZaCukier]]-cukier[[#This Row],[CenaRabat]]</f>
        <v>0</v>
      </c>
    </row>
    <row r="858" spans="1:13" x14ac:dyDescent="0.25">
      <c r="A858" s="1">
        <v>39815</v>
      </c>
      <c r="B858" t="s">
        <v>37</v>
      </c>
      <c r="C858">
        <f>YEAR(cukier[[#This Row],[Data]])</f>
        <v>2009</v>
      </c>
      <c r="D858">
        <v>188</v>
      </c>
      <c r="E858">
        <f>IF(C858=2005,$Q$5,IF(C858=2006,$Q$6,IF(C858=2007,$Q$7,IF(C858=2008,$Q$8,IF(C858=2009,$Q$9,IF(C858=2010,$Q$10,IF(C858=2011,$Q$11,IF(C858=2012,$Q$12,IF(C858=2013,$Q$13,IF(C858=2014,$Q$14,"XD"))))))))))</f>
        <v>2.13</v>
      </c>
      <c r="F858">
        <f>D858*E858</f>
        <v>400.44</v>
      </c>
      <c r="G858">
        <f>SUMIF($B$2:B858,B858,$D$2:D858)</f>
        <v>1890</v>
      </c>
      <c r="H858" t="b">
        <f>IF(cukier[[#This Row],[IlośćCukruKupionego]]&gt;=100,IF(cukier[[#This Row],[IlośćCukruKupionego]]&lt;1000,TRUE),FALSE)</f>
        <v>0</v>
      </c>
      <c r="I858" t="b">
        <f>IF(cukier[[#This Row],[IlośćCukruKupionego]]&gt;=1000,IF(cukier[[#This Row],[IlośćCukruKupionego]]&lt;10000,TRUE),FALSE)</f>
        <v>1</v>
      </c>
      <c r="J858" t="b">
        <f>IF(cukier[[#This Row],[IlośćCukruKupionego]]&gt;=10000,TRUE,FALSE)</f>
        <v>0</v>
      </c>
      <c r="K858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858">
        <f>cukier[[#This Row],[Cukier '[KG']]]*cukier[[#This Row],[Rabat]]</f>
        <v>381.64</v>
      </c>
      <c r="M858">
        <f>cukier[[#This Row],[SumaZaCukier]]-cukier[[#This Row],[CenaRabat]]</f>
        <v>18.800000000000011</v>
      </c>
    </row>
    <row r="859" spans="1:13" x14ac:dyDescent="0.25">
      <c r="A859" s="1">
        <v>39819</v>
      </c>
      <c r="B859" t="s">
        <v>92</v>
      </c>
      <c r="C859">
        <f>YEAR(cukier[[#This Row],[Data]])</f>
        <v>2009</v>
      </c>
      <c r="D859">
        <v>11</v>
      </c>
      <c r="E859">
        <f>IF(C859=2005,$Q$5,IF(C859=2006,$Q$6,IF(C859=2007,$Q$7,IF(C859=2008,$Q$8,IF(C859=2009,$Q$9,IF(C859=2010,$Q$10,IF(C859=2011,$Q$11,IF(C859=2012,$Q$12,IF(C859=2013,$Q$13,IF(C859=2014,$Q$14,"XD"))))))))))</f>
        <v>2.13</v>
      </c>
      <c r="F859">
        <f>D859*E859</f>
        <v>23.43</v>
      </c>
      <c r="G859">
        <f>SUMIF($B$2:B859,B859,$D$2:D859)</f>
        <v>16</v>
      </c>
      <c r="H859" t="b">
        <f>IF(cukier[[#This Row],[IlośćCukruKupionego]]&gt;=100,IF(cukier[[#This Row],[IlośćCukruKupionego]]&lt;1000,TRUE),FALSE)</f>
        <v>0</v>
      </c>
      <c r="I859" t="b">
        <f>IF(cukier[[#This Row],[IlośćCukruKupionego]]&gt;=1000,IF(cukier[[#This Row],[IlośćCukruKupionego]]&lt;10000,TRUE),FALSE)</f>
        <v>0</v>
      </c>
      <c r="J859" t="b">
        <f>IF(cukier[[#This Row],[IlośćCukruKupionego]]&gt;=10000,TRUE,FALSE)</f>
        <v>0</v>
      </c>
      <c r="K85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59">
        <f>cukier[[#This Row],[Cukier '[KG']]]*cukier[[#This Row],[Rabat]]</f>
        <v>23.43</v>
      </c>
      <c r="M859">
        <f>cukier[[#This Row],[SumaZaCukier]]-cukier[[#This Row],[CenaRabat]]</f>
        <v>0</v>
      </c>
    </row>
    <row r="860" spans="1:13" x14ac:dyDescent="0.25">
      <c r="A860" s="1">
        <v>39819</v>
      </c>
      <c r="B860" t="s">
        <v>14</v>
      </c>
      <c r="C860">
        <f>YEAR(cukier[[#This Row],[Data]])</f>
        <v>2009</v>
      </c>
      <c r="D860">
        <v>129</v>
      </c>
      <c r="E860">
        <f>IF(C860=2005,$Q$5,IF(C860=2006,$Q$6,IF(C860=2007,$Q$7,IF(C860=2008,$Q$8,IF(C860=2009,$Q$9,IF(C860=2010,$Q$10,IF(C860=2011,$Q$11,IF(C860=2012,$Q$12,IF(C860=2013,$Q$13,IF(C860=2014,$Q$14,"XD"))))))))))</f>
        <v>2.13</v>
      </c>
      <c r="F860">
        <f>D860*E860</f>
        <v>274.77</v>
      </c>
      <c r="G860">
        <f>SUMIF($B$2:B860,B860,$D$2:D860)</f>
        <v>9337</v>
      </c>
      <c r="H860" t="b">
        <f>IF(cukier[[#This Row],[IlośćCukruKupionego]]&gt;=100,IF(cukier[[#This Row],[IlośćCukruKupionego]]&lt;1000,TRUE),FALSE)</f>
        <v>0</v>
      </c>
      <c r="I860" t="b">
        <f>IF(cukier[[#This Row],[IlośćCukruKupionego]]&gt;=1000,IF(cukier[[#This Row],[IlośćCukruKupionego]]&lt;10000,TRUE),FALSE)</f>
        <v>1</v>
      </c>
      <c r="J860" t="b">
        <f>IF(cukier[[#This Row],[IlośćCukruKupionego]]&gt;=10000,TRUE,FALSE)</f>
        <v>0</v>
      </c>
      <c r="K86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860">
        <f>cukier[[#This Row],[Cukier '[KG']]]*cukier[[#This Row],[Rabat]]</f>
        <v>261.86999999999995</v>
      </c>
      <c r="M860">
        <f>cukier[[#This Row],[SumaZaCukier]]-cukier[[#This Row],[CenaRabat]]</f>
        <v>12.900000000000034</v>
      </c>
    </row>
    <row r="861" spans="1:13" x14ac:dyDescent="0.25">
      <c r="A861" s="1">
        <v>39819</v>
      </c>
      <c r="B861" t="s">
        <v>61</v>
      </c>
      <c r="C861">
        <f>YEAR(cukier[[#This Row],[Data]])</f>
        <v>2009</v>
      </c>
      <c r="D861">
        <v>117</v>
      </c>
      <c r="E861">
        <f>IF(C861=2005,$Q$5,IF(C861=2006,$Q$6,IF(C861=2007,$Q$7,IF(C861=2008,$Q$8,IF(C861=2009,$Q$9,IF(C861=2010,$Q$10,IF(C861=2011,$Q$11,IF(C861=2012,$Q$12,IF(C861=2013,$Q$13,IF(C861=2014,$Q$14,"XD"))))))))))</f>
        <v>2.13</v>
      </c>
      <c r="F861">
        <f>D861*E861</f>
        <v>249.20999999999998</v>
      </c>
      <c r="G861">
        <f>SUMIF($B$2:B861,B861,$D$2:D861)</f>
        <v>1296</v>
      </c>
      <c r="H861" t="b">
        <f>IF(cukier[[#This Row],[IlośćCukruKupionego]]&gt;=100,IF(cukier[[#This Row],[IlośćCukruKupionego]]&lt;1000,TRUE),FALSE)</f>
        <v>0</v>
      </c>
      <c r="I861" t="b">
        <f>IF(cukier[[#This Row],[IlośćCukruKupionego]]&gt;=1000,IF(cukier[[#This Row],[IlośćCukruKupionego]]&lt;10000,TRUE),FALSE)</f>
        <v>1</v>
      </c>
      <c r="J861" t="b">
        <f>IF(cukier[[#This Row],[IlośćCukruKupionego]]&gt;=10000,TRUE,FALSE)</f>
        <v>0</v>
      </c>
      <c r="K86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861">
        <f>cukier[[#This Row],[Cukier '[KG']]]*cukier[[#This Row],[Rabat]]</f>
        <v>237.51</v>
      </c>
      <c r="M861">
        <f>cukier[[#This Row],[SumaZaCukier]]-cukier[[#This Row],[CenaRabat]]</f>
        <v>11.699999999999989</v>
      </c>
    </row>
    <row r="862" spans="1:13" x14ac:dyDescent="0.25">
      <c r="A862" s="1">
        <v>39821</v>
      </c>
      <c r="B862" t="s">
        <v>82</v>
      </c>
      <c r="C862">
        <f>YEAR(cukier[[#This Row],[Data]])</f>
        <v>2009</v>
      </c>
      <c r="D862">
        <v>11</v>
      </c>
      <c r="E862">
        <f>IF(C862=2005,$Q$5,IF(C862=2006,$Q$6,IF(C862=2007,$Q$7,IF(C862=2008,$Q$8,IF(C862=2009,$Q$9,IF(C862=2010,$Q$10,IF(C862=2011,$Q$11,IF(C862=2012,$Q$12,IF(C862=2013,$Q$13,IF(C862=2014,$Q$14,"XD"))))))))))</f>
        <v>2.13</v>
      </c>
      <c r="F862">
        <f>D862*E862</f>
        <v>23.43</v>
      </c>
      <c r="G862">
        <f>SUMIF($B$2:B862,B862,$D$2:D862)</f>
        <v>34</v>
      </c>
      <c r="H862" t="b">
        <f>IF(cukier[[#This Row],[IlośćCukruKupionego]]&gt;=100,IF(cukier[[#This Row],[IlośćCukruKupionego]]&lt;1000,TRUE),FALSE)</f>
        <v>0</v>
      </c>
      <c r="I862" t="b">
        <f>IF(cukier[[#This Row],[IlośćCukruKupionego]]&gt;=1000,IF(cukier[[#This Row],[IlośćCukruKupionego]]&lt;10000,TRUE),FALSE)</f>
        <v>0</v>
      </c>
      <c r="J862" t="b">
        <f>IF(cukier[[#This Row],[IlośćCukruKupionego]]&gt;=10000,TRUE,FALSE)</f>
        <v>0</v>
      </c>
      <c r="K86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62">
        <f>cukier[[#This Row],[Cukier '[KG']]]*cukier[[#This Row],[Rabat]]</f>
        <v>23.43</v>
      </c>
      <c r="M862">
        <f>cukier[[#This Row],[SumaZaCukier]]-cukier[[#This Row],[CenaRabat]]</f>
        <v>0</v>
      </c>
    </row>
    <row r="863" spans="1:13" x14ac:dyDescent="0.25">
      <c r="A863" s="1">
        <v>39823</v>
      </c>
      <c r="B863" t="s">
        <v>61</v>
      </c>
      <c r="C863">
        <f>YEAR(cukier[[#This Row],[Data]])</f>
        <v>2009</v>
      </c>
      <c r="D863">
        <v>186</v>
      </c>
      <c r="E863">
        <f>IF(C863=2005,$Q$5,IF(C863=2006,$Q$6,IF(C863=2007,$Q$7,IF(C863=2008,$Q$8,IF(C863=2009,$Q$9,IF(C863=2010,$Q$10,IF(C863=2011,$Q$11,IF(C863=2012,$Q$12,IF(C863=2013,$Q$13,IF(C863=2014,$Q$14,"XD"))))))))))</f>
        <v>2.13</v>
      </c>
      <c r="F863">
        <f>D863*E863</f>
        <v>396.18</v>
      </c>
      <c r="G863">
        <f>SUMIF($B$2:B863,B863,$D$2:D863)</f>
        <v>1482</v>
      </c>
      <c r="H863" t="b">
        <f>IF(cukier[[#This Row],[IlośćCukruKupionego]]&gt;=100,IF(cukier[[#This Row],[IlośćCukruKupionego]]&lt;1000,TRUE),FALSE)</f>
        <v>0</v>
      </c>
      <c r="I863" t="b">
        <f>IF(cukier[[#This Row],[IlośćCukruKupionego]]&gt;=1000,IF(cukier[[#This Row],[IlośćCukruKupionego]]&lt;10000,TRUE),FALSE)</f>
        <v>1</v>
      </c>
      <c r="J863" t="b">
        <f>IF(cukier[[#This Row],[IlośćCukruKupionego]]&gt;=10000,TRUE,FALSE)</f>
        <v>0</v>
      </c>
      <c r="K863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863">
        <f>cukier[[#This Row],[Cukier '[KG']]]*cukier[[#This Row],[Rabat]]</f>
        <v>377.58</v>
      </c>
      <c r="M863">
        <f>cukier[[#This Row],[SumaZaCukier]]-cukier[[#This Row],[CenaRabat]]</f>
        <v>18.600000000000023</v>
      </c>
    </row>
    <row r="864" spans="1:13" x14ac:dyDescent="0.25">
      <c r="A864" s="1">
        <v>39824</v>
      </c>
      <c r="B864" t="s">
        <v>18</v>
      </c>
      <c r="C864">
        <f>YEAR(cukier[[#This Row],[Data]])</f>
        <v>2009</v>
      </c>
      <c r="D864">
        <v>40</v>
      </c>
      <c r="E864">
        <f>IF(C864=2005,$Q$5,IF(C864=2006,$Q$6,IF(C864=2007,$Q$7,IF(C864=2008,$Q$8,IF(C864=2009,$Q$9,IF(C864=2010,$Q$10,IF(C864=2011,$Q$11,IF(C864=2012,$Q$12,IF(C864=2013,$Q$13,IF(C864=2014,$Q$14,"XD"))))))))))</f>
        <v>2.13</v>
      </c>
      <c r="F864">
        <f>D864*E864</f>
        <v>85.199999999999989</v>
      </c>
      <c r="G864">
        <f>SUMIF($B$2:B864,B864,$D$2:D864)</f>
        <v>2850</v>
      </c>
      <c r="H864" t="b">
        <f>IF(cukier[[#This Row],[IlośćCukruKupionego]]&gt;=100,IF(cukier[[#This Row],[IlośćCukruKupionego]]&lt;1000,TRUE),FALSE)</f>
        <v>0</v>
      </c>
      <c r="I864" t="b">
        <f>IF(cukier[[#This Row],[IlośćCukruKupionego]]&gt;=1000,IF(cukier[[#This Row],[IlośćCukruKupionego]]&lt;10000,TRUE),FALSE)</f>
        <v>1</v>
      </c>
      <c r="J864" t="b">
        <f>IF(cukier[[#This Row],[IlośćCukruKupionego]]&gt;=10000,TRUE,FALSE)</f>
        <v>0</v>
      </c>
      <c r="K864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864">
        <f>cukier[[#This Row],[Cukier '[KG']]]*cukier[[#This Row],[Rabat]]</f>
        <v>81.199999999999989</v>
      </c>
      <c r="M864">
        <f>cukier[[#This Row],[SumaZaCukier]]-cukier[[#This Row],[CenaRabat]]</f>
        <v>4</v>
      </c>
    </row>
    <row r="865" spans="1:13" x14ac:dyDescent="0.25">
      <c r="A865" s="1">
        <v>39829</v>
      </c>
      <c r="B865" t="s">
        <v>47</v>
      </c>
      <c r="C865">
        <f>YEAR(cukier[[#This Row],[Data]])</f>
        <v>2009</v>
      </c>
      <c r="D865">
        <v>6</v>
      </c>
      <c r="E865">
        <f>IF(C865=2005,$Q$5,IF(C865=2006,$Q$6,IF(C865=2007,$Q$7,IF(C865=2008,$Q$8,IF(C865=2009,$Q$9,IF(C865=2010,$Q$10,IF(C865=2011,$Q$11,IF(C865=2012,$Q$12,IF(C865=2013,$Q$13,IF(C865=2014,$Q$14,"XD"))))))))))</f>
        <v>2.13</v>
      </c>
      <c r="F865">
        <f>D865*E865</f>
        <v>12.78</v>
      </c>
      <c r="G865">
        <f>SUMIF($B$2:B865,B865,$D$2:D865)</f>
        <v>13</v>
      </c>
      <c r="H865" t="b">
        <f>IF(cukier[[#This Row],[IlośćCukruKupionego]]&gt;=100,IF(cukier[[#This Row],[IlośćCukruKupionego]]&lt;1000,TRUE),FALSE)</f>
        <v>0</v>
      </c>
      <c r="I865" t="b">
        <f>IF(cukier[[#This Row],[IlośćCukruKupionego]]&gt;=1000,IF(cukier[[#This Row],[IlośćCukruKupionego]]&lt;10000,TRUE),FALSE)</f>
        <v>0</v>
      </c>
      <c r="J865" t="b">
        <f>IF(cukier[[#This Row],[IlośćCukruKupionego]]&gt;=10000,TRUE,FALSE)</f>
        <v>0</v>
      </c>
      <c r="K865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65">
        <f>cukier[[#This Row],[Cukier '[KG']]]*cukier[[#This Row],[Rabat]]</f>
        <v>12.78</v>
      </c>
      <c r="M865">
        <f>cukier[[#This Row],[SumaZaCukier]]-cukier[[#This Row],[CenaRabat]]</f>
        <v>0</v>
      </c>
    </row>
    <row r="866" spans="1:13" x14ac:dyDescent="0.25">
      <c r="A866" s="1">
        <v>39831</v>
      </c>
      <c r="B866" t="s">
        <v>55</v>
      </c>
      <c r="C866">
        <f>YEAR(cukier[[#This Row],[Data]])</f>
        <v>2009</v>
      </c>
      <c r="D866">
        <v>153</v>
      </c>
      <c r="E866">
        <f>IF(C866=2005,$Q$5,IF(C866=2006,$Q$6,IF(C866=2007,$Q$7,IF(C866=2008,$Q$8,IF(C866=2009,$Q$9,IF(C866=2010,$Q$10,IF(C866=2011,$Q$11,IF(C866=2012,$Q$12,IF(C866=2013,$Q$13,IF(C866=2014,$Q$14,"XD"))))))))))</f>
        <v>2.13</v>
      </c>
      <c r="F866">
        <f>D866*E866</f>
        <v>325.89</v>
      </c>
      <c r="G866">
        <f>SUMIF($B$2:B866,B866,$D$2:D866)</f>
        <v>2281</v>
      </c>
      <c r="H866" t="b">
        <f>IF(cukier[[#This Row],[IlośćCukruKupionego]]&gt;=100,IF(cukier[[#This Row],[IlośćCukruKupionego]]&lt;1000,TRUE),FALSE)</f>
        <v>0</v>
      </c>
      <c r="I866" t="b">
        <f>IF(cukier[[#This Row],[IlośćCukruKupionego]]&gt;=1000,IF(cukier[[#This Row],[IlośćCukruKupionego]]&lt;10000,TRUE),FALSE)</f>
        <v>1</v>
      </c>
      <c r="J866" t="b">
        <f>IF(cukier[[#This Row],[IlośćCukruKupionego]]&gt;=10000,TRUE,FALSE)</f>
        <v>0</v>
      </c>
      <c r="K86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866">
        <f>cukier[[#This Row],[Cukier '[KG']]]*cukier[[#This Row],[Rabat]]</f>
        <v>310.58999999999997</v>
      </c>
      <c r="M866">
        <f>cukier[[#This Row],[SumaZaCukier]]-cukier[[#This Row],[CenaRabat]]</f>
        <v>15.300000000000011</v>
      </c>
    </row>
    <row r="867" spans="1:13" x14ac:dyDescent="0.25">
      <c r="A867" s="1">
        <v>39832</v>
      </c>
      <c r="B867" t="s">
        <v>45</v>
      </c>
      <c r="C867">
        <f>YEAR(cukier[[#This Row],[Data]])</f>
        <v>2009</v>
      </c>
      <c r="D867">
        <v>163</v>
      </c>
      <c r="E867">
        <f>IF(C867=2005,$Q$5,IF(C867=2006,$Q$6,IF(C867=2007,$Q$7,IF(C867=2008,$Q$8,IF(C867=2009,$Q$9,IF(C867=2010,$Q$10,IF(C867=2011,$Q$11,IF(C867=2012,$Q$12,IF(C867=2013,$Q$13,IF(C867=2014,$Q$14,"XD"))))))))))</f>
        <v>2.13</v>
      </c>
      <c r="F867">
        <f>D867*E867</f>
        <v>347.19</v>
      </c>
      <c r="G867">
        <f>SUMIF($B$2:B867,B867,$D$2:D867)</f>
        <v>10658</v>
      </c>
      <c r="H867" t="b">
        <f>IF(cukier[[#This Row],[IlośćCukruKupionego]]&gt;=100,IF(cukier[[#This Row],[IlośćCukruKupionego]]&lt;1000,TRUE),FALSE)</f>
        <v>0</v>
      </c>
      <c r="I867" t="b">
        <f>IF(cukier[[#This Row],[IlośćCukruKupionego]]&gt;=1000,IF(cukier[[#This Row],[IlośćCukruKupionego]]&lt;10000,TRUE),FALSE)</f>
        <v>0</v>
      </c>
      <c r="J867" t="b">
        <f>IF(cukier[[#This Row],[IlośćCukruKupionego]]&gt;=10000,TRUE,FALSE)</f>
        <v>1</v>
      </c>
      <c r="K867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867">
        <f>cukier[[#This Row],[Cukier '[KG']]]*cukier[[#This Row],[Rabat]]</f>
        <v>314.58999999999997</v>
      </c>
      <c r="M867">
        <f>cukier[[#This Row],[SumaZaCukier]]-cukier[[#This Row],[CenaRabat]]</f>
        <v>32.600000000000023</v>
      </c>
    </row>
    <row r="868" spans="1:13" x14ac:dyDescent="0.25">
      <c r="A868" s="1">
        <v>39834</v>
      </c>
      <c r="B868" t="s">
        <v>179</v>
      </c>
      <c r="C868">
        <f>YEAR(cukier[[#This Row],[Data]])</f>
        <v>2009</v>
      </c>
      <c r="D868">
        <v>16</v>
      </c>
      <c r="E868">
        <f>IF(C868=2005,$Q$5,IF(C868=2006,$Q$6,IF(C868=2007,$Q$7,IF(C868=2008,$Q$8,IF(C868=2009,$Q$9,IF(C868=2010,$Q$10,IF(C868=2011,$Q$11,IF(C868=2012,$Q$12,IF(C868=2013,$Q$13,IF(C868=2014,$Q$14,"XD"))))))))))</f>
        <v>2.13</v>
      </c>
      <c r="F868">
        <f>D868*E868</f>
        <v>34.08</v>
      </c>
      <c r="G868">
        <f>SUMIF($B$2:B868,B868,$D$2:D868)</f>
        <v>16</v>
      </c>
      <c r="H868" t="b">
        <f>IF(cukier[[#This Row],[IlośćCukruKupionego]]&gt;=100,IF(cukier[[#This Row],[IlośćCukruKupionego]]&lt;1000,TRUE),FALSE)</f>
        <v>0</v>
      </c>
      <c r="I868" t="b">
        <f>IF(cukier[[#This Row],[IlośćCukruKupionego]]&gt;=1000,IF(cukier[[#This Row],[IlośćCukruKupionego]]&lt;10000,TRUE),FALSE)</f>
        <v>0</v>
      </c>
      <c r="J868" t="b">
        <f>IF(cukier[[#This Row],[IlośćCukruKupionego]]&gt;=10000,TRUE,FALSE)</f>
        <v>0</v>
      </c>
      <c r="K86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68">
        <f>cukier[[#This Row],[Cukier '[KG']]]*cukier[[#This Row],[Rabat]]</f>
        <v>34.08</v>
      </c>
      <c r="M868">
        <f>cukier[[#This Row],[SumaZaCukier]]-cukier[[#This Row],[CenaRabat]]</f>
        <v>0</v>
      </c>
    </row>
    <row r="869" spans="1:13" x14ac:dyDescent="0.25">
      <c r="A869" s="1">
        <v>39835</v>
      </c>
      <c r="B869" t="s">
        <v>25</v>
      </c>
      <c r="C869">
        <f>YEAR(cukier[[#This Row],[Data]])</f>
        <v>2009</v>
      </c>
      <c r="D869">
        <v>161</v>
      </c>
      <c r="E869">
        <f>IF(C869=2005,$Q$5,IF(C869=2006,$Q$6,IF(C869=2007,$Q$7,IF(C869=2008,$Q$8,IF(C869=2009,$Q$9,IF(C869=2010,$Q$10,IF(C869=2011,$Q$11,IF(C869=2012,$Q$12,IF(C869=2013,$Q$13,IF(C869=2014,$Q$14,"XD"))))))))))</f>
        <v>2.13</v>
      </c>
      <c r="F869">
        <f>D869*E869</f>
        <v>342.93</v>
      </c>
      <c r="G869">
        <f>SUMIF($B$2:B869,B869,$D$2:D869)</f>
        <v>1016</v>
      </c>
      <c r="H869" t="b">
        <f>IF(cukier[[#This Row],[IlośćCukruKupionego]]&gt;=100,IF(cukier[[#This Row],[IlośćCukruKupionego]]&lt;1000,TRUE),FALSE)</f>
        <v>0</v>
      </c>
      <c r="I869" t="b">
        <f>IF(cukier[[#This Row],[IlośćCukruKupionego]]&gt;=1000,IF(cukier[[#This Row],[IlośćCukruKupionego]]&lt;10000,TRUE),FALSE)</f>
        <v>1</v>
      </c>
      <c r="J869" t="b">
        <f>IF(cukier[[#This Row],[IlośćCukruKupionego]]&gt;=10000,TRUE,FALSE)</f>
        <v>0</v>
      </c>
      <c r="K86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869">
        <f>cukier[[#This Row],[Cukier '[KG']]]*cukier[[#This Row],[Rabat]]</f>
        <v>326.83</v>
      </c>
      <c r="M869">
        <f>cukier[[#This Row],[SumaZaCukier]]-cukier[[#This Row],[CenaRabat]]</f>
        <v>16.100000000000023</v>
      </c>
    </row>
    <row r="870" spans="1:13" x14ac:dyDescent="0.25">
      <c r="A870" s="1">
        <v>39836</v>
      </c>
      <c r="B870" t="s">
        <v>180</v>
      </c>
      <c r="C870">
        <f>YEAR(cukier[[#This Row],[Data]])</f>
        <v>2009</v>
      </c>
      <c r="D870">
        <v>5</v>
      </c>
      <c r="E870">
        <f>IF(C870=2005,$Q$5,IF(C870=2006,$Q$6,IF(C870=2007,$Q$7,IF(C870=2008,$Q$8,IF(C870=2009,$Q$9,IF(C870=2010,$Q$10,IF(C870=2011,$Q$11,IF(C870=2012,$Q$12,IF(C870=2013,$Q$13,IF(C870=2014,$Q$14,"XD"))))))))))</f>
        <v>2.13</v>
      </c>
      <c r="F870">
        <f>D870*E870</f>
        <v>10.649999999999999</v>
      </c>
      <c r="G870">
        <f>SUMIF($B$2:B870,B870,$D$2:D870)</f>
        <v>5</v>
      </c>
      <c r="H870" t="b">
        <f>IF(cukier[[#This Row],[IlośćCukruKupionego]]&gt;=100,IF(cukier[[#This Row],[IlośćCukruKupionego]]&lt;1000,TRUE),FALSE)</f>
        <v>0</v>
      </c>
      <c r="I870" t="b">
        <f>IF(cukier[[#This Row],[IlośćCukruKupionego]]&gt;=1000,IF(cukier[[#This Row],[IlośćCukruKupionego]]&lt;10000,TRUE),FALSE)</f>
        <v>0</v>
      </c>
      <c r="J870" t="b">
        <f>IF(cukier[[#This Row],[IlośćCukruKupionego]]&gt;=10000,TRUE,FALSE)</f>
        <v>0</v>
      </c>
      <c r="K870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70">
        <f>cukier[[#This Row],[Cukier '[KG']]]*cukier[[#This Row],[Rabat]]</f>
        <v>10.649999999999999</v>
      </c>
      <c r="M870">
        <f>cukier[[#This Row],[SumaZaCukier]]-cukier[[#This Row],[CenaRabat]]</f>
        <v>0</v>
      </c>
    </row>
    <row r="871" spans="1:13" x14ac:dyDescent="0.25">
      <c r="A871" s="1">
        <v>39839</v>
      </c>
      <c r="B871" t="s">
        <v>30</v>
      </c>
      <c r="C871">
        <f>YEAR(cukier[[#This Row],[Data]])</f>
        <v>2009</v>
      </c>
      <c r="D871">
        <v>200</v>
      </c>
      <c r="E871">
        <f>IF(C871=2005,$Q$5,IF(C871=2006,$Q$6,IF(C871=2007,$Q$7,IF(C871=2008,$Q$8,IF(C871=2009,$Q$9,IF(C871=2010,$Q$10,IF(C871=2011,$Q$11,IF(C871=2012,$Q$12,IF(C871=2013,$Q$13,IF(C871=2014,$Q$14,"XD"))))))))))</f>
        <v>2.13</v>
      </c>
      <c r="F871">
        <f>D871*E871</f>
        <v>426</v>
      </c>
      <c r="G871">
        <f>SUMIF($B$2:B871,B871,$D$2:D871)</f>
        <v>2408</v>
      </c>
      <c r="H871" t="b">
        <f>IF(cukier[[#This Row],[IlośćCukruKupionego]]&gt;=100,IF(cukier[[#This Row],[IlośćCukruKupionego]]&lt;1000,TRUE),FALSE)</f>
        <v>0</v>
      </c>
      <c r="I871" t="b">
        <f>IF(cukier[[#This Row],[IlośćCukruKupionego]]&gt;=1000,IF(cukier[[#This Row],[IlośćCukruKupionego]]&lt;10000,TRUE),FALSE)</f>
        <v>1</v>
      </c>
      <c r="J871" t="b">
        <f>IF(cukier[[#This Row],[IlośćCukruKupionego]]&gt;=10000,TRUE,FALSE)</f>
        <v>0</v>
      </c>
      <c r="K87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871">
        <f>cukier[[#This Row],[Cukier '[KG']]]*cukier[[#This Row],[Rabat]]</f>
        <v>405.99999999999994</v>
      </c>
      <c r="M871">
        <f>cukier[[#This Row],[SumaZaCukier]]-cukier[[#This Row],[CenaRabat]]</f>
        <v>20.000000000000057</v>
      </c>
    </row>
    <row r="872" spans="1:13" x14ac:dyDescent="0.25">
      <c r="A872" s="1">
        <v>39843</v>
      </c>
      <c r="B872" t="s">
        <v>181</v>
      </c>
      <c r="C872">
        <f>YEAR(cukier[[#This Row],[Data]])</f>
        <v>2009</v>
      </c>
      <c r="D872">
        <v>11</v>
      </c>
      <c r="E872">
        <f>IF(C872=2005,$Q$5,IF(C872=2006,$Q$6,IF(C872=2007,$Q$7,IF(C872=2008,$Q$8,IF(C872=2009,$Q$9,IF(C872=2010,$Q$10,IF(C872=2011,$Q$11,IF(C872=2012,$Q$12,IF(C872=2013,$Q$13,IF(C872=2014,$Q$14,"XD"))))))))))</f>
        <v>2.13</v>
      </c>
      <c r="F872">
        <f>D872*E872</f>
        <v>23.43</v>
      </c>
      <c r="G872">
        <f>SUMIF($B$2:B872,B872,$D$2:D872)</f>
        <v>11</v>
      </c>
      <c r="H872" t="b">
        <f>IF(cukier[[#This Row],[IlośćCukruKupionego]]&gt;=100,IF(cukier[[#This Row],[IlośćCukruKupionego]]&lt;1000,TRUE),FALSE)</f>
        <v>0</v>
      </c>
      <c r="I872" t="b">
        <f>IF(cukier[[#This Row],[IlośćCukruKupionego]]&gt;=1000,IF(cukier[[#This Row],[IlośćCukruKupionego]]&lt;10000,TRUE),FALSE)</f>
        <v>0</v>
      </c>
      <c r="J872" t="b">
        <f>IF(cukier[[#This Row],[IlośćCukruKupionego]]&gt;=10000,TRUE,FALSE)</f>
        <v>0</v>
      </c>
      <c r="K87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72">
        <f>cukier[[#This Row],[Cukier '[KG']]]*cukier[[#This Row],[Rabat]]</f>
        <v>23.43</v>
      </c>
      <c r="M872">
        <f>cukier[[#This Row],[SumaZaCukier]]-cukier[[#This Row],[CenaRabat]]</f>
        <v>0</v>
      </c>
    </row>
    <row r="873" spans="1:13" x14ac:dyDescent="0.25">
      <c r="A873" s="1">
        <v>39847</v>
      </c>
      <c r="B873" t="s">
        <v>96</v>
      </c>
      <c r="C873">
        <f>YEAR(cukier[[#This Row],[Data]])</f>
        <v>2009</v>
      </c>
      <c r="D873">
        <v>14</v>
      </c>
      <c r="E873">
        <f>IF(C873=2005,$Q$5,IF(C873=2006,$Q$6,IF(C873=2007,$Q$7,IF(C873=2008,$Q$8,IF(C873=2009,$Q$9,IF(C873=2010,$Q$10,IF(C873=2011,$Q$11,IF(C873=2012,$Q$12,IF(C873=2013,$Q$13,IF(C873=2014,$Q$14,"XD"))))))))))</f>
        <v>2.13</v>
      </c>
      <c r="F873">
        <f>D873*E873</f>
        <v>29.82</v>
      </c>
      <c r="G873">
        <f>SUMIF($B$2:B873,B873,$D$2:D873)</f>
        <v>21</v>
      </c>
      <c r="H873" t="b">
        <f>IF(cukier[[#This Row],[IlośćCukruKupionego]]&gt;=100,IF(cukier[[#This Row],[IlośćCukruKupionego]]&lt;1000,TRUE),FALSE)</f>
        <v>0</v>
      </c>
      <c r="I873" t="b">
        <f>IF(cukier[[#This Row],[IlośćCukruKupionego]]&gt;=1000,IF(cukier[[#This Row],[IlośćCukruKupionego]]&lt;10000,TRUE),FALSE)</f>
        <v>0</v>
      </c>
      <c r="J873" t="b">
        <f>IF(cukier[[#This Row],[IlośćCukruKupionego]]&gt;=10000,TRUE,FALSE)</f>
        <v>0</v>
      </c>
      <c r="K87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73">
        <f>cukier[[#This Row],[Cukier '[KG']]]*cukier[[#This Row],[Rabat]]</f>
        <v>29.82</v>
      </c>
      <c r="M873">
        <f>cukier[[#This Row],[SumaZaCukier]]-cukier[[#This Row],[CenaRabat]]</f>
        <v>0</v>
      </c>
    </row>
    <row r="874" spans="1:13" x14ac:dyDescent="0.25">
      <c r="A874" s="1">
        <v>39849</v>
      </c>
      <c r="B874" t="s">
        <v>7</v>
      </c>
      <c r="C874">
        <f>YEAR(cukier[[#This Row],[Data]])</f>
        <v>2009</v>
      </c>
      <c r="D874">
        <v>469</v>
      </c>
      <c r="E874">
        <f>IF(C874=2005,$Q$5,IF(C874=2006,$Q$6,IF(C874=2007,$Q$7,IF(C874=2008,$Q$8,IF(C874=2009,$Q$9,IF(C874=2010,$Q$10,IF(C874=2011,$Q$11,IF(C874=2012,$Q$12,IF(C874=2013,$Q$13,IF(C874=2014,$Q$14,"XD"))))))))))</f>
        <v>2.13</v>
      </c>
      <c r="F874">
        <f>D874*E874</f>
        <v>998.96999999999991</v>
      </c>
      <c r="G874">
        <f>SUMIF($B$2:B874,B874,$D$2:D874)</f>
        <v>12539</v>
      </c>
      <c r="H874" t="b">
        <f>IF(cukier[[#This Row],[IlośćCukruKupionego]]&gt;=100,IF(cukier[[#This Row],[IlośćCukruKupionego]]&lt;1000,TRUE),FALSE)</f>
        <v>0</v>
      </c>
      <c r="I874" t="b">
        <f>IF(cukier[[#This Row],[IlośćCukruKupionego]]&gt;=1000,IF(cukier[[#This Row],[IlośćCukruKupionego]]&lt;10000,TRUE),FALSE)</f>
        <v>0</v>
      </c>
      <c r="J874" t="b">
        <f>IF(cukier[[#This Row],[IlośćCukruKupionego]]&gt;=10000,TRUE,FALSE)</f>
        <v>1</v>
      </c>
      <c r="K874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874">
        <f>cukier[[#This Row],[Cukier '[KG']]]*cukier[[#This Row],[Rabat]]</f>
        <v>905.17</v>
      </c>
      <c r="M874">
        <f>cukier[[#This Row],[SumaZaCukier]]-cukier[[#This Row],[CenaRabat]]</f>
        <v>93.799999999999955</v>
      </c>
    </row>
    <row r="875" spans="1:13" x14ac:dyDescent="0.25">
      <c r="A875" s="1">
        <v>39853</v>
      </c>
      <c r="B875" t="s">
        <v>166</v>
      </c>
      <c r="C875">
        <f>YEAR(cukier[[#This Row],[Data]])</f>
        <v>2009</v>
      </c>
      <c r="D875">
        <v>11</v>
      </c>
      <c r="E875">
        <f>IF(C875=2005,$Q$5,IF(C875=2006,$Q$6,IF(C875=2007,$Q$7,IF(C875=2008,$Q$8,IF(C875=2009,$Q$9,IF(C875=2010,$Q$10,IF(C875=2011,$Q$11,IF(C875=2012,$Q$12,IF(C875=2013,$Q$13,IF(C875=2014,$Q$14,"XD"))))))))))</f>
        <v>2.13</v>
      </c>
      <c r="F875">
        <f>D875*E875</f>
        <v>23.43</v>
      </c>
      <c r="G875">
        <f>SUMIF($B$2:B875,B875,$D$2:D875)</f>
        <v>25</v>
      </c>
      <c r="H875" t="b">
        <f>IF(cukier[[#This Row],[IlośćCukruKupionego]]&gt;=100,IF(cukier[[#This Row],[IlośćCukruKupionego]]&lt;1000,TRUE),FALSE)</f>
        <v>0</v>
      </c>
      <c r="I875" t="b">
        <f>IF(cukier[[#This Row],[IlośćCukruKupionego]]&gt;=1000,IF(cukier[[#This Row],[IlośćCukruKupionego]]&lt;10000,TRUE),FALSE)</f>
        <v>0</v>
      </c>
      <c r="J875" t="b">
        <f>IF(cukier[[#This Row],[IlośćCukruKupionego]]&gt;=10000,TRUE,FALSE)</f>
        <v>0</v>
      </c>
      <c r="K875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75">
        <f>cukier[[#This Row],[Cukier '[KG']]]*cukier[[#This Row],[Rabat]]</f>
        <v>23.43</v>
      </c>
      <c r="M875">
        <f>cukier[[#This Row],[SumaZaCukier]]-cukier[[#This Row],[CenaRabat]]</f>
        <v>0</v>
      </c>
    </row>
    <row r="876" spans="1:13" x14ac:dyDescent="0.25">
      <c r="A876" s="1">
        <v>39853</v>
      </c>
      <c r="B876" t="s">
        <v>14</v>
      </c>
      <c r="C876">
        <f>YEAR(cukier[[#This Row],[Data]])</f>
        <v>2009</v>
      </c>
      <c r="D876">
        <v>423</v>
      </c>
      <c r="E876">
        <f>IF(C876=2005,$Q$5,IF(C876=2006,$Q$6,IF(C876=2007,$Q$7,IF(C876=2008,$Q$8,IF(C876=2009,$Q$9,IF(C876=2010,$Q$10,IF(C876=2011,$Q$11,IF(C876=2012,$Q$12,IF(C876=2013,$Q$13,IF(C876=2014,$Q$14,"XD"))))))))))</f>
        <v>2.13</v>
      </c>
      <c r="F876">
        <f>D876*E876</f>
        <v>900.99</v>
      </c>
      <c r="G876">
        <f>SUMIF($B$2:B876,B876,$D$2:D876)</f>
        <v>9760</v>
      </c>
      <c r="H876" t="b">
        <f>IF(cukier[[#This Row],[IlośćCukruKupionego]]&gt;=100,IF(cukier[[#This Row],[IlośćCukruKupionego]]&lt;1000,TRUE),FALSE)</f>
        <v>0</v>
      </c>
      <c r="I876" t="b">
        <f>IF(cukier[[#This Row],[IlośćCukruKupionego]]&gt;=1000,IF(cukier[[#This Row],[IlośćCukruKupionego]]&lt;10000,TRUE),FALSE)</f>
        <v>1</v>
      </c>
      <c r="J876" t="b">
        <f>IF(cukier[[#This Row],[IlośćCukruKupionego]]&gt;=10000,TRUE,FALSE)</f>
        <v>0</v>
      </c>
      <c r="K87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876">
        <f>cukier[[#This Row],[Cukier '[KG']]]*cukier[[#This Row],[Rabat]]</f>
        <v>858.68999999999994</v>
      </c>
      <c r="M876">
        <f>cukier[[#This Row],[SumaZaCukier]]-cukier[[#This Row],[CenaRabat]]</f>
        <v>42.300000000000068</v>
      </c>
    </row>
    <row r="877" spans="1:13" x14ac:dyDescent="0.25">
      <c r="A877" s="1">
        <v>39853</v>
      </c>
      <c r="B877" t="s">
        <v>172</v>
      </c>
      <c r="C877">
        <f>YEAR(cukier[[#This Row],[Data]])</f>
        <v>2009</v>
      </c>
      <c r="D877">
        <v>9</v>
      </c>
      <c r="E877">
        <f>IF(C877=2005,$Q$5,IF(C877=2006,$Q$6,IF(C877=2007,$Q$7,IF(C877=2008,$Q$8,IF(C877=2009,$Q$9,IF(C877=2010,$Q$10,IF(C877=2011,$Q$11,IF(C877=2012,$Q$12,IF(C877=2013,$Q$13,IF(C877=2014,$Q$14,"XD"))))))))))</f>
        <v>2.13</v>
      </c>
      <c r="F877">
        <f>D877*E877</f>
        <v>19.169999999999998</v>
      </c>
      <c r="G877">
        <f>SUMIF($B$2:B877,B877,$D$2:D877)</f>
        <v>25</v>
      </c>
      <c r="H877" t="b">
        <f>IF(cukier[[#This Row],[IlośćCukruKupionego]]&gt;=100,IF(cukier[[#This Row],[IlośćCukruKupionego]]&lt;1000,TRUE),FALSE)</f>
        <v>0</v>
      </c>
      <c r="I877" t="b">
        <f>IF(cukier[[#This Row],[IlośćCukruKupionego]]&gt;=1000,IF(cukier[[#This Row],[IlośćCukruKupionego]]&lt;10000,TRUE),FALSE)</f>
        <v>0</v>
      </c>
      <c r="J877" t="b">
        <f>IF(cukier[[#This Row],[IlośćCukruKupionego]]&gt;=10000,TRUE,FALSE)</f>
        <v>0</v>
      </c>
      <c r="K877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77">
        <f>cukier[[#This Row],[Cukier '[KG']]]*cukier[[#This Row],[Rabat]]</f>
        <v>19.169999999999998</v>
      </c>
      <c r="M877">
        <f>cukier[[#This Row],[SumaZaCukier]]-cukier[[#This Row],[CenaRabat]]</f>
        <v>0</v>
      </c>
    </row>
    <row r="878" spans="1:13" x14ac:dyDescent="0.25">
      <c r="A878" s="1">
        <v>39853</v>
      </c>
      <c r="B878" t="s">
        <v>68</v>
      </c>
      <c r="C878">
        <f>YEAR(cukier[[#This Row],[Data]])</f>
        <v>2009</v>
      </c>
      <c r="D878">
        <v>3</v>
      </c>
      <c r="E878">
        <f>IF(C878=2005,$Q$5,IF(C878=2006,$Q$6,IF(C878=2007,$Q$7,IF(C878=2008,$Q$8,IF(C878=2009,$Q$9,IF(C878=2010,$Q$10,IF(C878=2011,$Q$11,IF(C878=2012,$Q$12,IF(C878=2013,$Q$13,IF(C878=2014,$Q$14,"XD"))))))))))</f>
        <v>2.13</v>
      </c>
      <c r="F878">
        <f>D878*E878</f>
        <v>6.39</v>
      </c>
      <c r="G878">
        <f>SUMIF($B$2:B878,B878,$D$2:D878)</f>
        <v>29</v>
      </c>
      <c r="H878" t="b">
        <f>IF(cukier[[#This Row],[IlośćCukruKupionego]]&gt;=100,IF(cukier[[#This Row],[IlośćCukruKupionego]]&lt;1000,TRUE),FALSE)</f>
        <v>0</v>
      </c>
      <c r="I878" t="b">
        <f>IF(cukier[[#This Row],[IlośćCukruKupionego]]&gt;=1000,IF(cukier[[#This Row],[IlośćCukruKupionego]]&lt;10000,TRUE),FALSE)</f>
        <v>0</v>
      </c>
      <c r="J878" t="b">
        <f>IF(cukier[[#This Row],[IlośćCukruKupionego]]&gt;=10000,TRUE,FALSE)</f>
        <v>0</v>
      </c>
      <c r="K87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78">
        <f>cukier[[#This Row],[Cukier '[KG']]]*cukier[[#This Row],[Rabat]]</f>
        <v>6.39</v>
      </c>
      <c r="M878">
        <f>cukier[[#This Row],[SumaZaCukier]]-cukier[[#This Row],[CenaRabat]]</f>
        <v>0</v>
      </c>
    </row>
    <row r="879" spans="1:13" x14ac:dyDescent="0.25">
      <c r="A879" s="1">
        <v>39854</v>
      </c>
      <c r="B879" t="s">
        <v>22</v>
      </c>
      <c r="C879">
        <f>YEAR(cukier[[#This Row],[Data]])</f>
        <v>2009</v>
      </c>
      <c r="D879">
        <v>186</v>
      </c>
      <c r="E879">
        <f>IF(C879=2005,$Q$5,IF(C879=2006,$Q$6,IF(C879=2007,$Q$7,IF(C879=2008,$Q$8,IF(C879=2009,$Q$9,IF(C879=2010,$Q$10,IF(C879=2011,$Q$11,IF(C879=2012,$Q$12,IF(C879=2013,$Q$13,IF(C879=2014,$Q$14,"XD"))))))))))</f>
        <v>2.13</v>
      </c>
      <c r="F879">
        <f>D879*E879</f>
        <v>396.18</v>
      </c>
      <c r="G879">
        <f>SUMIF($B$2:B879,B879,$D$2:D879)</f>
        <v>10178</v>
      </c>
      <c r="H879" t="b">
        <f>IF(cukier[[#This Row],[IlośćCukruKupionego]]&gt;=100,IF(cukier[[#This Row],[IlośćCukruKupionego]]&lt;1000,TRUE),FALSE)</f>
        <v>0</v>
      </c>
      <c r="I879" t="b">
        <f>IF(cukier[[#This Row],[IlośćCukruKupionego]]&gt;=1000,IF(cukier[[#This Row],[IlośćCukruKupionego]]&lt;10000,TRUE),FALSE)</f>
        <v>0</v>
      </c>
      <c r="J879" t="b">
        <f>IF(cukier[[#This Row],[IlośćCukruKupionego]]&gt;=10000,TRUE,FALSE)</f>
        <v>1</v>
      </c>
      <c r="K879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879">
        <f>cukier[[#This Row],[Cukier '[KG']]]*cukier[[#This Row],[Rabat]]</f>
        <v>358.97999999999996</v>
      </c>
      <c r="M879">
        <f>cukier[[#This Row],[SumaZaCukier]]-cukier[[#This Row],[CenaRabat]]</f>
        <v>37.200000000000045</v>
      </c>
    </row>
    <row r="880" spans="1:13" x14ac:dyDescent="0.25">
      <c r="A880" s="1">
        <v>39854</v>
      </c>
      <c r="B880" t="s">
        <v>7</v>
      </c>
      <c r="C880">
        <f>YEAR(cukier[[#This Row],[Data]])</f>
        <v>2009</v>
      </c>
      <c r="D880">
        <v>390</v>
      </c>
      <c r="E880">
        <f>IF(C880=2005,$Q$5,IF(C880=2006,$Q$6,IF(C880=2007,$Q$7,IF(C880=2008,$Q$8,IF(C880=2009,$Q$9,IF(C880=2010,$Q$10,IF(C880=2011,$Q$11,IF(C880=2012,$Q$12,IF(C880=2013,$Q$13,IF(C880=2014,$Q$14,"XD"))))))))))</f>
        <v>2.13</v>
      </c>
      <c r="F880">
        <f>D880*E880</f>
        <v>830.69999999999993</v>
      </c>
      <c r="G880">
        <f>SUMIF($B$2:B880,B880,$D$2:D880)</f>
        <v>12929</v>
      </c>
      <c r="H880" t="b">
        <f>IF(cukier[[#This Row],[IlośćCukruKupionego]]&gt;=100,IF(cukier[[#This Row],[IlośćCukruKupionego]]&lt;1000,TRUE),FALSE)</f>
        <v>0</v>
      </c>
      <c r="I880" t="b">
        <f>IF(cukier[[#This Row],[IlośćCukruKupionego]]&gt;=1000,IF(cukier[[#This Row],[IlośćCukruKupionego]]&lt;10000,TRUE),FALSE)</f>
        <v>0</v>
      </c>
      <c r="J880" t="b">
        <f>IF(cukier[[#This Row],[IlośćCukruKupionego]]&gt;=10000,TRUE,FALSE)</f>
        <v>1</v>
      </c>
      <c r="K880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880">
        <f>cukier[[#This Row],[Cukier '[KG']]]*cukier[[#This Row],[Rabat]]</f>
        <v>752.69999999999993</v>
      </c>
      <c r="M880">
        <f>cukier[[#This Row],[SumaZaCukier]]-cukier[[#This Row],[CenaRabat]]</f>
        <v>78</v>
      </c>
    </row>
    <row r="881" spans="1:13" x14ac:dyDescent="0.25">
      <c r="A881" s="1">
        <v>39855</v>
      </c>
      <c r="B881" t="s">
        <v>5</v>
      </c>
      <c r="C881">
        <f>YEAR(cukier[[#This Row],[Data]])</f>
        <v>2009</v>
      </c>
      <c r="D881">
        <v>445</v>
      </c>
      <c r="E881">
        <f>IF(C881=2005,$Q$5,IF(C881=2006,$Q$6,IF(C881=2007,$Q$7,IF(C881=2008,$Q$8,IF(C881=2009,$Q$9,IF(C881=2010,$Q$10,IF(C881=2011,$Q$11,IF(C881=2012,$Q$12,IF(C881=2013,$Q$13,IF(C881=2014,$Q$14,"XD"))))))))))</f>
        <v>2.13</v>
      </c>
      <c r="F881">
        <f>D881*E881</f>
        <v>947.84999999999991</v>
      </c>
      <c r="G881">
        <f>SUMIF($B$2:B881,B881,$D$2:D881)</f>
        <v>6556</v>
      </c>
      <c r="H881" t="b">
        <f>IF(cukier[[#This Row],[IlośćCukruKupionego]]&gt;=100,IF(cukier[[#This Row],[IlośćCukruKupionego]]&lt;1000,TRUE),FALSE)</f>
        <v>0</v>
      </c>
      <c r="I881" t="b">
        <f>IF(cukier[[#This Row],[IlośćCukruKupionego]]&gt;=1000,IF(cukier[[#This Row],[IlośćCukruKupionego]]&lt;10000,TRUE),FALSE)</f>
        <v>1</v>
      </c>
      <c r="J881" t="b">
        <f>IF(cukier[[#This Row],[IlośćCukruKupionego]]&gt;=10000,TRUE,FALSE)</f>
        <v>0</v>
      </c>
      <c r="K88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881">
        <f>cukier[[#This Row],[Cukier '[KG']]]*cukier[[#This Row],[Rabat]]</f>
        <v>903.34999999999991</v>
      </c>
      <c r="M881">
        <f>cukier[[#This Row],[SumaZaCukier]]-cukier[[#This Row],[CenaRabat]]</f>
        <v>44.5</v>
      </c>
    </row>
    <row r="882" spans="1:13" x14ac:dyDescent="0.25">
      <c r="A882" s="1">
        <v>39856</v>
      </c>
      <c r="B882" t="s">
        <v>50</v>
      </c>
      <c r="C882">
        <f>YEAR(cukier[[#This Row],[Data]])</f>
        <v>2009</v>
      </c>
      <c r="D882">
        <v>241</v>
      </c>
      <c r="E882">
        <f>IF(C882=2005,$Q$5,IF(C882=2006,$Q$6,IF(C882=2007,$Q$7,IF(C882=2008,$Q$8,IF(C882=2009,$Q$9,IF(C882=2010,$Q$10,IF(C882=2011,$Q$11,IF(C882=2012,$Q$12,IF(C882=2013,$Q$13,IF(C882=2014,$Q$14,"XD"))))))))))</f>
        <v>2.13</v>
      </c>
      <c r="F882">
        <f>D882*E882</f>
        <v>513.32999999999993</v>
      </c>
      <c r="G882">
        <f>SUMIF($B$2:B882,B882,$D$2:D882)</f>
        <v>11405</v>
      </c>
      <c r="H882" t="b">
        <f>IF(cukier[[#This Row],[IlośćCukruKupionego]]&gt;=100,IF(cukier[[#This Row],[IlośćCukruKupionego]]&lt;1000,TRUE),FALSE)</f>
        <v>0</v>
      </c>
      <c r="I882" t="b">
        <f>IF(cukier[[#This Row],[IlośćCukruKupionego]]&gt;=1000,IF(cukier[[#This Row],[IlośćCukruKupionego]]&lt;10000,TRUE),FALSE)</f>
        <v>0</v>
      </c>
      <c r="J882" t="b">
        <f>IF(cukier[[#This Row],[IlośćCukruKupionego]]&gt;=10000,TRUE,FALSE)</f>
        <v>1</v>
      </c>
      <c r="K882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882">
        <f>cukier[[#This Row],[Cukier '[KG']]]*cukier[[#This Row],[Rabat]]</f>
        <v>465.13</v>
      </c>
      <c r="M882">
        <f>cukier[[#This Row],[SumaZaCukier]]-cukier[[#This Row],[CenaRabat]]</f>
        <v>48.199999999999932</v>
      </c>
    </row>
    <row r="883" spans="1:13" x14ac:dyDescent="0.25">
      <c r="A883" s="1">
        <v>39856</v>
      </c>
      <c r="B883" t="s">
        <v>29</v>
      </c>
      <c r="C883">
        <f>YEAR(cukier[[#This Row],[Data]])</f>
        <v>2009</v>
      </c>
      <c r="D883">
        <v>3</v>
      </c>
      <c r="E883">
        <f>IF(C883=2005,$Q$5,IF(C883=2006,$Q$6,IF(C883=2007,$Q$7,IF(C883=2008,$Q$8,IF(C883=2009,$Q$9,IF(C883=2010,$Q$10,IF(C883=2011,$Q$11,IF(C883=2012,$Q$12,IF(C883=2013,$Q$13,IF(C883=2014,$Q$14,"XD"))))))))))</f>
        <v>2.13</v>
      </c>
      <c r="F883">
        <f>D883*E883</f>
        <v>6.39</v>
      </c>
      <c r="G883">
        <f>SUMIF($B$2:B883,B883,$D$2:D883)</f>
        <v>13</v>
      </c>
      <c r="H883" t="b">
        <f>IF(cukier[[#This Row],[IlośćCukruKupionego]]&gt;=100,IF(cukier[[#This Row],[IlośćCukruKupionego]]&lt;1000,TRUE),FALSE)</f>
        <v>0</v>
      </c>
      <c r="I883" t="b">
        <f>IF(cukier[[#This Row],[IlośćCukruKupionego]]&gt;=1000,IF(cukier[[#This Row],[IlośćCukruKupionego]]&lt;10000,TRUE),FALSE)</f>
        <v>0</v>
      </c>
      <c r="J883" t="b">
        <f>IF(cukier[[#This Row],[IlośćCukruKupionego]]&gt;=10000,TRUE,FALSE)</f>
        <v>0</v>
      </c>
      <c r="K88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83">
        <f>cukier[[#This Row],[Cukier '[KG']]]*cukier[[#This Row],[Rabat]]</f>
        <v>6.39</v>
      </c>
      <c r="M883">
        <f>cukier[[#This Row],[SumaZaCukier]]-cukier[[#This Row],[CenaRabat]]</f>
        <v>0</v>
      </c>
    </row>
    <row r="884" spans="1:13" x14ac:dyDescent="0.25">
      <c r="A884" s="1">
        <v>39858</v>
      </c>
      <c r="B884" t="s">
        <v>23</v>
      </c>
      <c r="C884">
        <f>YEAR(cukier[[#This Row],[Data]])</f>
        <v>2009</v>
      </c>
      <c r="D884">
        <v>50</v>
      </c>
      <c r="E884">
        <f>IF(C884=2005,$Q$5,IF(C884=2006,$Q$6,IF(C884=2007,$Q$7,IF(C884=2008,$Q$8,IF(C884=2009,$Q$9,IF(C884=2010,$Q$10,IF(C884=2011,$Q$11,IF(C884=2012,$Q$12,IF(C884=2013,$Q$13,IF(C884=2014,$Q$14,"XD"))))))))))</f>
        <v>2.13</v>
      </c>
      <c r="F884">
        <f>D884*E884</f>
        <v>106.5</v>
      </c>
      <c r="G884">
        <f>SUMIF($B$2:B884,B884,$D$2:D884)</f>
        <v>2336</v>
      </c>
      <c r="H884" t="b">
        <f>IF(cukier[[#This Row],[IlośćCukruKupionego]]&gt;=100,IF(cukier[[#This Row],[IlośćCukruKupionego]]&lt;1000,TRUE),FALSE)</f>
        <v>0</v>
      </c>
      <c r="I884" t="b">
        <f>IF(cukier[[#This Row],[IlośćCukruKupionego]]&gt;=1000,IF(cukier[[#This Row],[IlośćCukruKupionego]]&lt;10000,TRUE),FALSE)</f>
        <v>1</v>
      </c>
      <c r="J884" t="b">
        <f>IF(cukier[[#This Row],[IlośćCukruKupionego]]&gt;=10000,TRUE,FALSE)</f>
        <v>0</v>
      </c>
      <c r="K884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884">
        <f>cukier[[#This Row],[Cukier '[KG']]]*cukier[[#This Row],[Rabat]]</f>
        <v>101.49999999999999</v>
      </c>
      <c r="M884">
        <f>cukier[[#This Row],[SumaZaCukier]]-cukier[[#This Row],[CenaRabat]]</f>
        <v>5.0000000000000142</v>
      </c>
    </row>
    <row r="885" spans="1:13" x14ac:dyDescent="0.25">
      <c r="A885" s="1">
        <v>39859</v>
      </c>
      <c r="B885" t="s">
        <v>24</v>
      </c>
      <c r="C885">
        <f>YEAR(cukier[[#This Row],[Data]])</f>
        <v>2009</v>
      </c>
      <c r="D885">
        <v>284</v>
      </c>
      <c r="E885">
        <f>IF(C885=2005,$Q$5,IF(C885=2006,$Q$6,IF(C885=2007,$Q$7,IF(C885=2008,$Q$8,IF(C885=2009,$Q$9,IF(C885=2010,$Q$10,IF(C885=2011,$Q$11,IF(C885=2012,$Q$12,IF(C885=2013,$Q$13,IF(C885=2014,$Q$14,"XD"))))))))))</f>
        <v>2.13</v>
      </c>
      <c r="F885">
        <f>D885*E885</f>
        <v>604.91999999999996</v>
      </c>
      <c r="G885">
        <f>SUMIF($B$2:B885,B885,$D$2:D885)</f>
        <v>3865</v>
      </c>
      <c r="H885" t="b">
        <f>IF(cukier[[#This Row],[IlośćCukruKupionego]]&gt;=100,IF(cukier[[#This Row],[IlośćCukruKupionego]]&lt;1000,TRUE),FALSE)</f>
        <v>0</v>
      </c>
      <c r="I885" t="b">
        <f>IF(cukier[[#This Row],[IlośćCukruKupionego]]&gt;=1000,IF(cukier[[#This Row],[IlośćCukruKupionego]]&lt;10000,TRUE),FALSE)</f>
        <v>1</v>
      </c>
      <c r="J885" t="b">
        <f>IF(cukier[[#This Row],[IlośćCukruKupionego]]&gt;=10000,TRUE,FALSE)</f>
        <v>0</v>
      </c>
      <c r="K88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885">
        <f>cukier[[#This Row],[Cukier '[KG']]]*cukier[[#This Row],[Rabat]]</f>
        <v>576.52</v>
      </c>
      <c r="M885">
        <f>cukier[[#This Row],[SumaZaCukier]]-cukier[[#This Row],[CenaRabat]]</f>
        <v>28.399999999999977</v>
      </c>
    </row>
    <row r="886" spans="1:13" x14ac:dyDescent="0.25">
      <c r="A886" s="1">
        <v>39860</v>
      </c>
      <c r="B886" t="s">
        <v>9</v>
      </c>
      <c r="C886">
        <f>YEAR(cukier[[#This Row],[Data]])</f>
        <v>2009</v>
      </c>
      <c r="D886">
        <v>395</v>
      </c>
      <c r="E886">
        <f>IF(C886=2005,$Q$5,IF(C886=2006,$Q$6,IF(C886=2007,$Q$7,IF(C886=2008,$Q$8,IF(C886=2009,$Q$9,IF(C886=2010,$Q$10,IF(C886=2011,$Q$11,IF(C886=2012,$Q$12,IF(C886=2013,$Q$13,IF(C886=2014,$Q$14,"XD"))))))))))</f>
        <v>2.13</v>
      </c>
      <c r="F886">
        <f>D886*E886</f>
        <v>841.34999999999991</v>
      </c>
      <c r="G886">
        <f>SUMIF($B$2:B886,B886,$D$2:D886)</f>
        <v>10533</v>
      </c>
      <c r="H886" t="b">
        <f>IF(cukier[[#This Row],[IlośćCukruKupionego]]&gt;=100,IF(cukier[[#This Row],[IlośćCukruKupionego]]&lt;1000,TRUE),FALSE)</f>
        <v>0</v>
      </c>
      <c r="I886" t="b">
        <f>IF(cukier[[#This Row],[IlośćCukruKupionego]]&gt;=1000,IF(cukier[[#This Row],[IlośćCukruKupionego]]&lt;10000,TRUE),FALSE)</f>
        <v>0</v>
      </c>
      <c r="J886" t="b">
        <f>IF(cukier[[#This Row],[IlośćCukruKupionego]]&gt;=10000,TRUE,FALSE)</f>
        <v>1</v>
      </c>
      <c r="K886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886">
        <f>cukier[[#This Row],[Cukier '[KG']]]*cukier[[#This Row],[Rabat]]</f>
        <v>762.35</v>
      </c>
      <c r="M886">
        <f>cukier[[#This Row],[SumaZaCukier]]-cukier[[#This Row],[CenaRabat]]</f>
        <v>78.999999999999886</v>
      </c>
    </row>
    <row r="887" spans="1:13" x14ac:dyDescent="0.25">
      <c r="A887" s="1">
        <v>39862</v>
      </c>
      <c r="B887" t="s">
        <v>5</v>
      </c>
      <c r="C887">
        <f>YEAR(cukier[[#This Row],[Data]])</f>
        <v>2009</v>
      </c>
      <c r="D887">
        <v>290</v>
      </c>
      <c r="E887">
        <f>IF(C887=2005,$Q$5,IF(C887=2006,$Q$6,IF(C887=2007,$Q$7,IF(C887=2008,$Q$8,IF(C887=2009,$Q$9,IF(C887=2010,$Q$10,IF(C887=2011,$Q$11,IF(C887=2012,$Q$12,IF(C887=2013,$Q$13,IF(C887=2014,$Q$14,"XD"))))))))))</f>
        <v>2.13</v>
      </c>
      <c r="F887">
        <f>D887*E887</f>
        <v>617.69999999999993</v>
      </c>
      <c r="G887">
        <f>SUMIF($B$2:B887,B887,$D$2:D887)</f>
        <v>6846</v>
      </c>
      <c r="H887" t="b">
        <f>IF(cukier[[#This Row],[IlośćCukruKupionego]]&gt;=100,IF(cukier[[#This Row],[IlośćCukruKupionego]]&lt;1000,TRUE),FALSE)</f>
        <v>0</v>
      </c>
      <c r="I887" t="b">
        <f>IF(cukier[[#This Row],[IlośćCukruKupionego]]&gt;=1000,IF(cukier[[#This Row],[IlośćCukruKupionego]]&lt;10000,TRUE),FALSE)</f>
        <v>1</v>
      </c>
      <c r="J887" t="b">
        <f>IF(cukier[[#This Row],[IlośćCukruKupionego]]&gt;=10000,TRUE,FALSE)</f>
        <v>0</v>
      </c>
      <c r="K887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887">
        <f>cukier[[#This Row],[Cukier '[KG']]]*cukier[[#This Row],[Rabat]]</f>
        <v>588.69999999999993</v>
      </c>
      <c r="M887">
        <f>cukier[[#This Row],[SumaZaCukier]]-cukier[[#This Row],[CenaRabat]]</f>
        <v>29</v>
      </c>
    </row>
    <row r="888" spans="1:13" x14ac:dyDescent="0.25">
      <c r="A888" s="1">
        <v>39863</v>
      </c>
      <c r="B888" t="s">
        <v>22</v>
      </c>
      <c r="C888">
        <f>YEAR(cukier[[#This Row],[Data]])</f>
        <v>2009</v>
      </c>
      <c r="D888">
        <v>361</v>
      </c>
      <c r="E888">
        <f>IF(C888=2005,$Q$5,IF(C888=2006,$Q$6,IF(C888=2007,$Q$7,IF(C888=2008,$Q$8,IF(C888=2009,$Q$9,IF(C888=2010,$Q$10,IF(C888=2011,$Q$11,IF(C888=2012,$Q$12,IF(C888=2013,$Q$13,IF(C888=2014,$Q$14,"XD"))))))))))</f>
        <v>2.13</v>
      </c>
      <c r="F888">
        <f>D888*E888</f>
        <v>768.93</v>
      </c>
      <c r="G888">
        <f>SUMIF($B$2:B888,B888,$D$2:D888)</f>
        <v>10539</v>
      </c>
      <c r="H888" t="b">
        <f>IF(cukier[[#This Row],[IlośćCukruKupionego]]&gt;=100,IF(cukier[[#This Row],[IlośćCukruKupionego]]&lt;1000,TRUE),FALSE)</f>
        <v>0</v>
      </c>
      <c r="I888" t="b">
        <f>IF(cukier[[#This Row],[IlośćCukruKupionego]]&gt;=1000,IF(cukier[[#This Row],[IlośćCukruKupionego]]&lt;10000,TRUE),FALSE)</f>
        <v>0</v>
      </c>
      <c r="J888" t="b">
        <f>IF(cukier[[#This Row],[IlośćCukruKupionego]]&gt;=10000,TRUE,FALSE)</f>
        <v>1</v>
      </c>
      <c r="K888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888">
        <f>cukier[[#This Row],[Cukier '[KG']]]*cukier[[#This Row],[Rabat]]</f>
        <v>696.73</v>
      </c>
      <c r="M888">
        <f>cukier[[#This Row],[SumaZaCukier]]-cukier[[#This Row],[CenaRabat]]</f>
        <v>72.199999999999932</v>
      </c>
    </row>
    <row r="889" spans="1:13" x14ac:dyDescent="0.25">
      <c r="A889" s="1">
        <v>39865</v>
      </c>
      <c r="B889" t="s">
        <v>17</v>
      </c>
      <c r="C889">
        <f>YEAR(cukier[[#This Row],[Data]])</f>
        <v>2009</v>
      </c>
      <c r="D889">
        <v>355</v>
      </c>
      <c r="E889">
        <f>IF(C889=2005,$Q$5,IF(C889=2006,$Q$6,IF(C889=2007,$Q$7,IF(C889=2008,$Q$8,IF(C889=2009,$Q$9,IF(C889=2010,$Q$10,IF(C889=2011,$Q$11,IF(C889=2012,$Q$12,IF(C889=2013,$Q$13,IF(C889=2014,$Q$14,"XD"))))))))))</f>
        <v>2.13</v>
      </c>
      <c r="F889">
        <f>D889*E889</f>
        <v>756.15</v>
      </c>
      <c r="G889">
        <f>SUMIF($B$2:B889,B889,$D$2:D889)</f>
        <v>8693</v>
      </c>
      <c r="H889" t="b">
        <f>IF(cukier[[#This Row],[IlośćCukruKupionego]]&gt;=100,IF(cukier[[#This Row],[IlośćCukruKupionego]]&lt;1000,TRUE),FALSE)</f>
        <v>0</v>
      </c>
      <c r="I889" t="b">
        <f>IF(cukier[[#This Row],[IlośćCukruKupionego]]&gt;=1000,IF(cukier[[#This Row],[IlośćCukruKupionego]]&lt;10000,TRUE),FALSE)</f>
        <v>1</v>
      </c>
      <c r="J889" t="b">
        <f>IF(cukier[[#This Row],[IlośćCukruKupionego]]&gt;=10000,TRUE,FALSE)</f>
        <v>0</v>
      </c>
      <c r="K88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889">
        <f>cukier[[#This Row],[Cukier '[KG']]]*cukier[[#This Row],[Rabat]]</f>
        <v>720.65</v>
      </c>
      <c r="M889">
        <f>cukier[[#This Row],[SumaZaCukier]]-cukier[[#This Row],[CenaRabat]]</f>
        <v>35.5</v>
      </c>
    </row>
    <row r="890" spans="1:13" x14ac:dyDescent="0.25">
      <c r="A890" s="1">
        <v>39866</v>
      </c>
      <c r="B890" t="s">
        <v>182</v>
      </c>
      <c r="C890">
        <f>YEAR(cukier[[#This Row],[Data]])</f>
        <v>2009</v>
      </c>
      <c r="D890">
        <v>19</v>
      </c>
      <c r="E890">
        <f>IF(C890=2005,$Q$5,IF(C890=2006,$Q$6,IF(C890=2007,$Q$7,IF(C890=2008,$Q$8,IF(C890=2009,$Q$9,IF(C890=2010,$Q$10,IF(C890=2011,$Q$11,IF(C890=2012,$Q$12,IF(C890=2013,$Q$13,IF(C890=2014,$Q$14,"XD"))))))))))</f>
        <v>2.13</v>
      </c>
      <c r="F890">
        <f>D890*E890</f>
        <v>40.47</v>
      </c>
      <c r="G890">
        <f>SUMIF($B$2:B890,B890,$D$2:D890)</f>
        <v>19</v>
      </c>
      <c r="H890" t="b">
        <f>IF(cukier[[#This Row],[IlośćCukruKupionego]]&gt;=100,IF(cukier[[#This Row],[IlośćCukruKupionego]]&lt;1000,TRUE),FALSE)</f>
        <v>0</v>
      </c>
      <c r="I890" t="b">
        <f>IF(cukier[[#This Row],[IlośćCukruKupionego]]&gt;=1000,IF(cukier[[#This Row],[IlośćCukruKupionego]]&lt;10000,TRUE),FALSE)</f>
        <v>0</v>
      </c>
      <c r="J890" t="b">
        <f>IF(cukier[[#This Row],[IlośćCukruKupionego]]&gt;=10000,TRUE,FALSE)</f>
        <v>0</v>
      </c>
      <c r="K890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90">
        <f>cukier[[#This Row],[Cukier '[KG']]]*cukier[[#This Row],[Rabat]]</f>
        <v>40.47</v>
      </c>
      <c r="M890">
        <f>cukier[[#This Row],[SumaZaCukier]]-cukier[[#This Row],[CenaRabat]]</f>
        <v>0</v>
      </c>
    </row>
    <row r="891" spans="1:13" x14ac:dyDescent="0.25">
      <c r="A891" s="1">
        <v>39868</v>
      </c>
      <c r="B891" t="s">
        <v>52</v>
      </c>
      <c r="C891">
        <f>YEAR(cukier[[#This Row],[Data]])</f>
        <v>2009</v>
      </c>
      <c r="D891">
        <v>32</v>
      </c>
      <c r="E891">
        <f>IF(C891=2005,$Q$5,IF(C891=2006,$Q$6,IF(C891=2007,$Q$7,IF(C891=2008,$Q$8,IF(C891=2009,$Q$9,IF(C891=2010,$Q$10,IF(C891=2011,$Q$11,IF(C891=2012,$Q$12,IF(C891=2013,$Q$13,IF(C891=2014,$Q$14,"XD"))))))))))</f>
        <v>2.13</v>
      </c>
      <c r="F891">
        <f>D891*E891</f>
        <v>68.16</v>
      </c>
      <c r="G891">
        <f>SUMIF($B$2:B891,B891,$D$2:D891)</f>
        <v>1522</v>
      </c>
      <c r="H891" t="b">
        <f>IF(cukier[[#This Row],[IlośćCukruKupionego]]&gt;=100,IF(cukier[[#This Row],[IlośćCukruKupionego]]&lt;1000,TRUE),FALSE)</f>
        <v>0</v>
      </c>
      <c r="I891" t="b">
        <f>IF(cukier[[#This Row],[IlośćCukruKupionego]]&gt;=1000,IF(cukier[[#This Row],[IlośćCukruKupionego]]&lt;10000,TRUE),FALSE)</f>
        <v>1</v>
      </c>
      <c r="J891" t="b">
        <f>IF(cukier[[#This Row],[IlośćCukruKupionego]]&gt;=10000,TRUE,FALSE)</f>
        <v>0</v>
      </c>
      <c r="K89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891">
        <f>cukier[[#This Row],[Cukier '[KG']]]*cukier[[#This Row],[Rabat]]</f>
        <v>64.959999999999994</v>
      </c>
      <c r="M891">
        <f>cukier[[#This Row],[SumaZaCukier]]-cukier[[#This Row],[CenaRabat]]</f>
        <v>3.2000000000000028</v>
      </c>
    </row>
    <row r="892" spans="1:13" x14ac:dyDescent="0.25">
      <c r="A892" s="1">
        <v>39871</v>
      </c>
      <c r="B892" t="s">
        <v>146</v>
      </c>
      <c r="C892">
        <f>YEAR(cukier[[#This Row],[Data]])</f>
        <v>2009</v>
      </c>
      <c r="D892">
        <v>13</v>
      </c>
      <c r="E892">
        <f>IF(C892=2005,$Q$5,IF(C892=2006,$Q$6,IF(C892=2007,$Q$7,IF(C892=2008,$Q$8,IF(C892=2009,$Q$9,IF(C892=2010,$Q$10,IF(C892=2011,$Q$11,IF(C892=2012,$Q$12,IF(C892=2013,$Q$13,IF(C892=2014,$Q$14,"XD"))))))))))</f>
        <v>2.13</v>
      </c>
      <c r="F892">
        <f>D892*E892</f>
        <v>27.689999999999998</v>
      </c>
      <c r="G892">
        <f>SUMIF($B$2:B892,B892,$D$2:D892)</f>
        <v>27</v>
      </c>
      <c r="H892" t="b">
        <f>IF(cukier[[#This Row],[IlośćCukruKupionego]]&gt;=100,IF(cukier[[#This Row],[IlośćCukruKupionego]]&lt;1000,TRUE),FALSE)</f>
        <v>0</v>
      </c>
      <c r="I892" t="b">
        <f>IF(cukier[[#This Row],[IlośćCukruKupionego]]&gt;=1000,IF(cukier[[#This Row],[IlośćCukruKupionego]]&lt;10000,TRUE),FALSE)</f>
        <v>0</v>
      </c>
      <c r="J892" t="b">
        <f>IF(cukier[[#This Row],[IlośćCukruKupionego]]&gt;=10000,TRUE,FALSE)</f>
        <v>0</v>
      </c>
      <c r="K89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92">
        <f>cukier[[#This Row],[Cukier '[KG']]]*cukier[[#This Row],[Rabat]]</f>
        <v>27.689999999999998</v>
      </c>
      <c r="M892">
        <f>cukier[[#This Row],[SumaZaCukier]]-cukier[[#This Row],[CenaRabat]]</f>
        <v>0</v>
      </c>
    </row>
    <row r="893" spans="1:13" x14ac:dyDescent="0.25">
      <c r="A893" s="1">
        <v>39871</v>
      </c>
      <c r="B893" t="s">
        <v>45</v>
      </c>
      <c r="C893">
        <f>YEAR(cukier[[#This Row],[Data]])</f>
        <v>2009</v>
      </c>
      <c r="D893">
        <v>156</v>
      </c>
      <c r="E893">
        <f>IF(C893=2005,$Q$5,IF(C893=2006,$Q$6,IF(C893=2007,$Q$7,IF(C893=2008,$Q$8,IF(C893=2009,$Q$9,IF(C893=2010,$Q$10,IF(C893=2011,$Q$11,IF(C893=2012,$Q$12,IF(C893=2013,$Q$13,IF(C893=2014,$Q$14,"XD"))))))))))</f>
        <v>2.13</v>
      </c>
      <c r="F893">
        <f>D893*E893</f>
        <v>332.28</v>
      </c>
      <c r="G893">
        <f>SUMIF($B$2:B893,B893,$D$2:D893)</f>
        <v>10814</v>
      </c>
      <c r="H893" t="b">
        <f>IF(cukier[[#This Row],[IlośćCukruKupionego]]&gt;=100,IF(cukier[[#This Row],[IlośćCukruKupionego]]&lt;1000,TRUE),FALSE)</f>
        <v>0</v>
      </c>
      <c r="I893" t="b">
        <f>IF(cukier[[#This Row],[IlośćCukruKupionego]]&gt;=1000,IF(cukier[[#This Row],[IlośćCukruKupionego]]&lt;10000,TRUE),FALSE)</f>
        <v>0</v>
      </c>
      <c r="J893" t="b">
        <f>IF(cukier[[#This Row],[IlośćCukruKupionego]]&gt;=10000,TRUE,FALSE)</f>
        <v>1</v>
      </c>
      <c r="K893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893">
        <f>cukier[[#This Row],[Cukier '[KG']]]*cukier[[#This Row],[Rabat]]</f>
        <v>301.08</v>
      </c>
      <c r="M893">
        <f>cukier[[#This Row],[SumaZaCukier]]-cukier[[#This Row],[CenaRabat]]</f>
        <v>31.199999999999989</v>
      </c>
    </row>
    <row r="894" spans="1:13" x14ac:dyDescent="0.25">
      <c r="A894" s="1">
        <v>39873</v>
      </c>
      <c r="B894" t="s">
        <v>183</v>
      </c>
      <c r="C894">
        <f>YEAR(cukier[[#This Row],[Data]])</f>
        <v>2009</v>
      </c>
      <c r="D894">
        <v>20</v>
      </c>
      <c r="E894">
        <f>IF(C894=2005,$Q$5,IF(C894=2006,$Q$6,IF(C894=2007,$Q$7,IF(C894=2008,$Q$8,IF(C894=2009,$Q$9,IF(C894=2010,$Q$10,IF(C894=2011,$Q$11,IF(C894=2012,$Q$12,IF(C894=2013,$Q$13,IF(C894=2014,$Q$14,"XD"))))))))))</f>
        <v>2.13</v>
      </c>
      <c r="F894">
        <f>D894*E894</f>
        <v>42.599999999999994</v>
      </c>
      <c r="G894">
        <f>SUMIF($B$2:B894,B894,$D$2:D894)</f>
        <v>20</v>
      </c>
      <c r="H894" t="b">
        <f>IF(cukier[[#This Row],[IlośćCukruKupionego]]&gt;=100,IF(cukier[[#This Row],[IlośćCukruKupionego]]&lt;1000,TRUE),FALSE)</f>
        <v>0</v>
      </c>
      <c r="I894" t="b">
        <f>IF(cukier[[#This Row],[IlośćCukruKupionego]]&gt;=1000,IF(cukier[[#This Row],[IlośćCukruKupionego]]&lt;10000,TRUE),FALSE)</f>
        <v>0</v>
      </c>
      <c r="J894" t="b">
        <f>IF(cukier[[#This Row],[IlośćCukruKupionego]]&gt;=10000,TRUE,FALSE)</f>
        <v>0</v>
      </c>
      <c r="K89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94">
        <f>cukier[[#This Row],[Cukier '[KG']]]*cukier[[#This Row],[Rabat]]</f>
        <v>42.599999999999994</v>
      </c>
      <c r="M894">
        <f>cukier[[#This Row],[SumaZaCukier]]-cukier[[#This Row],[CenaRabat]]</f>
        <v>0</v>
      </c>
    </row>
    <row r="895" spans="1:13" x14ac:dyDescent="0.25">
      <c r="A895" s="1">
        <v>39874</v>
      </c>
      <c r="B895" t="s">
        <v>12</v>
      </c>
      <c r="C895">
        <f>YEAR(cukier[[#This Row],[Data]])</f>
        <v>2009</v>
      </c>
      <c r="D895">
        <v>112</v>
      </c>
      <c r="E895">
        <f>IF(C895=2005,$Q$5,IF(C895=2006,$Q$6,IF(C895=2007,$Q$7,IF(C895=2008,$Q$8,IF(C895=2009,$Q$9,IF(C895=2010,$Q$10,IF(C895=2011,$Q$11,IF(C895=2012,$Q$12,IF(C895=2013,$Q$13,IF(C895=2014,$Q$14,"XD"))))))))))</f>
        <v>2.13</v>
      </c>
      <c r="F895">
        <f>D895*E895</f>
        <v>238.56</v>
      </c>
      <c r="G895">
        <f>SUMIF($B$2:B895,B895,$D$2:D895)</f>
        <v>2289</v>
      </c>
      <c r="H895" t="b">
        <f>IF(cukier[[#This Row],[IlośćCukruKupionego]]&gt;=100,IF(cukier[[#This Row],[IlośćCukruKupionego]]&lt;1000,TRUE),FALSE)</f>
        <v>0</v>
      </c>
      <c r="I895" t="b">
        <f>IF(cukier[[#This Row],[IlośćCukruKupionego]]&gt;=1000,IF(cukier[[#This Row],[IlośćCukruKupionego]]&lt;10000,TRUE),FALSE)</f>
        <v>1</v>
      </c>
      <c r="J895" t="b">
        <f>IF(cukier[[#This Row],[IlośćCukruKupionego]]&gt;=10000,TRUE,FALSE)</f>
        <v>0</v>
      </c>
      <c r="K89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895">
        <f>cukier[[#This Row],[Cukier '[KG']]]*cukier[[#This Row],[Rabat]]</f>
        <v>227.35999999999999</v>
      </c>
      <c r="M895">
        <f>cukier[[#This Row],[SumaZaCukier]]-cukier[[#This Row],[CenaRabat]]</f>
        <v>11.200000000000017</v>
      </c>
    </row>
    <row r="896" spans="1:13" x14ac:dyDescent="0.25">
      <c r="A896" s="1">
        <v>39877</v>
      </c>
      <c r="B896" t="s">
        <v>7</v>
      </c>
      <c r="C896">
        <f>YEAR(cukier[[#This Row],[Data]])</f>
        <v>2009</v>
      </c>
      <c r="D896">
        <v>110</v>
      </c>
      <c r="E896">
        <f>IF(C896=2005,$Q$5,IF(C896=2006,$Q$6,IF(C896=2007,$Q$7,IF(C896=2008,$Q$8,IF(C896=2009,$Q$9,IF(C896=2010,$Q$10,IF(C896=2011,$Q$11,IF(C896=2012,$Q$12,IF(C896=2013,$Q$13,IF(C896=2014,$Q$14,"XD"))))))))))</f>
        <v>2.13</v>
      </c>
      <c r="F896">
        <f>D896*E896</f>
        <v>234.29999999999998</v>
      </c>
      <c r="G896">
        <f>SUMIF($B$2:B896,B896,$D$2:D896)</f>
        <v>13039</v>
      </c>
      <c r="H896" t="b">
        <f>IF(cukier[[#This Row],[IlośćCukruKupionego]]&gt;=100,IF(cukier[[#This Row],[IlośćCukruKupionego]]&lt;1000,TRUE),FALSE)</f>
        <v>0</v>
      </c>
      <c r="I896" t="b">
        <f>IF(cukier[[#This Row],[IlośćCukruKupionego]]&gt;=1000,IF(cukier[[#This Row],[IlośćCukruKupionego]]&lt;10000,TRUE),FALSE)</f>
        <v>0</v>
      </c>
      <c r="J896" t="b">
        <f>IF(cukier[[#This Row],[IlośćCukruKupionego]]&gt;=10000,TRUE,FALSE)</f>
        <v>1</v>
      </c>
      <c r="K896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896">
        <f>cukier[[#This Row],[Cukier '[KG']]]*cukier[[#This Row],[Rabat]]</f>
        <v>212.29999999999998</v>
      </c>
      <c r="M896">
        <f>cukier[[#This Row],[SumaZaCukier]]-cukier[[#This Row],[CenaRabat]]</f>
        <v>22</v>
      </c>
    </row>
    <row r="897" spans="1:13" x14ac:dyDescent="0.25">
      <c r="A897" s="1">
        <v>39878</v>
      </c>
      <c r="B897" t="s">
        <v>184</v>
      </c>
      <c r="C897">
        <f>YEAR(cukier[[#This Row],[Data]])</f>
        <v>2009</v>
      </c>
      <c r="D897">
        <v>4</v>
      </c>
      <c r="E897">
        <f>IF(C897=2005,$Q$5,IF(C897=2006,$Q$6,IF(C897=2007,$Q$7,IF(C897=2008,$Q$8,IF(C897=2009,$Q$9,IF(C897=2010,$Q$10,IF(C897=2011,$Q$11,IF(C897=2012,$Q$12,IF(C897=2013,$Q$13,IF(C897=2014,$Q$14,"XD"))))))))))</f>
        <v>2.13</v>
      </c>
      <c r="F897">
        <f>D897*E897</f>
        <v>8.52</v>
      </c>
      <c r="G897">
        <f>SUMIF($B$2:B897,B897,$D$2:D897)</f>
        <v>4</v>
      </c>
      <c r="H897" t="b">
        <f>IF(cukier[[#This Row],[IlośćCukruKupionego]]&gt;=100,IF(cukier[[#This Row],[IlośćCukruKupionego]]&lt;1000,TRUE),FALSE)</f>
        <v>0</v>
      </c>
      <c r="I897" t="b">
        <f>IF(cukier[[#This Row],[IlośćCukruKupionego]]&gt;=1000,IF(cukier[[#This Row],[IlośćCukruKupionego]]&lt;10000,TRUE),FALSE)</f>
        <v>0</v>
      </c>
      <c r="J897" t="b">
        <f>IF(cukier[[#This Row],[IlośćCukruKupionego]]&gt;=10000,TRUE,FALSE)</f>
        <v>0</v>
      </c>
      <c r="K897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97">
        <f>cukier[[#This Row],[Cukier '[KG']]]*cukier[[#This Row],[Rabat]]</f>
        <v>8.52</v>
      </c>
      <c r="M897">
        <f>cukier[[#This Row],[SumaZaCukier]]-cukier[[#This Row],[CenaRabat]]</f>
        <v>0</v>
      </c>
    </row>
    <row r="898" spans="1:13" x14ac:dyDescent="0.25">
      <c r="A898" s="1">
        <v>39885</v>
      </c>
      <c r="B898" t="s">
        <v>133</v>
      </c>
      <c r="C898">
        <f>YEAR(cukier[[#This Row],[Data]])</f>
        <v>2009</v>
      </c>
      <c r="D898">
        <v>18</v>
      </c>
      <c r="E898">
        <f>IF(C898=2005,$Q$5,IF(C898=2006,$Q$6,IF(C898=2007,$Q$7,IF(C898=2008,$Q$8,IF(C898=2009,$Q$9,IF(C898=2010,$Q$10,IF(C898=2011,$Q$11,IF(C898=2012,$Q$12,IF(C898=2013,$Q$13,IF(C898=2014,$Q$14,"XD"))))))))))</f>
        <v>2.13</v>
      </c>
      <c r="F898">
        <f>D898*E898</f>
        <v>38.339999999999996</v>
      </c>
      <c r="G898">
        <f>SUMIF($B$2:B898,B898,$D$2:D898)</f>
        <v>22</v>
      </c>
      <c r="H898" t="b">
        <f>IF(cukier[[#This Row],[IlośćCukruKupionego]]&gt;=100,IF(cukier[[#This Row],[IlośćCukruKupionego]]&lt;1000,TRUE),FALSE)</f>
        <v>0</v>
      </c>
      <c r="I898" t="b">
        <f>IF(cukier[[#This Row],[IlośćCukruKupionego]]&gt;=1000,IF(cukier[[#This Row],[IlośćCukruKupionego]]&lt;10000,TRUE),FALSE)</f>
        <v>0</v>
      </c>
      <c r="J898" t="b">
        <f>IF(cukier[[#This Row],[IlośćCukruKupionego]]&gt;=10000,TRUE,FALSE)</f>
        <v>0</v>
      </c>
      <c r="K89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898">
        <f>cukier[[#This Row],[Cukier '[KG']]]*cukier[[#This Row],[Rabat]]</f>
        <v>38.339999999999996</v>
      </c>
      <c r="M898">
        <f>cukier[[#This Row],[SumaZaCukier]]-cukier[[#This Row],[CenaRabat]]</f>
        <v>0</v>
      </c>
    </row>
    <row r="899" spans="1:13" x14ac:dyDescent="0.25">
      <c r="A899" s="1">
        <v>39889</v>
      </c>
      <c r="B899" t="s">
        <v>20</v>
      </c>
      <c r="C899">
        <f>YEAR(cukier[[#This Row],[Data]])</f>
        <v>2009</v>
      </c>
      <c r="D899">
        <v>60</v>
      </c>
      <c r="E899">
        <f>IF(C899=2005,$Q$5,IF(C899=2006,$Q$6,IF(C899=2007,$Q$7,IF(C899=2008,$Q$8,IF(C899=2009,$Q$9,IF(C899=2010,$Q$10,IF(C899=2011,$Q$11,IF(C899=2012,$Q$12,IF(C899=2013,$Q$13,IF(C899=2014,$Q$14,"XD"))))))))))</f>
        <v>2.13</v>
      </c>
      <c r="F899">
        <f>D899*E899</f>
        <v>127.8</v>
      </c>
      <c r="G899">
        <f>SUMIF($B$2:B899,B899,$D$2:D899)</f>
        <v>491</v>
      </c>
      <c r="H899" t="b">
        <f>IF(cukier[[#This Row],[IlośćCukruKupionego]]&gt;=100,IF(cukier[[#This Row],[IlośćCukruKupionego]]&lt;1000,TRUE),FALSE)</f>
        <v>1</v>
      </c>
      <c r="I899" t="b">
        <f>IF(cukier[[#This Row],[IlośćCukruKupionego]]&gt;=1000,IF(cukier[[#This Row],[IlośćCukruKupionego]]&lt;10000,TRUE),FALSE)</f>
        <v>0</v>
      </c>
      <c r="J899" t="b">
        <f>IF(cukier[[#This Row],[IlośćCukruKupionego]]&gt;=10000,TRUE,FALSE)</f>
        <v>0</v>
      </c>
      <c r="K899">
        <f>IF(cukier[[#This Row],[R1]]=TRUE,cukier[[#This Row],[Cena]]-0.05,IF(cukier[[#This Row],[R2]]=TRUE,cukier[[#This Row],[Cena]]-0.1,IF(cukier[[#This Row],[R3]]=TRUE,cukier[[#This Row],[Cena]]-0.2,cukier[[#This Row],[Cena]])))</f>
        <v>2.08</v>
      </c>
      <c r="L899">
        <f>cukier[[#This Row],[Cukier '[KG']]]*cukier[[#This Row],[Rabat]]</f>
        <v>124.80000000000001</v>
      </c>
      <c r="M899">
        <f>cukier[[#This Row],[SumaZaCukier]]-cukier[[#This Row],[CenaRabat]]</f>
        <v>2.9999999999999858</v>
      </c>
    </row>
    <row r="900" spans="1:13" x14ac:dyDescent="0.25">
      <c r="A900" s="1">
        <v>39889</v>
      </c>
      <c r="B900" t="s">
        <v>88</v>
      </c>
      <c r="C900">
        <f>YEAR(cukier[[#This Row],[Data]])</f>
        <v>2009</v>
      </c>
      <c r="D900">
        <v>14</v>
      </c>
      <c r="E900">
        <f>IF(C900=2005,$Q$5,IF(C900=2006,$Q$6,IF(C900=2007,$Q$7,IF(C900=2008,$Q$8,IF(C900=2009,$Q$9,IF(C900=2010,$Q$10,IF(C900=2011,$Q$11,IF(C900=2012,$Q$12,IF(C900=2013,$Q$13,IF(C900=2014,$Q$14,"XD"))))))))))</f>
        <v>2.13</v>
      </c>
      <c r="F900">
        <f>D900*E900</f>
        <v>29.82</v>
      </c>
      <c r="G900">
        <f>SUMIF($B$2:B900,B900,$D$2:D900)</f>
        <v>22</v>
      </c>
      <c r="H900" t="b">
        <f>IF(cukier[[#This Row],[IlośćCukruKupionego]]&gt;=100,IF(cukier[[#This Row],[IlośćCukruKupionego]]&lt;1000,TRUE),FALSE)</f>
        <v>0</v>
      </c>
      <c r="I900" t="b">
        <f>IF(cukier[[#This Row],[IlośćCukruKupionego]]&gt;=1000,IF(cukier[[#This Row],[IlośćCukruKupionego]]&lt;10000,TRUE),FALSE)</f>
        <v>0</v>
      </c>
      <c r="J900" t="b">
        <f>IF(cukier[[#This Row],[IlośćCukruKupionego]]&gt;=10000,TRUE,FALSE)</f>
        <v>0</v>
      </c>
      <c r="K900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00">
        <f>cukier[[#This Row],[Cukier '[KG']]]*cukier[[#This Row],[Rabat]]</f>
        <v>29.82</v>
      </c>
      <c r="M900">
        <f>cukier[[#This Row],[SumaZaCukier]]-cukier[[#This Row],[CenaRabat]]</f>
        <v>0</v>
      </c>
    </row>
    <row r="901" spans="1:13" x14ac:dyDescent="0.25">
      <c r="A901" s="1">
        <v>39889</v>
      </c>
      <c r="B901" t="s">
        <v>28</v>
      </c>
      <c r="C901">
        <f>YEAR(cukier[[#This Row],[Data]])</f>
        <v>2009</v>
      </c>
      <c r="D901">
        <v>24</v>
      </c>
      <c r="E901">
        <f>IF(C901=2005,$Q$5,IF(C901=2006,$Q$6,IF(C901=2007,$Q$7,IF(C901=2008,$Q$8,IF(C901=2009,$Q$9,IF(C901=2010,$Q$10,IF(C901=2011,$Q$11,IF(C901=2012,$Q$12,IF(C901=2013,$Q$13,IF(C901=2014,$Q$14,"XD"))))))))))</f>
        <v>2.13</v>
      </c>
      <c r="F901">
        <f>D901*E901</f>
        <v>51.12</v>
      </c>
      <c r="G901">
        <f>SUMIF($B$2:B901,B901,$D$2:D901)</f>
        <v>1633</v>
      </c>
      <c r="H901" t="b">
        <f>IF(cukier[[#This Row],[IlośćCukruKupionego]]&gt;=100,IF(cukier[[#This Row],[IlośćCukruKupionego]]&lt;1000,TRUE),FALSE)</f>
        <v>0</v>
      </c>
      <c r="I901" t="b">
        <f>IF(cukier[[#This Row],[IlośćCukruKupionego]]&gt;=1000,IF(cukier[[#This Row],[IlośćCukruKupionego]]&lt;10000,TRUE),FALSE)</f>
        <v>1</v>
      </c>
      <c r="J901" t="b">
        <f>IF(cukier[[#This Row],[IlośćCukruKupionego]]&gt;=10000,TRUE,FALSE)</f>
        <v>0</v>
      </c>
      <c r="K90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01">
        <f>cukier[[#This Row],[Cukier '[KG']]]*cukier[[#This Row],[Rabat]]</f>
        <v>48.72</v>
      </c>
      <c r="M901">
        <f>cukier[[#This Row],[SumaZaCukier]]-cukier[[#This Row],[CenaRabat]]</f>
        <v>2.3999999999999986</v>
      </c>
    </row>
    <row r="902" spans="1:13" x14ac:dyDescent="0.25">
      <c r="A902" s="1">
        <v>39891</v>
      </c>
      <c r="B902" t="s">
        <v>22</v>
      </c>
      <c r="C902">
        <f>YEAR(cukier[[#This Row],[Data]])</f>
        <v>2009</v>
      </c>
      <c r="D902">
        <v>145</v>
      </c>
      <c r="E902">
        <f>IF(C902=2005,$Q$5,IF(C902=2006,$Q$6,IF(C902=2007,$Q$7,IF(C902=2008,$Q$8,IF(C902=2009,$Q$9,IF(C902=2010,$Q$10,IF(C902=2011,$Q$11,IF(C902=2012,$Q$12,IF(C902=2013,$Q$13,IF(C902=2014,$Q$14,"XD"))))))))))</f>
        <v>2.13</v>
      </c>
      <c r="F902">
        <f>D902*E902</f>
        <v>308.84999999999997</v>
      </c>
      <c r="G902">
        <f>SUMIF($B$2:B902,B902,$D$2:D902)</f>
        <v>10684</v>
      </c>
      <c r="H902" t="b">
        <f>IF(cukier[[#This Row],[IlośćCukruKupionego]]&gt;=100,IF(cukier[[#This Row],[IlośćCukruKupionego]]&lt;1000,TRUE),FALSE)</f>
        <v>0</v>
      </c>
      <c r="I902" t="b">
        <f>IF(cukier[[#This Row],[IlośćCukruKupionego]]&gt;=1000,IF(cukier[[#This Row],[IlośćCukruKupionego]]&lt;10000,TRUE),FALSE)</f>
        <v>0</v>
      </c>
      <c r="J902" t="b">
        <f>IF(cukier[[#This Row],[IlośćCukruKupionego]]&gt;=10000,TRUE,FALSE)</f>
        <v>1</v>
      </c>
      <c r="K902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02">
        <f>cukier[[#This Row],[Cukier '[KG']]]*cukier[[#This Row],[Rabat]]</f>
        <v>279.84999999999997</v>
      </c>
      <c r="M902">
        <f>cukier[[#This Row],[SumaZaCukier]]-cukier[[#This Row],[CenaRabat]]</f>
        <v>29</v>
      </c>
    </row>
    <row r="903" spans="1:13" x14ac:dyDescent="0.25">
      <c r="A903" s="1">
        <v>39891</v>
      </c>
      <c r="B903" t="s">
        <v>50</v>
      </c>
      <c r="C903">
        <f>YEAR(cukier[[#This Row],[Data]])</f>
        <v>2009</v>
      </c>
      <c r="D903">
        <v>393</v>
      </c>
      <c r="E903">
        <f>IF(C903=2005,$Q$5,IF(C903=2006,$Q$6,IF(C903=2007,$Q$7,IF(C903=2008,$Q$8,IF(C903=2009,$Q$9,IF(C903=2010,$Q$10,IF(C903=2011,$Q$11,IF(C903=2012,$Q$12,IF(C903=2013,$Q$13,IF(C903=2014,$Q$14,"XD"))))))))))</f>
        <v>2.13</v>
      </c>
      <c r="F903">
        <f>D903*E903</f>
        <v>837.08999999999992</v>
      </c>
      <c r="G903">
        <f>SUMIF($B$2:B903,B903,$D$2:D903)</f>
        <v>11798</v>
      </c>
      <c r="H903" t="b">
        <f>IF(cukier[[#This Row],[IlośćCukruKupionego]]&gt;=100,IF(cukier[[#This Row],[IlośćCukruKupionego]]&lt;1000,TRUE),FALSE)</f>
        <v>0</v>
      </c>
      <c r="I903" t="b">
        <f>IF(cukier[[#This Row],[IlośćCukruKupionego]]&gt;=1000,IF(cukier[[#This Row],[IlośćCukruKupionego]]&lt;10000,TRUE),FALSE)</f>
        <v>0</v>
      </c>
      <c r="J903" t="b">
        <f>IF(cukier[[#This Row],[IlośćCukruKupionego]]&gt;=10000,TRUE,FALSE)</f>
        <v>1</v>
      </c>
      <c r="K903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03">
        <f>cukier[[#This Row],[Cukier '[KG']]]*cukier[[#This Row],[Rabat]]</f>
        <v>758.49</v>
      </c>
      <c r="M903">
        <f>cukier[[#This Row],[SumaZaCukier]]-cukier[[#This Row],[CenaRabat]]</f>
        <v>78.599999999999909</v>
      </c>
    </row>
    <row r="904" spans="1:13" x14ac:dyDescent="0.25">
      <c r="A904" s="1">
        <v>39893</v>
      </c>
      <c r="B904" t="s">
        <v>28</v>
      </c>
      <c r="C904">
        <f>YEAR(cukier[[#This Row],[Data]])</f>
        <v>2009</v>
      </c>
      <c r="D904">
        <v>73</v>
      </c>
      <c r="E904">
        <f>IF(C904=2005,$Q$5,IF(C904=2006,$Q$6,IF(C904=2007,$Q$7,IF(C904=2008,$Q$8,IF(C904=2009,$Q$9,IF(C904=2010,$Q$10,IF(C904=2011,$Q$11,IF(C904=2012,$Q$12,IF(C904=2013,$Q$13,IF(C904=2014,$Q$14,"XD"))))))))))</f>
        <v>2.13</v>
      </c>
      <c r="F904">
        <f>D904*E904</f>
        <v>155.48999999999998</v>
      </c>
      <c r="G904">
        <f>SUMIF($B$2:B904,B904,$D$2:D904)</f>
        <v>1706</v>
      </c>
      <c r="H904" t="b">
        <f>IF(cukier[[#This Row],[IlośćCukruKupionego]]&gt;=100,IF(cukier[[#This Row],[IlośćCukruKupionego]]&lt;1000,TRUE),FALSE)</f>
        <v>0</v>
      </c>
      <c r="I904" t="b">
        <f>IF(cukier[[#This Row],[IlośćCukruKupionego]]&gt;=1000,IF(cukier[[#This Row],[IlośćCukruKupionego]]&lt;10000,TRUE),FALSE)</f>
        <v>1</v>
      </c>
      <c r="J904" t="b">
        <f>IF(cukier[[#This Row],[IlośćCukruKupionego]]&gt;=10000,TRUE,FALSE)</f>
        <v>0</v>
      </c>
      <c r="K904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04">
        <f>cukier[[#This Row],[Cukier '[KG']]]*cukier[[#This Row],[Rabat]]</f>
        <v>148.19</v>
      </c>
      <c r="M904">
        <f>cukier[[#This Row],[SumaZaCukier]]-cukier[[#This Row],[CenaRabat]]</f>
        <v>7.2999999999999829</v>
      </c>
    </row>
    <row r="905" spans="1:13" x14ac:dyDescent="0.25">
      <c r="A905" s="1">
        <v>39893</v>
      </c>
      <c r="B905" t="s">
        <v>8</v>
      </c>
      <c r="C905">
        <f>YEAR(cukier[[#This Row],[Data]])</f>
        <v>2009</v>
      </c>
      <c r="D905">
        <v>136</v>
      </c>
      <c r="E905">
        <f>IF(C905=2005,$Q$5,IF(C905=2006,$Q$6,IF(C905=2007,$Q$7,IF(C905=2008,$Q$8,IF(C905=2009,$Q$9,IF(C905=2010,$Q$10,IF(C905=2011,$Q$11,IF(C905=2012,$Q$12,IF(C905=2013,$Q$13,IF(C905=2014,$Q$14,"XD"))))))))))</f>
        <v>2.13</v>
      </c>
      <c r="F905">
        <f>D905*E905</f>
        <v>289.68</v>
      </c>
      <c r="G905">
        <f>SUMIF($B$2:B905,B905,$D$2:D905)</f>
        <v>1492</v>
      </c>
      <c r="H905" t="b">
        <f>IF(cukier[[#This Row],[IlośćCukruKupionego]]&gt;=100,IF(cukier[[#This Row],[IlośćCukruKupionego]]&lt;1000,TRUE),FALSE)</f>
        <v>0</v>
      </c>
      <c r="I905" t="b">
        <f>IF(cukier[[#This Row],[IlośćCukruKupionego]]&gt;=1000,IF(cukier[[#This Row],[IlośćCukruKupionego]]&lt;10000,TRUE),FALSE)</f>
        <v>1</v>
      </c>
      <c r="J905" t="b">
        <f>IF(cukier[[#This Row],[IlośćCukruKupionego]]&gt;=10000,TRUE,FALSE)</f>
        <v>0</v>
      </c>
      <c r="K90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05">
        <f>cukier[[#This Row],[Cukier '[KG']]]*cukier[[#This Row],[Rabat]]</f>
        <v>276.08</v>
      </c>
      <c r="M905">
        <f>cukier[[#This Row],[SumaZaCukier]]-cukier[[#This Row],[CenaRabat]]</f>
        <v>13.600000000000023</v>
      </c>
    </row>
    <row r="906" spans="1:13" x14ac:dyDescent="0.25">
      <c r="A906" s="1">
        <v>39894</v>
      </c>
      <c r="B906" t="s">
        <v>45</v>
      </c>
      <c r="C906">
        <f>YEAR(cukier[[#This Row],[Data]])</f>
        <v>2009</v>
      </c>
      <c r="D906">
        <v>422</v>
      </c>
      <c r="E906">
        <f>IF(C906=2005,$Q$5,IF(C906=2006,$Q$6,IF(C906=2007,$Q$7,IF(C906=2008,$Q$8,IF(C906=2009,$Q$9,IF(C906=2010,$Q$10,IF(C906=2011,$Q$11,IF(C906=2012,$Q$12,IF(C906=2013,$Q$13,IF(C906=2014,$Q$14,"XD"))))))))))</f>
        <v>2.13</v>
      </c>
      <c r="F906">
        <f>D906*E906</f>
        <v>898.8599999999999</v>
      </c>
      <c r="G906">
        <f>SUMIF($B$2:B906,B906,$D$2:D906)</f>
        <v>11236</v>
      </c>
      <c r="H906" t="b">
        <f>IF(cukier[[#This Row],[IlośćCukruKupionego]]&gt;=100,IF(cukier[[#This Row],[IlośćCukruKupionego]]&lt;1000,TRUE),FALSE)</f>
        <v>0</v>
      </c>
      <c r="I906" t="b">
        <f>IF(cukier[[#This Row],[IlośćCukruKupionego]]&gt;=1000,IF(cukier[[#This Row],[IlośćCukruKupionego]]&lt;10000,TRUE),FALSE)</f>
        <v>0</v>
      </c>
      <c r="J906" t="b">
        <f>IF(cukier[[#This Row],[IlośćCukruKupionego]]&gt;=10000,TRUE,FALSE)</f>
        <v>1</v>
      </c>
      <c r="K906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06">
        <f>cukier[[#This Row],[Cukier '[KG']]]*cukier[[#This Row],[Rabat]]</f>
        <v>814.45999999999992</v>
      </c>
      <c r="M906">
        <f>cukier[[#This Row],[SumaZaCukier]]-cukier[[#This Row],[CenaRabat]]</f>
        <v>84.399999999999977</v>
      </c>
    </row>
    <row r="907" spans="1:13" x14ac:dyDescent="0.25">
      <c r="A907" s="1">
        <v>39895</v>
      </c>
      <c r="B907" t="s">
        <v>9</v>
      </c>
      <c r="C907">
        <f>YEAR(cukier[[#This Row],[Data]])</f>
        <v>2009</v>
      </c>
      <c r="D907">
        <v>187</v>
      </c>
      <c r="E907">
        <f>IF(C907=2005,$Q$5,IF(C907=2006,$Q$6,IF(C907=2007,$Q$7,IF(C907=2008,$Q$8,IF(C907=2009,$Q$9,IF(C907=2010,$Q$10,IF(C907=2011,$Q$11,IF(C907=2012,$Q$12,IF(C907=2013,$Q$13,IF(C907=2014,$Q$14,"XD"))))))))))</f>
        <v>2.13</v>
      </c>
      <c r="F907">
        <f>D907*E907</f>
        <v>398.31</v>
      </c>
      <c r="G907">
        <f>SUMIF($B$2:B907,B907,$D$2:D907)</f>
        <v>10720</v>
      </c>
      <c r="H907" t="b">
        <f>IF(cukier[[#This Row],[IlośćCukruKupionego]]&gt;=100,IF(cukier[[#This Row],[IlośćCukruKupionego]]&lt;1000,TRUE),FALSE)</f>
        <v>0</v>
      </c>
      <c r="I907" t="b">
        <f>IF(cukier[[#This Row],[IlośćCukruKupionego]]&gt;=1000,IF(cukier[[#This Row],[IlośćCukruKupionego]]&lt;10000,TRUE),FALSE)</f>
        <v>0</v>
      </c>
      <c r="J907" t="b">
        <f>IF(cukier[[#This Row],[IlośćCukruKupionego]]&gt;=10000,TRUE,FALSE)</f>
        <v>1</v>
      </c>
      <c r="K907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07">
        <f>cukier[[#This Row],[Cukier '[KG']]]*cukier[[#This Row],[Rabat]]</f>
        <v>360.90999999999997</v>
      </c>
      <c r="M907">
        <f>cukier[[#This Row],[SumaZaCukier]]-cukier[[#This Row],[CenaRabat]]</f>
        <v>37.400000000000034</v>
      </c>
    </row>
    <row r="908" spans="1:13" x14ac:dyDescent="0.25">
      <c r="A908" s="1">
        <v>39897</v>
      </c>
      <c r="B908" t="s">
        <v>18</v>
      </c>
      <c r="C908">
        <f>YEAR(cukier[[#This Row],[Data]])</f>
        <v>2009</v>
      </c>
      <c r="D908">
        <v>58</v>
      </c>
      <c r="E908">
        <f>IF(C908=2005,$Q$5,IF(C908=2006,$Q$6,IF(C908=2007,$Q$7,IF(C908=2008,$Q$8,IF(C908=2009,$Q$9,IF(C908=2010,$Q$10,IF(C908=2011,$Q$11,IF(C908=2012,$Q$12,IF(C908=2013,$Q$13,IF(C908=2014,$Q$14,"XD"))))))))))</f>
        <v>2.13</v>
      </c>
      <c r="F908">
        <f>D908*E908</f>
        <v>123.53999999999999</v>
      </c>
      <c r="G908">
        <f>SUMIF($B$2:B908,B908,$D$2:D908)</f>
        <v>2908</v>
      </c>
      <c r="H908" t="b">
        <f>IF(cukier[[#This Row],[IlośćCukruKupionego]]&gt;=100,IF(cukier[[#This Row],[IlośćCukruKupionego]]&lt;1000,TRUE),FALSE)</f>
        <v>0</v>
      </c>
      <c r="I908" t="b">
        <f>IF(cukier[[#This Row],[IlośćCukruKupionego]]&gt;=1000,IF(cukier[[#This Row],[IlośćCukruKupionego]]&lt;10000,TRUE),FALSE)</f>
        <v>1</v>
      </c>
      <c r="J908" t="b">
        <f>IF(cukier[[#This Row],[IlośćCukruKupionego]]&gt;=10000,TRUE,FALSE)</f>
        <v>0</v>
      </c>
      <c r="K908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08">
        <f>cukier[[#This Row],[Cukier '[KG']]]*cukier[[#This Row],[Rabat]]</f>
        <v>117.74</v>
      </c>
      <c r="M908">
        <f>cukier[[#This Row],[SumaZaCukier]]-cukier[[#This Row],[CenaRabat]]</f>
        <v>5.7999999999999972</v>
      </c>
    </row>
    <row r="909" spans="1:13" x14ac:dyDescent="0.25">
      <c r="A909" s="1">
        <v>39898</v>
      </c>
      <c r="B909" t="s">
        <v>45</v>
      </c>
      <c r="C909">
        <f>YEAR(cukier[[#This Row],[Data]])</f>
        <v>2009</v>
      </c>
      <c r="D909">
        <v>436</v>
      </c>
      <c r="E909">
        <f>IF(C909=2005,$Q$5,IF(C909=2006,$Q$6,IF(C909=2007,$Q$7,IF(C909=2008,$Q$8,IF(C909=2009,$Q$9,IF(C909=2010,$Q$10,IF(C909=2011,$Q$11,IF(C909=2012,$Q$12,IF(C909=2013,$Q$13,IF(C909=2014,$Q$14,"XD"))))))))))</f>
        <v>2.13</v>
      </c>
      <c r="F909">
        <f>D909*E909</f>
        <v>928.68</v>
      </c>
      <c r="G909">
        <f>SUMIF($B$2:B909,B909,$D$2:D909)</f>
        <v>11672</v>
      </c>
      <c r="H909" t="b">
        <f>IF(cukier[[#This Row],[IlośćCukruKupionego]]&gt;=100,IF(cukier[[#This Row],[IlośćCukruKupionego]]&lt;1000,TRUE),FALSE)</f>
        <v>0</v>
      </c>
      <c r="I909" t="b">
        <f>IF(cukier[[#This Row],[IlośćCukruKupionego]]&gt;=1000,IF(cukier[[#This Row],[IlośćCukruKupionego]]&lt;10000,TRUE),FALSE)</f>
        <v>0</v>
      </c>
      <c r="J909" t="b">
        <f>IF(cukier[[#This Row],[IlośćCukruKupionego]]&gt;=10000,TRUE,FALSE)</f>
        <v>1</v>
      </c>
      <c r="K909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09">
        <f>cukier[[#This Row],[Cukier '[KG']]]*cukier[[#This Row],[Rabat]]</f>
        <v>841.48</v>
      </c>
      <c r="M909">
        <f>cukier[[#This Row],[SumaZaCukier]]-cukier[[#This Row],[CenaRabat]]</f>
        <v>87.199999999999932</v>
      </c>
    </row>
    <row r="910" spans="1:13" x14ac:dyDescent="0.25">
      <c r="A910" s="1">
        <v>39902</v>
      </c>
      <c r="B910" t="s">
        <v>14</v>
      </c>
      <c r="C910">
        <f>YEAR(cukier[[#This Row],[Data]])</f>
        <v>2009</v>
      </c>
      <c r="D910">
        <v>406</v>
      </c>
      <c r="E910">
        <f>IF(C910=2005,$Q$5,IF(C910=2006,$Q$6,IF(C910=2007,$Q$7,IF(C910=2008,$Q$8,IF(C910=2009,$Q$9,IF(C910=2010,$Q$10,IF(C910=2011,$Q$11,IF(C910=2012,$Q$12,IF(C910=2013,$Q$13,IF(C910=2014,$Q$14,"XD"))))))))))</f>
        <v>2.13</v>
      </c>
      <c r="F910">
        <f>D910*E910</f>
        <v>864.78</v>
      </c>
      <c r="G910">
        <f>SUMIF($B$2:B910,B910,$D$2:D910)</f>
        <v>10166</v>
      </c>
      <c r="H910" t="b">
        <f>IF(cukier[[#This Row],[IlośćCukruKupionego]]&gt;=100,IF(cukier[[#This Row],[IlośćCukruKupionego]]&lt;1000,TRUE),FALSE)</f>
        <v>0</v>
      </c>
      <c r="I910" t="b">
        <f>IF(cukier[[#This Row],[IlośćCukruKupionego]]&gt;=1000,IF(cukier[[#This Row],[IlośćCukruKupionego]]&lt;10000,TRUE),FALSE)</f>
        <v>0</v>
      </c>
      <c r="J910" t="b">
        <f>IF(cukier[[#This Row],[IlośćCukruKupionego]]&gt;=10000,TRUE,FALSE)</f>
        <v>1</v>
      </c>
      <c r="K910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10">
        <f>cukier[[#This Row],[Cukier '[KG']]]*cukier[[#This Row],[Rabat]]</f>
        <v>783.57999999999993</v>
      </c>
      <c r="M910">
        <f>cukier[[#This Row],[SumaZaCukier]]-cukier[[#This Row],[CenaRabat]]</f>
        <v>81.200000000000045</v>
      </c>
    </row>
    <row r="911" spans="1:13" x14ac:dyDescent="0.25">
      <c r="A911" s="1">
        <v>39904</v>
      </c>
      <c r="B911" t="s">
        <v>14</v>
      </c>
      <c r="C911">
        <f>YEAR(cukier[[#This Row],[Data]])</f>
        <v>2009</v>
      </c>
      <c r="D911">
        <v>108</v>
      </c>
      <c r="E911">
        <f>IF(C911=2005,$Q$5,IF(C911=2006,$Q$6,IF(C911=2007,$Q$7,IF(C911=2008,$Q$8,IF(C911=2009,$Q$9,IF(C911=2010,$Q$10,IF(C911=2011,$Q$11,IF(C911=2012,$Q$12,IF(C911=2013,$Q$13,IF(C911=2014,$Q$14,"XD"))))))))))</f>
        <v>2.13</v>
      </c>
      <c r="F911">
        <f>D911*E911</f>
        <v>230.04</v>
      </c>
      <c r="G911">
        <f>SUMIF($B$2:B911,B911,$D$2:D911)</f>
        <v>10274</v>
      </c>
      <c r="H911" t="b">
        <f>IF(cukier[[#This Row],[IlośćCukruKupionego]]&gt;=100,IF(cukier[[#This Row],[IlośćCukruKupionego]]&lt;1000,TRUE),FALSE)</f>
        <v>0</v>
      </c>
      <c r="I911" t="b">
        <f>IF(cukier[[#This Row],[IlośćCukruKupionego]]&gt;=1000,IF(cukier[[#This Row],[IlośćCukruKupionego]]&lt;10000,TRUE),FALSE)</f>
        <v>0</v>
      </c>
      <c r="J911" t="b">
        <f>IF(cukier[[#This Row],[IlośćCukruKupionego]]&gt;=10000,TRUE,FALSE)</f>
        <v>1</v>
      </c>
      <c r="K911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11">
        <f>cukier[[#This Row],[Cukier '[KG']]]*cukier[[#This Row],[Rabat]]</f>
        <v>208.44</v>
      </c>
      <c r="M911">
        <f>cukier[[#This Row],[SumaZaCukier]]-cukier[[#This Row],[CenaRabat]]</f>
        <v>21.599999999999994</v>
      </c>
    </row>
    <row r="912" spans="1:13" x14ac:dyDescent="0.25">
      <c r="A912" s="1">
        <v>39905</v>
      </c>
      <c r="B912" t="s">
        <v>142</v>
      </c>
      <c r="C912">
        <f>YEAR(cukier[[#This Row],[Data]])</f>
        <v>2009</v>
      </c>
      <c r="D912">
        <v>10</v>
      </c>
      <c r="E912">
        <f>IF(C912=2005,$Q$5,IF(C912=2006,$Q$6,IF(C912=2007,$Q$7,IF(C912=2008,$Q$8,IF(C912=2009,$Q$9,IF(C912=2010,$Q$10,IF(C912=2011,$Q$11,IF(C912=2012,$Q$12,IF(C912=2013,$Q$13,IF(C912=2014,$Q$14,"XD"))))))))))</f>
        <v>2.13</v>
      </c>
      <c r="F912">
        <f>D912*E912</f>
        <v>21.299999999999997</v>
      </c>
      <c r="G912">
        <f>SUMIF($B$2:B912,B912,$D$2:D912)</f>
        <v>28</v>
      </c>
      <c r="H912" t="b">
        <f>IF(cukier[[#This Row],[IlośćCukruKupionego]]&gt;=100,IF(cukier[[#This Row],[IlośćCukruKupionego]]&lt;1000,TRUE),FALSE)</f>
        <v>0</v>
      </c>
      <c r="I912" t="b">
        <f>IF(cukier[[#This Row],[IlośćCukruKupionego]]&gt;=1000,IF(cukier[[#This Row],[IlośćCukruKupionego]]&lt;10000,TRUE),FALSE)</f>
        <v>0</v>
      </c>
      <c r="J912" t="b">
        <f>IF(cukier[[#This Row],[IlośćCukruKupionego]]&gt;=10000,TRUE,FALSE)</f>
        <v>0</v>
      </c>
      <c r="K91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12">
        <f>cukier[[#This Row],[Cukier '[KG']]]*cukier[[#This Row],[Rabat]]</f>
        <v>21.299999999999997</v>
      </c>
      <c r="M912">
        <f>cukier[[#This Row],[SumaZaCukier]]-cukier[[#This Row],[CenaRabat]]</f>
        <v>0</v>
      </c>
    </row>
    <row r="913" spans="1:13" x14ac:dyDescent="0.25">
      <c r="A913" s="1">
        <v>39906</v>
      </c>
      <c r="B913" t="s">
        <v>37</v>
      </c>
      <c r="C913">
        <f>YEAR(cukier[[#This Row],[Data]])</f>
        <v>2009</v>
      </c>
      <c r="D913">
        <v>153</v>
      </c>
      <c r="E913">
        <f>IF(C913=2005,$Q$5,IF(C913=2006,$Q$6,IF(C913=2007,$Q$7,IF(C913=2008,$Q$8,IF(C913=2009,$Q$9,IF(C913=2010,$Q$10,IF(C913=2011,$Q$11,IF(C913=2012,$Q$12,IF(C913=2013,$Q$13,IF(C913=2014,$Q$14,"XD"))))))))))</f>
        <v>2.13</v>
      </c>
      <c r="F913">
        <f>D913*E913</f>
        <v>325.89</v>
      </c>
      <c r="G913">
        <f>SUMIF($B$2:B913,B913,$D$2:D913)</f>
        <v>2043</v>
      </c>
      <c r="H913" t="b">
        <f>IF(cukier[[#This Row],[IlośćCukruKupionego]]&gt;=100,IF(cukier[[#This Row],[IlośćCukruKupionego]]&lt;1000,TRUE),FALSE)</f>
        <v>0</v>
      </c>
      <c r="I913" t="b">
        <f>IF(cukier[[#This Row],[IlośćCukruKupionego]]&gt;=1000,IF(cukier[[#This Row],[IlośćCukruKupionego]]&lt;10000,TRUE),FALSE)</f>
        <v>1</v>
      </c>
      <c r="J913" t="b">
        <f>IF(cukier[[#This Row],[IlośćCukruKupionego]]&gt;=10000,TRUE,FALSE)</f>
        <v>0</v>
      </c>
      <c r="K913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13">
        <f>cukier[[#This Row],[Cukier '[KG']]]*cukier[[#This Row],[Rabat]]</f>
        <v>310.58999999999997</v>
      </c>
      <c r="M913">
        <f>cukier[[#This Row],[SumaZaCukier]]-cukier[[#This Row],[CenaRabat]]</f>
        <v>15.300000000000011</v>
      </c>
    </row>
    <row r="914" spans="1:13" x14ac:dyDescent="0.25">
      <c r="A914" s="1">
        <v>39908</v>
      </c>
      <c r="B914" t="s">
        <v>185</v>
      </c>
      <c r="C914">
        <f>YEAR(cukier[[#This Row],[Data]])</f>
        <v>2009</v>
      </c>
      <c r="D914">
        <v>3</v>
      </c>
      <c r="E914">
        <f>IF(C914=2005,$Q$5,IF(C914=2006,$Q$6,IF(C914=2007,$Q$7,IF(C914=2008,$Q$8,IF(C914=2009,$Q$9,IF(C914=2010,$Q$10,IF(C914=2011,$Q$11,IF(C914=2012,$Q$12,IF(C914=2013,$Q$13,IF(C914=2014,$Q$14,"XD"))))))))))</f>
        <v>2.13</v>
      </c>
      <c r="F914">
        <f>D914*E914</f>
        <v>6.39</v>
      </c>
      <c r="G914">
        <f>SUMIF($B$2:B914,B914,$D$2:D914)</f>
        <v>3</v>
      </c>
      <c r="H914" t="b">
        <f>IF(cukier[[#This Row],[IlośćCukruKupionego]]&gt;=100,IF(cukier[[#This Row],[IlośćCukruKupionego]]&lt;1000,TRUE),FALSE)</f>
        <v>0</v>
      </c>
      <c r="I914" t="b">
        <f>IF(cukier[[#This Row],[IlośćCukruKupionego]]&gt;=1000,IF(cukier[[#This Row],[IlośćCukruKupionego]]&lt;10000,TRUE),FALSE)</f>
        <v>0</v>
      </c>
      <c r="J914" t="b">
        <f>IF(cukier[[#This Row],[IlośćCukruKupionego]]&gt;=10000,TRUE,FALSE)</f>
        <v>0</v>
      </c>
      <c r="K91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14">
        <f>cukier[[#This Row],[Cukier '[KG']]]*cukier[[#This Row],[Rabat]]</f>
        <v>6.39</v>
      </c>
      <c r="M914">
        <f>cukier[[#This Row],[SumaZaCukier]]-cukier[[#This Row],[CenaRabat]]</f>
        <v>0</v>
      </c>
    </row>
    <row r="915" spans="1:13" x14ac:dyDescent="0.25">
      <c r="A915" s="1">
        <v>39909</v>
      </c>
      <c r="B915" t="s">
        <v>31</v>
      </c>
      <c r="C915">
        <f>YEAR(cukier[[#This Row],[Data]])</f>
        <v>2009</v>
      </c>
      <c r="D915">
        <v>109</v>
      </c>
      <c r="E915">
        <f>IF(C915=2005,$Q$5,IF(C915=2006,$Q$6,IF(C915=2007,$Q$7,IF(C915=2008,$Q$8,IF(C915=2009,$Q$9,IF(C915=2010,$Q$10,IF(C915=2011,$Q$11,IF(C915=2012,$Q$12,IF(C915=2013,$Q$13,IF(C915=2014,$Q$14,"XD"))))))))))</f>
        <v>2.13</v>
      </c>
      <c r="F915">
        <f>D915*E915</f>
        <v>232.17</v>
      </c>
      <c r="G915">
        <f>SUMIF($B$2:B915,B915,$D$2:D915)</f>
        <v>901</v>
      </c>
      <c r="H915" t="b">
        <f>IF(cukier[[#This Row],[IlośćCukruKupionego]]&gt;=100,IF(cukier[[#This Row],[IlośćCukruKupionego]]&lt;1000,TRUE),FALSE)</f>
        <v>1</v>
      </c>
      <c r="I915" t="b">
        <f>IF(cukier[[#This Row],[IlośćCukruKupionego]]&gt;=1000,IF(cukier[[#This Row],[IlośćCukruKupionego]]&lt;10000,TRUE),FALSE)</f>
        <v>0</v>
      </c>
      <c r="J915" t="b">
        <f>IF(cukier[[#This Row],[IlośćCukruKupionego]]&gt;=10000,TRUE,FALSE)</f>
        <v>0</v>
      </c>
      <c r="K915">
        <f>IF(cukier[[#This Row],[R1]]=TRUE,cukier[[#This Row],[Cena]]-0.05,IF(cukier[[#This Row],[R2]]=TRUE,cukier[[#This Row],[Cena]]-0.1,IF(cukier[[#This Row],[R3]]=TRUE,cukier[[#This Row],[Cena]]-0.2,cukier[[#This Row],[Cena]])))</f>
        <v>2.08</v>
      </c>
      <c r="L915">
        <f>cukier[[#This Row],[Cukier '[KG']]]*cukier[[#This Row],[Rabat]]</f>
        <v>226.72</v>
      </c>
      <c r="M915">
        <f>cukier[[#This Row],[SumaZaCukier]]-cukier[[#This Row],[CenaRabat]]</f>
        <v>5.4499999999999886</v>
      </c>
    </row>
    <row r="916" spans="1:13" x14ac:dyDescent="0.25">
      <c r="A916" s="1">
        <v>39911</v>
      </c>
      <c r="B916" t="s">
        <v>86</v>
      </c>
      <c r="C916">
        <f>YEAR(cukier[[#This Row],[Data]])</f>
        <v>2009</v>
      </c>
      <c r="D916">
        <v>9</v>
      </c>
      <c r="E916">
        <f>IF(C916=2005,$Q$5,IF(C916=2006,$Q$6,IF(C916=2007,$Q$7,IF(C916=2008,$Q$8,IF(C916=2009,$Q$9,IF(C916=2010,$Q$10,IF(C916=2011,$Q$11,IF(C916=2012,$Q$12,IF(C916=2013,$Q$13,IF(C916=2014,$Q$14,"XD"))))))))))</f>
        <v>2.13</v>
      </c>
      <c r="F916">
        <f>D916*E916</f>
        <v>19.169999999999998</v>
      </c>
      <c r="G916">
        <f>SUMIF($B$2:B916,B916,$D$2:D916)</f>
        <v>37</v>
      </c>
      <c r="H916" t="b">
        <f>IF(cukier[[#This Row],[IlośćCukruKupionego]]&gt;=100,IF(cukier[[#This Row],[IlośćCukruKupionego]]&lt;1000,TRUE),FALSE)</f>
        <v>0</v>
      </c>
      <c r="I916" t="b">
        <f>IF(cukier[[#This Row],[IlośćCukruKupionego]]&gt;=1000,IF(cukier[[#This Row],[IlośćCukruKupionego]]&lt;10000,TRUE),FALSE)</f>
        <v>0</v>
      </c>
      <c r="J916" t="b">
        <f>IF(cukier[[#This Row],[IlośćCukruKupionego]]&gt;=10000,TRUE,FALSE)</f>
        <v>0</v>
      </c>
      <c r="K916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16">
        <f>cukier[[#This Row],[Cukier '[KG']]]*cukier[[#This Row],[Rabat]]</f>
        <v>19.169999999999998</v>
      </c>
      <c r="M916">
        <f>cukier[[#This Row],[SumaZaCukier]]-cukier[[#This Row],[CenaRabat]]</f>
        <v>0</v>
      </c>
    </row>
    <row r="917" spans="1:13" x14ac:dyDescent="0.25">
      <c r="A917" s="1">
        <v>39911</v>
      </c>
      <c r="B917" t="s">
        <v>52</v>
      </c>
      <c r="C917">
        <f>YEAR(cukier[[#This Row],[Data]])</f>
        <v>2009</v>
      </c>
      <c r="D917">
        <v>112</v>
      </c>
      <c r="E917">
        <f>IF(C917=2005,$Q$5,IF(C917=2006,$Q$6,IF(C917=2007,$Q$7,IF(C917=2008,$Q$8,IF(C917=2009,$Q$9,IF(C917=2010,$Q$10,IF(C917=2011,$Q$11,IF(C917=2012,$Q$12,IF(C917=2013,$Q$13,IF(C917=2014,$Q$14,"XD"))))))))))</f>
        <v>2.13</v>
      </c>
      <c r="F917">
        <f>D917*E917</f>
        <v>238.56</v>
      </c>
      <c r="G917">
        <f>SUMIF($B$2:B917,B917,$D$2:D917)</f>
        <v>1634</v>
      </c>
      <c r="H917" t="b">
        <f>IF(cukier[[#This Row],[IlośćCukruKupionego]]&gt;=100,IF(cukier[[#This Row],[IlośćCukruKupionego]]&lt;1000,TRUE),FALSE)</f>
        <v>0</v>
      </c>
      <c r="I917" t="b">
        <f>IF(cukier[[#This Row],[IlośćCukruKupionego]]&gt;=1000,IF(cukier[[#This Row],[IlośćCukruKupionego]]&lt;10000,TRUE),FALSE)</f>
        <v>1</v>
      </c>
      <c r="J917" t="b">
        <f>IF(cukier[[#This Row],[IlośćCukruKupionego]]&gt;=10000,TRUE,FALSE)</f>
        <v>0</v>
      </c>
      <c r="K917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17">
        <f>cukier[[#This Row],[Cukier '[KG']]]*cukier[[#This Row],[Rabat]]</f>
        <v>227.35999999999999</v>
      </c>
      <c r="M917">
        <f>cukier[[#This Row],[SumaZaCukier]]-cukier[[#This Row],[CenaRabat]]</f>
        <v>11.200000000000017</v>
      </c>
    </row>
    <row r="918" spans="1:13" x14ac:dyDescent="0.25">
      <c r="A918" s="1">
        <v>39916</v>
      </c>
      <c r="B918" t="s">
        <v>19</v>
      </c>
      <c r="C918">
        <f>YEAR(cukier[[#This Row],[Data]])</f>
        <v>2009</v>
      </c>
      <c r="D918">
        <v>29</v>
      </c>
      <c r="E918">
        <f>IF(C918=2005,$Q$5,IF(C918=2006,$Q$6,IF(C918=2007,$Q$7,IF(C918=2008,$Q$8,IF(C918=2009,$Q$9,IF(C918=2010,$Q$10,IF(C918=2011,$Q$11,IF(C918=2012,$Q$12,IF(C918=2013,$Q$13,IF(C918=2014,$Q$14,"XD"))))))))))</f>
        <v>2.13</v>
      </c>
      <c r="F918">
        <f>D918*E918</f>
        <v>61.769999999999996</v>
      </c>
      <c r="G918">
        <f>SUMIF($B$2:B918,B918,$D$2:D918)</f>
        <v>1620</v>
      </c>
      <c r="H918" t="b">
        <f>IF(cukier[[#This Row],[IlośćCukruKupionego]]&gt;=100,IF(cukier[[#This Row],[IlośćCukruKupionego]]&lt;1000,TRUE),FALSE)</f>
        <v>0</v>
      </c>
      <c r="I918" t="b">
        <f>IF(cukier[[#This Row],[IlośćCukruKupionego]]&gt;=1000,IF(cukier[[#This Row],[IlośćCukruKupionego]]&lt;10000,TRUE),FALSE)</f>
        <v>1</v>
      </c>
      <c r="J918" t="b">
        <f>IF(cukier[[#This Row],[IlośćCukruKupionego]]&gt;=10000,TRUE,FALSE)</f>
        <v>0</v>
      </c>
      <c r="K918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18">
        <f>cukier[[#This Row],[Cukier '[KG']]]*cukier[[#This Row],[Rabat]]</f>
        <v>58.87</v>
      </c>
      <c r="M918">
        <f>cukier[[#This Row],[SumaZaCukier]]-cukier[[#This Row],[CenaRabat]]</f>
        <v>2.8999999999999986</v>
      </c>
    </row>
    <row r="919" spans="1:13" x14ac:dyDescent="0.25">
      <c r="A919" s="1">
        <v>39916</v>
      </c>
      <c r="B919" t="s">
        <v>50</v>
      </c>
      <c r="C919">
        <f>YEAR(cukier[[#This Row],[Data]])</f>
        <v>2009</v>
      </c>
      <c r="D919">
        <v>310</v>
      </c>
      <c r="E919">
        <f>IF(C919=2005,$Q$5,IF(C919=2006,$Q$6,IF(C919=2007,$Q$7,IF(C919=2008,$Q$8,IF(C919=2009,$Q$9,IF(C919=2010,$Q$10,IF(C919=2011,$Q$11,IF(C919=2012,$Q$12,IF(C919=2013,$Q$13,IF(C919=2014,$Q$14,"XD"))))))))))</f>
        <v>2.13</v>
      </c>
      <c r="F919">
        <f>D919*E919</f>
        <v>660.3</v>
      </c>
      <c r="G919">
        <f>SUMIF($B$2:B919,B919,$D$2:D919)</f>
        <v>12108</v>
      </c>
      <c r="H919" t="b">
        <f>IF(cukier[[#This Row],[IlośćCukruKupionego]]&gt;=100,IF(cukier[[#This Row],[IlośćCukruKupionego]]&lt;1000,TRUE),FALSE)</f>
        <v>0</v>
      </c>
      <c r="I919" t="b">
        <f>IF(cukier[[#This Row],[IlośćCukruKupionego]]&gt;=1000,IF(cukier[[#This Row],[IlośćCukruKupionego]]&lt;10000,TRUE),FALSE)</f>
        <v>0</v>
      </c>
      <c r="J919" t="b">
        <f>IF(cukier[[#This Row],[IlośćCukruKupionego]]&gt;=10000,TRUE,FALSE)</f>
        <v>1</v>
      </c>
      <c r="K919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19">
        <f>cukier[[#This Row],[Cukier '[KG']]]*cukier[[#This Row],[Rabat]]</f>
        <v>598.29999999999995</v>
      </c>
      <c r="M919">
        <f>cukier[[#This Row],[SumaZaCukier]]-cukier[[#This Row],[CenaRabat]]</f>
        <v>62</v>
      </c>
    </row>
    <row r="920" spans="1:13" x14ac:dyDescent="0.25">
      <c r="A920" s="1">
        <v>39918</v>
      </c>
      <c r="B920" t="s">
        <v>55</v>
      </c>
      <c r="C920">
        <f>YEAR(cukier[[#This Row],[Data]])</f>
        <v>2009</v>
      </c>
      <c r="D920">
        <v>107</v>
      </c>
      <c r="E920">
        <f>IF(C920=2005,$Q$5,IF(C920=2006,$Q$6,IF(C920=2007,$Q$7,IF(C920=2008,$Q$8,IF(C920=2009,$Q$9,IF(C920=2010,$Q$10,IF(C920=2011,$Q$11,IF(C920=2012,$Q$12,IF(C920=2013,$Q$13,IF(C920=2014,$Q$14,"XD"))))))))))</f>
        <v>2.13</v>
      </c>
      <c r="F920">
        <f>D920*E920</f>
        <v>227.91</v>
      </c>
      <c r="G920">
        <f>SUMIF($B$2:B920,B920,$D$2:D920)</f>
        <v>2388</v>
      </c>
      <c r="H920" t="b">
        <f>IF(cukier[[#This Row],[IlośćCukruKupionego]]&gt;=100,IF(cukier[[#This Row],[IlośćCukruKupionego]]&lt;1000,TRUE),FALSE)</f>
        <v>0</v>
      </c>
      <c r="I920" t="b">
        <f>IF(cukier[[#This Row],[IlośćCukruKupionego]]&gt;=1000,IF(cukier[[#This Row],[IlośćCukruKupionego]]&lt;10000,TRUE),FALSE)</f>
        <v>1</v>
      </c>
      <c r="J920" t="b">
        <f>IF(cukier[[#This Row],[IlośćCukruKupionego]]&gt;=10000,TRUE,FALSE)</f>
        <v>0</v>
      </c>
      <c r="K92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20">
        <f>cukier[[#This Row],[Cukier '[KG']]]*cukier[[#This Row],[Rabat]]</f>
        <v>217.20999999999998</v>
      </c>
      <c r="M920">
        <f>cukier[[#This Row],[SumaZaCukier]]-cukier[[#This Row],[CenaRabat]]</f>
        <v>10.700000000000017</v>
      </c>
    </row>
    <row r="921" spans="1:13" x14ac:dyDescent="0.25">
      <c r="A921" s="1">
        <v>39921</v>
      </c>
      <c r="B921" t="s">
        <v>8</v>
      </c>
      <c r="C921">
        <f>YEAR(cukier[[#This Row],[Data]])</f>
        <v>2009</v>
      </c>
      <c r="D921">
        <v>26</v>
      </c>
      <c r="E921">
        <f>IF(C921=2005,$Q$5,IF(C921=2006,$Q$6,IF(C921=2007,$Q$7,IF(C921=2008,$Q$8,IF(C921=2009,$Q$9,IF(C921=2010,$Q$10,IF(C921=2011,$Q$11,IF(C921=2012,$Q$12,IF(C921=2013,$Q$13,IF(C921=2014,$Q$14,"XD"))))))))))</f>
        <v>2.13</v>
      </c>
      <c r="F921">
        <f>D921*E921</f>
        <v>55.379999999999995</v>
      </c>
      <c r="G921">
        <f>SUMIF($B$2:B921,B921,$D$2:D921)</f>
        <v>1518</v>
      </c>
      <c r="H921" t="b">
        <f>IF(cukier[[#This Row],[IlośćCukruKupionego]]&gt;=100,IF(cukier[[#This Row],[IlośćCukruKupionego]]&lt;1000,TRUE),FALSE)</f>
        <v>0</v>
      </c>
      <c r="I921" t="b">
        <f>IF(cukier[[#This Row],[IlośćCukruKupionego]]&gt;=1000,IF(cukier[[#This Row],[IlośćCukruKupionego]]&lt;10000,TRUE),FALSE)</f>
        <v>1</v>
      </c>
      <c r="J921" t="b">
        <f>IF(cukier[[#This Row],[IlośćCukruKupionego]]&gt;=10000,TRUE,FALSE)</f>
        <v>0</v>
      </c>
      <c r="K92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21">
        <f>cukier[[#This Row],[Cukier '[KG']]]*cukier[[#This Row],[Rabat]]</f>
        <v>52.779999999999994</v>
      </c>
      <c r="M921">
        <f>cukier[[#This Row],[SumaZaCukier]]-cukier[[#This Row],[CenaRabat]]</f>
        <v>2.6000000000000014</v>
      </c>
    </row>
    <row r="922" spans="1:13" x14ac:dyDescent="0.25">
      <c r="A922" s="1">
        <v>39923</v>
      </c>
      <c r="B922" t="s">
        <v>31</v>
      </c>
      <c r="C922">
        <f>YEAR(cukier[[#This Row],[Data]])</f>
        <v>2009</v>
      </c>
      <c r="D922">
        <v>114</v>
      </c>
      <c r="E922">
        <f>IF(C922=2005,$Q$5,IF(C922=2006,$Q$6,IF(C922=2007,$Q$7,IF(C922=2008,$Q$8,IF(C922=2009,$Q$9,IF(C922=2010,$Q$10,IF(C922=2011,$Q$11,IF(C922=2012,$Q$12,IF(C922=2013,$Q$13,IF(C922=2014,$Q$14,"XD"))))))))))</f>
        <v>2.13</v>
      </c>
      <c r="F922">
        <f>D922*E922</f>
        <v>242.82</v>
      </c>
      <c r="G922">
        <f>SUMIF($B$2:B922,B922,$D$2:D922)</f>
        <v>1015</v>
      </c>
      <c r="H922" t="b">
        <f>IF(cukier[[#This Row],[IlośćCukruKupionego]]&gt;=100,IF(cukier[[#This Row],[IlośćCukruKupionego]]&lt;1000,TRUE),FALSE)</f>
        <v>0</v>
      </c>
      <c r="I922" t="b">
        <f>IF(cukier[[#This Row],[IlośćCukruKupionego]]&gt;=1000,IF(cukier[[#This Row],[IlośćCukruKupionego]]&lt;10000,TRUE),FALSE)</f>
        <v>1</v>
      </c>
      <c r="J922" t="b">
        <f>IF(cukier[[#This Row],[IlośćCukruKupionego]]&gt;=10000,TRUE,FALSE)</f>
        <v>0</v>
      </c>
      <c r="K922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22">
        <f>cukier[[#This Row],[Cukier '[KG']]]*cukier[[#This Row],[Rabat]]</f>
        <v>231.42</v>
      </c>
      <c r="M922">
        <f>cukier[[#This Row],[SumaZaCukier]]-cukier[[#This Row],[CenaRabat]]</f>
        <v>11.400000000000006</v>
      </c>
    </row>
    <row r="923" spans="1:13" x14ac:dyDescent="0.25">
      <c r="A923" s="1">
        <v>39924</v>
      </c>
      <c r="B923" t="s">
        <v>169</v>
      </c>
      <c r="C923">
        <f>YEAR(cukier[[#This Row],[Data]])</f>
        <v>2009</v>
      </c>
      <c r="D923">
        <v>4</v>
      </c>
      <c r="E923">
        <f>IF(C923=2005,$Q$5,IF(C923=2006,$Q$6,IF(C923=2007,$Q$7,IF(C923=2008,$Q$8,IF(C923=2009,$Q$9,IF(C923=2010,$Q$10,IF(C923=2011,$Q$11,IF(C923=2012,$Q$12,IF(C923=2013,$Q$13,IF(C923=2014,$Q$14,"XD"))))))))))</f>
        <v>2.13</v>
      </c>
      <c r="F923">
        <f>D923*E923</f>
        <v>8.52</v>
      </c>
      <c r="G923">
        <f>SUMIF($B$2:B923,B923,$D$2:D923)</f>
        <v>14</v>
      </c>
      <c r="H923" t="b">
        <f>IF(cukier[[#This Row],[IlośćCukruKupionego]]&gt;=100,IF(cukier[[#This Row],[IlośćCukruKupionego]]&lt;1000,TRUE),FALSE)</f>
        <v>0</v>
      </c>
      <c r="I923" t="b">
        <f>IF(cukier[[#This Row],[IlośćCukruKupionego]]&gt;=1000,IF(cukier[[#This Row],[IlośćCukruKupionego]]&lt;10000,TRUE),FALSE)</f>
        <v>0</v>
      </c>
      <c r="J923" t="b">
        <f>IF(cukier[[#This Row],[IlośćCukruKupionego]]&gt;=10000,TRUE,FALSE)</f>
        <v>0</v>
      </c>
      <c r="K92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23">
        <f>cukier[[#This Row],[Cukier '[KG']]]*cukier[[#This Row],[Rabat]]</f>
        <v>8.52</v>
      </c>
      <c r="M923">
        <f>cukier[[#This Row],[SumaZaCukier]]-cukier[[#This Row],[CenaRabat]]</f>
        <v>0</v>
      </c>
    </row>
    <row r="924" spans="1:13" x14ac:dyDescent="0.25">
      <c r="A924" s="1">
        <v>39925</v>
      </c>
      <c r="B924" t="s">
        <v>186</v>
      </c>
      <c r="C924">
        <f>YEAR(cukier[[#This Row],[Data]])</f>
        <v>2009</v>
      </c>
      <c r="D924">
        <v>15</v>
      </c>
      <c r="E924">
        <f>IF(C924=2005,$Q$5,IF(C924=2006,$Q$6,IF(C924=2007,$Q$7,IF(C924=2008,$Q$8,IF(C924=2009,$Q$9,IF(C924=2010,$Q$10,IF(C924=2011,$Q$11,IF(C924=2012,$Q$12,IF(C924=2013,$Q$13,IF(C924=2014,$Q$14,"XD"))))))))))</f>
        <v>2.13</v>
      </c>
      <c r="F924">
        <f>D924*E924</f>
        <v>31.95</v>
      </c>
      <c r="G924">
        <f>SUMIF($B$2:B924,B924,$D$2:D924)</f>
        <v>15</v>
      </c>
      <c r="H924" t="b">
        <f>IF(cukier[[#This Row],[IlośćCukruKupionego]]&gt;=100,IF(cukier[[#This Row],[IlośćCukruKupionego]]&lt;1000,TRUE),FALSE)</f>
        <v>0</v>
      </c>
      <c r="I924" t="b">
        <f>IF(cukier[[#This Row],[IlośćCukruKupionego]]&gt;=1000,IF(cukier[[#This Row],[IlośćCukruKupionego]]&lt;10000,TRUE),FALSE)</f>
        <v>0</v>
      </c>
      <c r="J924" t="b">
        <f>IF(cukier[[#This Row],[IlośćCukruKupionego]]&gt;=10000,TRUE,FALSE)</f>
        <v>0</v>
      </c>
      <c r="K92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24">
        <f>cukier[[#This Row],[Cukier '[KG']]]*cukier[[#This Row],[Rabat]]</f>
        <v>31.95</v>
      </c>
      <c r="M924">
        <f>cukier[[#This Row],[SumaZaCukier]]-cukier[[#This Row],[CenaRabat]]</f>
        <v>0</v>
      </c>
    </row>
    <row r="925" spans="1:13" x14ac:dyDescent="0.25">
      <c r="A925" s="1">
        <v>39929</v>
      </c>
      <c r="B925" t="s">
        <v>66</v>
      </c>
      <c r="C925">
        <f>YEAR(cukier[[#This Row],[Data]])</f>
        <v>2009</v>
      </c>
      <c r="D925">
        <v>144</v>
      </c>
      <c r="E925">
        <f>IF(C925=2005,$Q$5,IF(C925=2006,$Q$6,IF(C925=2007,$Q$7,IF(C925=2008,$Q$8,IF(C925=2009,$Q$9,IF(C925=2010,$Q$10,IF(C925=2011,$Q$11,IF(C925=2012,$Q$12,IF(C925=2013,$Q$13,IF(C925=2014,$Q$14,"XD"))))))))))</f>
        <v>2.13</v>
      </c>
      <c r="F925">
        <f>D925*E925</f>
        <v>306.71999999999997</v>
      </c>
      <c r="G925">
        <f>SUMIF($B$2:B925,B925,$D$2:D925)</f>
        <v>1911</v>
      </c>
      <c r="H925" t="b">
        <f>IF(cukier[[#This Row],[IlośćCukruKupionego]]&gt;=100,IF(cukier[[#This Row],[IlośćCukruKupionego]]&lt;1000,TRUE),FALSE)</f>
        <v>0</v>
      </c>
      <c r="I925" t="b">
        <f>IF(cukier[[#This Row],[IlośćCukruKupionego]]&gt;=1000,IF(cukier[[#This Row],[IlośćCukruKupionego]]&lt;10000,TRUE),FALSE)</f>
        <v>1</v>
      </c>
      <c r="J925" t="b">
        <f>IF(cukier[[#This Row],[IlośćCukruKupionego]]&gt;=10000,TRUE,FALSE)</f>
        <v>0</v>
      </c>
      <c r="K92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25">
        <f>cukier[[#This Row],[Cukier '[KG']]]*cukier[[#This Row],[Rabat]]</f>
        <v>292.32</v>
      </c>
      <c r="M925">
        <f>cukier[[#This Row],[SumaZaCukier]]-cukier[[#This Row],[CenaRabat]]</f>
        <v>14.399999999999977</v>
      </c>
    </row>
    <row r="926" spans="1:13" x14ac:dyDescent="0.25">
      <c r="A926" s="1">
        <v>39933</v>
      </c>
      <c r="B926" t="s">
        <v>5</v>
      </c>
      <c r="C926">
        <f>YEAR(cukier[[#This Row],[Data]])</f>
        <v>2009</v>
      </c>
      <c r="D926">
        <v>110</v>
      </c>
      <c r="E926">
        <f>IF(C926=2005,$Q$5,IF(C926=2006,$Q$6,IF(C926=2007,$Q$7,IF(C926=2008,$Q$8,IF(C926=2009,$Q$9,IF(C926=2010,$Q$10,IF(C926=2011,$Q$11,IF(C926=2012,$Q$12,IF(C926=2013,$Q$13,IF(C926=2014,$Q$14,"XD"))))))))))</f>
        <v>2.13</v>
      </c>
      <c r="F926">
        <f>D926*E926</f>
        <v>234.29999999999998</v>
      </c>
      <c r="G926">
        <f>SUMIF($B$2:B926,B926,$D$2:D926)</f>
        <v>6956</v>
      </c>
      <c r="H926" t="b">
        <f>IF(cukier[[#This Row],[IlośćCukruKupionego]]&gt;=100,IF(cukier[[#This Row],[IlośćCukruKupionego]]&lt;1000,TRUE),FALSE)</f>
        <v>0</v>
      </c>
      <c r="I926" t="b">
        <f>IF(cukier[[#This Row],[IlośćCukruKupionego]]&gt;=1000,IF(cukier[[#This Row],[IlośćCukruKupionego]]&lt;10000,TRUE),FALSE)</f>
        <v>1</v>
      </c>
      <c r="J926" t="b">
        <f>IF(cukier[[#This Row],[IlośćCukruKupionego]]&gt;=10000,TRUE,FALSE)</f>
        <v>0</v>
      </c>
      <c r="K92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26">
        <f>cukier[[#This Row],[Cukier '[KG']]]*cukier[[#This Row],[Rabat]]</f>
        <v>223.29999999999998</v>
      </c>
      <c r="M926">
        <f>cukier[[#This Row],[SumaZaCukier]]-cukier[[#This Row],[CenaRabat]]</f>
        <v>11</v>
      </c>
    </row>
    <row r="927" spans="1:13" x14ac:dyDescent="0.25">
      <c r="A927" s="1">
        <v>39933</v>
      </c>
      <c r="B927" t="s">
        <v>37</v>
      </c>
      <c r="C927">
        <f>YEAR(cukier[[#This Row],[Data]])</f>
        <v>2009</v>
      </c>
      <c r="D927">
        <v>105</v>
      </c>
      <c r="E927">
        <f>IF(C927=2005,$Q$5,IF(C927=2006,$Q$6,IF(C927=2007,$Q$7,IF(C927=2008,$Q$8,IF(C927=2009,$Q$9,IF(C927=2010,$Q$10,IF(C927=2011,$Q$11,IF(C927=2012,$Q$12,IF(C927=2013,$Q$13,IF(C927=2014,$Q$14,"XD"))))))))))</f>
        <v>2.13</v>
      </c>
      <c r="F927">
        <f>D927*E927</f>
        <v>223.64999999999998</v>
      </c>
      <c r="G927">
        <f>SUMIF($B$2:B927,B927,$D$2:D927)</f>
        <v>2148</v>
      </c>
      <c r="H927" t="b">
        <f>IF(cukier[[#This Row],[IlośćCukruKupionego]]&gt;=100,IF(cukier[[#This Row],[IlośćCukruKupionego]]&lt;1000,TRUE),FALSE)</f>
        <v>0</v>
      </c>
      <c r="I927" t="b">
        <f>IF(cukier[[#This Row],[IlośćCukruKupionego]]&gt;=1000,IF(cukier[[#This Row],[IlośćCukruKupionego]]&lt;10000,TRUE),FALSE)</f>
        <v>1</v>
      </c>
      <c r="J927" t="b">
        <f>IF(cukier[[#This Row],[IlośćCukruKupionego]]&gt;=10000,TRUE,FALSE)</f>
        <v>0</v>
      </c>
      <c r="K927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27">
        <f>cukier[[#This Row],[Cukier '[KG']]]*cukier[[#This Row],[Rabat]]</f>
        <v>213.14999999999998</v>
      </c>
      <c r="M927">
        <f>cukier[[#This Row],[SumaZaCukier]]-cukier[[#This Row],[CenaRabat]]</f>
        <v>10.5</v>
      </c>
    </row>
    <row r="928" spans="1:13" x14ac:dyDescent="0.25">
      <c r="A928" s="1">
        <v>39935</v>
      </c>
      <c r="B928" t="s">
        <v>52</v>
      </c>
      <c r="C928">
        <f>YEAR(cukier[[#This Row],[Data]])</f>
        <v>2009</v>
      </c>
      <c r="D928">
        <v>51</v>
      </c>
      <c r="E928">
        <f>IF(C928=2005,$Q$5,IF(C928=2006,$Q$6,IF(C928=2007,$Q$7,IF(C928=2008,$Q$8,IF(C928=2009,$Q$9,IF(C928=2010,$Q$10,IF(C928=2011,$Q$11,IF(C928=2012,$Q$12,IF(C928=2013,$Q$13,IF(C928=2014,$Q$14,"XD"))))))))))</f>
        <v>2.13</v>
      </c>
      <c r="F928">
        <f>D928*E928</f>
        <v>108.63</v>
      </c>
      <c r="G928">
        <f>SUMIF($B$2:B928,B928,$D$2:D928)</f>
        <v>1685</v>
      </c>
      <c r="H928" t="b">
        <f>IF(cukier[[#This Row],[IlośćCukruKupionego]]&gt;=100,IF(cukier[[#This Row],[IlośćCukruKupionego]]&lt;1000,TRUE),FALSE)</f>
        <v>0</v>
      </c>
      <c r="I928" t="b">
        <f>IF(cukier[[#This Row],[IlośćCukruKupionego]]&gt;=1000,IF(cukier[[#This Row],[IlośćCukruKupionego]]&lt;10000,TRUE),FALSE)</f>
        <v>1</v>
      </c>
      <c r="J928" t="b">
        <f>IF(cukier[[#This Row],[IlośćCukruKupionego]]&gt;=10000,TRUE,FALSE)</f>
        <v>0</v>
      </c>
      <c r="K928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28">
        <f>cukier[[#This Row],[Cukier '[KG']]]*cukier[[#This Row],[Rabat]]</f>
        <v>103.52999999999999</v>
      </c>
      <c r="M928">
        <f>cukier[[#This Row],[SumaZaCukier]]-cukier[[#This Row],[CenaRabat]]</f>
        <v>5.1000000000000085</v>
      </c>
    </row>
    <row r="929" spans="1:13" x14ac:dyDescent="0.25">
      <c r="A929" s="1">
        <v>39937</v>
      </c>
      <c r="B929" t="s">
        <v>145</v>
      </c>
      <c r="C929">
        <f>YEAR(cukier[[#This Row],[Data]])</f>
        <v>2009</v>
      </c>
      <c r="D929">
        <v>1</v>
      </c>
      <c r="E929">
        <f>IF(C929=2005,$Q$5,IF(C929=2006,$Q$6,IF(C929=2007,$Q$7,IF(C929=2008,$Q$8,IF(C929=2009,$Q$9,IF(C929=2010,$Q$10,IF(C929=2011,$Q$11,IF(C929=2012,$Q$12,IF(C929=2013,$Q$13,IF(C929=2014,$Q$14,"XD"))))))))))</f>
        <v>2.13</v>
      </c>
      <c r="F929">
        <f>D929*E929</f>
        <v>2.13</v>
      </c>
      <c r="G929">
        <f>SUMIF($B$2:B929,B929,$D$2:D929)</f>
        <v>4</v>
      </c>
      <c r="H929" t="b">
        <f>IF(cukier[[#This Row],[IlośćCukruKupionego]]&gt;=100,IF(cukier[[#This Row],[IlośćCukruKupionego]]&lt;1000,TRUE),FALSE)</f>
        <v>0</v>
      </c>
      <c r="I929" t="b">
        <f>IF(cukier[[#This Row],[IlośćCukruKupionego]]&gt;=1000,IF(cukier[[#This Row],[IlośćCukruKupionego]]&lt;10000,TRUE),FALSE)</f>
        <v>0</v>
      </c>
      <c r="J929" t="b">
        <f>IF(cukier[[#This Row],[IlośćCukruKupionego]]&gt;=10000,TRUE,FALSE)</f>
        <v>0</v>
      </c>
      <c r="K92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29">
        <f>cukier[[#This Row],[Cukier '[KG']]]*cukier[[#This Row],[Rabat]]</f>
        <v>2.13</v>
      </c>
      <c r="M929">
        <f>cukier[[#This Row],[SumaZaCukier]]-cukier[[#This Row],[CenaRabat]]</f>
        <v>0</v>
      </c>
    </row>
    <row r="930" spans="1:13" x14ac:dyDescent="0.25">
      <c r="A930" s="1">
        <v>39937</v>
      </c>
      <c r="B930" t="s">
        <v>152</v>
      </c>
      <c r="C930">
        <f>YEAR(cukier[[#This Row],[Data]])</f>
        <v>2009</v>
      </c>
      <c r="D930">
        <v>8</v>
      </c>
      <c r="E930">
        <f>IF(C930=2005,$Q$5,IF(C930=2006,$Q$6,IF(C930=2007,$Q$7,IF(C930=2008,$Q$8,IF(C930=2009,$Q$9,IF(C930=2010,$Q$10,IF(C930=2011,$Q$11,IF(C930=2012,$Q$12,IF(C930=2013,$Q$13,IF(C930=2014,$Q$14,"XD"))))))))))</f>
        <v>2.13</v>
      </c>
      <c r="F930">
        <f>D930*E930</f>
        <v>17.04</v>
      </c>
      <c r="G930">
        <f>SUMIF($B$2:B930,B930,$D$2:D930)</f>
        <v>12</v>
      </c>
      <c r="H930" t="b">
        <f>IF(cukier[[#This Row],[IlośćCukruKupionego]]&gt;=100,IF(cukier[[#This Row],[IlośćCukruKupionego]]&lt;1000,TRUE),FALSE)</f>
        <v>0</v>
      </c>
      <c r="I930" t="b">
        <f>IF(cukier[[#This Row],[IlośćCukruKupionego]]&gt;=1000,IF(cukier[[#This Row],[IlośćCukruKupionego]]&lt;10000,TRUE),FALSE)</f>
        <v>0</v>
      </c>
      <c r="J930" t="b">
        <f>IF(cukier[[#This Row],[IlośćCukruKupionego]]&gt;=10000,TRUE,FALSE)</f>
        <v>0</v>
      </c>
      <c r="K930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30">
        <f>cukier[[#This Row],[Cukier '[KG']]]*cukier[[#This Row],[Rabat]]</f>
        <v>17.04</v>
      </c>
      <c r="M930">
        <f>cukier[[#This Row],[SumaZaCukier]]-cukier[[#This Row],[CenaRabat]]</f>
        <v>0</v>
      </c>
    </row>
    <row r="931" spans="1:13" x14ac:dyDescent="0.25">
      <c r="A931" s="1">
        <v>39939</v>
      </c>
      <c r="B931" t="s">
        <v>9</v>
      </c>
      <c r="C931">
        <f>YEAR(cukier[[#This Row],[Data]])</f>
        <v>2009</v>
      </c>
      <c r="D931">
        <v>128</v>
      </c>
      <c r="E931">
        <f>IF(C931=2005,$Q$5,IF(C931=2006,$Q$6,IF(C931=2007,$Q$7,IF(C931=2008,$Q$8,IF(C931=2009,$Q$9,IF(C931=2010,$Q$10,IF(C931=2011,$Q$11,IF(C931=2012,$Q$12,IF(C931=2013,$Q$13,IF(C931=2014,$Q$14,"XD"))))))))))</f>
        <v>2.13</v>
      </c>
      <c r="F931">
        <f>D931*E931</f>
        <v>272.64</v>
      </c>
      <c r="G931">
        <f>SUMIF($B$2:B931,B931,$D$2:D931)</f>
        <v>10848</v>
      </c>
      <c r="H931" t="b">
        <f>IF(cukier[[#This Row],[IlośćCukruKupionego]]&gt;=100,IF(cukier[[#This Row],[IlośćCukruKupionego]]&lt;1000,TRUE),FALSE)</f>
        <v>0</v>
      </c>
      <c r="I931" t="b">
        <f>IF(cukier[[#This Row],[IlośćCukruKupionego]]&gt;=1000,IF(cukier[[#This Row],[IlośćCukruKupionego]]&lt;10000,TRUE),FALSE)</f>
        <v>0</v>
      </c>
      <c r="J931" t="b">
        <f>IF(cukier[[#This Row],[IlośćCukruKupionego]]&gt;=10000,TRUE,FALSE)</f>
        <v>1</v>
      </c>
      <c r="K931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31">
        <f>cukier[[#This Row],[Cukier '[KG']]]*cukier[[#This Row],[Rabat]]</f>
        <v>247.04</v>
      </c>
      <c r="M931">
        <f>cukier[[#This Row],[SumaZaCukier]]-cukier[[#This Row],[CenaRabat]]</f>
        <v>25.599999999999994</v>
      </c>
    </row>
    <row r="932" spans="1:13" x14ac:dyDescent="0.25">
      <c r="A932" s="1">
        <v>39942</v>
      </c>
      <c r="B932" t="s">
        <v>87</v>
      </c>
      <c r="C932">
        <f>YEAR(cukier[[#This Row],[Data]])</f>
        <v>2009</v>
      </c>
      <c r="D932">
        <v>9</v>
      </c>
      <c r="E932">
        <f>IF(C932=2005,$Q$5,IF(C932=2006,$Q$6,IF(C932=2007,$Q$7,IF(C932=2008,$Q$8,IF(C932=2009,$Q$9,IF(C932=2010,$Q$10,IF(C932=2011,$Q$11,IF(C932=2012,$Q$12,IF(C932=2013,$Q$13,IF(C932=2014,$Q$14,"XD"))))))))))</f>
        <v>2.13</v>
      </c>
      <c r="F932">
        <f>D932*E932</f>
        <v>19.169999999999998</v>
      </c>
      <c r="G932">
        <f>SUMIF($B$2:B932,B932,$D$2:D932)</f>
        <v>54</v>
      </c>
      <c r="H932" t="b">
        <f>IF(cukier[[#This Row],[IlośćCukruKupionego]]&gt;=100,IF(cukier[[#This Row],[IlośćCukruKupionego]]&lt;1000,TRUE),FALSE)</f>
        <v>0</v>
      </c>
      <c r="I932" t="b">
        <f>IF(cukier[[#This Row],[IlośćCukruKupionego]]&gt;=1000,IF(cukier[[#This Row],[IlośćCukruKupionego]]&lt;10000,TRUE),FALSE)</f>
        <v>0</v>
      </c>
      <c r="J932" t="b">
        <f>IF(cukier[[#This Row],[IlośćCukruKupionego]]&gt;=10000,TRUE,FALSE)</f>
        <v>0</v>
      </c>
      <c r="K93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32">
        <f>cukier[[#This Row],[Cukier '[KG']]]*cukier[[#This Row],[Rabat]]</f>
        <v>19.169999999999998</v>
      </c>
      <c r="M932">
        <f>cukier[[#This Row],[SumaZaCukier]]-cukier[[#This Row],[CenaRabat]]</f>
        <v>0</v>
      </c>
    </row>
    <row r="933" spans="1:13" x14ac:dyDescent="0.25">
      <c r="A933" s="1">
        <v>39948</v>
      </c>
      <c r="B933" t="s">
        <v>9</v>
      </c>
      <c r="C933">
        <f>YEAR(cukier[[#This Row],[Data]])</f>
        <v>2009</v>
      </c>
      <c r="D933">
        <v>291</v>
      </c>
      <c r="E933">
        <f>IF(C933=2005,$Q$5,IF(C933=2006,$Q$6,IF(C933=2007,$Q$7,IF(C933=2008,$Q$8,IF(C933=2009,$Q$9,IF(C933=2010,$Q$10,IF(C933=2011,$Q$11,IF(C933=2012,$Q$12,IF(C933=2013,$Q$13,IF(C933=2014,$Q$14,"XD"))))))))))</f>
        <v>2.13</v>
      </c>
      <c r="F933">
        <f>D933*E933</f>
        <v>619.82999999999993</v>
      </c>
      <c r="G933">
        <f>SUMIF($B$2:B933,B933,$D$2:D933)</f>
        <v>11139</v>
      </c>
      <c r="H933" t="b">
        <f>IF(cukier[[#This Row],[IlośćCukruKupionego]]&gt;=100,IF(cukier[[#This Row],[IlośćCukruKupionego]]&lt;1000,TRUE),FALSE)</f>
        <v>0</v>
      </c>
      <c r="I933" t="b">
        <f>IF(cukier[[#This Row],[IlośćCukruKupionego]]&gt;=1000,IF(cukier[[#This Row],[IlośćCukruKupionego]]&lt;10000,TRUE),FALSE)</f>
        <v>0</v>
      </c>
      <c r="J933" t="b">
        <f>IF(cukier[[#This Row],[IlośćCukruKupionego]]&gt;=10000,TRUE,FALSE)</f>
        <v>1</v>
      </c>
      <c r="K933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33">
        <f>cukier[[#This Row],[Cukier '[KG']]]*cukier[[#This Row],[Rabat]]</f>
        <v>561.63</v>
      </c>
      <c r="M933">
        <f>cukier[[#This Row],[SumaZaCukier]]-cukier[[#This Row],[CenaRabat]]</f>
        <v>58.199999999999932</v>
      </c>
    </row>
    <row r="934" spans="1:13" x14ac:dyDescent="0.25">
      <c r="A934" s="1">
        <v>39949</v>
      </c>
      <c r="B934" t="s">
        <v>14</v>
      </c>
      <c r="C934">
        <f>YEAR(cukier[[#This Row],[Data]])</f>
        <v>2009</v>
      </c>
      <c r="D934">
        <v>261</v>
      </c>
      <c r="E934">
        <f>IF(C934=2005,$Q$5,IF(C934=2006,$Q$6,IF(C934=2007,$Q$7,IF(C934=2008,$Q$8,IF(C934=2009,$Q$9,IF(C934=2010,$Q$10,IF(C934=2011,$Q$11,IF(C934=2012,$Q$12,IF(C934=2013,$Q$13,IF(C934=2014,$Q$14,"XD"))))))))))</f>
        <v>2.13</v>
      </c>
      <c r="F934">
        <f>D934*E934</f>
        <v>555.92999999999995</v>
      </c>
      <c r="G934">
        <f>SUMIF($B$2:B934,B934,$D$2:D934)</f>
        <v>10535</v>
      </c>
      <c r="H934" t="b">
        <f>IF(cukier[[#This Row],[IlośćCukruKupionego]]&gt;=100,IF(cukier[[#This Row],[IlośćCukruKupionego]]&lt;1000,TRUE),FALSE)</f>
        <v>0</v>
      </c>
      <c r="I934" t="b">
        <f>IF(cukier[[#This Row],[IlośćCukruKupionego]]&gt;=1000,IF(cukier[[#This Row],[IlośćCukruKupionego]]&lt;10000,TRUE),FALSE)</f>
        <v>0</v>
      </c>
      <c r="J934" t="b">
        <f>IF(cukier[[#This Row],[IlośćCukruKupionego]]&gt;=10000,TRUE,FALSE)</f>
        <v>1</v>
      </c>
      <c r="K934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34">
        <f>cukier[[#This Row],[Cukier '[KG']]]*cukier[[#This Row],[Rabat]]</f>
        <v>503.72999999999996</v>
      </c>
      <c r="M934">
        <f>cukier[[#This Row],[SumaZaCukier]]-cukier[[#This Row],[CenaRabat]]</f>
        <v>52.199999999999989</v>
      </c>
    </row>
    <row r="935" spans="1:13" x14ac:dyDescent="0.25">
      <c r="A935" s="1">
        <v>39951</v>
      </c>
      <c r="B935" t="s">
        <v>52</v>
      </c>
      <c r="C935">
        <f>YEAR(cukier[[#This Row],[Data]])</f>
        <v>2009</v>
      </c>
      <c r="D935">
        <v>192</v>
      </c>
      <c r="E935">
        <f>IF(C935=2005,$Q$5,IF(C935=2006,$Q$6,IF(C935=2007,$Q$7,IF(C935=2008,$Q$8,IF(C935=2009,$Q$9,IF(C935=2010,$Q$10,IF(C935=2011,$Q$11,IF(C935=2012,$Q$12,IF(C935=2013,$Q$13,IF(C935=2014,$Q$14,"XD"))))))))))</f>
        <v>2.13</v>
      </c>
      <c r="F935">
        <f>D935*E935</f>
        <v>408.96</v>
      </c>
      <c r="G935">
        <f>SUMIF($B$2:B935,B935,$D$2:D935)</f>
        <v>1877</v>
      </c>
      <c r="H935" t="b">
        <f>IF(cukier[[#This Row],[IlośćCukruKupionego]]&gt;=100,IF(cukier[[#This Row],[IlośćCukruKupionego]]&lt;1000,TRUE),FALSE)</f>
        <v>0</v>
      </c>
      <c r="I935" t="b">
        <f>IF(cukier[[#This Row],[IlośćCukruKupionego]]&gt;=1000,IF(cukier[[#This Row],[IlośćCukruKupionego]]&lt;10000,TRUE),FALSE)</f>
        <v>1</v>
      </c>
      <c r="J935" t="b">
        <f>IF(cukier[[#This Row],[IlośćCukruKupionego]]&gt;=10000,TRUE,FALSE)</f>
        <v>0</v>
      </c>
      <c r="K93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35">
        <f>cukier[[#This Row],[Cukier '[KG']]]*cukier[[#This Row],[Rabat]]</f>
        <v>389.76</v>
      </c>
      <c r="M935">
        <f>cukier[[#This Row],[SumaZaCukier]]-cukier[[#This Row],[CenaRabat]]</f>
        <v>19.199999999999989</v>
      </c>
    </row>
    <row r="936" spans="1:13" x14ac:dyDescent="0.25">
      <c r="A936" s="1">
        <v>39951</v>
      </c>
      <c r="B936" t="s">
        <v>7</v>
      </c>
      <c r="C936">
        <f>YEAR(cukier[[#This Row],[Data]])</f>
        <v>2009</v>
      </c>
      <c r="D936">
        <v>319</v>
      </c>
      <c r="E936">
        <f>IF(C936=2005,$Q$5,IF(C936=2006,$Q$6,IF(C936=2007,$Q$7,IF(C936=2008,$Q$8,IF(C936=2009,$Q$9,IF(C936=2010,$Q$10,IF(C936=2011,$Q$11,IF(C936=2012,$Q$12,IF(C936=2013,$Q$13,IF(C936=2014,$Q$14,"XD"))))))))))</f>
        <v>2.13</v>
      </c>
      <c r="F936">
        <f>D936*E936</f>
        <v>679.46999999999991</v>
      </c>
      <c r="G936">
        <f>SUMIF($B$2:B936,B936,$D$2:D936)</f>
        <v>13358</v>
      </c>
      <c r="H936" t="b">
        <f>IF(cukier[[#This Row],[IlośćCukruKupionego]]&gt;=100,IF(cukier[[#This Row],[IlośćCukruKupionego]]&lt;1000,TRUE),FALSE)</f>
        <v>0</v>
      </c>
      <c r="I936" t="b">
        <f>IF(cukier[[#This Row],[IlośćCukruKupionego]]&gt;=1000,IF(cukier[[#This Row],[IlośćCukruKupionego]]&lt;10000,TRUE),FALSE)</f>
        <v>0</v>
      </c>
      <c r="J936" t="b">
        <f>IF(cukier[[#This Row],[IlośćCukruKupionego]]&gt;=10000,TRUE,FALSE)</f>
        <v>1</v>
      </c>
      <c r="K936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36">
        <f>cukier[[#This Row],[Cukier '[KG']]]*cukier[[#This Row],[Rabat]]</f>
        <v>615.66999999999996</v>
      </c>
      <c r="M936">
        <f>cukier[[#This Row],[SumaZaCukier]]-cukier[[#This Row],[CenaRabat]]</f>
        <v>63.799999999999955</v>
      </c>
    </row>
    <row r="937" spans="1:13" x14ac:dyDescent="0.25">
      <c r="A937" s="1">
        <v>39953</v>
      </c>
      <c r="B937" t="s">
        <v>45</v>
      </c>
      <c r="C937">
        <f>YEAR(cukier[[#This Row],[Data]])</f>
        <v>2009</v>
      </c>
      <c r="D937">
        <v>393</v>
      </c>
      <c r="E937">
        <f>IF(C937=2005,$Q$5,IF(C937=2006,$Q$6,IF(C937=2007,$Q$7,IF(C937=2008,$Q$8,IF(C937=2009,$Q$9,IF(C937=2010,$Q$10,IF(C937=2011,$Q$11,IF(C937=2012,$Q$12,IF(C937=2013,$Q$13,IF(C937=2014,$Q$14,"XD"))))))))))</f>
        <v>2.13</v>
      </c>
      <c r="F937">
        <f>D937*E937</f>
        <v>837.08999999999992</v>
      </c>
      <c r="G937">
        <f>SUMIF($B$2:B937,B937,$D$2:D937)</f>
        <v>12065</v>
      </c>
      <c r="H937" t="b">
        <f>IF(cukier[[#This Row],[IlośćCukruKupionego]]&gt;=100,IF(cukier[[#This Row],[IlośćCukruKupionego]]&lt;1000,TRUE),FALSE)</f>
        <v>0</v>
      </c>
      <c r="I937" t="b">
        <f>IF(cukier[[#This Row],[IlośćCukruKupionego]]&gt;=1000,IF(cukier[[#This Row],[IlośćCukruKupionego]]&lt;10000,TRUE),FALSE)</f>
        <v>0</v>
      </c>
      <c r="J937" t="b">
        <f>IF(cukier[[#This Row],[IlośćCukruKupionego]]&gt;=10000,TRUE,FALSE)</f>
        <v>1</v>
      </c>
      <c r="K937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37">
        <f>cukier[[#This Row],[Cukier '[KG']]]*cukier[[#This Row],[Rabat]]</f>
        <v>758.49</v>
      </c>
      <c r="M937">
        <f>cukier[[#This Row],[SumaZaCukier]]-cukier[[#This Row],[CenaRabat]]</f>
        <v>78.599999999999909</v>
      </c>
    </row>
    <row r="938" spans="1:13" x14ac:dyDescent="0.25">
      <c r="A938" s="1">
        <v>39957</v>
      </c>
      <c r="B938" t="s">
        <v>187</v>
      </c>
      <c r="C938">
        <f>YEAR(cukier[[#This Row],[Data]])</f>
        <v>2009</v>
      </c>
      <c r="D938">
        <v>13</v>
      </c>
      <c r="E938">
        <f>IF(C938=2005,$Q$5,IF(C938=2006,$Q$6,IF(C938=2007,$Q$7,IF(C938=2008,$Q$8,IF(C938=2009,$Q$9,IF(C938=2010,$Q$10,IF(C938=2011,$Q$11,IF(C938=2012,$Q$12,IF(C938=2013,$Q$13,IF(C938=2014,$Q$14,"XD"))))))))))</f>
        <v>2.13</v>
      </c>
      <c r="F938">
        <f>D938*E938</f>
        <v>27.689999999999998</v>
      </c>
      <c r="G938">
        <f>SUMIF($B$2:B938,B938,$D$2:D938)</f>
        <v>13</v>
      </c>
      <c r="H938" t="b">
        <f>IF(cukier[[#This Row],[IlośćCukruKupionego]]&gt;=100,IF(cukier[[#This Row],[IlośćCukruKupionego]]&lt;1000,TRUE),FALSE)</f>
        <v>0</v>
      </c>
      <c r="I938" t="b">
        <f>IF(cukier[[#This Row],[IlośćCukruKupionego]]&gt;=1000,IF(cukier[[#This Row],[IlośćCukruKupionego]]&lt;10000,TRUE),FALSE)</f>
        <v>0</v>
      </c>
      <c r="J938" t="b">
        <f>IF(cukier[[#This Row],[IlośćCukruKupionego]]&gt;=10000,TRUE,FALSE)</f>
        <v>0</v>
      </c>
      <c r="K93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38">
        <f>cukier[[#This Row],[Cukier '[KG']]]*cukier[[#This Row],[Rabat]]</f>
        <v>27.689999999999998</v>
      </c>
      <c r="M938">
        <f>cukier[[#This Row],[SumaZaCukier]]-cukier[[#This Row],[CenaRabat]]</f>
        <v>0</v>
      </c>
    </row>
    <row r="939" spans="1:13" x14ac:dyDescent="0.25">
      <c r="A939" s="1">
        <v>39958</v>
      </c>
      <c r="B939" t="s">
        <v>50</v>
      </c>
      <c r="C939">
        <f>YEAR(cukier[[#This Row],[Data]])</f>
        <v>2009</v>
      </c>
      <c r="D939">
        <v>380</v>
      </c>
      <c r="E939">
        <f>IF(C939=2005,$Q$5,IF(C939=2006,$Q$6,IF(C939=2007,$Q$7,IF(C939=2008,$Q$8,IF(C939=2009,$Q$9,IF(C939=2010,$Q$10,IF(C939=2011,$Q$11,IF(C939=2012,$Q$12,IF(C939=2013,$Q$13,IF(C939=2014,$Q$14,"XD"))))))))))</f>
        <v>2.13</v>
      </c>
      <c r="F939">
        <f>D939*E939</f>
        <v>809.4</v>
      </c>
      <c r="G939">
        <f>SUMIF($B$2:B939,B939,$D$2:D939)</f>
        <v>12488</v>
      </c>
      <c r="H939" t="b">
        <f>IF(cukier[[#This Row],[IlośćCukruKupionego]]&gt;=100,IF(cukier[[#This Row],[IlośćCukruKupionego]]&lt;1000,TRUE),FALSE)</f>
        <v>0</v>
      </c>
      <c r="I939" t="b">
        <f>IF(cukier[[#This Row],[IlośćCukruKupionego]]&gt;=1000,IF(cukier[[#This Row],[IlośćCukruKupionego]]&lt;10000,TRUE),FALSE)</f>
        <v>0</v>
      </c>
      <c r="J939" t="b">
        <f>IF(cukier[[#This Row],[IlośćCukruKupionego]]&gt;=10000,TRUE,FALSE)</f>
        <v>1</v>
      </c>
      <c r="K939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39">
        <f>cukier[[#This Row],[Cukier '[KG']]]*cukier[[#This Row],[Rabat]]</f>
        <v>733.4</v>
      </c>
      <c r="M939">
        <f>cukier[[#This Row],[SumaZaCukier]]-cukier[[#This Row],[CenaRabat]]</f>
        <v>76</v>
      </c>
    </row>
    <row r="940" spans="1:13" x14ac:dyDescent="0.25">
      <c r="A940" s="1">
        <v>39959</v>
      </c>
      <c r="B940" t="s">
        <v>37</v>
      </c>
      <c r="C940">
        <f>YEAR(cukier[[#This Row],[Data]])</f>
        <v>2009</v>
      </c>
      <c r="D940">
        <v>36</v>
      </c>
      <c r="E940">
        <f>IF(C940=2005,$Q$5,IF(C940=2006,$Q$6,IF(C940=2007,$Q$7,IF(C940=2008,$Q$8,IF(C940=2009,$Q$9,IF(C940=2010,$Q$10,IF(C940=2011,$Q$11,IF(C940=2012,$Q$12,IF(C940=2013,$Q$13,IF(C940=2014,$Q$14,"XD"))))))))))</f>
        <v>2.13</v>
      </c>
      <c r="F940">
        <f>D940*E940</f>
        <v>76.679999999999993</v>
      </c>
      <c r="G940">
        <f>SUMIF($B$2:B940,B940,$D$2:D940)</f>
        <v>2184</v>
      </c>
      <c r="H940" t="b">
        <f>IF(cukier[[#This Row],[IlośćCukruKupionego]]&gt;=100,IF(cukier[[#This Row],[IlośćCukruKupionego]]&lt;1000,TRUE),FALSE)</f>
        <v>0</v>
      </c>
      <c r="I940" t="b">
        <f>IF(cukier[[#This Row],[IlośćCukruKupionego]]&gt;=1000,IF(cukier[[#This Row],[IlośćCukruKupionego]]&lt;10000,TRUE),FALSE)</f>
        <v>1</v>
      </c>
      <c r="J940" t="b">
        <f>IF(cukier[[#This Row],[IlośćCukruKupionego]]&gt;=10000,TRUE,FALSE)</f>
        <v>0</v>
      </c>
      <c r="K94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40">
        <f>cukier[[#This Row],[Cukier '[KG']]]*cukier[[#This Row],[Rabat]]</f>
        <v>73.08</v>
      </c>
      <c r="M940">
        <f>cukier[[#This Row],[SumaZaCukier]]-cukier[[#This Row],[CenaRabat]]</f>
        <v>3.5999999999999943</v>
      </c>
    </row>
    <row r="941" spans="1:13" x14ac:dyDescent="0.25">
      <c r="A941" s="1">
        <v>39962</v>
      </c>
      <c r="B941" t="s">
        <v>173</v>
      </c>
      <c r="C941">
        <f>YEAR(cukier[[#This Row],[Data]])</f>
        <v>2009</v>
      </c>
      <c r="D941">
        <v>179</v>
      </c>
      <c r="E941">
        <f>IF(C941=2005,$Q$5,IF(C941=2006,$Q$6,IF(C941=2007,$Q$7,IF(C941=2008,$Q$8,IF(C941=2009,$Q$9,IF(C941=2010,$Q$10,IF(C941=2011,$Q$11,IF(C941=2012,$Q$12,IF(C941=2013,$Q$13,IF(C941=2014,$Q$14,"XD"))))))))))</f>
        <v>2.13</v>
      </c>
      <c r="F941">
        <f>D941*E941</f>
        <v>381.27</v>
      </c>
      <c r="G941">
        <f>SUMIF($B$2:B941,B941,$D$2:D941)</f>
        <v>301</v>
      </c>
      <c r="H941" t="b">
        <f>IF(cukier[[#This Row],[IlośćCukruKupionego]]&gt;=100,IF(cukier[[#This Row],[IlośćCukruKupionego]]&lt;1000,TRUE),FALSE)</f>
        <v>1</v>
      </c>
      <c r="I941" t="b">
        <f>IF(cukier[[#This Row],[IlośćCukruKupionego]]&gt;=1000,IF(cukier[[#This Row],[IlośćCukruKupionego]]&lt;10000,TRUE),FALSE)</f>
        <v>0</v>
      </c>
      <c r="J941" t="b">
        <f>IF(cukier[[#This Row],[IlośćCukruKupionego]]&gt;=10000,TRUE,FALSE)</f>
        <v>0</v>
      </c>
      <c r="K941">
        <f>IF(cukier[[#This Row],[R1]]=TRUE,cukier[[#This Row],[Cena]]-0.05,IF(cukier[[#This Row],[R2]]=TRUE,cukier[[#This Row],[Cena]]-0.1,IF(cukier[[#This Row],[R3]]=TRUE,cukier[[#This Row],[Cena]]-0.2,cukier[[#This Row],[Cena]])))</f>
        <v>2.08</v>
      </c>
      <c r="L941">
        <f>cukier[[#This Row],[Cukier '[KG']]]*cukier[[#This Row],[Rabat]]</f>
        <v>372.32</v>
      </c>
      <c r="M941">
        <f>cukier[[#This Row],[SumaZaCukier]]-cukier[[#This Row],[CenaRabat]]</f>
        <v>8.9499999999999886</v>
      </c>
    </row>
    <row r="942" spans="1:13" x14ac:dyDescent="0.25">
      <c r="A942" s="1">
        <v>39964</v>
      </c>
      <c r="B942" t="s">
        <v>28</v>
      </c>
      <c r="C942">
        <f>YEAR(cukier[[#This Row],[Data]])</f>
        <v>2009</v>
      </c>
      <c r="D942">
        <v>111</v>
      </c>
      <c r="E942">
        <f>IF(C942=2005,$Q$5,IF(C942=2006,$Q$6,IF(C942=2007,$Q$7,IF(C942=2008,$Q$8,IF(C942=2009,$Q$9,IF(C942=2010,$Q$10,IF(C942=2011,$Q$11,IF(C942=2012,$Q$12,IF(C942=2013,$Q$13,IF(C942=2014,$Q$14,"XD"))))))))))</f>
        <v>2.13</v>
      </c>
      <c r="F942">
        <f>D942*E942</f>
        <v>236.42999999999998</v>
      </c>
      <c r="G942">
        <f>SUMIF($B$2:B942,B942,$D$2:D942)</f>
        <v>1817</v>
      </c>
      <c r="H942" t="b">
        <f>IF(cukier[[#This Row],[IlośćCukruKupionego]]&gt;=100,IF(cukier[[#This Row],[IlośćCukruKupionego]]&lt;1000,TRUE),FALSE)</f>
        <v>0</v>
      </c>
      <c r="I942" t="b">
        <f>IF(cukier[[#This Row],[IlośćCukruKupionego]]&gt;=1000,IF(cukier[[#This Row],[IlośćCukruKupionego]]&lt;10000,TRUE),FALSE)</f>
        <v>1</v>
      </c>
      <c r="J942" t="b">
        <f>IF(cukier[[#This Row],[IlośćCukruKupionego]]&gt;=10000,TRUE,FALSE)</f>
        <v>0</v>
      </c>
      <c r="K942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42">
        <f>cukier[[#This Row],[Cukier '[KG']]]*cukier[[#This Row],[Rabat]]</f>
        <v>225.32999999999998</v>
      </c>
      <c r="M942">
        <f>cukier[[#This Row],[SumaZaCukier]]-cukier[[#This Row],[CenaRabat]]</f>
        <v>11.099999999999994</v>
      </c>
    </row>
    <row r="943" spans="1:13" x14ac:dyDescent="0.25">
      <c r="A943" s="1">
        <v>39965</v>
      </c>
      <c r="B943" t="s">
        <v>8</v>
      </c>
      <c r="C943">
        <f>YEAR(cukier[[#This Row],[Data]])</f>
        <v>2009</v>
      </c>
      <c r="D943">
        <v>36</v>
      </c>
      <c r="E943">
        <f>IF(C943=2005,$Q$5,IF(C943=2006,$Q$6,IF(C943=2007,$Q$7,IF(C943=2008,$Q$8,IF(C943=2009,$Q$9,IF(C943=2010,$Q$10,IF(C943=2011,$Q$11,IF(C943=2012,$Q$12,IF(C943=2013,$Q$13,IF(C943=2014,$Q$14,"XD"))))))))))</f>
        <v>2.13</v>
      </c>
      <c r="F943">
        <f>D943*E943</f>
        <v>76.679999999999993</v>
      </c>
      <c r="G943">
        <f>SUMIF($B$2:B943,B943,$D$2:D943)</f>
        <v>1554</v>
      </c>
      <c r="H943" t="b">
        <f>IF(cukier[[#This Row],[IlośćCukruKupionego]]&gt;=100,IF(cukier[[#This Row],[IlośćCukruKupionego]]&lt;1000,TRUE),FALSE)</f>
        <v>0</v>
      </c>
      <c r="I943" t="b">
        <f>IF(cukier[[#This Row],[IlośćCukruKupionego]]&gt;=1000,IF(cukier[[#This Row],[IlośćCukruKupionego]]&lt;10000,TRUE),FALSE)</f>
        <v>1</v>
      </c>
      <c r="J943" t="b">
        <f>IF(cukier[[#This Row],[IlośćCukruKupionego]]&gt;=10000,TRUE,FALSE)</f>
        <v>0</v>
      </c>
      <c r="K943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43">
        <f>cukier[[#This Row],[Cukier '[KG']]]*cukier[[#This Row],[Rabat]]</f>
        <v>73.08</v>
      </c>
      <c r="M943">
        <f>cukier[[#This Row],[SumaZaCukier]]-cukier[[#This Row],[CenaRabat]]</f>
        <v>3.5999999999999943</v>
      </c>
    </row>
    <row r="944" spans="1:13" x14ac:dyDescent="0.25">
      <c r="A944" s="1">
        <v>39965</v>
      </c>
      <c r="B944" t="s">
        <v>10</v>
      </c>
      <c r="C944">
        <f>YEAR(cukier[[#This Row],[Data]])</f>
        <v>2009</v>
      </c>
      <c r="D944">
        <v>120</v>
      </c>
      <c r="E944">
        <f>IF(C944=2005,$Q$5,IF(C944=2006,$Q$6,IF(C944=2007,$Q$7,IF(C944=2008,$Q$8,IF(C944=2009,$Q$9,IF(C944=2010,$Q$10,IF(C944=2011,$Q$11,IF(C944=2012,$Q$12,IF(C944=2013,$Q$13,IF(C944=2014,$Q$14,"XD"))))))))))</f>
        <v>2.13</v>
      </c>
      <c r="F944">
        <f>D944*E944</f>
        <v>255.6</v>
      </c>
      <c r="G944">
        <f>SUMIF($B$2:B944,B944,$D$2:D944)</f>
        <v>1578</v>
      </c>
      <c r="H944" t="b">
        <f>IF(cukier[[#This Row],[IlośćCukruKupionego]]&gt;=100,IF(cukier[[#This Row],[IlośćCukruKupionego]]&lt;1000,TRUE),FALSE)</f>
        <v>0</v>
      </c>
      <c r="I944" t="b">
        <f>IF(cukier[[#This Row],[IlośćCukruKupionego]]&gt;=1000,IF(cukier[[#This Row],[IlośćCukruKupionego]]&lt;10000,TRUE),FALSE)</f>
        <v>1</v>
      </c>
      <c r="J944" t="b">
        <f>IF(cukier[[#This Row],[IlośćCukruKupionego]]&gt;=10000,TRUE,FALSE)</f>
        <v>0</v>
      </c>
      <c r="K944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44">
        <f>cukier[[#This Row],[Cukier '[KG']]]*cukier[[#This Row],[Rabat]]</f>
        <v>243.59999999999997</v>
      </c>
      <c r="M944">
        <f>cukier[[#This Row],[SumaZaCukier]]-cukier[[#This Row],[CenaRabat]]</f>
        <v>12.000000000000028</v>
      </c>
    </row>
    <row r="945" spans="1:13" x14ac:dyDescent="0.25">
      <c r="A945" s="1">
        <v>39969</v>
      </c>
      <c r="B945" t="s">
        <v>188</v>
      </c>
      <c r="C945">
        <f>YEAR(cukier[[#This Row],[Data]])</f>
        <v>2009</v>
      </c>
      <c r="D945">
        <v>11</v>
      </c>
      <c r="E945">
        <f>IF(C945=2005,$Q$5,IF(C945=2006,$Q$6,IF(C945=2007,$Q$7,IF(C945=2008,$Q$8,IF(C945=2009,$Q$9,IF(C945=2010,$Q$10,IF(C945=2011,$Q$11,IF(C945=2012,$Q$12,IF(C945=2013,$Q$13,IF(C945=2014,$Q$14,"XD"))))))))))</f>
        <v>2.13</v>
      </c>
      <c r="F945">
        <f>D945*E945</f>
        <v>23.43</v>
      </c>
      <c r="G945">
        <f>SUMIF($B$2:B945,B945,$D$2:D945)</f>
        <v>11</v>
      </c>
      <c r="H945" t="b">
        <f>IF(cukier[[#This Row],[IlośćCukruKupionego]]&gt;=100,IF(cukier[[#This Row],[IlośćCukruKupionego]]&lt;1000,TRUE),FALSE)</f>
        <v>0</v>
      </c>
      <c r="I945" t="b">
        <f>IF(cukier[[#This Row],[IlośćCukruKupionego]]&gt;=1000,IF(cukier[[#This Row],[IlośćCukruKupionego]]&lt;10000,TRUE),FALSE)</f>
        <v>0</v>
      </c>
      <c r="J945" t="b">
        <f>IF(cukier[[#This Row],[IlośćCukruKupionego]]&gt;=10000,TRUE,FALSE)</f>
        <v>0</v>
      </c>
      <c r="K945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45">
        <f>cukier[[#This Row],[Cukier '[KG']]]*cukier[[#This Row],[Rabat]]</f>
        <v>23.43</v>
      </c>
      <c r="M945">
        <f>cukier[[#This Row],[SumaZaCukier]]-cukier[[#This Row],[CenaRabat]]</f>
        <v>0</v>
      </c>
    </row>
    <row r="946" spans="1:13" x14ac:dyDescent="0.25">
      <c r="A946" s="1">
        <v>39971</v>
      </c>
      <c r="B946" t="s">
        <v>126</v>
      </c>
      <c r="C946">
        <f>YEAR(cukier[[#This Row],[Data]])</f>
        <v>2009</v>
      </c>
      <c r="D946">
        <v>15</v>
      </c>
      <c r="E946">
        <f>IF(C946=2005,$Q$5,IF(C946=2006,$Q$6,IF(C946=2007,$Q$7,IF(C946=2008,$Q$8,IF(C946=2009,$Q$9,IF(C946=2010,$Q$10,IF(C946=2011,$Q$11,IF(C946=2012,$Q$12,IF(C946=2013,$Q$13,IF(C946=2014,$Q$14,"XD"))))))))))</f>
        <v>2.13</v>
      </c>
      <c r="F946">
        <f>D946*E946</f>
        <v>31.95</v>
      </c>
      <c r="G946">
        <f>SUMIF($B$2:B946,B946,$D$2:D946)</f>
        <v>45</v>
      </c>
      <c r="H946" t="b">
        <f>IF(cukier[[#This Row],[IlośćCukruKupionego]]&gt;=100,IF(cukier[[#This Row],[IlośćCukruKupionego]]&lt;1000,TRUE),FALSE)</f>
        <v>0</v>
      </c>
      <c r="I946" t="b">
        <f>IF(cukier[[#This Row],[IlośćCukruKupionego]]&gt;=1000,IF(cukier[[#This Row],[IlośćCukruKupionego]]&lt;10000,TRUE),FALSE)</f>
        <v>0</v>
      </c>
      <c r="J946" t="b">
        <f>IF(cukier[[#This Row],[IlośćCukruKupionego]]&gt;=10000,TRUE,FALSE)</f>
        <v>0</v>
      </c>
      <c r="K946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46">
        <f>cukier[[#This Row],[Cukier '[KG']]]*cukier[[#This Row],[Rabat]]</f>
        <v>31.95</v>
      </c>
      <c r="M946">
        <f>cukier[[#This Row],[SumaZaCukier]]-cukier[[#This Row],[CenaRabat]]</f>
        <v>0</v>
      </c>
    </row>
    <row r="947" spans="1:13" x14ac:dyDescent="0.25">
      <c r="A947" s="1">
        <v>39971</v>
      </c>
      <c r="B947" t="s">
        <v>43</v>
      </c>
      <c r="C947">
        <f>YEAR(cukier[[#This Row],[Data]])</f>
        <v>2009</v>
      </c>
      <c r="D947">
        <v>4</v>
      </c>
      <c r="E947">
        <f>IF(C947=2005,$Q$5,IF(C947=2006,$Q$6,IF(C947=2007,$Q$7,IF(C947=2008,$Q$8,IF(C947=2009,$Q$9,IF(C947=2010,$Q$10,IF(C947=2011,$Q$11,IF(C947=2012,$Q$12,IF(C947=2013,$Q$13,IF(C947=2014,$Q$14,"XD"))))))))))</f>
        <v>2.13</v>
      </c>
      <c r="F947">
        <f>D947*E947</f>
        <v>8.52</v>
      </c>
      <c r="G947">
        <f>SUMIF($B$2:B947,B947,$D$2:D947)</f>
        <v>37</v>
      </c>
      <c r="H947" t="b">
        <f>IF(cukier[[#This Row],[IlośćCukruKupionego]]&gt;=100,IF(cukier[[#This Row],[IlośćCukruKupionego]]&lt;1000,TRUE),FALSE)</f>
        <v>0</v>
      </c>
      <c r="I947" t="b">
        <f>IF(cukier[[#This Row],[IlośćCukruKupionego]]&gt;=1000,IF(cukier[[#This Row],[IlośćCukruKupionego]]&lt;10000,TRUE),FALSE)</f>
        <v>0</v>
      </c>
      <c r="J947" t="b">
        <f>IF(cukier[[#This Row],[IlośćCukruKupionego]]&gt;=10000,TRUE,FALSE)</f>
        <v>0</v>
      </c>
      <c r="K947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47">
        <f>cukier[[#This Row],[Cukier '[KG']]]*cukier[[#This Row],[Rabat]]</f>
        <v>8.52</v>
      </c>
      <c r="M947">
        <f>cukier[[#This Row],[SumaZaCukier]]-cukier[[#This Row],[CenaRabat]]</f>
        <v>0</v>
      </c>
    </row>
    <row r="948" spans="1:13" x14ac:dyDescent="0.25">
      <c r="A948" s="1">
        <v>39974</v>
      </c>
      <c r="B948" t="s">
        <v>115</v>
      </c>
      <c r="C948">
        <f>YEAR(cukier[[#This Row],[Data]])</f>
        <v>2009</v>
      </c>
      <c r="D948">
        <v>11</v>
      </c>
      <c r="E948">
        <f>IF(C948=2005,$Q$5,IF(C948=2006,$Q$6,IF(C948=2007,$Q$7,IF(C948=2008,$Q$8,IF(C948=2009,$Q$9,IF(C948=2010,$Q$10,IF(C948=2011,$Q$11,IF(C948=2012,$Q$12,IF(C948=2013,$Q$13,IF(C948=2014,$Q$14,"XD"))))))))))</f>
        <v>2.13</v>
      </c>
      <c r="F948">
        <f>D948*E948</f>
        <v>23.43</v>
      </c>
      <c r="G948">
        <f>SUMIF($B$2:B948,B948,$D$2:D948)</f>
        <v>29</v>
      </c>
      <c r="H948" t="b">
        <f>IF(cukier[[#This Row],[IlośćCukruKupionego]]&gt;=100,IF(cukier[[#This Row],[IlośćCukruKupionego]]&lt;1000,TRUE),FALSE)</f>
        <v>0</v>
      </c>
      <c r="I948" t="b">
        <f>IF(cukier[[#This Row],[IlośćCukruKupionego]]&gt;=1000,IF(cukier[[#This Row],[IlośćCukruKupionego]]&lt;10000,TRUE),FALSE)</f>
        <v>0</v>
      </c>
      <c r="J948" t="b">
        <f>IF(cukier[[#This Row],[IlośćCukruKupionego]]&gt;=10000,TRUE,FALSE)</f>
        <v>0</v>
      </c>
      <c r="K94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48">
        <f>cukier[[#This Row],[Cukier '[KG']]]*cukier[[#This Row],[Rabat]]</f>
        <v>23.43</v>
      </c>
      <c r="M948">
        <f>cukier[[#This Row],[SumaZaCukier]]-cukier[[#This Row],[CenaRabat]]</f>
        <v>0</v>
      </c>
    </row>
    <row r="949" spans="1:13" x14ac:dyDescent="0.25">
      <c r="A949" s="1">
        <v>39977</v>
      </c>
      <c r="B949" t="s">
        <v>189</v>
      </c>
      <c r="C949">
        <f>YEAR(cukier[[#This Row],[Data]])</f>
        <v>2009</v>
      </c>
      <c r="D949">
        <v>9</v>
      </c>
      <c r="E949">
        <f>IF(C949=2005,$Q$5,IF(C949=2006,$Q$6,IF(C949=2007,$Q$7,IF(C949=2008,$Q$8,IF(C949=2009,$Q$9,IF(C949=2010,$Q$10,IF(C949=2011,$Q$11,IF(C949=2012,$Q$12,IF(C949=2013,$Q$13,IF(C949=2014,$Q$14,"XD"))))))))))</f>
        <v>2.13</v>
      </c>
      <c r="F949">
        <f>D949*E949</f>
        <v>19.169999999999998</v>
      </c>
      <c r="G949">
        <f>SUMIF($B$2:B949,B949,$D$2:D949)</f>
        <v>9</v>
      </c>
      <c r="H949" t="b">
        <f>IF(cukier[[#This Row],[IlośćCukruKupionego]]&gt;=100,IF(cukier[[#This Row],[IlośćCukruKupionego]]&lt;1000,TRUE),FALSE)</f>
        <v>0</v>
      </c>
      <c r="I949" t="b">
        <f>IF(cukier[[#This Row],[IlośćCukruKupionego]]&gt;=1000,IF(cukier[[#This Row],[IlośćCukruKupionego]]&lt;10000,TRUE),FALSE)</f>
        <v>0</v>
      </c>
      <c r="J949" t="b">
        <f>IF(cukier[[#This Row],[IlośćCukruKupionego]]&gt;=10000,TRUE,FALSE)</f>
        <v>0</v>
      </c>
      <c r="K94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49">
        <f>cukier[[#This Row],[Cukier '[KG']]]*cukier[[#This Row],[Rabat]]</f>
        <v>19.169999999999998</v>
      </c>
      <c r="M949">
        <f>cukier[[#This Row],[SumaZaCukier]]-cukier[[#This Row],[CenaRabat]]</f>
        <v>0</v>
      </c>
    </row>
    <row r="950" spans="1:13" x14ac:dyDescent="0.25">
      <c r="A950" s="1">
        <v>39978</v>
      </c>
      <c r="B950" t="s">
        <v>50</v>
      </c>
      <c r="C950">
        <f>YEAR(cukier[[#This Row],[Data]])</f>
        <v>2009</v>
      </c>
      <c r="D950">
        <v>498</v>
      </c>
      <c r="E950">
        <f>IF(C950=2005,$Q$5,IF(C950=2006,$Q$6,IF(C950=2007,$Q$7,IF(C950=2008,$Q$8,IF(C950=2009,$Q$9,IF(C950=2010,$Q$10,IF(C950=2011,$Q$11,IF(C950=2012,$Q$12,IF(C950=2013,$Q$13,IF(C950=2014,$Q$14,"XD"))))))))))</f>
        <v>2.13</v>
      </c>
      <c r="F950">
        <f>D950*E950</f>
        <v>1060.74</v>
      </c>
      <c r="G950">
        <f>SUMIF($B$2:B950,B950,$D$2:D950)</f>
        <v>12986</v>
      </c>
      <c r="H950" t="b">
        <f>IF(cukier[[#This Row],[IlośćCukruKupionego]]&gt;=100,IF(cukier[[#This Row],[IlośćCukruKupionego]]&lt;1000,TRUE),FALSE)</f>
        <v>0</v>
      </c>
      <c r="I950" t="b">
        <f>IF(cukier[[#This Row],[IlośćCukruKupionego]]&gt;=1000,IF(cukier[[#This Row],[IlośćCukruKupionego]]&lt;10000,TRUE),FALSE)</f>
        <v>0</v>
      </c>
      <c r="J950" t="b">
        <f>IF(cukier[[#This Row],[IlośćCukruKupionego]]&gt;=10000,TRUE,FALSE)</f>
        <v>1</v>
      </c>
      <c r="K950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50">
        <f>cukier[[#This Row],[Cukier '[KG']]]*cukier[[#This Row],[Rabat]]</f>
        <v>961.14</v>
      </c>
      <c r="M950">
        <f>cukier[[#This Row],[SumaZaCukier]]-cukier[[#This Row],[CenaRabat]]</f>
        <v>99.600000000000023</v>
      </c>
    </row>
    <row r="951" spans="1:13" x14ac:dyDescent="0.25">
      <c r="A951" s="1">
        <v>39980</v>
      </c>
      <c r="B951" t="s">
        <v>45</v>
      </c>
      <c r="C951">
        <f>YEAR(cukier[[#This Row],[Data]])</f>
        <v>2009</v>
      </c>
      <c r="D951">
        <v>350</v>
      </c>
      <c r="E951">
        <f>IF(C951=2005,$Q$5,IF(C951=2006,$Q$6,IF(C951=2007,$Q$7,IF(C951=2008,$Q$8,IF(C951=2009,$Q$9,IF(C951=2010,$Q$10,IF(C951=2011,$Q$11,IF(C951=2012,$Q$12,IF(C951=2013,$Q$13,IF(C951=2014,$Q$14,"XD"))))))))))</f>
        <v>2.13</v>
      </c>
      <c r="F951">
        <f>D951*E951</f>
        <v>745.5</v>
      </c>
      <c r="G951">
        <f>SUMIF($B$2:B951,B951,$D$2:D951)</f>
        <v>12415</v>
      </c>
      <c r="H951" t="b">
        <f>IF(cukier[[#This Row],[IlośćCukruKupionego]]&gt;=100,IF(cukier[[#This Row],[IlośćCukruKupionego]]&lt;1000,TRUE),FALSE)</f>
        <v>0</v>
      </c>
      <c r="I951" t="b">
        <f>IF(cukier[[#This Row],[IlośćCukruKupionego]]&gt;=1000,IF(cukier[[#This Row],[IlośćCukruKupionego]]&lt;10000,TRUE),FALSE)</f>
        <v>0</v>
      </c>
      <c r="J951" t="b">
        <f>IF(cukier[[#This Row],[IlośćCukruKupionego]]&gt;=10000,TRUE,FALSE)</f>
        <v>1</v>
      </c>
      <c r="K951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51">
        <f>cukier[[#This Row],[Cukier '[KG']]]*cukier[[#This Row],[Rabat]]</f>
        <v>675.5</v>
      </c>
      <c r="M951">
        <f>cukier[[#This Row],[SumaZaCukier]]-cukier[[#This Row],[CenaRabat]]</f>
        <v>70</v>
      </c>
    </row>
    <row r="952" spans="1:13" x14ac:dyDescent="0.25">
      <c r="A952" s="1">
        <v>39980</v>
      </c>
      <c r="B952" t="s">
        <v>8</v>
      </c>
      <c r="C952">
        <f>YEAR(cukier[[#This Row],[Data]])</f>
        <v>2009</v>
      </c>
      <c r="D952">
        <v>191</v>
      </c>
      <c r="E952">
        <f>IF(C952=2005,$Q$5,IF(C952=2006,$Q$6,IF(C952=2007,$Q$7,IF(C952=2008,$Q$8,IF(C952=2009,$Q$9,IF(C952=2010,$Q$10,IF(C952=2011,$Q$11,IF(C952=2012,$Q$12,IF(C952=2013,$Q$13,IF(C952=2014,$Q$14,"XD"))))))))))</f>
        <v>2.13</v>
      </c>
      <c r="F952">
        <f>D952*E952</f>
        <v>406.83</v>
      </c>
      <c r="G952">
        <f>SUMIF($B$2:B952,B952,$D$2:D952)</f>
        <v>1745</v>
      </c>
      <c r="H952" t="b">
        <f>IF(cukier[[#This Row],[IlośćCukruKupionego]]&gt;=100,IF(cukier[[#This Row],[IlośćCukruKupionego]]&lt;1000,TRUE),FALSE)</f>
        <v>0</v>
      </c>
      <c r="I952" t="b">
        <f>IF(cukier[[#This Row],[IlośćCukruKupionego]]&gt;=1000,IF(cukier[[#This Row],[IlośćCukruKupionego]]&lt;10000,TRUE),FALSE)</f>
        <v>1</v>
      </c>
      <c r="J952" t="b">
        <f>IF(cukier[[#This Row],[IlośćCukruKupionego]]&gt;=10000,TRUE,FALSE)</f>
        <v>0</v>
      </c>
      <c r="K952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52">
        <f>cukier[[#This Row],[Cukier '[KG']]]*cukier[[#This Row],[Rabat]]</f>
        <v>387.72999999999996</v>
      </c>
      <c r="M952">
        <f>cukier[[#This Row],[SumaZaCukier]]-cukier[[#This Row],[CenaRabat]]</f>
        <v>19.100000000000023</v>
      </c>
    </row>
    <row r="953" spans="1:13" x14ac:dyDescent="0.25">
      <c r="A953" s="1">
        <v>39980</v>
      </c>
      <c r="B953" t="s">
        <v>9</v>
      </c>
      <c r="C953">
        <f>YEAR(cukier[[#This Row],[Data]])</f>
        <v>2009</v>
      </c>
      <c r="D953">
        <v>402</v>
      </c>
      <c r="E953">
        <f>IF(C953=2005,$Q$5,IF(C953=2006,$Q$6,IF(C953=2007,$Q$7,IF(C953=2008,$Q$8,IF(C953=2009,$Q$9,IF(C953=2010,$Q$10,IF(C953=2011,$Q$11,IF(C953=2012,$Q$12,IF(C953=2013,$Q$13,IF(C953=2014,$Q$14,"XD"))))))))))</f>
        <v>2.13</v>
      </c>
      <c r="F953">
        <f>D953*E953</f>
        <v>856.26</v>
      </c>
      <c r="G953">
        <f>SUMIF($B$2:B953,B953,$D$2:D953)</f>
        <v>11541</v>
      </c>
      <c r="H953" t="b">
        <f>IF(cukier[[#This Row],[IlośćCukruKupionego]]&gt;=100,IF(cukier[[#This Row],[IlośćCukruKupionego]]&lt;1000,TRUE),FALSE)</f>
        <v>0</v>
      </c>
      <c r="I953" t="b">
        <f>IF(cukier[[#This Row],[IlośćCukruKupionego]]&gt;=1000,IF(cukier[[#This Row],[IlośćCukruKupionego]]&lt;10000,TRUE),FALSE)</f>
        <v>0</v>
      </c>
      <c r="J953" t="b">
        <f>IF(cukier[[#This Row],[IlośćCukruKupionego]]&gt;=10000,TRUE,FALSE)</f>
        <v>1</v>
      </c>
      <c r="K953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53">
        <f>cukier[[#This Row],[Cukier '[KG']]]*cukier[[#This Row],[Rabat]]</f>
        <v>775.86</v>
      </c>
      <c r="M953">
        <f>cukier[[#This Row],[SumaZaCukier]]-cukier[[#This Row],[CenaRabat]]</f>
        <v>80.399999999999977</v>
      </c>
    </row>
    <row r="954" spans="1:13" x14ac:dyDescent="0.25">
      <c r="A954" s="1">
        <v>39984</v>
      </c>
      <c r="B954" t="s">
        <v>69</v>
      </c>
      <c r="C954">
        <f>YEAR(cukier[[#This Row],[Data]])</f>
        <v>2009</v>
      </c>
      <c r="D954">
        <v>140</v>
      </c>
      <c r="E954">
        <f>IF(C954=2005,$Q$5,IF(C954=2006,$Q$6,IF(C954=2007,$Q$7,IF(C954=2008,$Q$8,IF(C954=2009,$Q$9,IF(C954=2010,$Q$10,IF(C954=2011,$Q$11,IF(C954=2012,$Q$12,IF(C954=2013,$Q$13,IF(C954=2014,$Q$14,"XD"))))))))))</f>
        <v>2.13</v>
      </c>
      <c r="F954">
        <f>D954*E954</f>
        <v>298.2</v>
      </c>
      <c r="G954">
        <f>SUMIF($B$2:B954,B954,$D$2:D954)</f>
        <v>1919</v>
      </c>
      <c r="H954" t="b">
        <f>IF(cukier[[#This Row],[IlośćCukruKupionego]]&gt;=100,IF(cukier[[#This Row],[IlośćCukruKupionego]]&lt;1000,TRUE),FALSE)</f>
        <v>0</v>
      </c>
      <c r="I954" t="b">
        <f>IF(cukier[[#This Row],[IlośćCukruKupionego]]&gt;=1000,IF(cukier[[#This Row],[IlośćCukruKupionego]]&lt;10000,TRUE),FALSE)</f>
        <v>1</v>
      </c>
      <c r="J954" t="b">
        <f>IF(cukier[[#This Row],[IlośćCukruKupionego]]&gt;=10000,TRUE,FALSE)</f>
        <v>0</v>
      </c>
      <c r="K954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54">
        <f>cukier[[#This Row],[Cukier '[KG']]]*cukier[[#This Row],[Rabat]]</f>
        <v>284.2</v>
      </c>
      <c r="M954">
        <f>cukier[[#This Row],[SumaZaCukier]]-cukier[[#This Row],[CenaRabat]]</f>
        <v>14</v>
      </c>
    </row>
    <row r="955" spans="1:13" x14ac:dyDescent="0.25">
      <c r="A955" s="1">
        <v>39985</v>
      </c>
      <c r="B955" t="s">
        <v>190</v>
      </c>
      <c r="C955">
        <f>YEAR(cukier[[#This Row],[Data]])</f>
        <v>2009</v>
      </c>
      <c r="D955">
        <v>3</v>
      </c>
      <c r="E955">
        <f>IF(C955=2005,$Q$5,IF(C955=2006,$Q$6,IF(C955=2007,$Q$7,IF(C955=2008,$Q$8,IF(C955=2009,$Q$9,IF(C955=2010,$Q$10,IF(C955=2011,$Q$11,IF(C955=2012,$Q$12,IF(C955=2013,$Q$13,IF(C955=2014,$Q$14,"XD"))))))))))</f>
        <v>2.13</v>
      </c>
      <c r="F955">
        <f>D955*E955</f>
        <v>6.39</v>
      </c>
      <c r="G955">
        <f>SUMIF($B$2:B955,B955,$D$2:D955)</f>
        <v>3</v>
      </c>
      <c r="H955" t="b">
        <f>IF(cukier[[#This Row],[IlośćCukruKupionego]]&gt;=100,IF(cukier[[#This Row],[IlośćCukruKupionego]]&lt;1000,TRUE),FALSE)</f>
        <v>0</v>
      </c>
      <c r="I955" t="b">
        <f>IF(cukier[[#This Row],[IlośćCukruKupionego]]&gt;=1000,IF(cukier[[#This Row],[IlośćCukruKupionego]]&lt;10000,TRUE),FALSE)</f>
        <v>0</v>
      </c>
      <c r="J955" t="b">
        <f>IF(cukier[[#This Row],[IlośćCukruKupionego]]&gt;=10000,TRUE,FALSE)</f>
        <v>0</v>
      </c>
      <c r="K955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55">
        <f>cukier[[#This Row],[Cukier '[KG']]]*cukier[[#This Row],[Rabat]]</f>
        <v>6.39</v>
      </c>
      <c r="M955">
        <f>cukier[[#This Row],[SumaZaCukier]]-cukier[[#This Row],[CenaRabat]]</f>
        <v>0</v>
      </c>
    </row>
    <row r="956" spans="1:13" x14ac:dyDescent="0.25">
      <c r="A956" s="1">
        <v>39987</v>
      </c>
      <c r="B956" t="s">
        <v>52</v>
      </c>
      <c r="C956">
        <f>YEAR(cukier[[#This Row],[Data]])</f>
        <v>2009</v>
      </c>
      <c r="D956">
        <v>25</v>
      </c>
      <c r="E956">
        <f>IF(C956=2005,$Q$5,IF(C956=2006,$Q$6,IF(C956=2007,$Q$7,IF(C956=2008,$Q$8,IF(C956=2009,$Q$9,IF(C956=2010,$Q$10,IF(C956=2011,$Q$11,IF(C956=2012,$Q$12,IF(C956=2013,$Q$13,IF(C956=2014,$Q$14,"XD"))))))))))</f>
        <v>2.13</v>
      </c>
      <c r="F956">
        <f>D956*E956</f>
        <v>53.25</v>
      </c>
      <c r="G956">
        <f>SUMIF($B$2:B956,B956,$D$2:D956)</f>
        <v>1902</v>
      </c>
      <c r="H956" t="b">
        <f>IF(cukier[[#This Row],[IlośćCukruKupionego]]&gt;=100,IF(cukier[[#This Row],[IlośćCukruKupionego]]&lt;1000,TRUE),FALSE)</f>
        <v>0</v>
      </c>
      <c r="I956" t="b">
        <f>IF(cukier[[#This Row],[IlośćCukruKupionego]]&gt;=1000,IF(cukier[[#This Row],[IlośćCukruKupionego]]&lt;10000,TRUE),FALSE)</f>
        <v>1</v>
      </c>
      <c r="J956" t="b">
        <f>IF(cukier[[#This Row],[IlośćCukruKupionego]]&gt;=10000,TRUE,FALSE)</f>
        <v>0</v>
      </c>
      <c r="K95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56">
        <f>cukier[[#This Row],[Cukier '[KG']]]*cukier[[#This Row],[Rabat]]</f>
        <v>50.749999999999993</v>
      </c>
      <c r="M956">
        <f>cukier[[#This Row],[SumaZaCukier]]-cukier[[#This Row],[CenaRabat]]</f>
        <v>2.5000000000000071</v>
      </c>
    </row>
    <row r="957" spans="1:13" x14ac:dyDescent="0.25">
      <c r="A957" s="1">
        <v>39992</v>
      </c>
      <c r="B957" t="s">
        <v>191</v>
      </c>
      <c r="C957">
        <f>YEAR(cukier[[#This Row],[Data]])</f>
        <v>2009</v>
      </c>
      <c r="D957">
        <v>7</v>
      </c>
      <c r="E957">
        <f>IF(C957=2005,$Q$5,IF(C957=2006,$Q$6,IF(C957=2007,$Q$7,IF(C957=2008,$Q$8,IF(C957=2009,$Q$9,IF(C957=2010,$Q$10,IF(C957=2011,$Q$11,IF(C957=2012,$Q$12,IF(C957=2013,$Q$13,IF(C957=2014,$Q$14,"XD"))))))))))</f>
        <v>2.13</v>
      </c>
      <c r="F957">
        <f>D957*E957</f>
        <v>14.91</v>
      </c>
      <c r="G957">
        <f>SUMIF($B$2:B957,B957,$D$2:D957)</f>
        <v>7</v>
      </c>
      <c r="H957" t="b">
        <f>IF(cukier[[#This Row],[IlośćCukruKupionego]]&gt;=100,IF(cukier[[#This Row],[IlośćCukruKupionego]]&lt;1000,TRUE),FALSE)</f>
        <v>0</v>
      </c>
      <c r="I957" t="b">
        <f>IF(cukier[[#This Row],[IlośćCukruKupionego]]&gt;=1000,IF(cukier[[#This Row],[IlośćCukruKupionego]]&lt;10000,TRUE),FALSE)</f>
        <v>0</v>
      </c>
      <c r="J957" t="b">
        <f>IF(cukier[[#This Row],[IlośćCukruKupionego]]&gt;=10000,TRUE,FALSE)</f>
        <v>0</v>
      </c>
      <c r="K957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57">
        <f>cukier[[#This Row],[Cukier '[KG']]]*cukier[[#This Row],[Rabat]]</f>
        <v>14.91</v>
      </c>
      <c r="M957">
        <f>cukier[[#This Row],[SumaZaCukier]]-cukier[[#This Row],[CenaRabat]]</f>
        <v>0</v>
      </c>
    </row>
    <row r="958" spans="1:13" x14ac:dyDescent="0.25">
      <c r="A958" s="1">
        <v>39994</v>
      </c>
      <c r="B958" t="s">
        <v>192</v>
      </c>
      <c r="C958">
        <f>YEAR(cukier[[#This Row],[Data]])</f>
        <v>2009</v>
      </c>
      <c r="D958">
        <v>17</v>
      </c>
      <c r="E958">
        <f>IF(C958=2005,$Q$5,IF(C958=2006,$Q$6,IF(C958=2007,$Q$7,IF(C958=2008,$Q$8,IF(C958=2009,$Q$9,IF(C958=2010,$Q$10,IF(C958=2011,$Q$11,IF(C958=2012,$Q$12,IF(C958=2013,$Q$13,IF(C958=2014,$Q$14,"XD"))))))))))</f>
        <v>2.13</v>
      </c>
      <c r="F958">
        <f>D958*E958</f>
        <v>36.21</v>
      </c>
      <c r="G958">
        <f>SUMIF($B$2:B958,B958,$D$2:D958)</f>
        <v>17</v>
      </c>
      <c r="H958" t="b">
        <f>IF(cukier[[#This Row],[IlośćCukruKupionego]]&gt;=100,IF(cukier[[#This Row],[IlośćCukruKupionego]]&lt;1000,TRUE),FALSE)</f>
        <v>0</v>
      </c>
      <c r="I958" t="b">
        <f>IF(cukier[[#This Row],[IlośćCukruKupionego]]&gt;=1000,IF(cukier[[#This Row],[IlośćCukruKupionego]]&lt;10000,TRUE),FALSE)</f>
        <v>0</v>
      </c>
      <c r="J958" t="b">
        <f>IF(cukier[[#This Row],[IlośćCukruKupionego]]&gt;=10000,TRUE,FALSE)</f>
        <v>0</v>
      </c>
      <c r="K95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58">
        <f>cukier[[#This Row],[Cukier '[KG']]]*cukier[[#This Row],[Rabat]]</f>
        <v>36.21</v>
      </c>
      <c r="M958">
        <f>cukier[[#This Row],[SumaZaCukier]]-cukier[[#This Row],[CenaRabat]]</f>
        <v>0</v>
      </c>
    </row>
    <row r="959" spans="1:13" x14ac:dyDescent="0.25">
      <c r="A959" s="1">
        <v>39994</v>
      </c>
      <c r="B959" t="s">
        <v>9</v>
      </c>
      <c r="C959">
        <f>YEAR(cukier[[#This Row],[Data]])</f>
        <v>2009</v>
      </c>
      <c r="D959">
        <v>479</v>
      </c>
      <c r="E959">
        <f>IF(C959=2005,$Q$5,IF(C959=2006,$Q$6,IF(C959=2007,$Q$7,IF(C959=2008,$Q$8,IF(C959=2009,$Q$9,IF(C959=2010,$Q$10,IF(C959=2011,$Q$11,IF(C959=2012,$Q$12,IF(C959=2013,$Q$13,IF(C959=2014,$Q$14,"XD"))))))))))</f>
        <v>2.13</v>
      </c>
      <c r="F959">
        <f>D959*E959</f>
        <v>1020.27</v>
      </c>
      <c r="G959">
        <f>SUMIF($B$2:B959,B959,$D$2:D959)</f>
        <v>12020</v>
      </c>
      <c r="H959" t="b">
        <f>IF(cukier[[#This Row],[IlośćCukruKupionego]]&gt;=100,IF(cukier[[#This Row],[IlośćCukruKupionego]]&lt;1000,TRUE),FALSE)</f>
        <v>0</v>
      </c>
      <c r="I959" t="b">
        <f>IF(cukier[[#This Row],[IlośćCukruKupionego]]&gt;=1000,IF(cukier[[#This Row],[IlośćCukruKupionego]]&lt;10000,TRUE),FALSE)</f>
        <v>0</v>
      </c>
      <c r="J959" t="b">
        <f>IF(cukier[[#This Row],[IlośćCukruKupionego]]&gt;=10000,TRUE,FALSE)</f>
        <v>1</v>
      </c>
      <c r="K959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59">
        <f>cukier[[#This Row],[Cukier '[KG']]]*cukier[[#This Row],[Rabat]]</f>
        <v>924.46999999999991</v>
      </c>
      <c r="M959">
        <f>cukier[[#This Row],[SumaZaCukier]]-cukier[[#This Row],[CenaRabat]]</f>
        <v>95.800000000000068</v>
      </c>
    </row>
    <row r="960" spans="1:13" x14ac:dyDescent="0.25">
      <c r="A960" s="1">
        <v>39994</v>
      </c>
      <c r="B960" t="s">
        <v>193</v>
      </c>
      <c r="C960">
        <f>YEAR(cukier[[#This Row],[Data]])</f>
        <v>2009</v>
      </c>
      <c r="D960">
        <v>6</v>
      </c>
      <c r="E960">
        <f>IF(C960=2005,$Q$5,IF(C960=2006,$Q$6,IF(C960=2007,$Q$7,IF(C960=2008,$Q$8,IF(C960=2009,$Q$9,IF(C960=2010,$Q$10,IF(C960=2011,$Q$11,IF(C960=2012,$Q$12,IF(C960=2013,$Q$13,IF(C960=2014,$Q$14,"XD"))))))))))</f>
        <v>2.13</v>
      </c>
      <c r="F960">
        <f>D960*E960</f>
        <v>12.78</v>
      </c>
      <c r="G960">
        <f>SUMIF($B$2:B960,B960,$D$2:D960)</f>
        <v>6</v>
      </c>
      <c r="H960" t="b">
        <f>IF(cukier[[#This Row],[IlośćCukruKupionego]]&gt;=100,IF(cukier[[#This Row],[IlośćCukruKupionego]]&lt;1000,TRUE),FALSE)</f>
        <v>0</v>
      </c>
      <c r="I960" t="b">
        <f>IF(cukier[[#This Row],[IlośćCukruKupionego]]&gt;=1000,IF(cukier[[#This Row],[IlośćCukruKupionego]]&lt;10000,TRUE),FALSE)</f>
        <v>0</v>
      </c>
      <c r="J960" t="b">
        <f>IF(cukier[[#This Row],[IlośćCukruKupionego]]&gt;=10000,TRUE,FALSE)</f>
        <v>0</v>
      </c>
      <c r="K960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60">
        <f>cukier[[#This Row],[Cukier '[KG']]]*cukier[[#This Row],[Rabat]]</f>
        <v>12.78</v>
      </c>
      <c r="M960">
        <f>cukier[[#This Row],[SumaZaCukier]]-cukier[[#This Row],[CenaRabat]]</f>
        <v>0</v>
      </c>
    </row>
    <row r="961" spans="1:13" x14ac:dyDescent="0.25">
      <c r="A961" s="1">
        <v>39994</v>
      </c>
      <c r="B961" t="s">
        <v>16</v>
      </c>
      <c r="C961">
        <f>YEAR(cukier[[#This Row],[Data]])</f>
        <v>2009</v>
      </c>
      <c r="D961">
        <v>10</v>
      </c>
      <c r="E961">
        <f>IF(C961=2005,$Q$5,IF(C961=2006,$Q$6,IF(C961=2007,$Q$7,IF(C961=2008,$Q$8,IF(C961=2009,$Q$9,IF(C961=2010,$Q$10,IF(C961=2011,$Q$11,IF(C961=2012,$Q$12,IF(C961=2013,$Q$13,IF(C961=2014,$Q$14,"XD"))))))))))</f>
        <v>2.13</v>
      </c>
      <c r="F961">
        <f>D961*E961</f>
        <v>21.299999999999997</v>
      </c>
      <c r="G961">
        <f>SUMIF($B$2:B961,B961,$D$2:D961)</f>
        <v>31</v>
      </c>
      <c r="H961" t="b">
        <f>IF(cukier[[#This Row],[IlośćCukruKupionego]]&gt;=100,IF(cukier[[#This Row],[IlośćCukruKupionego]]&lt;1000,TRUE),FALSE)</f>
        <v>0</v>
      </c>
      <c r="I961" t="b">
        <f>IF(cukier[[#This Row],[IlośćCukruKupionego]]&gt;=1000,IF(cukier[[#This Row],[IlośćCukruKupionego]]&lt;10000,TRUE),FALSE)</f>
        <v>0</v>
      </c>
      <c r="J961" t="b">
        <f>IF(cukier[[#This Row],[IlośćCukruKupionego]]&gt;=10000,TRUE,FALSE)</f>
        <v>0</v>
      </c>
      <c r="K961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61">
        <f>cukier[[#This Row],[Cukier '[KG']]]*cukier[[#This Row],[Rabat]]</f>
        <v>21.299999999999997</v>
      </c>
      <c r="M961">
        <f>cukier[[#This Row],[SumaZaCukier]]-cukier[[#This Row],[CenaRabat]]</f>
        <v>0</v>
      </c>
    </row>
    <row r="962" spans="1:13" x14ac:dyDescent="0.25">
      <c r="A962" s="1">
        <v>39995</v>
      </c>
      <c r="B962" t="s">
        <v>29</v>
      </c>
      <c r="C962">
        <f>YEAR(cukier[[#This Row],[Data]])</f>
        <v>2009</v>
      </c>
      <c r="D962">
        <v>2</v>
      </c>
      <c r="E962">
        <f>IF(C962=2005,$Q$5,IF(C962=2006,$Q$6,IF(C962=2007,$Q$7,IF(C962=2008,$Q$8,IF(C962=2009,$Q$9,IF(C962=2010,$Q$10,IF(C962=2011,$Q$11,IF(C962=2012,$Q$12,IF(C962=2013,$Q$13,IF(C962=2014,$Q$14,"XD"))))))))))</f>
        <v>2.13</v>
      </c>
      <c r="F962">
        <f>D962*E962</f>
        <v>4.26</v>
      </c>
      <c r="G962">
        <f>SUMIF($B$2:B962,B962,$D$2:D962)</f>
        <v>15</v>
      </c>
      <c r="H962" t="b">
        <f>IF(cukier[[#This Row],[IlośćCukruKupionego]]&gt;=100,IF(cukier[[#This Row],[IlośćCukruKupionego]]&lt;1000,TRUE),FALSE)</f>
        <v>0</v>
      </c>
      <c r="I962" t="b">
        <f>IF(cukier[[#This Row],[IlośćCukruKupionego]]&gt;=1000,IF(cukier[[#This Row],[IlośćCukruKupionego]]&lt;10000,TRUE),FALSE)</f>
        <v>0</v>
      </c>
      <c r="J962" t="b">
        <f>IF(cukier[[#This Row],[IlośćCukruKupionego]]&gt;=10000,TRUE,FALSE)</f>
        <v>0</v>
      </c>
      <c r="K96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62">
        <f>cukier[[#This Row],[Cukier '[KG']]]*cukier[[#This Row],[Rabat]]</f>
        <v>4.26</v>
      </c>
      <c r="M962">
        <f>cukier[[#This Row],[SumaZaCukier]]-cukier[[#This Row],[CenaRabat]]</f>
        <v>0</v>
      </c>
    </row>
    <row r="963" spans="1:13" x14ac:dyDescent="0.25">
      <c r="A963" s="1">
        <v>39997</v>
      </c>
      <c r="B963" t="s">
        <v>194</v>
      </c>
      <c r="C963">
        <f>YEAR(cukier[[#This Row],[Data]])</f>
        <v>2009</v>
      </c>
      <c r="D963">
        <v>13</v>
      </c>
      <c r="E963">
        <f>IF(C963=2005,$Q$5,IF(C963=2006,$Q$6,IF(C963=2007,$Q$7,IF(C963=2008,$Q$8,IF(C963=2009,$Q$9,IF(C963=2010,$Q$10,IF(C963=2011,$Q$11,IF(C963=2012,$Q$12,IF(C963=2013,$Q$13,IF(C963=2014,$Q$14,"XD"))))))))))</f>
        <v>2.13</v>
      </c>
      <c r="F963">
        <f>D963*E963</f>
        <v>27.689999999999998</v>
      </c>
      <c r="G963">
        <f>SUMIF($B$2:B963,B963,$D$2:D963)</f>
        <v>13</v>
      </c>
      <c r="H963" t="b">
        <f>IF(cukier[[#This Row],[IlośćCukruKupionego]]&gt;=100,IF(cukier[[#This Row],[IlośćCukruKupionego]]&lt;1000,TRUE),FALSE)</f>
        <v>0</v>
      </c>
      <c r="I963" t="b">
        <f>IF(cukier[[#This Row],[IlośćCukruKupionego]]&gt;=1000,IF(cukier[[#This Row],[IlośćCukruKupionego]]&lt;10000,TRUE),FALSE)</f>
        <v>0</v>
      </c>
      <c r="J963" t="b">
        <f>IF(cukier[[#This Row],[IlośćCukruKupionego]]&gt;=10000,TRUE,FALSE)</f>
        <v>0</v>
      </c>
      <c r="K96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63">
        <f>cukier[[#This Row],[Cukier '[KG']]]*cukier[[#This Row],[Rabat]]</f>
        <v>27.689999999999998</v>
      </c>
      <c r="M963">
        <f>cukier[[#This Row],[SumaZaCukier]]-cukier[[#This Row],[CenaRabat]]</f>
        <v>0</v>
      </c>
    </row>
    <row r="964" spans="1:13" x14ac:dyDescent="0.25">
      <c r="A964" s="1">
        <v>40000</v>
      </c>
      <c r="B964" t="s">
        <v>183</v>
      </c>
      <c r="C964">
        <f>YEAR(cukier[[#This Row],[Data]])</f>
        <v>2009</v>
      </c>
      <c r="D964">
        <v>12</v>
      </c>
      <c r="E964">
        <f>IF(C964=2005,$Q$5,IF(C964=2006,$Q$6,IF(C964=2007,$Q$7,IF(C964=2008,$Q$8,IF(C964=2009,$Q$9,IF(C964=2010,$Q$10,IF(C964=2011,$Q$11,IF(C964=2012,$Q$12,IF(C964=2013,$Q$13,IF(C964=2014,$Q$14,"XD"))))))))))</f>
        <v>2.13</v>
      </c>
      <c r="F964">
        <f>D964*E964</f>
        <v>25.56</v>
      </c>
      <c r="G964">
        <f>SUMIF($B$2:B964,B964,$D$2:D964)</f>
        <v>32</v>
      </c>
      <c r="H964" t="b">
        <f>IF(cukier[[#This Row],[IlośćCukruKupionego]]&gt;=100,IF(cukier[[#This Row],[IlośćCukruKupionego]]&lt;1000,TRUE),FALSE)</f>
        <v>0</v>
      </c>
      <c r="I964" t="b">
        <f>IF(cukier[[#This Row],[IlośćCukruKupionego]]&gt;=1000,IF(cukier[[#This Row],[IlośćCukruKupionego]]&lt;10000,TRUE),FALSE)</f>
        <v>0</v>
      </c>
      <c r="J964" t="b">
        <f>IF(cukier[[#This Row],[IlośćCukruKupionego]]&gt;=10000,TRUE,FALSE)</f>
        <v>0</v>
      </c>
      <c r="K96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64">
        <f>cukier[[#This Row],[Cukier '[KG']]]*cukier[[#This Row],[Rabat]]</f>
        <v>25.56</v>
      </c>
      <c r="M964">
        <f>cukier[[#This Row],[SumaZaCukier]]-cukier[[#This Row],[CenaRabat]]</f>
        <v>0</v>
      </c>
    </row>
    <row r="965" spans="1:13" x14ac:dyDescent="0.25">
      <c r="A965" s="1">
        <v>40000</v>
      </c>
      <c r="B965" t="s">
        <v>5</v>
      </c>
      <c r="C965">
        <f>YEAR(cukier[[#This Row],[Data]])</f>
        <v>2009</v>
      </c>
      <c r="D965">
        <v>191</v>
      </c>
      <c r="E965">
        <f>IF(C965=2005,$Q$5,IF(C965=2006,$Q$6,IF(C965=2007,$Q$7,IF(C965=2008,$Q$8,IF(C965=2009,$Q$9,IF(C965=2010,$Q$10,IF(C965=2011,$Q$11,IF(C965=2012,$Q$12,IF(C965=2013,$Q$13,IF(C965=2014,$Q$14,"XD"))))))))))</f>
        <v>2.13</v>
      </c>
      <c r="F965">
        <f>D965*E965</f>
        <v>406.83</v>
      </c>
      <c r="G965">
        <f>SUMIF($B$2:B965,B965,$D$2:D965)</f>
        <v>7147</v>
      </c>
      <c r="H965" t="b">
        <f>IF(cukier[[#This Row],[IlośćCukruKupionego]]&gt;=100,IF(cukier[[#This Row],[IlośćCukruKupionego]]&lt;1000,TRUE),FALSE)</f>
        <v>0</v>
      </c>
      <c r="I965" t="b">
        <f>IF(cukier[[#This Row],[IlośćCukruKupionego]]&gt;=1000,IF(cukier[[#This Row],[IlośćCukruKupionego]]&lt;10000,TRUE),FALSE)</f>
        <v>1</v>
      </c>
      <c r="J965" t="b">
        <f>IF(cukier[[#This Row],[IlośćCukruKupionego]]&gt;=10000,TRUE,FALSE)</f>
        <v>0</v>
      </c>
      <c r="K96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65">
        <f>cukier[[#This Row],[Cukier '[KG']]]*cukier[[#This Row],[Rabat]]</f>
        <v>387.72999999999996</v>
      </c>
      <c r="M965">
        <f>cukier[[#This Row],[SumaZaCukier]]-cukier[[#This Row],[CenaRabat]]</f>
        <v>19.100000000000023</v>
      </c>
    </row>
    <row r="966" spans="1:13" x14ac:dyDescent="0.25">
      <c r="A966" s="1">
        <v>40000</v>
      </c>
      <c r="B966" t="s">
        <v>10</v>
      </c>
      <c r="C966">
        <f>YEAR(cukier[[#This Row],[Data]])</f>
        <v>2009</v>
      </c>
      <c r="D966">
        <v>123</v>
      </c>
      <c r="E966">
        <f>IF(C966=2005,$Q$5,IF(C966=2006,$Q$6,IF(C966=2007,$Q$7,IF(C966=2008,$Q$8,IF(C966=2009,$Q$9,IF(C966=2010,$Q$10,IF(C966=2011,$Q$11,IF(C966=2012,$Q$12,IF(C966=2013,$Q$13,IF(C966=2014,$Q$14,"XD"))))))))))</f>
        <v>2.13</v>
      </c>
      <c r="F966">
        <f>D966*E966</f>
        <v>261.99</v>
      </c>
      <c r="G966">
        <f>SUMIF($B$2:B966,B966,$D$2:D966)</f>
        <v>1701</v>
      </c>
      <c r="H966" t="b">
        <f>IF(cukier[[#This Row],[IlośćCukruKupionego]]&gt;=100,IF(cukier[[#This Row],[IlośćCukruKupionego]]&lt;1000,TRUE),FALSE)</f>
        <v>0</v>
      </c>
      <c r="I966" t="b">
        <f>IF(cukier[[#This Row],[IlośćCukruKupionego]]&gt;=1000,IF(cukier[[#This Row],[IlośćCukruKupionego]]&lt;10000,TRUE),FALSE)</f>
        <v>1</v>
      </c>
      <c r="J966" t="b">
        <f>IF(cukier[[#This Row],[IlośćCukruKupionego]]&gt;=10000,TRUE,FALSE)</f>
        <v>0</v>
      </c>
      <c r="K96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66">
        <f>cukier[[#This Row],[Cukier '[KG']]]*cukier[[#This Row],[Rabat]]</f>
        <v>249.68999999999997</v>
      </c>
      <c r="M966">
        <f>cukier[[#This Row],[SumaZaCukier]]-cukier[[#This Row],[CenaRabat]]</f>
        <v>12.30000000000004</v>
      </c>
    </row>
    <row r="967" spans="1:13" x14ac:dyDescent="0.25">
      <c r="A967" s="1">
        <v>40001</v>
      </c>
      <c r="B967" t="s">
        <v>18</v>
      </c>
      <c r="C967">
        <f>YEAR(cukier[[#This Row],[Data]])</f>
        <v>2009</v>
      </c>
      <c r="D967">
        <v>66</v>
      </c>
      <c r="E967">
        <f>IF(C967=2005,$Q$5,IF(C967=2006,$Q$6,IF(C967=2007,$Q$7,IF(C967=2008,$Q$8,IF(C967=2009,$Q$9,IF(C967=2010,$Q$10,IF(C967=2011,$Q$11,IF(C967=2012,$Q$12,IF(C967=2013,$Q$13,IF(C967=2014,$Q$14,"XD"))))))))))</f>
        <v>2.13</v>
      </c>
      <c r="F967">
        <f>D967*E967</f>
        <v>140.57999999999998</v>
      </c>
      <c r="G967">
        <f>SUMIF($B$2:B967,B967,$D$2:D967)</f>
        <v>2974</v>
      </c>
      <c r="H967" t="b">
        <f>IF(cukier[[#This Row],[IlośćCukruKupionego]]&gt;=100,IF(cukier[[#This Row],[IlośćCukruKupionego]]&lt;1000,TRUE),FALSE)</f>
        <v>0</v>
      </c>
      <c r="I967" t="b">
        <f>IF(cukier[[#This Row],[IlośćCukruKupionego]]&gt;=1000,IF(cukier[[#This Row],[IlośćCukruKupionego]]&lt;10000,TRUE),FALSE)</f>
        <v>1</v>
      </c>
      <c r="J967" t="b">
        <f>IF(cukier[[#This Row],[IlośćCukruKupionego]]&gt;=10000,TRUE,FALSE)</f>
        <v>0</v>
      </c>
      <c r="K967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67">
        <f>cukier[[#This Row],[Cukier '[KG']]]*cukier[[#This Row],[Rabat]]</f>
        <v>133.97999999999999</v>
      </c>
      <c r="M967">
        <f>cukier[[#This Row],[SumaZaCukier]]-cukier[[#This Row],[CenaRabat]]</f>
        <v>6.5999999999999943</v>
      </c>
    </row>
    <row r="968" spans="1:13" x14ac:dyDescent="0.25">
      <c r="A968" s="1">
        <v>40002</v>
      </c>
      <c r="B968" t="s">
        <v>61</v>
      </c>
      <c r="C968">
        <f>YEAR(cukier[[#This Row],[Data]])</f>
        <v>2009</v>
      </c>
      <c r="D968">
        <v>132</v>
      </c>
      <c r="E968">
        <f>IF(C968=2005,$Q$5,IF(C968=2006,$Q$6,IF(C968=2007,$Q$7,IF(C968=2008,$Q$8,IF(C968=2009,$Q$9,IF(C968=2010,$Q$10,IF(C968=2011,$Q$11,IF(C968=2012,$Q$12,IF(C968=2013,$Q$13,IF(C968=2014,$Q$14,"XD"))))))))))</f>
        <v>2.13</v>
      </c>
      <c r="F968">
        <f>D968*E968</f>
        <v>281.15999999999997</v>
      </c>
      <c r="G968">
        <f>SUMIF($B$2:B968,B968,$D$2:D968)</f>
        <v>1614</v>
      </c>
      <c r="H968" t="b">
        <f>IF(cukier[[#This Row],[IlośćCukruKupionego]]&gt;=100,IF(cukier[[#This Row],[IlośćCukruKupionego]]&lt;1000,TRUE),FALSE)</f>
        <v>0</v>
      </c>
      <c r="I968" t="b">
        <f>IF(cukier[[#This Row],[IlośćCukruKupionego]]&gt;=1000,IF(cukier[[#This Row],[IlośćCukruKupionego]]&lt;10000,TRUE),FALSE)</f>
        <v>1</v>
      </c>
      <c r="J968" t="b">
        <f>IF(cukier[[#This Row],[IlośćCukruKupionego]]&gt;=10000,TRUE,FALSE)</f>
        <v>0</v>
      </c>
      <c r="K968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68">
        <f>cukier[[#This Row],[Cukier '[KG']]]*cukier[[#This Row],[Rabat]]</f>
        <v>267.95999999999998</v>
      </c>
      <c r="M968">
        <f>cukier[[#This Row],[SumaZaCukier]]-cukier[[#This Row],[CenaRabat]]</f>
        <v>13.199999999999989</v>
      </c>
    </row>
    <row r="969" spans="1:13" x14ac:dyDescent="0.25">
      <c r="A969" s="1">
        <v>40006</v>
      </c>
      <c r="B969" t="s">
        <v>195</v>
      </c>
      <c r="C969">
        <f>YEAR(cukier[[#This Row],[Data]])</f>
        <v>2009</v>
      </c>
      <c r="D969">
        <v>9</v>
      </c>
      <c r="E969">
        <f>IF(C969=2005,$Q$5,IF(C969=2006,$Q$6,IF(C969=2007,$Q$7,IF(C969=2008,$Q$8,IF(C969=2009,$Q$9,IF(C969=2010,$Q$10,IF(C969=2011,$Q$11,IF(C969=2012,$Q$12,IF(C969=2013,$Q$13,IF(C969=2014,$Q$14,"XD"))))))))))</f>
        <v>2.13</v>
      </c>
      <c r="F969">
        <f>D969*E969</f>
        <v>19.169999999999998</v>
      </c>
      <c r="G969">
        <f>SUMIF($B$2:B969,B969,$D$2:D969)</f>
        <v>9</v>
      </c>
      <c r="H969" t="b">
        <f>IF(cukier[[#This Row],[IlośćCukruKupionego]]&gt;=100,IF(cukier[[#This Row],[IlośćCukruKupionego]]&lt;1000,TRUE),FALSE)</f>
        <v>0</v>
      </c>
      <c r="I969" t="b">
        <f>IF(cukier[[#This Row],[IlośćCukruKupionego]]&gt;=1000,IF(cukier[[#This Row],[IlośćCukruKupionego]]&lt;10000,TRUE),FALSE)</f>
        <v>0</v>
      </c>
      <c r="J969" t="b">
        <f>IF(cukier[[#This Row],[IlośćCukruKupionego]]&gt;=10000,TRUE,FALSE)</f>
        <v>0</v>
      </c>
      <c r="K96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69">
        <f>cukier[[#This Row],[Cukier '[KG']]]*cukier[[#This Row],[Rabat]]</f>
        <v>19.169999999999998</v>
      </c>
      <c r="M969">
        <f>cukier[[#This Row],[SumaZaCukier]]-cukier[[#This Row],[CenaRabat]]</f>
        <v>0</v>
      </c>
    </row>
    <row r="970" spans="1:13" x14ac:dyDescent="0.25">
      <c r="A970" s="1">
        <v>40006</v>
      </c>
      <c r="B970" t="s">
        <v>78</v>
      </c>
      <c r="C970">
        <f>YEAR(cukier[[#This Row],[Data]])</f>
        <v>2009</v>
      </c>
      <c r="D970">
        <v>111</v>
      </c>
      <c r="E970">
        <f>IF(C970=2005,$Q$5,IF(C970=2006,$Q$6,IF(C970=2007,$Q$7,IF(C970=2008,$Q$8,IF(C970=2009,$Q$9,IF(C970=2010,$Q$10,IF(C970=2011,$Q$11,IF(C970=2012,$Q$12,IF(C970=2013,$Q$13,IF(C970=2014,$Q$14,"XD"))))))))))</f>
        <v>2.13</v>
      </c>
      <c r="F970">
        <f>D970*E970</f>
        <v>236.42999999999998</v>
      </c>
      <c r="G970">
        <f>SUMIF($B$2:B970,B970,$D$2:D970)</f>
        <v>1458</v>
      </c>
      <c r="H970" t="b">
        <f>IF(cukier[[#This Row],[IlośćCukruKupionego]]&gt;=100,IF(cukier[[#This Row],[IlośćCukruKupionego]]&lt;1000,TRUE),FALSE)</f>
        <v>0</v>
      </c>
      <c r="I970" t="b">
        <f>IF(cukier[[#This Row],[IlośćCukruKupionego]]&gt;=1000,IF(cukier[[#This Row],[IlośćCukruKupionego]]&lt;10000,TRUE),FALSE)</f>
        <v>1</v>
      </c>
      <c r="J970" t="b">
        <f>IF(cukier[[#This Row],[IlośćCukruKupionego]]&gt;=10000,TRUE,FALSE)</f>
        <v>0</v>
      </c>
      <c r="K97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70">
        <f>cukier[[#This Row],[Cukier '[KG']]]*cukier[[#This Row],[Rabat]]</f>
        <v>225.32999999999998</v>
      </c>
      <c r="M970">
        <f>cukier[[#This Row],[SumaZaCukier]]-cukier[[#This Row],[CenaRabat]]</f>
        <v>11.099999999999994</v>
      </c>
    </row>
    <row r="971" spans="1:13" x14ac:dyDescent="0.25">
      <c r="A971" s="1">
        <v>40007</v>
      </c>
      <c r="B971" t="s">
        <v>19</v>
      </c>
      <c r="C971">
        <f>YEAR(cukier[[#This Row],[Data]])</f>
        <v>2009</v>
      </c>
      <c r="D971">
        <v>163</v>
      </c>
      <c r="E971">
        <f>IF(C971=2005,$Q$5,IF(C971=2006,$Q$6,IF(C971=2007,$Q$7,IF(C971=2008,$Q$8,IF(C971=2009,$Q$9,IF(C971=2010,$Q$10,IF(C971=2011,$Q$11,IF(C971=2012,$Q$12,IF(C971=2013,$Q$13,IF(C971=2014,$Q$14,"XD"))))))))))</f>
        <v>2.13</v>
      </c>
      <c r="F971">
        <f>D971*E971</f>
        <v>347.19</v>
      </c>
      <c r="G971">
        <f>SUMIF($B$2:B971,B971,$D$2:D971)</f>
        <v>1783</v>
      </c>
      <c r="H971" t="b">
        <f>IF(cukier[[#This Row],[IlośćCukruKupionego]]&gt;=100,IF(cukier[[#This Row],[IlośćCukruKupionego]]&lt;1000,TRUE),FALSE)</f>
        <v>0</v>
      </c>
      <c r="I971" t="b">
        <f>IF(cukier[[#This Row],[IlośćCukruKupionego]]&gt;=1000,IF(cukier[[#This Row],[IlośćCukruKupionego]]&lt;10000,TRUE),FALSE)</f>
        <v>1</v>
      </c>
      <c r="J971" t="b">
        <f>IF(cukier[[#This Row],[IlośćCukruKupionego]]&gt;=10000,TRUE,FALSE)</f>
        <v>0</v>
      </c>
      <c r="K97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71">
        <f>cukier[[#This Row],[Cukier '[KG']]]*cukier[[#This Row],[Rabat]]</f>
        <v>330.89</v>
      </c>
      <c r="M971">
        <f>cukier[[#This Row],[SumaZaCukier]]-cukier[[#This Row],[CenaRabat]]</f>
        <v>16.300000000000011</v>
      </c>
    </row>
    <row r="972" spans="1:13" x14ac:dyDescent="0.25">
      <c r="A972" s="1">
        <v>40007</v>
      </c>
      <c r="B972" t="s">
        <v>155</v>
      </c>
      <c r="C972">
        <f>YEAR(cukier[[#This Row],[Data]])</f>
        <v>2009</v>
      </c>
      <c r="D972">
        <v>4</v>
      </c>
      <c r="E972">
        <f>IF(C972=2005,$Q$5,IF(C972=2006,$Q$6,IF(C972=2007,$Q$7,IF(C972=2008,$Q$8,IF(C972=2009,$Q$9,IF(C972=2010,$Q$10,IF(C972=2011,$Q$11,IF(C972=2012,$Q$12,IF(C972=2013,$Q$13,IF(C972=2014,$Q$14,"XD"))))))))))</f>
        <v>2.13</v>
      </c>
      <c r="F972">
        <f>D972*E972</f>
        <v>8.52</v>
      </c>
      <c r="G972">
        <f>SUMIF($B$2:B972,B972,$D$2:D972)</f>
        <v>15</v>
      </c>
      <c r="H972" t="b">
        <f>IF(cukier[[#This Row],[IlośćCukruKupionego]]&gt;=100,IF(cukier[[#This Row],[IlośćCukruKupionego]]&lt;1000,TRUE),FALSE)</f>
        <v>0</v>
      </c>
      <c r="I972" t="b">
        <f>IF(cukier[[#This Row],[IlośćCukruKupionego]]&gt;=1000,IF(cukier[[#This Row],[IlośćCukruKupionego]]&lt;10000,TRUE),FALSE)</f>
        <v>0</v>
      </c>
      <c r="J972" t="b">
        <f>IF(cukier[[#This Row],[IlośćCukruKupionego]]&gt;=10000,TRUE,FALSE)</f>
        <v>0</v>
      </c>
      <c r="K97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72">
        <f>cukier[[#This Row],[Cukier '[KG']]]*cukier[[#This Row],[Rabat]]</f>
        <v>8.52</v>
      </c>
      <c r="M972">
        <f>cukier[[#This Row],[SumaZaCukier]]-cukier[[#This Row],[CenaRabat]]</f>
        <v>0</v>
      </c>
    </row>
    <row r="973" spans="1:13" x14ac:dyDescent="0.25">
      <c r="A973" s="1">
        <v>40009</v>
      </c>
      <c r="B973" t="s">
        <v>145</v>
      </c>
      <c r="C973">
        <f>YEAR(cukier[[#This Row],[Data]])</f>
        <v>2009</v>
      </c>
      <c r="D973">
        <v>10</v>
      </c>
      <c r="E973">
        <f>IF(C973=2005,$Q$5,IF(C973=2006,$Q$6,IF(C973=2007,$Q$7,IF(C973=2008,$Q$8,IF(C973=2009,$Q$9,IF(C973=2010,$Q$10,IF(C973=2011,$Q$11,IF(C973=2012,$Q$12,IF(C973=2013,$Q$13,IF(C973=2014,$Q$14,"XD"))))))))))</f>
        <v>2.13</v>
      </c>
      <c r="F973">
        <f>D973*E973</f>
        <v>21.299999999999997</v>
      </c>
      <c r="G973">
        <f>SUMIF($B$2:B973,B973,$D$2:D973)</f>
        <v>14</v>
      </c>
      <c r="H973" t="b">
        <f>IF(cukier[[#This Row],[IlośćCukruKupionego]]&gt;=100,IF(cukier[[#This Row],[IlośćCukruKupionego]]&lt;1000,TRUE),FALSE)</f>
        <v>0</v>
      </c>
      <c r="I973" t="b">
        <f>IF(cukier[[#This Row],[IlośćCukruKupionego]]&gt;=1000,IF(cukier[[#This Row],[IlośćCukruKupionego]]&lt;10000,TRUE),FALSE)</f>
        <v>0</v>
      </c>
      <c r="J973" t="b">
        <f>IF(cukier[[#This Row],[IlośćCukruKupionego]]&gt;=10000,TRUE,FALSE)</f>
        <v>0</v>
      </c>
      <c r="K97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73">
        <f>cukier[[#This Row],[Cukier '[KG']]]*cukier[[#This Row],[Rabat]]</f>
        <v>21.299999999999997</v>
      </c>
      <c r="M973">
        <f>cukier[[#This Row],[SumaZaCukier]]-cukier[[#This Row],[CenaRabat]]</f>
        <v>0</v>
      </c>
    </row>
    <row r="974" spans="1:13" x14ac:dyDescent="0.25">
      <c r="A974" s="1">
        <v>40010</v>
      </c>
      <c r="B974" t="s">
        <v>9</v>
      </c>
      <c r="C974">
        <f>YEAR(cukier[[#This Row],[Data]])</f>
        <v>2009</v>
      </c>
      <c r="D974">
        <v>457</v>
      </c>
      <c r="E974">
        <f>IF(C974=2005,$Q$5,IF(C974=2006,$Q$6,IF(C974=2007,$Q$7,IF(C974=2008,$Q$8,IF(C974=2009,$Q$9,IF(C974=2010,$Q$10,IF(C974=2011,$Q$11,IF(C974=2012,$Q$12,IF(C974=2013,$Q$13,IF(C974=2014,$Q$14,"XD"))))))))))</f>
        <v>2.13</v>
      </c>
      <c r="F974">
        <f>D974*E974</f>
        <v>973.41</v>
      </c>
      <c r="G974">
        <f>SUMIF($B$2:B974,B974,$D$2:D974)</f>
        <v>12477</v>
      </c>
      <c r="H974" t="b">
        <f>IF(cukier[[#This Row],[IlośćCukruKupionego]]&gt;=100,IF(cukier[[#This Row],[IlośćCukruKupionego]]&lt;1000,TRUE),FALSE)</f>
        <v>0</v>
      </c>
      <c r="I974" t="b">
        <f>IF(cukier[[#This Row],[IlośćCukruKupionego]]&gt;=1000,IF(cukier[[#This Row],[IlośćCukruKupionego]]&lt;10000,TRUE),FALSE)</f>
        <v>0</v>
      </c>
      <c r="J974" t="b">
        <f>IF(cukier[[#This Row],[IlośćCukruKupionego]]&gt;=10000,TRUE,FALSE)</f>
        <v>1</v>
      </c>
      <c r="K974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74">
        <f>cukier[[#This Row],[Cukier '[KG']]]*cukier[[#This Row],[Rabat]]</f>
        <v>882.01</v>
      </c>
      <c r="M974">
        <f>cukier[[#This Row],[SumaZaCukier]]-cukier[[#This Row],[CenaRabat]]</f>
        <v>91.399999999999977</v>
      </c>
    </row>
    <row r="975" spans="1:13" x14ac:dyDescent="0.25">
      <c r="A975" s="1">
        <v>40012</v>
      </c>
      <c r="B975" t="s">
        <v>50</v>
      </c>
      <c r="C975">
        <f>YEAR(cukier[[#This Row],[Data]])</f>
        <v>2009</v>
      </c>
      <c r="D975">
        <v>260</v>
      </c>
      <c r="E975">
        <f>IF(C975=2005,$Q$5,IF(C975=2006,$Q$6,IF(C975=2007,$Q$7,IF(C975=2008,$Q$8,IF(C975=2009,$Q$9,IF(C975=2010,$Q$10,IF(C975=2011,$Q$11,IF(C975=2012,$Q$12,IF(C975=2013,$Q$13,IF(C975=2014,$Q$14,"XD"))))))))))</f>
        <v>2.13</v>
      </c>
      <c r="F975">
        <f>D975*E975</f>
        <v>553.79999999999995</v>
      </c>
      <c r="G975">
        <f>SUMIF($B$2:B975,B975,$D$2:D975)</f>
        <v>13246</v>
      </c>
      <c r="H975" t="b">
        <f>IF(cukier[[#This Row],[IlośćCukruKupionego]]&gt;=100,IF(cukier[[#This Row],[IlośćCukruKupionego]]&lt;1000,TRUE),FALSE)</f>
        <v>0</v>
      </c>
      <c r="I975" t="b">
        <f>IF(cukier[[#This Row],[IlośćCukruKupionego]]&gt;=1000,IF(cukier[[#This Row],[IlośćCukruKupionego]]&lt;10000,TRUE),FALSE)</f>
        <v>0</v>
      </c>
      <c r="J975" t="b">
        <f>IF(cukier[[#This Row],[IlośćCukruKupionego]]&gt;=10000,TRUE,FALSE)</f>
        <v>1</v>
      </c>
      <c r="K975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75">
        <f>cukier[[#This Row],[Cukier '[KG']]]*cukier[[#This Row],[Rabat]]</f>
        <v>501.8</v>
      </c>
      <c r="M975">
        <f>cukier[[#This Row],[SumaZaCukier]]-cukier[[#This Row],[CenaRabat]]</f>
        <v>51.999999999999943</v>
      </c>
    </row>
    <row r="976" spans="1:13" x14ac:dyDescent="0.25">
      <c r="A976" s="1">
        <v>40013</v>
      </c>
      <c r="B976" t="s">
        <v>120</v>
      </c>
      <c r="C976">
        <f>YEAR(cukier[[#This Row],[Data]])</f>
        <v>2009</v>
      </c>
      <c r="D976">
        <v>181</v>
      </c>
      <c r="E976">
        <f>IF(C976=2005,$Q$5,IF(C976=2006,$Q$6,IF(C976=2007,$Q$7,IF(C976=2008,$Q$8,IF(C976=2009,$Q$9,IF(C976=2010,$Q$10,IF(C976=2011,$Q$11,IF(C976=2012,$Q$12,IF(C976=2013,$Q$13,IF(C976=2014,$Q$14,"XD"))))))))))</f>
        <v>2.13</v>
      </c>
      <c r="F976">
        <f>D976*E976</f>
        <v>385.53</v>
      </c>
      <c r="G976">
        <f>SUMIF($B$2:B976,B976,$D$2:D976)</f>
        <v>347</v>
      </c>
      <c r="H976" t="b">
        <f>IF(cukier[[#This Row],[IlośćCukruKupionego]]&gt;=100,IF(cukier[[#This Row],[IlośćCukruKupionego]]&lt;1000,TRUE),FALSE)</f>
        <v>1</v>
      </c>
      <c r="I976" t="b">
        <f>IF(cukier[[#This Row],[IlośćCukruKupionego]]&gt;=1000,IF(cukier[[#This Row],[IlośćCukruKupionego]]&lt;10000,TRUE),FALSE)</f>
        <v>0</v>
      </c>
      <c r="J976" t="b">
        <f>IF(cukier[[#This Row],[IlośćCukruKupionego]]&gt;=10000,TRUE,FALSE)</f>
        <v>0</v>
      </c>
      <c r="K976">
        <f>IF(cukier[[#This Row],[R1]]=TRUE,cukier[[#This Row],[Cena]]-0.05,IF(cukier[[#This Row],[R2]]=TRUE,cukier[[#This Row],[Cena]]-0.1,IF(cukier[[#This Row],[R3]]=TRUE,cukier[[#This Row],[Cena]]-0.2,cukier[[#This Row],[Cena]])))</f>
        <v>2.08</v>
      </c>
      <c r="L976">
        <f>cukier[[#This Row],[Cukier '[KG']]]*cukier[[#This Row],[Rabat]]</f>
        <v>376.48</v>
      </c>
      <c r="M976">
        <f>cukier[[#This Row],[SumaZaCukier]]-cukier[[#This Row],[CenaRabat]]</f>
        <v>9.0499999999999545</v>
      </c>
    </row>
    <row r="977" spans="1:13" x14ac:dyDescent="0.25">
      <c r="A977" s="1">
        <v>40014</v>
      </c>
      <c r="B977" t="s">
        <v>50</v>
      </c>
      <c r="C977">
        <f>YEAR(cukier[[#This Row],[Data]])</f>
        <v>2009</v>
      </c>
      <c r="D977">
        <v>144</v>
      </c>
      <c r="E977">
        <f>IF(C977=2005,$Q$5,IF(C977=2006,$Q$6,IF(C977=2007,$Q$7,IF(C977=2008,$Q$8,IF(C977=2009,$Q$9,IF(C977=2010,$Q$10,IF(C977=2011,$Q$11,IF(C977=2012,$Q$12,IF(C977=2013,$Q$13,IF(C977=2014,$Q$14,"XD"))))))))))</f>
        <v>2.13</v>
      </c>
      <c r="F977">
        <f>D977*E977</f>
        <v>306.71999999999997</v>
      </c>
      <c r="G977">
        <f>SUMIF($B$2:B977,B977,$D$2:D977)</f>
        <v>13390</v>
      </c>
      <c r="H977" t="b">
        <f>IF(cukier[[#This Row],[IlośćCukruKupionego]]&gt;=100,IF(cukier[[#This Row],[IlośćCukruKupionego]]&lt;1000,TRUE),FALSE)</f>
        <v>0</v>
      </c>
      <c r="I977" t="b">
        <f>IF(cukier[[#This Row],[IlośćCukruKupionego]]&gt;=1000,IF(cukier[[#This Row],[IlośćCukruKupionego]]&lt;10000,TRUE),FALSE)</f>
        <v>0</v>
      </c>
      <c r="J977" t="b">
        <f>IF(cukier[[#This Row],[IlośćCukruKupionego]]&gt;=10000,TRUE,FALSE)</f>
        <v>1</v>
      </c>
      <c r="K977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77">
        <f>cukier[[#This Row],[Cukier '[KG']]]*cukier[[#This Row],[Rabat]]</f>
        <v>277.92</v>
      </c>
      <c r="M977">
        <f>cukier[[#This Row],[SumaZaCukier]]-cukier[[#This Row],[CenaRabat]]</f>
        <v>28.799999999999955</v>
      </c>
    </row>
    <row r="978" spans="1:13" x14ac:dyDescent="0.25">
      <c r="A978" s="1">
        <v>40015</v>
      </c>
      <c r="B978" t="s">
        <v>22</v>
      </c>
      <c r="C978">
        <f>YEAR(cukier[[#This Row],[Data]])</f>
        <v>2009</v>
      </c>
      <c r="D978">
        <v>246</v>
      </c>
      <c r="E978">
        <f>IF(C978=2005,$Q$5,IF(C978=2006,$Q$6,IF(C978=2007,$Q$7,IF(C978=2008,$Q$8,IF(C978=2009,$Q$9,IF(C978=2010,$Q$10,IF(C978=2011,$Q$11,IF(C978=2012,$Q$12,IF(C978=2013,$Q$13,IF(C978=2014,$Q$14,"XD"))))))))))</f>
        <v>2.13</v>
      </c>
      <c r="F978">
        <f>D978*E978</f>
        <v>523.98</v>
      </c>
      <c r="G978">
        <f>SUMIF($B$2:B978,B978,$D$2:D978)</f>
        <v>10930</v>
      </c>
      <c r="H978" t="b">
        <f>IF(cukier[[#This Row],[IlośćCukruKupionego]]&gt;=100,IF(cukier[[#This Row],[IlośćCukruKupionego]]&lt;1000,TRUE),FALSE)</f>
        <v>0</v>
      </c>
      <c r="I978" t="b">
        <f>IF(cukier[[#This Row],[IlośćCukruKupionego]]&gt;=1000,IF(cukier[[#This Row],[IlośćCukruKupionego]]&lt;10000,TRUE),FALSE)</f>
        <v>0</v>
      </c>
      <c r="J978" t="b">
        <f>IF(cukier[[#This Row],[IlośćCukruKupionego]]&gt;=10000,TRUE,FALSE)</f>
        <v>1</v>
      </c>
      <c r="K978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78">
        <f>cukier[[#This Row],[Cukier '[KG']]]*cukier[[#This Row],[Rabat]]</f>
        <v>474.78</v>
      </c>
      <c r="M978">
        <f>cukier[[#This Row],[SumaZaCukier]]-cukier[[#This Row],[CenaRabat]]</f>
        <v>49.200000000000045</v>
      </c>
    </row>
    <row r="979" spans="1:13" x14ac:dyDescent="0.25">
      <c r="A979" s="1">
        <v>40017</v>
      </c>
      <c r="B979" t="s">
        <v>196</v>
      </c>
      <c r="C979">
        <f>YEAR(cukier[[#This Row],[Data]])</f>
        <v>2009</v>
      </c>
      <c r="D979">
        <v>10</v>
      </c>
      <c r="E979">
        <f>IF(C979=2005,$Q$5,IF(C979=2006,$Q$6,IF(C979=2007,$Q$7,IF(C979=2008,$Q$8,IF(C979=2009,$Q$9,IF(C979=2010,$Q$10,IF(C979=2011,$Q$11,IF(C979=2012,$Q$12,IF(C979=2013,$Q$13,IF(C979=2014,$Q$14,"XD"))))))))))</f>
        <v>2.13</v>
      </c>
      <c r="F979">
        <f>D979*E979</f>
        <v>21.299999999999997</v>
      </c>
      <c r="G979">
        <f>SUMIF($B$2:B979,B979,$D$2:D979)</f>
        <v>10</v>
      </c>
      <c r="H979" t="b">
        <f>IF(cukier[[#This Row],[IlośćCukruKupionego]]&gt;=100,IF(cukier[[#This Row],[IlośćCukruKupionego]]&lt;1000,TRUE),FALSE)</f>
        <v>0</v>
      </c>
      <c r="I979" t="b">
        <f>IF(cukier[[#This Row],[IlośćCukruKupionego]]&gt;=1000,IF(cukier[[#This Row],[IlośćCukruKupionego]]&lt;10000,TRUE),FALSE)</f>
        <v>0</v>
      </c>
      <c r="J979" t="b">
        <f>IF(cukier[[#This Row],[IlośćCukruKupionego]]&gt;=10000,TRUE,FALSE)</f>
        <v>0</v>
      </c>
      <c r="K97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79">
        <f>cukier[[#This Row],[Cukier '[KG']]]*cukier[[#This Row],[Rabat]]</f>
        <v>21.299999999999997</v>
      </c>
      <c r="M979">
        <f>cukier[[#This Row],[SumaZaCukier]]-cukier[[#This Row],[CenaRabat]]</f>
        <v>0</v>
      </c>
    </row>
    <row r="980" spans="1:13" x14ac:dyDescent="0.25">
      <c r="A980" s="1">
        <v>40019</v>
      </c>
      <c r="B980" t="s">
        <v>26</v>
      </c>
      <c r="C980">
        <f>YEAR(cukier[[#This Row],[Data]])</f>
        <v>2009</v>
      </c>
      <c r="D980">
        <v>148</v>
      </c>
      <c r="E980">
        <f>IF(C980=2005,$Q$5,IF(C980=2006,$Q$6,IF(C980=2007,$Q$7,IF(C980=2008,$Q$8,IF(C980=2009,$Q$9,IF(C980=2010,$Q$10,IF(C980=2011,$Q$11,IF(C980=2012,$Q$12,IF(C980=2013,$Q$13,IF(C980=2014,$Q$14,"XD"))))))))))</f>
        <v>2.13</v>
      </c>
      <c r="F980">
        <f>D980*E980</f>
        <v>315.24</v>
      </c>
      <c r="G980">
        <f>SUMIF($B$2:B980,B980,$D$2:D980)</f>
        <v>636</v>
      </c>
      <c r="H980" t="b">
        <f>IF(cukier[[#This Row],[IlośćCukruKupionego]]&gt;=100,IF(cukier[[#This Row],[IlośćCukruKupionego]]&lt;1000,TRUE),FALSE)</f>
        <v>1</v>
      </c>
      <c r="I980" t="b">
        <f>IF(cukier[[#This Row],[IlośćCukruKupionego]]&gt;=1000,IF(cukier[[#This Row],[IlośćCukruKupionego]]&lt;10000,TRUE),FALSE)</f>
        <v>0</v>
      </c>
      <c r="J980" t="b">
        <f>IF(cukier[[#This Row],[IlośćCukruKupionego]]&gt;=10000,TRUE,FALSE)</f>
        <v>0</v>
      </c>
      <c r="K980">
        <f>IF(cukier[[#This Row],[R1]]=TRUE,cukier[[#This Row],[Cena]]-0.05,IF(cukier[[#This Row],[R2]]=TRUE,cukier[[#This Row],[Cena]]-0.1,IF(cukier[[#This Row],[R3]]=TRUE,cukier[[#This Row],[Cena]]-0.2,cukier[[#This Row],[Cena]])))</f>
        <v>2.08</v>
      </c>
      <c r="L980">
        <f>cukier[[#This Row],[Cukier '[KG']]]*cukier[[#This Row],[Rabat]]</f>
        <v>307.84000000000003</v>
      </c>
      <c r="M980">
        <f>cukier[[#This Row],[SumaZaCukier]]-cukier[[#This Row],[CenaRabat]]</f>
        <v>7.3999999999999773</v>
      </c>
    </row>
    <row r="981" spans="1:13" x14ac:dyDescent="0.25">
      <c r="A981" s="1">
        <v>40021</v>
      </c>
      <c r="B981" t="s">
        <v>35</v>
      </c>
      <c r="C981">
        <f>YEAR(cukier[[#This Row],[Data]])</f>
        <v>2009</v>
      </c>
      <c r="D981">
        <v>24</v>
      </c>
      <c r="E981">
        <f>IF(C981=2005,$Q$5,IF(C981=2006,$Q$6,IF(C981=2007,$Q$7,IF(C981=2008,$Q$8,IF(C981=2009,$Q$9,IF(C981=2010,$Q$10,IF(C981=2011,$Q$11,IF(C981=2012,$Q$12,IF(C981=2013,$Q$13,IF(C981=2014,$Q$14,"XD"))))))))))</f>
        <v>2.13</v>
      </c>
      <c r="F981">
        <f>D981*E981</f>
        <v>51.12</v>
      </c>
      <c r="G981">
        <f>SUMIF($B$2:B981,B981,$D$2:D981)</f>
        <v>1317</v>
      </c>
      <c r="H981" t="b">
        <f>IF(cukier[[#This Row],[IlośćCukruKupionego]]&gt;=100,IF(cukier[[#This Row],[IlośćCukruKupionego]]&lt;1000,TRUE),FALSE)</f>
        <v>0</v>
      </c>
      <c r="I981" t="b">
        <f>IF(cukier[[#This Row],[IlośćCukruKupionego]]&gt;=1000,IF(cukier[[#This Row],[IlośćCukruKupionego]]&lt;10000,TRUE),FALSE)</f>
        <v>1</v>
      </c>
      <c r="J981" t="b">
        <f>IF(cukier[[#This Row],[IlośćCukruKupionego]]&gt;=10000,TRUE,FALSE)</f>
        <v>0</v>
      </c>
      <c r="K98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81">
        <f>cukier[[#This Row],[Cukier '[KG']]]*cukier[[#This Row],[Rabat]]</f>
        <v>48.72</v>
      </c>
      <c r="M981">
        <f>cukier[[#This Row],[SumaZaCukier]]-cukier[[#This Row],[CenaRabat]]</f>
        <v>2.3999999999999986</v>
      </c>
    </row>
    <row r="982" spans="1:13" x14ac:dyDescent="0.25">
      <c r="A982" s="1">
        <v>40024</v>
      </c>
      <c r="B982" t="s">
        <v>25</v>
      </c>
      <c r="C982">
        <f>YEAR(cukier[[#This Row],[Data]])</f>
        <v>2009</v>
      </c>
      <c r="D982">
        <v>66</v>
      </c>
      <c r="E982">
        <f>IF(C982=2005,$Q$5,IF(C982=2006,$Q$6,IF(C982=2007,$Q$7,IF(C982=2008,$Q$8,IF(C982=2009,$Q$9,IF(C982=2010,$Q$10,IF(C982=2011,$Q$11,IF(C982=2012,$Q$12,IF(C982=2013,$Q$13,IF(C982=2014,$Q$14,"XD"))))))))))</f>
        <v>2.13</v>
      </c>
      <c r="F982">
        <f>D982*E982</f>
        <v>140.57999999999998</v>
      </c>
      <c r="G982">
        <f>SUMIF($B$2:B982,B982,$D$2:D982)</f>
        <v>1082</v>
      </c>
      <c r="H982" t="b">
        <f>IF(cukier[[#This Row],[IlośćCukruKupionego]]&gt;=100,IF(cukier[[#This Row],[IlośćCukruKupionego]]&lt;1000,TRUE),FALSE)</f>
        <v>0</v>
      </c>
      <c r="I982" t="b">
        <f>IF(cukier[[#This Row],[IlośćCukruKupionego]]&gt;=1000,IF(cukier[[#This Row],[IlośćCukruKupionego]]&lt;10000,TRUE),FALSE)</f>
        <v>1</v>
      </c>
      <c r="J982" t="b">
        <f>IF(cukier[[#This Row],[IlośćCukruKupionego]]&gt;=10000,TRUE,FALSE)</f>
        <v>0</v>
      </c>
      <c r="K982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82">
        <f>cukier[[#This Row],[Cukier '[KG']]]*cukier[[#This Row],[Rabat]]</f>
        <v>133.97999999999999</v>
      </c>
      <c r="M982">
        <f>cukier[[#This Row],[SumaZaCukier]]-cukier[[#This Row],[CenaRabat]]</f>
        <v>6.5999999999999943</v>
      </c>
    </row>
    <row r="983" spans="1:13" x14ac:dyDescent="0.25">
      <c r="A983" s="1">
        <v>40027</v>
      </c>
      <c r="B983" t="s">
        <v>45</v>
      </c>
      <c r="C983">
        <f>YEAR(cukier[[#This Row],[Data]])</f>
        <v>2009</v>
      </c>
      <c r="D983">
        <v>333</v>
      </c>
      <c r="E983">
        <f>IF(C983=2005,$Q$5,IF(C983=2006,$Q$6,IF(C983=2007,$Q$7,IF(C983=2008,$Q$8,IF(C983=2009,$Q$9,IF(C983=2010,$Q$10,IF(C983=2011,$Q$11,IF(C983=2012,$Q$12,IF(C983=2013,$Q$13,IF(C983=2014,$Q$14,"XD"))))))))))</f>
        <v>2.13</v>
      </c>
      <c r="F983">
        <f>D983*E983</f>
        <v>709.29</v>
      </c>
      <c r="G983">
        <f>SUMIF($B$2:B983,B983,$D$2:D983)</f>
        <v>12748</v>
      </c>
      <c r="H983" t="b">
        <f>IF(cukier[[#This Row],[IlośćCukruKupionego]]&gt;=100,IF(cukier[[#This Row],[IlośćCukruKupionego]]&lt;1000,TRUE),FALSE)</f>
        <v>0</v>
      </c>
      <c r="I983" t="b">
        <f>IF(cukier[[#This Row],[IlośćCukruKupionego]]&gt;=1000,IF(cukier[[#This Row],[IlośćCukruKupionego]]&lt;10000,TRUE),FALSE)</f>
        <v>0</v>
      </c>
      <c r="J983" t="b">
        <f>IF(cukier[[#This Row],[IlośćCukruKupionego]]&gt;=10000,TRUE,FALSE)</f>
        <v>1</v>
      </c>
      <c r="K983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83">
        <f>cukier[[#This Row],[Cukier '[KG']]]*cukier[[#This Row],[Rabat]]</f>
        <v>642.68999999999994</v>
      </c>
      <c r="M983">
        <f>cukier[[#This Row],[SumaZaCukier]]-cukier[[#This Row],[CenaRabat]]</f>
        <v>66.600000000000023</v>
      </c>
    </row>
    <row r="984" spans="1:13" x14ac:dyDescent="0.25">
      <c r="A984" s="1">
        <v>40027</v>
      </c>
      <c r="B984" t="s">
        <v>37</v>
      </c>
      <c r="C984">
        <f>YEAR(cukier[[#This Row],[Data]])</f>
        <v>2009</v>
      </c>
      <c r="D984">
        <v>194</v>
      </c>
      <c r="E984">
        <f>IF(C984=2005,$Q$5,IF(C984=2006,$Q$6,IF(C984=2007,$Q$7,IF(C984=2008,$Q$8,IF(C984=2009,$Q$9,IF(C984=2010,$Q$10,IF(C984=2011,$Q$11,IF(C984=2012,$Q$12,IF(C984=2013,$Q$13,IF(C984=2014,$Q$14,"XD"))))))))))</f>
        <v>2.13</v>
      </c>
      <c r="F984">
        <f>D984*E984</f>
        <v>413.21999999999997</v>
      </c>
      <c r="G984">
        <f>SUMIF($B$2:B984,B984,$D$2:D984)</f>
        <v>2378</v>
      </c>
      <c r="H984" t="b">
        <f>IF(cukier[[#This Row],[IlośćCukruKupionego]]&gt;=100,IF(cukier[[#This Row],[IlośćCukruKupionego]]&lt;1000,TRUE),FALSE)</f>
        <v>0</v>
      </c>
      <c r="I984" t="b">
        <f>IF(cukier[[#This Row],[IlośćCukruKupionego]]&gt;=1000,IF(cukier[[#This Row],[IlośćCukruKupionego]]&lt;10000,TRUE),FALSE)</f>
        <v>1</v>
      </c>
      <c r="J984" t="b">
        <f>IF(cukier[[#This Row],[IlośćCukruKupionego]]&gt;=10000,TRUE,FALSE)</f>
        <v>0</v>
      </c>
      <c r="K984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84">
        <f>cukier[[#This Row],[Cukier '[KG']]]*cukier[[#This Row],[Rabat]]</f>
        <v>393.81999999999994</v>
      </c>
      <c r="M984">
        <f>cukier[[#This Row],[SumaZaCukier]]-cukier[[#This Row],[CenaRabat]]</f>
        <v>19.400000000000034</v>
      </c>
    </row>
    <row r="985" spans="1:13" x14ac:dyDescent="0.25">
      <c r="A985" s="1">
        <v>40031</v>
      </c>
      <c r="B985" t="s">
        <v>18</v>
      </c>
      <c r="C985">
        <f>YEAR(cukier[[#This Row],[Data]])</f>
        <v>2009</v>
      </c>
      <c r="D985">
        <v>154</v>
      </c>
      <c r="E985">
        <f>IF(C985=2005,$Q$5,IF(C985=2006,$Q$6,IF(C985=2007,$Q$7,IF(C985=2008,$Q$8,IF(C985=2009,$Q$9,IF(C985=2010,$Q$10,IF(C985=2011,$Q$11,IF(C985=2012,$Q$12,IF(C985=2013,$Q$13,IF(C985=2014,$Q$14,"XD"))))))))))</f>
        <v>2.13</v>
      </c>
      <c r="F985">
        <f>D985*E985</f>
        <v>328.02</v>
      </c>
      <c r="G985">
        <f>SUMIF($B$2:B985,B985,$D$2:D985)</f>
        <v>3128</v>
      </c>
      <c r="H985" t="b">
        <f>IF(cukier[[#This Row],[IlośćCukruKupionego]]&gt;=100,IF(cukier[[#This Row],[IlośćCukruKupionego]]&lt;1000,TRUE),FALSE)</f>
        <v>0</v>
      </c>
      <c r="I985" t="b">
        <f>IF(cukier[[#This Row],[IlośćCukruKupionego]]&gt;=1000,IF(cukier[[#This Row],[IlośćCukruKupionego]]&lt;10000,TRUE),FALSE)</f>
        <v>1</v>
      </c>
      <c r="J985" t="b">
        <f>IF(cukier[[#This Row],[IlośćCukruKupionego]]&gt;=10000,TRUE,FALSE)</f>
        <v>0</v>
      </c>
      <c r="K98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85">
        <f>cukier[[#This Row],[Cukier '[KG']]]*cukier[[#This Row],[Rabat]]</f>
        <v>312.61999999999995</v>
      </c>
      <c r="M985">
        <f>cukier[[#This Row],[SumaZaCukier]]-cukier[[#This Row],[CenaRabat]]</f>
        <v>15.400000000000034</v>
      </c>
    </row>
    <row r="986" spans="1:13" x14ac:dyDescent="0.25">
      <c r="A986" s="1">
        <v>40031</v>
      </c>
      <c r="B986" t="s">
        <v>55</v>
      </c>
      <c r="C986">
        <f>YEAR(cukier[[#This Row],[Data]])</f>
        <v>2009</v>
      </c>
      <c r="D986">
        <v>100</v>
      </c>
      <c r="E986">
        <f>IF(C986=2005,$Q$5,IF(C986=2006,$Q$6,IF(C986=2007,$Q$7,IF(C986=2008,$Q$8,IF(C986=2009,$Q$9,IF(C986=2010,$Q$10,IF(C986=2011,$Q$11,IF(C986=2012,$Q$12,IF(C986=2013,$Q$13,IF(C986=2014,$Q$14,"XD"))))))))))</f>
        <v>2.13</v>
      </c>
      <c r="F986">
        <f>D986*E986</f>
        <v>213</v>
      </c>
      <c r="G986">
        <f>SUMIF($B$2:B986,B986,$D$2:D986)</f>
        <v>2488</v>
      </c>
      <c r="H986" t="b">
        <f>IF(cukier[[#This Row],[IlośćCukruKupionego]]&gt;=100,IF(cukier[[#This Row],[IlośćCukruKupionego]]&lt;1000,TRUE),FALSE)</f>
        <v>0</v>
      </c>
      <c r="I986" t="b">
        <f>IF(cukier[[#This Row],[IlośćCukruKupionego]]&gt;=1000,IF(cukier[[#This Row],[IlośćCukruKupionego]]&lt;10000,TRUE),FALSE)</f>
        <v>1</v>
      </c>
      <c r="J986" t="b">
        <f>IF(cukier[[#This Row],[IlośćCukruKupionego]]&gt;=10000,TRUE,FALSE)</f>
        <v>0</v>
      </c>
      <c r="K98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86">
        <f>cukier[[#This Row],[Cukier '[KG']]]*cukier[[#This Row],[Rabat]]</f>
        <v>202.99999999999997</v>
      </c>
      <c r="M986">
        <f>cukier[[#This Row],[SumaZaCukier]]-cukier[[#This Row],[CenaRabat]]</f>
        <v>10.000000000000028</v>
      </c>
    </row>
    <row r="987" spans="1:13" x14ac:dyDescent="0.25">
      <c r="A987" s="1">
        <v>40031</v>
      </c>
      <c r="B987" t="s">
        <v>1</v>
      </c>
      <c r="C987">
        <f>YEAR(cukier[[#This Row],[Data]])</f>
        <v>2009</v>
      </c>
      <c r="D987">
        <v>18</v>
      </c>
      <c r="E987">
        <f>IF(C987=2005,$Q$5,IF(C987=2006,$Q$6,IF(C987=2007,$Q$7,IF(C987=2008,$Q$8,IF(C987=2009,$Q$9,IF(C987=2010,$Q$10,IF(C987=2011,$Q$11,IF(C987=2012,$Q$12,IF(C987=2013,$Q$13,IF(C987=2014,$Q$14,"XD"))))))))))</f>
        <v>2.13</v>
      </c>
      <c r="F987">
        <f>D987*E987</f>
        <v>38.339999999999996</v>
      </c>
      <c r="G987">
        <f>SUMIF($B$2:B987,B987,$D$2:D987)</f>
        <v>49</v>
      </c>
      <c r="H987" t="b">
        <f>IF(cukier[[#This Row],[IlośćCukruKupionego]]&gt;=100,IF(cukier[[#This Row],[IlośćCukruKupionego]]&lt;1000,TRUE),FALSE)</f>
        <v>0</v>
      </c>
      <c r="I987" t="b">
        <f>IF(cukier[[#This Row],[IlośćCukruKupionego]]&gt;=1000,IF(cukier[[#This Row],[IlośćCukruKupionego]]&lt;10000,TRUE),FALSE)</f>
        <v>0</v>
      </c>
      <c r="J987" t="b">
        <f>IF(cukier[[#This Row],[IlośćCukruKupionego]]&gt;=10000,TRUE,FALSE)</f>
        <v>0</v>
      </c>
      <c r="K987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87">
        <f>cukier[[#This Row],[Cukier '[KG']]]*cukier[[#This Row],[Rabat]]</f>
        <v>38.339999999999996</v>
      </c>
      <c r="M987">
        <f>cukier[[#This Row],[SumaZaCukier]]-cukier[[#This Row],[CenaRabat]]</f>
        <v>0</v>
      </c>
    </row>
    <row r="988" spans="1:13" x14ac:dyDescent="0.25">
      <c r="A988" s="1">
        <v>40031</v>
      </c>
      <c r="B988" t="s">
        <v>170</v>
      </c>
      <c r="C988">
        <f>YEAR(cukier[[#This Row],[Data]])</f>
        <v>2009</v>
      </c>
      <c r="D988">
        <v>20</v>
      </c>
      <c r="E988">
        <f>IF(C988=2005,$Q$5,IF(C988=2006,$Q$6,IF(C988=2007,$Q$7,IF(C988=2008,$Q$8,IF(C988=2009,$Q$9,IF(C988=2010,$Q$10,IF(C988=2011,$Q$11,IF(C988=2012,$Q$12,IF(C988=2013,$Q$13,IF(C988=2014,$Q$14,"XD"))))))))))</f>
        <v>2.13</v>
      </c>
      <c r="F988">
        <f>D988*E988</f>
        <v>42.599999999999994</v>
      </c>
      <c r="G988">
        <f>SUMIF($B$2:B988,B988,$D$2:D988)</f>
        <v>24</v>
      </c>
      <c r="H988" t="b">
        <f>IF(cukier[[#This Row],[IlośćCukruKupionego]]&gt;=100,IF(cukier[[#This Row],[IlośćCukruKupionego]]&lt;1000,TRUE),FALSE)</f>
        <v>0</v>
      </c>
      <c r="I988" t="b">
        <f>IF(cukier[[#This Row],[IlośćCukruKupionego]]&gt;=1000,IF(cukier[[#This Row],[IlośćCukruKupionego]]&lt;10000,TRUE),FALSE)</f>
        <v>0</v>
      </c>
      <c r="J988" t="b">
        <f>IF(cukier[[#This Row],[IlośćCukruKupionego]]&gt;=10000,TRUE,FALSE)</f>
        <v>0</v>
      </c>
      <c r="K98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88">
        <f>cukier[[#This Row],[Cukier '[KG']]]*cukier[[#This Row],[Rabat]]</f>
        <v>42.599999999999994</v>
      </c>
      <c r="M988">
        <f>cukier[[#This Row],[SumaZaCukier]]-cukier[[#This Row],[CenaRabat]]</f>
        <v>0</v>
      </c>
    </row>
    <row r="989" spans="1:13" x14ac:dyDescent="0.25">
      <c r="A989" s="1">
        <v>40033</v>
      </c>
      <c r="B989" t="s">
        <v>55</v>
      </c>
      <c r="C989">
        <f>YEAR(cukier[[#This Row],[Data]])</f>
        <v>2009</v>
      </c>
      <c r="D989">
        <v>200</v>
      </c>
      <c r="E989">
        <f>IF(C989=2005,$Q$5,IF(C989=2006,$Q$6,IF(C989=2007,$Q$7,IF(C989=2008,$Q$8,IF(C989=2009,$Q$9,IF(C989=2010,$Q$10,IF(C989=2011,$Q$11,IF(C989=2012,$Q$12,IF(C989=2013,$Q$13,IF(C989=2014,$Q$14,"XD"))))))))))</f>
        <v>2.13</v>
      </c>
      <c r="F989">
        <f>D989*E989</f>
        <v>426</v>
      </c>
      <c r="G989">
        <f>SUMIF($B$2:B989,B989,$D$2:D989)</f>
        <v>2688</v>
      </c>
      <c r="H989" t="b">
        <f>IF(cukier[[#This Row],[IlośćCukruKupionego]]&gt;=100,IF(cukier[[#This Row],[IlośćCukruKupionego]]&lt;1000,TRUE),FALSE)</f>
        <v>0</v>
      </c>
      <c r="I989" t="b">
        <f>IF(cukier[[#This Row],[IlośćCukruKupionego]]&gt;=1000,IF(cukier[[#This Row],[IlośćCukruKupionego]]&lt;10000,TRUE),FALSE)</f>
        <v>1</v>
      </c>
      <c r="J989" t="b">
        <f>IF(cukier[[#This Row],[IlośćCukruKupionego]]&gt;=10000,TRUE,FALSE)</f>
        <v>0</v>
      </c>
      <c r="K98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89">
        <f>cukier[[#This Row],[Cukier '[KG']]]*cukier[[#This Row],[Rabat]]</f>
        <v>405.99999999999994</v>
      </c>
      <c r="M989">
        <f>cukier[[#This Row],[SumaZaCukier]]-cukier[[#This Row],[CenaRabat]]</f>
        <v>20.000000000000057</v>
      </c>
    </row>
    <row r="990" spans="1:13" x14ac:dyDescent="0.25">
      <c r="A990" s="1">
        <v>40034</v>
      </c>
      <c r="B990" t="s">
        <v>18</v>
      </c>
      <c r="C990">
        <f>YEAR(cukier[[#This Row],[Data]])</f>
        <v>2009</v>
      </c>
      <c r="D990">
        <v>48</v>
      </c>
      <c r="E990">
        <f>IF(C990=2005,$Q$5,IF(C990=2006,$Q$6,IF(C990=2007,$Q$7,IF(C990=2008,$Q$8,IF(C990=2009,$Q$9,IF(C990=2010,$Q$10,IF(C990=2011,$Q$11,IF(C990=2012,$Q$12,IF(C990=2013,$Q$13,IF(C990=2014,$Q$14,"XD"))))))))))</f>
        <v>2.13</v>
      </c>
      <c r="F990">
        <f>D990*E990</f>
        <v>102.24</v>
      </c>
      <c r="G990">
        <f>SUMIF($B$2:B990,B990,$D$2:D990)</f>
        <v>3176</v>
      </c>
      <c r="H990" t="b">
        <f>IF(cukier[[#This Row],[IlośćCukruKupionego]]&gt;=100,IF(cukier[[#This Row],[IlośćCukruKupionego]]&lt;1000,TRUE),FALSE)</f>
        <v>0</v>
      </c>
      <c r="I990" t="b">
        <f>IF(cukier[[#This Row],[IlośćCukruKupionego]]&gt;=1000,IF(cukier[[#This Row],[IlośćCukruKupionego]]&lt;10000,TRUE),FALSE)</f>
        <v>1</v>
      </c>
      <c r="J990" t="b">
        <f>IF(cukier[[#This Row],[IlośćCukruKupionego]]&gt;=10000,TRUE,FALSE)</f>
        <v>0</v>
      </c>
      <c r="K99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90">
        <f>cukier[[#This Row],[Cukier '[KG']]]*cukier[[#This Row],[Rabat]]</f>
        <v>97.44</v>
      </c>
      <c r="M990">
        <f>cukier[[#This Row],[SumaZaCukier]]-cukier[[#This Row],[CenaRabat]]</f>
        <v>4.7999999999999972</v>
      </c>
    </row>
    <row r="991" spans="1:13" x14ac:dyDescent="0.25">
      <c r="A991" s="1">
        <v>40034</v>
      </c>
      <c r="B991" t="s">
        <v>61</v>
      </c>
      <c r="C991">
        <f>YEAR(cukier[[#This Row],[Data]])</f>
        <v>2009</v>
      </c>
      <c r="D991">
        <v>68</v>
      </c>
      <c r="E991">
        <f>IF(C991=2005,$Q$5,IF(C991=2006,$Q$6,IF(C991=2007,$Q$7,IF(C991=2008,$Q$8,IF(C991=2009,$Q$9,IF(C991=2010,$Q$10,IF(C991=2011,$Q$11,IF(C991=2012,$Q$12,IF(C991=2013,$Q$13,IF(C991=2014,$Q$14,"XD"))))))))))</f>
        <v>2.13</v>
      </c>
      <c r="F991">
        <f>D991*E991</f>
        <v>144.84</v>
      </c>
      <c r="G991">
        <f>SUMIF($B$2:B991,B991,$D$2:D991)</f>
        <v>1682</v>
      </c>
      <c r="H991" t="b">
        <f>IF(cukier[[#This Row],[IlośćCukruKupionego]]&gt;=100,IF(cukier[[#This Row],[IlośćCukruKupionego]]&lt;1000,TRUE),FALSE)</f>
        <v>0</v>
      </c>
      <c r="I991" t="b">
        <f>IF(cukier[[#This Row],[IlośćCukruKupionego]]&gt;=1000,IF(cukier[[#This Row],[IlośćCukruKupionego]]&lt;10000,TRUE),FALSE)</f>
        <v>1</v>
      </c>
      <c r="J991" t="b">
        <f>IF(cukier[[#This Row],[IlośćCukruKupionego]]&gt;=10000,TRUE,FALSE)</f>
        <v>0</v>
      </c>
      <c r="K99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91">
        <f>cukier[[#This Row],[Cukier '[KG']]]*cukier[[#This Row],[Rabat]]</f>
        <v>138.04</v>
      </c>
      <c r="M991">
        <f>cukier[[#This Row],[SumaZaCukier]]-cukier[[#This Row],[CenaRabat]]</f>
        <v>6.8000000000000114</v>
      </c>
    </row>
    <row r="992" spans="1:13" x14ac:dyDescent="0.25">
      <c r="A992" s="1">
        <v>40035</v>
      </c>
      <c r="B992" t="s">
        <v>174</v>
      </c>
      <c r="C992">
        <f>YEAR(cukier[[#This Row],[Data]])</f>
        <v>2009</v>
      </c>
      <c r="D992">
        <v>9</v>
      </c>
      <c r="E992">
        <f>IF(C992=2005,$Q$5,IF(C992=2006,$Q$6,IF(C992=2007,$Q$7,IF(C992=2008,$Q$8,IF(C992=2009,$Q$9,IF(C992=2010,$Q$10,IF(C992=2011,$Q$11,IF(C992=2012,$Q$12,IF(C992=2013,$Q$13,IF(C992=2014,$Q$14,"XD"))))))))))</f>
        <v>2.13</v>
      </c>
      <c r="F992">
        <f>D992*E992</f>
        <v>19.169999999999998</v>
      </c>
      <c r="G992">
        <f>SUMIF($B$2:B992,B992,$D$2:D992)</f>
        <v>13</v>
      </c>
      <c r="H992" t="b">
        <f>IF(cukier[[#This Row],[IlośćCukruKupionego]]&gt;=100,IF(cukier[[#This Row],[IlośćCukruKupionego]]&lt;1000,TRUE),FALSE)</f>
        <v>0</v>
      </c>
      <c r="I992" t="b">
        <f>IF(cukier[[#This Row],[IlośćCukruKupionego]]&gt;=1000,IF(cukier[[#This Row],[IlośćCukruKupionego]]&lt;10000,TRUE),FALSE)</f>
        <v>0</v>
      </c>
      <c r="J992" t="b">
        <f>IF(cukier[[#This Row],[IlośćCukruKupionego]]&gt;=10000,TRUE,FALSE)</f>
        <v>0</v>
      </c>
      <c r="K99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92">
        <f>cukier[[#This Row],[Cukier '[KG']]]*cukier[[#This Row],[Rabat]]</f>
        <v>19.169999999999998</v>
      </c>
      <c r="M992">
        <f>cukier[[#This Row],[SumaZaCukier]]-cukier[[#This Row],[CenaRabat]]</f>
        <v>0</v>
      </c>
    </row>
    <row r="993" spans="1:13" x14ac:dyDescent="0.25">
      <c r="A993" s="1">
        <v>40039</v>
      </c>
      <c r="B993" t="s">
        <v>50</v>
      </c>
      <c r="C993">
        <f>YEAR(cukier[[#This Row],[Data]])</f>
        <v>2009</v>
      </c>
      <c r="D993">
        <v>493</v>
      </c>
      <c r="E993">
        <f>IF(C993=2005,$Q$5,IF(C993=2006,$Q$6,IF(C993=2007,$Q$7,IF(C993=2008,$Q$8,IF(C993=2009,$Q$9,IF(C993=2010,$Q$10,IF(C993=2011,$Q$11,IF(C993=2012,$Q$12,IF(C993=2013,$Q$13,IF(C993=2014,$Q$14,"XD"))))))))))</f>
        <v>2.13</v>
      </c>
      <c r="F993">
        <f>D993*E993</f>
        <v>1050.0899999999999</v>
      </c>
      <c r="G993">
        <f>SUMIF($B$2:B993,B993,$D$2:D993)</f>
        <v>13883</v>
      </c>
      <c r="H993" t="b">
        <f>IF(cukier[[#This Row],[IlośćCukruKupionego]]&gt;=100,IF(cukier[[#This Row],[IlośćCukruKupionego]]&lt;1000,TRUE),FALSE)</f>
        <v>0</v>
      </c>
      <c r="I993" t="b">
        <f>IF(cukier[[#This Row],[IlośćCukruKupionego]]&gt;=1000,IF(cukier[[#This Row],[IlośćCukruKupionego]]&lt;10000,TRUE),FALSE)</f>
        <v>0</v>
      </c>
      <c r="J993" t="b">
        <f>IF(cukier[[#This Row],[IlośćCukruKupionego]]&gt;=10000,TRUE,FALSE)</f>
        <v>1</v>
      </c>
      <c r="K993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93">
        <f>cukier[[#This Row],[Cukier '[KG']]]*cukier[[#This Row],[Rabat]]</f>
        <v>951.49</v>
      </c>
      <c r="M993">
        <f>cukier[[#This Row],[SumaZaCukier]]-cukier[[#This Row],[CenaRabat]]</f>
        <v>98.599999999999909</v>
      </c>
    </row>
    <row r="994" spans="1:13" x14ac:dyDescent="0.25">
      <c r="A994" s="1">
        <v>40039</v>
      </c>
      <c r="B994" t="s">
        <v>14</v>
      </c>
      <c r="C994">
        <f>YEAR(cukier[[#This Row],[Data]])</f>
        <v>2009</v>
      </c>
      <c r="D994">
        <v>340</v>
      </c>
      <c r="E994">
        <f>IF(C994=2005,$Q$5,IF(C994=2006,$Q$6,IF(C994=2007,$Q$7,IF(C994=2008,$Q$8,IF(C994=2009,$Q$9,IF(C994=2010,$Q$10,IF(C994=2011,$Q$11,IF(C994=2012,$Q$12,IF(C994=2013,$Q$13,IF(C994=2014,$Q$14,"XD"))))))))))</f>
        <v>2.13</v>
      </c>
      <c r="F994">
        <f>D994*E994</f>
        <v>724.19999999999993</v>
      </c>
      <c r="G994">
        <f>SUMIF($B$2:B994,B994,$D$2:D994)</f>
        <v>10875</v>
      </c>
      <c r="H994" t="b">
        <f>IF(cukier[[#This Row],[IlośćCukruKupionego]]&gt;=100,IF(cukier[[#This Row],[IlośćCukruKupionego]]&lt;1000,TRUE),FALSE)</f>
        <v>0</v>
      </c>
      <c r="I994" t="b">
        <f>IF(cukier[[#This Row],[IlośćCukruKupionego]]&gt;=1000,IF(cukier[[#This Row],[IlośćCukruKupionego]]&lt;10000,TRUE),FALSE)</f>
        <v>0</v>
      </c>
      <c r="J994" t="b">
        <f>IF(cukier[[#This Row],[IlośćCukruKupionego]]&gt;=10000,TRUE,FALSE)</f>
        <v>1</v>
      </c>
      <c r="K994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94">
        <f>cukier[[#This Row],[Cukier '[KG']]]*cukier[[#This Row],[Rabat]]</f>
        <v>656.19999999999993</v>
      </c>
      <c r="M994">
        <f>cukier[[#This Row],[SumaZaCukier]]-cukier[[#This Row],[CenaRabat]]</f>
        <v>68</v>
      </c>
    </row>
    <row r="995" spans="1:13" x14ac:dyDescent="0.25">
      <c r="A995" s="1">
        <v>40041</v>
      </c>
      <c r="B995" t="s">
        <v>174</v>
      </c>
      <c r="C995">
        <f>YEAR(cukier[[#This Row],[Data]])</f>
        <v>2009</v>
      </c>
      <c r="D995">
        <v>2</v>
      </c>
      <c r="E995">
        <f>IF(C995=2005,$Q$5,IF(C995=2006,$Q$6,IF(C995=2007,$Q$7,IF(C995=2008,$Q$8,IF(C995=2009,$Q$9,IF(C995=2010,$Q$10,IF(C995=2011,$Q$11,IF(C995=2012,$Q$12,IF(C995=2013,$Q$13,IF(C995=2014,$Q$14,"XD"))))))))))</f>
        <v>2.13</v>
      </c>
      <c r="F995">
        <f>D995*E995</f>
        <v>4.26</v>
      </c>
      <c r="G995">
        <f>SUMIF($B$2:B995,B995,$D$2:D995)</f>
        <v>15</v>
      </c>
      <c r="H995" t="b">
        <f>IF(cukier[[#This Row],[IlośćCukruKupionego]]&gt;=100,IF(cukier[[#This Row],[IlośćCukruKupionego]]&lt;1000,TRUE),FALSE)</f>
        <v>0</v>
      </c>
      <c r="I995" t="b">
        <f>IF(cukier[[#This Row],[IlośćCukruKupionego]]&gt;=1000,IF(cukier[[#This Row],[IlośćCukruKupionego]]&lt;10000,TRUE),FALSE)</f>
        <v>0</v>
      </c>
      <c r="J995" t="b">
        <f>IF(cukier[[#This Row],[IlośćCukruKupionego]]&gt;=10000,TRUE,FALSE)</f>
        <v>0</v>
      </c>
      <c r="K995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995">
        <f>cukier[[#This Row],[Cukier '[KG']]]*cukier[[#This Row],[Rabat]]</f>
        <v>4.26</v>
      </c>
      <c r="M995">
        <f>cukier[[#This Row],[SumaZaCukier]]-cukier[[#This Row],[CenaRabat]]</f>
        <v>0</v>
      </c>
    </row>
    <row r="996" spans="1:13" x14ac:dyDescent="0.25">
      <c r="A996" s="1">
        <v>40044</v>
      </c>
      <c r="B996" t="s">
        <v>28</v>
      </c>
      <c r="C996">
        <f>YEAR(cukier[[#This Row],[Data]])</f>
        <v>2009</v>
      </c>
      <c r="D996">
        <v>62</v>
      </c>
      <c r="E996">
        <f>IF(C996=2005,$Q$5,IF(C996=2006,$Q$6,IF(C996=2007,$Q$7,IF(C996=2008,$Q$8,IF(C996=2009,$Q$9,IF(C996=2010,$Q$10,IF(C996=2011,$Q$11,IF(C996=2012,$Q$12,IF(C996=2013,$Q$13,IF(C996=2014,$Q$14,"XD"))))))))))</f>
        <v>2.13</v>
      </c>
      <c r="F996">
        <f>D996*E996</f>
        <v>132.06</v>
      </c>
      <c r="G996">
        <f>SUMIF($B$2:B996,B996,$D$2:D996)</f>
        <v>1879</v>
      </c>
      <c r="H996" t="b">
        <f>IF(cukier[[#This Row],[IlośćCukruKupionego]]&gt;=100,IF(cukier[[#This Row],[IlośćCukruKupionego]]&lt;1000,TRUE),FALSE)</f>
        <v>0</v>
      </c>
      <c r="I996" t="b">
        <f>IF(cukier[[#This Row],[IlośćCukruKupionego]]&gt;=1000,IF(cukier[[#This Row],[IlośćCukruKupionego]]&lt;10000,TRUE),FALSE)</f>
        <v>1</v>
      </c>
      <c r="J996" t="b">
        <f>IF(cukier[[#This Row],[IlośćCukruKupionego]]&gt;=10000,TRUE,FALSE)</f>
        <v>0</v>
      </c>
      <c r="K99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96">
        <f>cukier[[#This Row],[Cukier '[KG']]]*cukier[[#This Row],[Rabat]]</f>
        <v>125.85999999999999</v>
      </c>
      <c r="M996">
        <f>cukier[[#This Row],[SumaZaCukier]]-cukier[[#This Row],[CenaRabat]]</f>
        <v>6.2000000000000171</v>
      </c>
    </row>
    <row r="997" spans="1:13" x14ac:dyDescent="0.25">
      <c r="A997" s="1">
        <v>40044</v>
      </c>
      <c r="B997" t="s">
        <v>22</v>
      </c>
      <c r="C997">
        <f>YEAR(cukier[[#This Row],[Data]])</f>
        <v>2009</v>
      </c>
      <c r="D997">
        <v>164</v>
      </c>
      <c r="E997">
        <f>IF(C997=2005,$Q$5,IF(C997=2006,$Q$6,IF(C997=2007,$Q$7,IF(C997=2008,$Q$8,IF(C997=2009,$Q$9,IF(C997=2010,$Q$10,IF(C997=2011,$Q$11,IF(C997=2012,$Q$12,IF(C997=2013,$Q$13,IF(C997=2014,$Q$14,"XD"))))))))))</f>
        <v>2.13</v>
      </c>
      <c r="F997">
        <f>D997*E997</f>
        <v>349.32</v>
      </c>
      <c r="G997">
        <f>SUMIF($B$2:B997,B997,$D$2:D997)</f>
        <v>11094</v>
      </c>
      <c r="H997" t="b">
        <f>IF(cukier[[#This Row],[IlośćCukruKupionego]]&gt;=100,IF(cukier[[#This Row],[IlośćCukruKupionego]]&lt;1000,TRUE),FALSE)</f>
        <v>0</v>
      </c>
      <c r="I997" t="b">
        <f>IF(cukier[[#This Row],[IlośćCukruKupionego]]&gt;=1000,IF(cukier[[#This Row],[IlośćCukruKupionego]]&lt;10000,TRUE),FALSE)</f>
        <v>0</v>
      </c>
      <c r="J997" t="b">
        <f>IF(cukier[[#This Row],[IlośćCukruKupionego]]&gt;=10000,TRUE,FALSE)</f>
        <v>1</v>
      </c>
      <c r="K997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997">
        <f>cukier[[#This Row],[Cukier '[KG']]]*cukier[[#This Row],[Rabat]]</f>
        <v>316.52</v>
      </c>
      <c r="M997">
        <f>cukier[[#This Row],[SumaZaCukier]]-cukier[[#This Row],[CenaRabat]]</f>
        <v>32.800000000000011</v>
      </c>
    </row>
    <row r="998" spans="1:13" x14ac:dyDescent="0.25">
      <c r="A998" s="1">
        <v>40045</v>
      </c>
      <c r="B998" t="s">
        <v>28</v>
      </c>
      <c r="C998">
        <f>YEAR(cukier[[#This Row],[Data]])</f>
        <v>2009</v>
      </c>
      <c r="D998">
        <v>170</v>
      </c>
      <c r="E998">
        <f>IF(C998=2005,$Q$5,IF(C998=2006,$Q$6,IF(C998=2007,$Q$7,IF(C998=2008,$Q$8,IF(C998=2009,$Q$9,IF(C998=2010,$Q$10,IF(C998=2011,$Q$11,IF(C998=2012,$Q$12,IF(C998=2013,$Q$13,IF(C998=2014,$Q$14,"XD"))))))))))</f>
        <v>2.13</v>
      </c>
      <c r="F998">
        <f>D998*E998</f>
        <v>362.09999999999997</v>
      </c>
      <c r="G998">
        <f>SUMIF($B$2:B998,B998,$D$2:D998)</f>
        <v>2049</v>
      </c>
      <c r="H998" t="b">
        <f>IF(cukier[[#This Row],[IlośćCukruKupionego]]&gt;=100,IF(cukier[[#This Row],[IlośćCukruKupionego]]&lt;1000,TRUE),FALSE)</f>
        <v>0</v>
      </c>
      <c r="I998" t="b">
        <f>IF(cukier[[#This Row],[IlośćCukruKupionego]]&gt;=1000,IF(cukier[[#This Row],[IlośćCukruKupionego]]&lt;10000,TRUE),FALSE)</f>
        <v>1</v>
      </c>
      <c r="J998" t="b">
        <f>IF(cukier[[#This Row],[IlośćCukruKupionego]]&gt;=10000,TRUE,FALSE)</f>
        <v>0</v>
      </c>
      <c r="K998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98">
        <f>cukier[[#This Row],[Cukier '[KG']]]*cukier[[#This Row],[Rabat]]</f>
        <v>345.09999999999997</v>
      </c>
      <c r="M998">
        <f>cukier[[#This Row],[SumaZaCukier]]-cukier[[#This Row],[CenaRabat]]</f>
        <v>17</v>
      </c>
    </row>
    <row r="999" spans="1:13" x14ac:dyDescent="0.25">
      <c r="A999" s="1">
        <v>40047</v>
      </c>
      <c r="B999" t="s">
        <v>71</v>
      </c>
      <c r="C999">
        <f>YEAR(cukier[[#This Row],[Data]])</f>
        <v>2009</v>
      </c>
      <c r="D999">
        <v>164</v>
      </c>
      <c r="E999">
        <f>IF(C999=2005,$Q$5,IF(C999=2006,$Q$6,IF(C999=2007,$Q$7,IF(C999=2008,$Q$8,IF(C999=2009,$Q$9,IF(C999=2010,$Q$10,IF(C999=2011,$Q$11,IF(C999=2012,$Q$12,IF(C999=2013,$Q$13,IF(C999=2014,$Q$14,"XD"))))))))))</f>
        <v>2.13</v>
      </c>
      <c r="F999">
        <f>D999*E999</f>
        <v>349.32</v>
      </c>
      <c r="G999">
        <f>SUMIF($B$2:B999,B999,$D$2:D999)</f>
        <v>1229</v>
      </c>
      <c r="H999" t="b">
        <f>IF(cukier[[#This Row],[IlośćCukruKupionego]]&gt;=100,IF(cukier[[#This Row],[IlośćCukruKupionego]]&lt;1000,TRUE),FALSE)</f>
        <v>0</v>
      </c>
      <c r="I999" t="b">
        <f>IF(cukier[[#This Row],[IlośćCukruKupionego]]&gt;=1000,IF(cukier[[#This Row],[IlośćCukruKupionego]]&lt;10000,TRUE),FALSE)</f>
        <v>1</v>
      </c>
      <c r="J999" t="b">
        <f>IF(cukier[[#This Row],[IlośćCukruKupionego]]&gt;=10000,TRUE,FALSE)</f>
        <v>0</v>
      </c>
      <c r="K99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999">
        <f>cukier[[#This Row],[Cukier '[KG']]]*cukier[[#This Row],[Rabat]]</f>
        <v>332.91999999999996</v>
      </c>
      <c r="M999">
        <f>cukier[[#This Row],[SumaZaCukier]]-cukier[[#This Row],[CenaRabat]]</f>
        <v>16.400000000000034</v>
      </c>
    </row>
    <row r="1000" spans="1:13" x14ac:dyDescent="0.25">
      <c r="A1000" s="1">
        <v>40049</v>
      </c>
      <c r="B1000" t="s">
        <v>6</v>
      </c>
      <c r="C1000">
        <f>YEAR(cukier[[#This Row],[Data]])</f>
        <v>2009</v>
      </c>
      <c r="D1000">
        <v>70</v>
      </c>
      <c r="E1000">
        <f>IF(C1000=2005,$Q$5,IF(C1000=2006,$Q$6,IF(C1000=2007,$Q$7,IF(C1000=2008,$Q$8,IF(C1000=2009,$Q$9,IF(C1000=2010,$Q$10,IF(C1000=2011,$Q$11,IF(C1000=2012,$Q$12,IF(C1000=2013,$Q$13,IF(C1000=2014,$Q$14,"XD"))))))))))</f>
        <v>2.13</v>
      </c>
      <c r="F1000">
        <f>D1000*E1000</f>
        <v>149.1</v>
      </c>
      <c r="G1000">
        <f>SUMIF($B$2:B1000,B1000,$D$2:D1000)</f>
        <v>1312</v>
      </c>
      <c r="H1000" t="b">
        <f>IF(cukier[[#This Row],[IlośćCukruKupionego]]&gt;=100,IF(cukier[[#This Row],[IlośćCukruKupionego]]&lt;1000,TRUE),FALSE)</f>
        <v>0</v>
      </c>
      <c r="I1000" t="b">
        <f>IF(cukier[[#This Row],[IlośćCukruKupionego]]&gt;=1000,IF(cukier[[#This Row],[IlośćCukruKupionego]]&lt;10000,TRUE),FALSE)</f>
        <v>1</v>
      </c>
      <c r="J1000" t="b">
        <f>IF(cukier[[#This Row],[IlośćCukruKupionego]]&gt;=10000,TRUE,FALSE)</f>
        <v>0</v>
      </c>
      <c r="K100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00">
        <f>cukier[[#This Row],[Cukier '[KG']]]*cukier[[#This Row],[Rabat]]</f>
        <v>142.1</v>
      </c>
      <c r="M1000">
        <f>cukier[[#This Row],[SumaZaCukier]]-cukier[[#This Row],[CenaRabat]]</f>
        <v>7</v>
      </c>
    </row>
    <row r="1001" spans="1:13" x14ac:dyDescent="0.25">
      <c r="A1001" s="1">
        <v>40056</v>
      </c>
      <c r="B1001" t="s">
        <v>50</v>
      </c>
      <c r="C1001">
        <f>YEAR(cukier[[#This Row],[Data]])</f>
        <v>2009</v>
      </c>
      <c r="D1001">
        <v>133</v>
      </c>
      <c r="E1001">
        <f>IF(C1001=2005,$Q$5,IF(C1001=2006,$Q$6,IF(C1001=2007,$Q$7,IF(C1001=2008,$Q$8,IF(C1001=2009,$Q$9,IF(C1001=2010,$Q$10,IF(C1001=2011,$Q$11,IF(C1001=2012,$Q$12,IF(C1001=2013,$Q$13,IF(C1001=2014,$Q$14,"XD"))))))))))</f>
        <v>2.13</v>
      </c>
      <c r="F1001">
        <f>D1001*E1001</f>
        <v>283.28999999999996</v>
      </c>
      <c r="G1001">
        <f>SUMIF($B$2:B1001,B1001,$D$2:D1001)</f>
        <v>14016</v>
      </c>
      <c r="H1001" t="b">
        <f>IF(cukier[[#This Row],[IlośćCukruKupionego]]&gt;=100,IF(cukier[[#This Row],[IlośćCukruKupionego]]&lt;1000,TRUE),FALSE)</f>
        <v>0</v>
      </c>
      <c r="I1001" t="b">
        <f>IF(cukier[[#This Row],[IlośćCukruKupionego]]&gt;=1000,IF(cukier[[#This Row],[IlośćCukruKupionego]]&lt;10000,TRUE),FALSE)</f>
        <v>0</v>
      </c>
      <c r="J1001" t="b">
        <f>IF(cukier[[#This Row],[IlośćCukruKupionego]]&gt;=10000,TRUE,FALSE)</f>
        <v>1</v>
      </c>
      <c r="K1001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1001">
        <f>cukier[[#This Row],[Cukier '[KG']]]*cukier[[#This Row],[Rabat]]</f>
        <v>256.69</v>
      </c>
      <c r="M1001">
        <f>cukier[[#This Row],[SumaZaCukier]]-cukier[[#This Row],[CenaRabat]]</f>
        <v>26.599999999999966</v>
      </c>
    </row>
    <row r="1002" spans="1:13" x14ac:dyDescent="0.25">
      <c r="A1002" s="1">
        <v>40057</v>
      </c>
      <c r="B1002" t="s">
        <v>197</v>
      </c>
      <c r="C1002">
        <f>YEAR(cukier[[#This Row],[Data]])</f>
        <v>2009</v>
      </c>
      <c r="D1002">
        <v>20</v>
      </c>
      <c r="E1002">
        <f>IF(C1002=2005,$Q$5,IF(C1002=2006,$Q$6,IF(C1002=2007,$Q$7,IF(C1002=2008,$Q$8,IF(C1002=2009,$Q$9,IF(C1002=2010,$Q$10,IF(C1002=2011,$Q$11,IF(C1002=2012,$Q$12,IF(C1002=2013,$Q$13,IF(C1002=2014,$Q$14,"XD"))))))))))</f>
        <v>2.13</v>
      </c>
      <c r="F1002">
        <f>D1002*E1002</f>
        <v>42.599999999999994</v>
      </c>
      <c r="G1002">
        <f>SUMIF($B$2:B1002,B1002,$D$2:D1002)</f>
        <v>20</v>
      </c>
      <c r="H1002" t="b">
        <f>IF(cukier[[#This Row],[IlośćCukruKupionego]]&gt;=100,IF(cukier[[#This Row],[IlośćCukruKupionego]]&lt;1000,TRUE),FALSE)</f>
        <v>0</v>
      </c>
      <c r="I1002" t="b">
        <f>IF(cukier[[#This Row],[IlośćCukruKupionego]]&gt;=1000,IF(cukier[[#This Row],[IlośćCukruKupionego]]&lt;10000,TRUE),FALSE)</f>
        <v>0</v>
      </c>
      <c r="J1002" t="b">
        <f>IF(cukier[[#This Row],[IlośćCukruKupionego]]&gt;=10000,TRUE,FALSE)</f>
        <v>0</v>
      </c>
      <c r="K100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02">
        <f>cukier[[#This Row],[Cukier '[KG']]]*cukier[[#This Row],[Rabat]]</f>
        <v>42.599999999999994</v>
      </c>
      <c r="M1002">
        <f>cukier[[#This Row],[SumaZaCukier]]-cukier[[#This Row],[CenaRabat]]</f>
        <v>0</v>
      </c>
    </row>
    <row r="1003" spans="1:13" x14ac:dyDescent="0.25">
      <c r="A1003" s="1">
        <v>40059</v>
      </c>
      <c r="B1003" t="s">
        <v>198</v>
      </c>
      <c r="C1003">
        <f>YEAR(cukier[[#This Row],[Data]])</f>
        <v>2009</v>
      </c>
      <c r="D1003">
        <v>15</v>
      </c>
      <c r="E1003">
        <f>IF(C1003=2005,$Q$5,IF(C1003=2006,$Q$6,IF(C1003=2007,$Q$7,IF(C1003=2008,$Q$8,IF(C1003=2009,$Q$9,IF(C1003=2010,$Q$10,IF(C1003=2011,$Q$11,IF(C1003=2012,$Q$12,IF(C1003=2013,$Q$13,IF(C1003=2014,$Q$14,"XD"))))))))))</f>
        <v>2.13</v>
      </c>
      <c r="F1003">
        <f>D1003*E1003</f>
        <v>31.95</v>
      </c>
      <c r="G1003">
        <f>SUMIF($B$2:B1003,B1003,$D$2:D1003)</f>
        <v>15</v>
      </c>
      <c r="H1003" t="b">
        <f>IF(cukier[[#This Row],[IlośćCukruKupionego]]&gt;=100,IF(cukier[[#This Row],[IlośćCukruKupionego]]&lt;1000,TRUE),FALSE)</f>
        <v>0</v>
      </c>
      <c r="I1003" t="b">
        <f>IF(cukier[[#This Row],[IlośćCukruKupionego]]&gt;=1000,IF(cukier[[#This Row],[IlośćCukruKupionego]]&lt;10000,TRUE),FALSE)</f>
        <v>0</v>
      </c>
      <c r="J1003" t="b">
        <f>IF(cukier[[#This Row],[IlośćCukruKupionego]]&gt;=10000,TRUE,FALSE)</f>
        <v>0</v>
      </c>
      <c r="K100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03">
        <f>cukier[[#This Row],[Cukier '[KG']]]*cukier[[#This Row],[Rabat]]</f>
        <v>31.95</v>
      </c>
      <c r="M1003">
        <f>cukier[[#This Row],[SumaZaCukier]]-cukier[[#This Row],[CenaRabat]]</f>
        <v>0</v>
      </c>
    </row>
    <row r="1004" spans="1:13" x14ac:dyDescent="0.25">
      <c r="A1004" s="1">
        <v>40060</v>
      </c>
      <c r="B1004" t="s">
        <v>199</v>
      </c>
      <c r="C1004">
        <f>YEAR(cukier[[#This Row],[Data]])</f>
        <v>2009</v>
      </c>
      <c r="D1004">
        <v>15</v>
      </c>
      <c r="E1004">
        <f>IF(C1004=2005,$Q$5,IF(C1004=2006,$Q$6,IF(C1004=2007,$Q$7,IF(C1004=2008,$Q$8,IF(C1004=2009,$Q$9,IF(C1004=2010,$Q$10,IF(C1004=2011,$Q$11,IF(C1004=2012,$Q$12,IF(C1004=2013,$Q$13,IF(C1004=2014,$Q$14,"XD"))))))))))</f>
        <v>2.13</v>
      </c>
      <c r="F1004">
        <f>D1004*E1004</f>
        <v>31.95</v>
      </c>
      <c r="G1004">
        <f>SUMIF($B$2:B1004,B1004,$D$2:D1004)</f>
        <v>15</v>
      </c>
      <c r="H1004" t="b">
        <f>IF(cukier[[#This Row],[IlośćCukruKupionego]]&gt;=100,IF(cukier[[#This Row],[IlośćCukruKupionego]]&lt;1000,TRUE),FALSE)</f>
        <v>0</v>
      </c>
      <c r="I1004" t="b">
        <f>IF(cukier[[#This Row],[IlośćCukruKupionego]]&gt;=1000,IF(cukier[[#This Row],[IlośćCukruKupionego]]&lt;10000,TRUE),FALSE)</f>
        <v>0</v>
      </c>
      <c r="J1004" t="b">
        <f>IF(cukier[[#This Row],[IlośćCukruKupionego]]&gt;=10000,TRUE,FALSE)</f>
        <v>0</v>
      </c>
      <c r="K100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04">
        <f>cukier[[#This Row],[Cukier '[KG']]]*cukier[[#This Row],[Rabat]]</f>
        <v>31.95</v>
      </c>
      <c r="M1004">
        <f>cukier[[#This Row],[SumaZaCukier]]-cukier[[#This Row],[CenaRabat]]</f>
        <v>0</v>
      </c>
    </row>
    <row r="1005" spans="1:13" x14ac:dyDescent="0.25">
      <c r="A1005" s="1">
        <v>40061</v>
      </c>
      <c r="B1005" t="s">
        <v>58</v>
      </c>
      <c r="C1005">
        <f>YEAR(cukier[[#This Row],[Data]])</f>
        <v>2009</v>
      </c>
      <c r="D1005">
        <v>105</v>
      </c>
      <c r="E1005">
        <f>IF(C1005=2005,$Q$5,IF(C1005=2006,$Q$6,IF(C1005=2007,$Q$7,IF(C1005=2008,$Q$8,IF(C1005=2009,$Q$9,IF(C1005=2010,$Q$10,IF(C1005=2011,$Q$11,IF(C1005=2012,$Q$12,IF(C1005=2013,$Q$13,IF(C1005=2014,$Q$14,"XD"))))))))))</f>
        <v>2.13</v>
      </c>
      <c r="F1005">
        <f>D1005*E1005</f>
        <v>223.64999999999998</v>
      </c>
      <c r="G1005">
        <f>SUMIF($B$2:B1005,B1005,$D$2:D1005)</f>
        <v>525</v>
      </c>
      <c r="H1005" t="b">
        <f>IF(cukier[[#This Row],[IlośćCukruKupionego]]&gt;=100,IF(cukier[[#This Row],[IlośćCukruKupionego]]&lt;1000,TRUE),FALSE)</f>
        <v>1</v>
      </c>
      <c r="I1005" t="b">
        <f>IF(cukier[[#This Row],[IlośćCukruKupionego]]&gt;=1000,IF(cukier[[#This Row],[IlośćCukruKupionego]]&lt;10000,TRUE),FALSE)</f>
        <v>0</v>
      </c>
      <c r="J1005" t="b">
        <f>IF(cukier[[#This Row],[IlośćCukruKupionego]]&gt;=10000,TRUE,FALSE)</f>
        <v>0</v>
      </c>
      <c r="K1005">
        <f>IF(cukier[[#This Row],[R1]]=TRUE,cukier[[#This Row],[Cena]]-0.05,IF(cukier[[#This Row],[R2]]=TRUE,cukier[[#This Row],[Cena]]-0.1,IF(cukier[[#This Row],[R3]]=TRUE,cukier[[#This Row],[Cena]]-0.2,cukier[[#This Row],[Cena]])))</f>
        <v>2.08</v>
      </c>
      <c r="L1005">
        <f>cukier[[#This Row],[Cukier '[KG']]]*cukier[[#This Row],[Rabat]]</f>
        <v>218.4</v>
      </c>
      <c r="M1005">
        <f>cukier[[#This Row],[SumaZaCukier]]-cukier[[#This Row],[CenaRabat]]</f>
        <v>5.2499999999999716</v>
      </c>
    </row>
    <row r="1006" spans="1:13" x14ac:dyDescent="0.25">
      <c r="A1006" s="1">
        <v>40065</v>
      </c>
      <c r="B1006" t="s">
        <v>31</v>
      </c>
      <c r="C1006">
        <f>YEAR(cukier[[#This Row],[Data]])</f>
        <v>2009</v>
      </c>
      <c r="D1006">
        <v>192</v>
      </c>
      <c r="E1006">
        <f>IF(C1006=2005,$Q$5,IF(C1006=2006,$Q$6,IF(C1006=2007,$Q$7,IF(C1006=2008,$Q$8,IF(C1006=2009,$Q$9,IF(C1006=2010,$Q$10,IF(C1006=2011,$Q$11,IF(C1006=2012,$Q$12,IF(C1006=2013,$Q$13,IF(C1006=2014,$Q$14,"XD"))))))))))</f>
        <v>2.13</v>
      </c>
      <c r="F1006">
        <f>D1006*E1006</f>
        <v>408.96</v>
      </c>
      <c r="G1006">
        <f>SUMIF($B$2:B1006,B1006,$D$2:D1006)</f>
        <v>1207</v>
      </c>
      <c r="H1006" t="b">
        <f>IF(cukier[[#This Row],[IlośćCukruKupionego]]&gt;=100,IF(cukier[[#This Row],[IlośćCukruKupionego]]&lt;1000,TRUE),FALSE)</f>
        <v>0</v>
      </c>
      <c r="I1006" t="b">
        <f>IF(cukier[[#This Row],[IlośćCukruKupionego]]&gt;=1000,IF(cukier[[#This Row],[IlośćCukruKupionego]]&lt;10000,TRUE),FALSE)</f>
        <v>1</v>
      </c>
      <c r="J1006" t="b">
        <f>IF(cukier[[#This Row],[IlośćCukruKupionego]]&gt;=10000,TRUE,FALSE)</f>
        <v>0</v>
      </c>
      <c r="K100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06">
        <f>cukier[[#This Row],[Cukier '[KG']]]*cukier[[#This Row],[Rabat]]</f>
        <v>389.76</v>
      </c>
      <c r="M1006">
        <f>cukier[[#This Row],[SumaZaCukier]]-cukier[[#This Row],[CenaRabat]]</f>
        <v>19.199999999999989</v>
      </c>
    </row>
    <row r="1007" spans="1:13" x14ac:dyDescent="0.25">
      <c r="A1007" s="1">
        <v>40065</v>
      </c>
      <c r="B1007" t="s">
        <v>80</v>
      </c>
      <c r="C1007">
        <f>YEAR(cukier[[#This Row],[Data]])</f>
        <v>2009</v>
      </c>
      <c r="D1007">
        <v>142</v>
      </c>
      <c r="E1007">
        <f>IF(C1007=2005,$Q$5,IF(C1007=2006,$Q$6,IF(C1007=2007,$Q$7,IF(C1007=2008,$Q$8,IF(C1007=2009,$Q$9,IF(C1007=2010,$Q$10,IF(C1007=2011,$Q$11,IF(C1007=2012,$Q$12,IF(C1007=2013,$Q$13,IF(C1007=2014,$Q$14,"XD"))))))))))</f>
        <v>2.13</v>
      </c>
      <c r="F1007">
        <f>D1007*E1007</f>
        <v>302.45999999999998</v>
      </c>
      <c r="G1007">
        <f>SUMIF($B$2:B1007,B1007,$D$2:D1007)</f>
        <v>615</v>
      </c>
      <c r="H1007" t="b">
        <f>IF(cukier[[#This Row],[IlośćCukruKupionego]]&gt;=100,IF(cukier[[#This Row],[IlośćCukruKupionego]]&lt;1000,TRUE),FALSE)</f>
        <v>1</v>
      </c>
      <c r="I1007" t="b">
        <f>IF(cukier[[#This Row],[IlośćCukruKupionego]]&gt;=1000,IF(cukier[[#This Row],[IlośćCukruKupionego]]&lt;10000,TRUE),FALSE)</f>
        <v>0</v>
      </c>
      <c r="J1007" t="b">
        <f>IF(cukier[[#This Row],[IlośćCukruKupionego]]&gt;=10000,TRUE,FALSE)</f>
        <v>0</v>
      </c>
      <c r="K1007">
        <f>IF(cukier[[#This Row],[R1]]=TRUE,cukier[[#This Row],[Cena]]-0.05,IF(cukier[[#This Row],[R2]]=TRUE,cukier[[#This Row],[Cena]]-0.1,IF(cukier[[#This Row],[R3]]=TRUE,cukier[[#This Row],[Cena]]-0.2,cukier[[#This Row],[Cena]])))</f>
        <v>2.08</v>
      </c>
      <c r="L1007">
        <f>cukier[[#This Row],[Cukier '[KG']]]*cukier[[#This Row],[Rabat]]</f>
        <v>295.36</v>
      </c>
      <c r="M1007">
        <f>cukier[[#This Row],[SumaZaCukier]]-cukier[[#This Row],[CenaRabat]]</f>
        <v>7.0999999999999659</v>
      </c>
    </row>
    <row r="1008" spans="1:13" x14ac:dyDescent="0.25">
      <c r="A1008" s="1">
        <v>40066</v>
      </c>
      <c r="B1008" t="s">
        <v>106</v>
      </c>
      <c r="C1008">
        <f>YEAR(cukier[[#This Row],[Data]])</f>
        <v>2009</v>
      </c>
      <c r="D1008">
        <v>3</v>
      </c>
      <c r="E1008">
        <f>IF(C1008=2005,$Q$5,IF(C1008=2006,$Q$6,IF(C1008=2007,$Q$7,IF(C1008=2008,$Q$8,IF(C1008=2009,$Q$9,IF(C1008=2010,$Q$10,IF(C1008=2011,$Q$11,IF(C1008=2012,$Q$12,IF(C1008=2013,$Q$13,IF(C1008=2014,$Q$14,"XD"))))))))))</f>
        <v>2.13</v>
      </c>
      <c r="F1008">
        <f>D1008*E1008</f>
        <v>6.39</v>
      </c>
      <c r="G1008">
        <f>SUMIF($B$2:B1008,B1008,$D$2:D1008)</f>
        <v>20</v>
      </c>
      <c r="H1008" t="b">
        <f>IF(cukier[[#This Row],[IlośćCukruKupionego]]&gt;=100,IF(cukier[[#This Row],[IlośćCukruKupionego]]&lt;1000,TRUE),FALSE)</f>
        <v>0</v>
      </c>
      <c r="I1008" t="b">
        <f>IF(cukier[[#This Row],[IlośćCukruKupionego]]&gt;=1000,IF(cukier[[#This Row],[IlośćCukruKupionego]]&lt;10000,TRUE),FALSE)</f>
        <v>0</v>
      </c>
      <c r="J1008" t="b">
        <f>IF(cukier[[#This Row],[IlośćCukruKupionego]]&gt;=10000,TRUE,FALSE)</f>
        <v>0</v>
      </c>
      <c r="K100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08">
        <f>cukier[[#This Row],[Cukier '[KG']]]*cukier[[#This Row],[Rabat]]</f>
        <v>6.39</v>
      </c>
      <c r="M1008">
        <f>cukier[[#This Row],[SumaZaCukier]]-cukier[[#This Row],[CenaRabat]]</f>
        <v>0</v>
      </c>
    </row>
    <row r="1009" spans="1:13" x14ac:dyDescent="0.25">
      <c r="A1009" s="1">
        <v>40066</v>
      </c>
      <c r="B1009" t="s">
        <v>17</v>
      </c>
      <c r="C1009">
        <f>YEAR(cukier[[#This Row],[Data]])</f>
        <v>2009</v>
      </c>
      <c r="D1009">
        <v>219</v>
      </c>
      <c r="E1009">
        <f>IF(C1009=2005,$Q$5,IF(C1009=2006,$Q$6,IF(C1009=2007,$Q$7,IF(C1009=2008,$Q$8,IF(C1009=2009,$Q$9,IF(C1009=2010,$Q$10,IF(C1009=2011,$Q$11,IF(C1009=2012,$Q$12,IF(C1009=2013,$Q$13,IF(C1009=2014,$Q$14,"XD"))))))))))</f>
        <v>2.13</v>
      </c>
      <c r="F1009">
        <f>D1009*E1009</f>
        <v>466.46999999999997</v>
      </c>
      <c r="G1009">
        <f>SUMIF($B$2:B1009,B1009,$D$2:D1009)</f>
        <v>8912</v>
      </c>
      <c r="H1009" t="b">
        <f>IF(cukier[[#This Row],[IlośćCukruKupionego]]&gt;=100,IF(cukier[[#This Row],[IlośćCukruKupionego]]&lt;1000,TRUE),FALSE)</f>
        <v>0</v>
      </c>
      <c r="I1009" t="b">
        <f>IF(cukier[[#This Row],[IlośćCukruKupionego]]&gt;=1000,IF(cukier[[#This Row],[IlośćCukruKupionego]]&lt;10000,TRUE),FALSE)</f>
        <v>1</v>
      </c>
      <c r="J1009" t="b">
        <f>IF(cukier[[#This Row],[IlośćCukruKupionego]]&gt;=10000,TRUE,FALSE)</f>
        <v>0</v>
      </c>
      <c r="K100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09">
        <f>cukier[[#This Row],[Cukier '[KG']]]*cukier[[#This Row],[Rabat]]</f>
        <v>444.56999999999994</v>
      </c>
      <c r="M1009">
        <f>cukier[[#This Row],[SumaZaCukier]]-cukier[[#This Row],[CenaRabat]]</f>
        <v>21.900000000000034</v>
      </c>
    </row>
    <row r="1010" spans="1:13" x14ac:dyDescent="0.25">
      <c r="A1010" s="1">
        <v>40070</v>
      </c>
      <c r="B1010" t="s">
        <v>30</v>
      </c>
      <c r="C1010">
        <f>YEAR(cukier[[#This Row],[Data]])</f>
        <v>2009</v>
      </c>
      <c r="D1010">
        <v>137</v>
      </c>
      <c r="E1010">
        <f>IF(C1010=2005,$Q$5,IF(C1010=2006,$Q$6,IF(C1010=2007,$Q$7,IF(C1010=2008,$Q$8,IF(C1010=2009,$Q$9,IF(C1010=2010,$Q$10,IF(C1010=2011,$Q$11,IF(C1010=2012,$Q$12,IF(C1010=2013,$Q$13,IF(C1010=2014,$Q$14,"XD"))))))))))</f>
        <v>2.13</v>
      </c>
      <c r="F1010">
        <f>D1010*E1010</f>
        <v>291.81</v>
      </c>
      <c r="G1010">
        <f>SUMIF($B$2:B1010,B1010,$D$2:D1010)</f>
        <v>2545</v>
      </c>
      <c r="H1010" t="b">
        <f>IF(cukier[[#This Row],[IlośćCukruKupionego]]&gt;=100,IF(cukier[[#This Row],[IlośćCukruKupionego]]&lt;1000,TRUE),FALSE)</f>
        <v>0</v>
      </c>
      <c r="I1010" t="b">
        <f>IF(cukier[[#This Row],[IlośćCukruKupionego]]&gt;=1000,IF(cukier[[#This Row],[IlośćCukruKupionego]]&lt;10000,TRUE),FALSE)</f>
        <v>1</v>
      </c>
      <c r="J1010" t="b">
        <f>IF(cukier[[#This Row],[IlośćCukruKupionego]]&gt;=10000,TRUE,FALSE)</f>
        <v>0</v>
      </c>
      <c r="K101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10">
        <f>cukier[[#This Row],[Cukier '[KG']]]*cukier[[#This Row],[Rabat]]</f>
        <v>278.10999999999996</v>
      </c>
      <c r="M1010">
        <f>cukier[[#This Row],[SumaZaCukier]]-cukier[[#This Row],[CenaRabat]]</f>
        <v>13.700000000000045</v>
      </c>
    </row>
    <row r="1011" spans="1:13" x14ac:dyDescent="0.25">
      <c r="A1011" s="1">
        <v>40071</v>
      </c>
      <c r="B1011" t="s">
        <v>20</v>
      </c>
      <c r="C1011">
        <f>YEAR(cukier[[#This Row],[Data]])</f>
        <v>2009</v>
      </c>
      <c r="D1011">
        <v>108</v>
      </c>
      <c r="E1011">
        <f>IF(C1011=2005,$Q$5,IF(C1011=2006,$Q$6,IF(C1011=2007,$Q$7,IF(C1011=2008,$Q$8,IF(C1011=2009,$Q$9,IF(C1011=2010,$Q$10,IF(C1011=2011,$Q$11,IF(C1011=2012,$Q$12,IF(C1011=2013,$Q$13,IF(C1011=2014,$Q$14,"XD"))))))))))</f>
        <v>2.13</v>
      </c>
      <c r="F1011">
        <f>D1011*E1011</f>
        <v>230.04</v>
      </c>
      <c r="G1011">
        <f>SUMIF($B$2:B1011,B1011,$D$2:D1011)</f>
        <v>599</v>
      </c>
      <c r="H1011" t="b">
        <f>IF(cukier[[#This Row],[IlośćCukruKupionego]]&gt;=100,IF(cukier[[#This Row],[IlośćCukruKupionego]]&lt;1000,TRUE),FALSE)</f>
        <v>1</v>
      </c>
      <c r="I1011" t="b">
        <f>IF(cukier[[#This Row],[IlośćCukruKupionego]]&gt;=1000,IF(cukier[[#This Row],[IlośćCukruKupionego]]&lt;10000,TRUE),FALSE)</f>
        <v>0</v>
      </c>
      <c r="J1011" t="b">
        <f>IF(cukier[[#This Row],[IlośćCukruKupionego]]&gt;=10000,TRUE,FALSE)</f>
        <v>0</v>
      </c>
      <c r="K1011">
        <f>IF(cukier[[#This Row],[R1]]=TRUE,cukier[[#This Row],[Cena]]-0.05,IF(cukier[[#This Row],[R2]]=TRUE,cukier[[#This Row],[Cena]]-0.1,IF(cukier[[#This Row],[R3]]=TRUE,cukier[[#This Row],[Cena]]-0.2,cukier[[#This Row],[Cena]])))</f>
        <v>2.08</v>
      </c>
      <c r="L1011">
        <f>cukier[[#This Row],[Cukier '[KG']]]*cukier[[#This Row],[Rabat]]</f>
        <v>224.64000000000001</v>
      </c>
      <c r="M1011">
        <f>cukier[[#This Row],[SumaZaCukier]]-cukier[[#This Row],[CenaRabat]]</f>
        <v>5.3999999999999773</v>
      </c>
    </row>
    <row r="1012" spans="1:13" x14ac:dyDescent="0.25">
      <c r="A1012" s="1">
        <v>40072</v>
      </c>
      <c r="B1012" t="s">
        <v>102</v>
      </c>
      <c r="C1012">
        <f>YEAR(cukier[[#This Row],[Data]])</f>
        <v>2009</v>
      </c>
      <c r="D1012">
        <v>395</v>
      </c>
      <c r="E1012">
        <f>IF(C1012=2005,$Q$5,IF(C1012=2006,$Q$6,IF(C1012=2007,$Q$7,IF(C1012=2008,$Q$8,IF(C1012=2009,$Q$9,IF(C1012=2010,$Q$10,IF(C1012=2011,$Q$11,IF(C1012=2012,$Q$12,IF(C1012=2013,$Q$13,IF(C1012=2014,$Q$14,"XD"))))))))))</f>
        <v>2.13</v>
      </c>
      <c r="F1012">
        <f>D1012*E1012</f>
        <v>841.34999999999991</v>
      </c>
      <c r="G1012">
        <f>SUMIF($B$2:B1012,B1012,$D$2:D1012)</f>
        <v>3086</v>
      </c>
      <c r="H1012" t="b">
        <f>IF(cukier[[#This Row],[IlośćCukruKupionego]]&gt;=100,IF(cukier[[#This Row],[IlośćCukruKupionego]]&lt;1000,TRUE),FALSE)</f>
        <v>0</v>
      </c>
      <c r="I1012" t="b">
        <f>IF(cukier[[#This Row],[IlośćCukruKupionego]]&gt;=1000,IF(cukier[[#This Row],[IlośćCukruKupionego]]&lt;10000,TRUE),FALSE)</f>
        <v>1</v>
      </c>
      <c r="J1012" t="b">
        <f>IF(cukier[[#This Row],[IlośćCukruKupionego]]&gt;=10000,TRUE,FALSE)</f>
        <v>0</v>
      </c>
      <c r="K1012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12">
        <f>cukier[[#This Row],[Cukier '[KG']]]*cukier[[#This Row],[Rabat]]</f>
        <v>801.84999999999991</v>
      </c>
      <c r="M1012">
        <f>cukier[[#This Row],[SumaZaCukier]]-cukier[[#This Row],[CenaRabat]]</f>
        <v>39.5</v>
      </c>
    </row>
    <row r="1013" spans="1:13" x14ac:dyDescent="0.25">
      <c r="A1013" s="1">
        <v>40073</v>
      </c>
      <c r="B1013" t="s">
        <v>200</v>
      </c>
      <c r="C1013">
        <f>YEAR(cukier[[#This Row],[Data]])</f>
        <v>2009</v>
      </c>
      <c r="D1013">
        <v>3</v>
      </c>
      <c r="E1013">
        <f>IF(C1013=2005,$Q$5,IF(C1013=2006,$Q$6,IF(C1013=2007,$Q$7,IF(C1013=2008,$Q$8,IF(C1013=2009,$Q$9,IF(C1013=2010,$Q$10,IF(C1013=2011,$Q$11,IF(C1013=2012,$Q$12,IF(C1013=2013,$Q$13,IF(C1013=2014,$Q$14,"XD"))))))))))</f>
        <v>2.13</v>
      </c>
      <c r="F1013">
        <f>D1013*E1013</f>
        <v>6.39</v>
      </c>
      <c r="G1013">
        <f>SUMIF($B$2:B1013,B1013,$D$2:D1013)</f>
        <v>3</v>
      </c>
      <c r="H1013" t="b">
        <f>IF(cukier[[#This Row],[IlośćCukruKupionego]]&gt;=100,IF(cukier[[#This Row],[IlośćCukruKupionego]]&lt;1000,TRUE),FALSE)</f>
        <v>0</v>
      </c>
      <c r="I1013" t="b">
        <f>IF(cukier[[#This Row],[IlośćCukruKupionego]]&gt;=1000,IF(cukier[[#This Row],[IlośćCukruKupionego]]&lt;10000,TRUE),FALSE)</f>
        <v>0</v>
      </c>
      <c r="J1013" t="b">
        <f>IF(cukier[[#This Row],[IlośćCukruKupionego]]&gt;=10000,TRUE,FALSE)</f>
        <v>0</v>
      </c>
      <c r="K101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13">
        <f>cukier[[#This Row],[Cukier '[KG']]]*cukier[[#This Row],[Rabat]]</f>
        <v>6.39</v>
      </c>
      <c r="M1013">
        <f>cukier[[#This Row],[SumaZaCukier]]-cukier[[#This Row],[CenaRabat]]</f>
        <v>0</v>
      </c>
    </row>
    <row r="1014" spans="1:13" x14ac:dyDescent="0.25">
      <c r="A1014" s="1">
        <v>40075</v>
      </c>
      <c r="B1014" t="s">
        <v>6</v>
      </c>
      <c r="C1014">
        <f>YEAR(cukier[[#This Row],[Data]])</f>
        <v>2009</v>
      </c>
      <c r="D1014">
        <v>73</v>
      </c>
      <c r="E1014">
        <f>IF(C1014=2005,$Q$5,IF(C1014=2006,$Q$6,IF(C1014=2007,$Q$7,IF(C1014=2008,$Q$8,IF(C1014=2009,$Q$9,IF(C1014=2010,$Q$10,IF(C1014=2011,$Q$11,IF(C1014=2012,$Q$12,IF(C1014=2013,$Q$13,IF(C1014=2014,$Q$14,"XD"))))))))))</f>
        <v>2.13</v>
      </c>
      <c r="F1014">
        <f>D1014*E1014</f>
        <v>155.48999999999998</v>
      </c>
      <c r="G1014">
        <f>SUMIF($B$2:B1014,B1014,$D$2:D1014)</f>
        <v>1385</v>
      </c>
      <c r="H1014" t="b">
        <f>IF(cukier[[#This Row],[IlośćCukruKupionego]]&gt;=100,IF(cukier[[#This Row],[IlośćCukruKupionego]]&lt;1000,TRUE),FALSE)</f>
        <v>0</v>
      </c>
      <c r="I1014" t="b">
        <f>IF(cukier[[#This Row],[IlośćCukruKupionego]]&gt;=1000,IF(cukier[[#This Row],[IlośćCukruKupionego]]&lt;10000,TRUE),FALSE)</f>
        <v>1</v>
      </c>
      <c r="J1014" t="b">
        <f>IF(cukier[[#This Row],[IlośćCukruKupionego]]&gt;=10000,TRUE,FALSE)</f>
        <v>0</v>
      </c>
      <c r="K1014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14">
        <f>cukier[[#This Row],[Cukier '[KG']]]*cukier[[#This Row],[Rabat]]</f>
        <v>148.19</v>
      </c>
      <c r="M1014">
        <f>cukier[[#This Row],[SumaZaCukier]]-cukier[[#This Row],[CenaRabat]]</f>
        <v>7.2999999999999829</v>
      </c>
    </row>
    <row r="1015" spans="1:13" x14ac:dyDescent="0.25">
      <c r="A1015" s="1">
        <v>40075</v>
      </c>
      <c r="B1015" t="s">
        <v>45</v>
      </c>
      <c r="C1015">
        <f>YEAR(cukier[[#This Row],[Data]])</f>
        <v>2009</v>
      </c>
      <c r="D1015">
        <v>209</v>
      </c>
      <c r="E1015">
        <f>IF(C1015=2005,$Q$5,IF(C1015=2006,$Q$6,IF(C1015=2007,$Q$7,IF(C1015=2008,$Q$8,IF(C1015=2009,$Q$9,IF(C1015=2010,$Q$10,IF(C1015=2011,$Q$11,IF(C1015=2012,$Q$12,IF(C1015=2013,$Q$13,IF(C1015=2014,$Q$14,"XD"))))))))))</f>
        <v>2.13</v>
      </c>
      <c r="F1015">
        <f>D1015*E1015</f>
        <v>445.16999999999996</v>
      </c>
      <c r="G1015">
        <f>SUMIF($B$2:B1015,B1015,$D$2:D1015)</f>
        <v>12957</v>
      </c>
      <c r="H1015" t="b">
        <f>IF(cukier[[#This Row],[IlośćCukruKupionego]]&gt;=100,IF(cukier[[#This Row],[IlośćCukruKupionego]]&lt;1000,TRUE),FALSE)</f>
        <v>0</v>
      </c>
      <c r="I1015" t="b">
        <f>IF(cukier[[#This Row],[IlośćCukruKupionego]]&gt;=1000,IF(cukier[[#This Row],[IlośćCukruKupionego]]&lt;10000,TRUE),FALSE)</f>
        <v>0</v>
      </c>
      <c r="J1015" t="b">
        <f>IF(cukier[[#This Row],[IlośćCukruKupionego]]&gt;=10000,TRUE,FALSE)</f>
        <v>1</v>
      </c>
      <c r="K1015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1015">
        <f>cukier[[#This Row],[Cukier '[KG']]]*cukier[[#This Row],[Rabat]]</f>
        <v>403.37</v>
      </c>
      <c r="M1015">
        <f>cukier[[#This Row],[SumaZaCukier]]-cukier[[#This Row],[CenaRabat]]</f>
        <v>41.799999999999955</v>
      </c>
    </row>
    <row r="1016" spans="1:13" x14ac:dyDescent="0.25">
      <c r="A1016" s="1">
        <v>40077</v>
      </c>
      <c r="B1016" t="s">
        <v>37</v>
      </c>
      <c r="C1016">
        <f>YEAR(cukier[[#This Row],[Data]])</f>
        <v>2009</v>
      </c>
      <c r="D1016">
        <v>41</v>
      </c>
      <c r="E1016">
        <f>IF(C1016=2005,$Q$5,IF(C1016=2006,$Q$6,IF(C1016=2007,$Q$7,IF(C1016=2008,$Q$8,IF(C1016=2009,$Q$9,IF(C1016=2010,$Q$10,IF(C1016=2011,$Q$11,IF(C1016=2012,$Q$12,IF(C1016=2013,$Q$13,IF(C1016=2014,$Q$14,"XD"))))))))))</f>
        <v>2.13</v>
      </c>
      <c r="F1016">
        <f>D1016*E1016</f>
        <v>87.33</v>
      </c>
      <c r="G1016">
        <f>SUMIF($B$2:B1016,B1016,$D$2:D1016)</f>
        <v>2419</v>
      </c>
      <c r="H1016" t="b">
        <f>IF(cukier[[#This Row],[IlośćCukruKupionego]]&gt;=100,IF(cukier[[#This Row],[IlośćCukruKupionego]]&lt;1000,TRUE),FALSE)</f>
        <v>0</v>
      </c>
      <c r="I1016" t="b">
        <f>IF(cukier[[#This Row],[IlośćCukruKupionego]]&gt;=1000,IF(cukier[[#This Row],[IlośćCukruKupionego]]&lt;10000,TRUE),FALSE)</f>
        <v>1</v>
      </c>
      <c r="J1016" t="b">
        <f>IF(cukier[[#This Row],[IlośćCukruKupionego]]&gt;=10000,TRUE,FALSE)</f>
        <v>0</v>
      </c>
      <c r="K101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16">
        <f>cukier[[#This Row],[Cukier '[KG']]]*cukier[[#This Row],[Rabat]]</f>
        <v>83.22999999999999</v>
      </c>
      <c r="M1016">
        <f>cukier[[#This Row],[SumaZaCukier]]-cukier[[#This Row],[CenaRabat]]</f>
        <v>4.1000000000000085</v>
      </c>
    </row>
    <row r="1017" spans="1:13" x14ac:dyDescent="0.25">
      <c r="A1017" s="1">
        <v>40083</v>
      </c>
      <c r="B1017" t="s">
        <v>17</v>
      </c>
      <c r="C1017">
        <f>YEAR(cukier[[#This Row],[Data]])</f>
        <v>2009</v>
      </c>
      <c r="D1017">
        <v>488</v>
      </c>
      <c r="E1017">
        <f>IF(C1017=2005,$Q$5,IF(C1017=2006,$Q$6,IF(C1017=2007,$Q$7,IF(C1017=2008,$Q$8,IF(C1017=2009,$Q$9,IF(C1017=2010,$Q$10,IF(C1017=2011,$Q$11,IF(C1017=2012,$Q$12,IF(C1017=2013,$Q$13,IF(C1017=2014,$Q$14,"XD"))))))))))</f>
        <v>2.13</v>
      </c>
      <c r="F1017">
        <f>D1017*E1017</f>
        <v>1039.44</v>
      </c>
      <c r="G1017">
        <f>SUMIF($B$2:B1017,B1017,$D$2:D1017)</f>
        <v>9400</v>
      </c>
      <c r="H1017" t="b">
        <f>IF(cukier[[#This Row],[IlośćCukruKupionego]]&gt;=100,IF(cukier[[#This Row],[IlośćCukruKupionego]]&lt;1000,TRUE),FALSE)</f>
        <v>0</v>
      </c>
      <c r="I1017" t="b">
        <f>IF(cukier[[#This Row],[IlośćCukruKupionego]]&gt;=1000,IF(cukier[[#This Row],[IlośćCukruKupionego]]&lt;10000,TRUE),FALSE)</f>
        <v>1</v>
      </c>
      <c r="J1017" t="b">
        <f>IF(cukier[[#This Row],[IlośćCukruKupionego]]&gt;=10000,TRUE,FALSE)</f>
        <v>0</v>
      </c>
      <c r="K1017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17">
        <f>cukier[[#This Row],[Cukier '[KG']]]*cukier[[#This Row],[Rabat]]</f>
        <v>990.63999999999987</v>
      </c>
      <c r="M1017">
        <f>cukier[[#This Row],[SumaZaCukier]]-cukier[[#This Row],[CenaRabat]]</f>
        <v>48.800000000000182</v>
      </c>
    </row>
    <row r="1018" spans="1:13" x14ac:dyDescent="0.25">
      <c r="A1018" s="1">
        <v>40084</v>
      </c>
      <c r="B1018" t="s">
        <v>97</v>
      </c>
      <c r="C1018">
        <f>YEAR(cukier[[#This Row],[Data]])</f>
        <v>2009</v>
      </c>
      <c r="D1018">
        <v>5</v>
      </c>
      <c r="E1018">
        <f>IF(C1018=2005,$Q$5,IF(C1018=2006,$Q$6,IF(C1018=2007,$Q$7,IF(C1018=2008,$Q$8,IF(C1018=2009,$Q$9,IF(C1018=2010,$Q$10,IF(C1018=2011,$Q$11,IF(C1018=2012,$Q$12,IF(C1018=2013,$Q$13,IF(C1018=2014,$Q$14,"XD"))))))))))</f>
        <v>2.13</v>
      </c>
      <c r="F1018">
        <f>D1018*E1018</f>
        <v>10.649999999999999</v>
      </c>
      <c r="G1018">
        <f>SUMIF($B$2:B1018,B1018,$D$2:D1018)</f>
        <v>34</v>
      </c>
      <c r="H1018" t="b">
        <f>IF(cukier[[#This Row],[IlośćCukruKupionego]]&gt;=100,IF(cukier[[#This Row],[IlośćCukruKupionego]]&lt;1000,TRUE),FALSE)</f>
        <v>0</v>
      </c>
      <c r="I1018" t="b">
        <f>IF(cukier[[#This Row],[IlośćCukruKupionego]]&gt;=1000,IF(cukier[[#This Row],[IlośćCukruKupionego]]&lt;10000,TRUE),FALSE)</f>
        <v>0</v>
      </c>
      <c r="J1018" t="b">
        <f>IF(cukier[[#This Row],[IlośćCukruKupionego]]&gt;=10000,TRUE,FALSE)</f>
        <v>0</v>
      </c>
      <c r="K101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18">
        <f>cukier[[#This Row],[Cukier '[KG']]]*cukier[[#This Row],[Rabat]]</f>
        <v>10.649999999999999</v>
      </c>
      <c r="M1018">
        <f>cukier[[#This Row],[SumaZaCukier]]-cukier[[#This Row],[CenaRabat]]</f>
        <v>0</v>
      </c>
    </row>
    <row r="1019" spans="1:13" x14ac:dyDescent="0.25">
      <c r="A1019" s="1">
        <v>40084</v>
      </c>
      <c r="B1019" t="s">
        <v>69</v>
      </c>
      <c r="C1019">
        <f>YEAR(cukier[[#This Row],[Data]])</f>
        <v>2009</v>
      </c>
      <c r="D1019">
        <v>97</v>
      </c>
      <c r="E1019">
        <f>IF(C1019=2005,$Q$5,IF(C1019=2006,$Q$6,IF(C1019=2007,$Q$7,IF(C1019=2008,$Q$8,IF(C1019=2009,$Q$9,IF(C1019=2010,$Q$10,IF(C1019=2011,$Q$11,IF(C1019=2012,$Q$12,IF(C1019=2013,$Q$13,IF(C1019=2014,$Q$14,"XD"))))))))))</f>
        <v>2.13</v>
      </c>
      <c r="F1019">
        <f>D1019*E1019</f>
        <v>206.60999999999999</v>
      </c>
      <c r="G1019">
        <f>SUMIF($B$2:B1019,B1019,$D$2:D1019)</f>
        <v>2016</v>
      </c>
      <c r="H1019" t="b">
        <f>IF(cukier[[#This Row],[IlośćCukruKupionego]]&gt;=100,IF(cukier[[#This Row],[IlośćCukruKupionego]]&lt;1000,TRUE),FALSE)</f>
        <v>0</v>
      </c>
      <c r="I1019" t="b">
        <f>IF(cukier[[#This Row],[IlośćCukruKupionego]]&gt;=1000,IF(cukier[[#This Row],[IlośćCukruKupionego]]&lt;10000,TRUE),FALSE)</f>
        <v>1</v>
      </c>
      <c r="J1019" t="b">
        <f>IF(cukier[[#This Row],[IlośćCukruKupionego]]&gt;=10000,TRUE,FALSE)</f>
        <v>0</v>
      </c>
      <c r="K101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19">
        <f>cukier[[#This Row],[Cukier '[KG']]]*cukier[[#This Row],[Rabat]]</f>
        <v>196.90999999999997</v>
      </c>
      <c r="M1019">
        <f>cukier[[#This Row],[SumaZaCukier]]-cukier[[#This Row],[CenaRabat]]</f>
        <v>9.7000000000000171</v>
      </c>
    </row>
    <row r="1020" spans="1:13" x14ac:dyDescent="0.25">
      <c r="A1020" s="1">
        <v>40085</v>
      </c>
      <c r="B1020" t="s">
        <v>8</v>
      </c>
      <c r="C1020">
        <f>YEAR(cukier[[#This Row],[Data]])</f>
        <v>2009</v>
      </c>
      <c r="D1020">
        <v>58</v>
      </c>
      <c r="E1020">
        <f>IF(C1020=2005,$Q$5,IF(C1020=2006,$Q$6,IF(C1020=2007,$Q$7,IF(C1020=2008,$Q$8,IF(C1020=2009,$Q$9,IF(C1020=2010,$Q$10,IF(C1020=2011,$Q$11,IF(C1020=2012,$Q$12,IF(C1020=2013,$Q$13,IF(C1020=2014,$Q$14,"XD"))))))))))</f>
        <v>2.13</v>
      </c>
      <c r="F1020">
        <f>D1020*E1020</f>
        <v>123.53999999999999</v>
      </c>
      <c r="G1020">
        <f>SUMIF($B$2:B1020,B1020,$D$2:D1020)</f>
        <v>1803</v>
      </c>
      <c r="H1020" t="b">
        <f>IF(cukier[[#This Row],[IlośćCukruKupionego]]&gt;=100,IF(cukier[[#This Row],[IlośćCukruKupionego]]&lt;1000,TRUE),FALSE)</f>
        <v>0</v>
      </c>
      <c r="I1020" t="b">
        <f>IF(cukier[[#This Row],[IlośćCukruKupionego]]&gt;=1000,IF(cukier[[#This Row],[IlośćCukruKupionego]]&lt;10000,TRUE),FALSE)</f>
        <v>1</v>
      </c>
      <c r="J1020" t="b">
        <f>IF(cukier[[#This Row],[IlośćCukruKupionego]]&gt;=10000,TRUE,FALSE)</f>
        <v>0</v>
      </c>
      <c r="K102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20">
        <f>cukier[[#This Row],[Cukier '[KG']]]*cukier[[#This Row],[Rabat]]</f>
        <v>117.74</v>
      </c>
      <c r="M1020">
        <f>cukier[[#This Row],[SumaZaCukier]]-cukier[[#This Row],[CenaRabat]]</f>
        <v>5.7999999999999972</v>
      </c>
    </row>
    <row r="1021" spans="1:13" x14ac:dyDescent="0.25">
      <c r="A1021" s="1">
        <v>40085</v>
      </c>
      <c r="B1021" t="s">
        <v>55</v>
      </c>
      <c r="C1021">
        <f>YEAR(cukier[[#This Row],[Data]])</f>
        <v>2009</v>
      </c>
      <c r="D1021">
        <v>179</v>
      </c>
      <c r="E1021">
        <f>IF(C1021=2005,$Q$5,IF(C1021=2006,$Q$6,IF(C1021=2007,$Q$7,IF(C1021=2008,$Q$8,IF(C1021=2009,$Q$9,IF(C1021=2010,$Q$10,IF(C1021=2011,$Q$11,IF(C1021=2012,$Q$12,IF(C1021=2013,$Q$13,IF(C1021=2014,$Q$14,"XD"))))))))))</f>
        <v>2.13</v>
      </c>
      <c r="F1021">
        <f>D1021*E1021</f>
        <v>381.27</v>
      </c>
      <c r="G1021">
        <f>SUMIF($B$2:B1021,B1021,$D$2:D1021)</f>
        <v>2867</v>
      </c>
      <c r="H1021" t="b">
        <f>IF(cukier[[#This Row],[IlośćCukruKupionego]]&gt;=100,IF(cukier[[#This Row],[IlośćCukruKupionego]]&lt;1000,TRUE),FALSE)</f>
        <v>0</v>
      </c>
      <c r="I1021" t="b">
        <f>IF(cukier[[#This Row],[IlośćCukruKupionego]]&gt;=1000,IF(cukier[[#This Row],[IlośćCukruKupionego]]&lt;10000,TRUE),FALSE)</f>
        <v>1</v>
      </c>
      <c r="J1021" t="b">
        <f>IF(cukier[[#This Row],[IlośćCukruKupionego]]&gt;=10000,TRUE,FALSE)</f>
        <v>0</v>
      </c>
      <c r="K102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21">
        <f>cukier[[#This Row],[Cukier '[KG']]]*cukier[[#This Row],[Rabat]]</f>
        <v>363.36999999999995</v>
      </c>
      <c r="M1021">
        <f>cukier[[#This Row],[SumaZaCukier]]-cukier[[#This Row],[CenaRabat]]</f>
        <v>17.900000000000034</v>
      </c>
    </row>
    <row r="1022" spans="1:13" x14ac:dyDescent="0.25">
      <c r="A1022" s="1">
        <v>40087</v>
      </c>
      <c r="B1022" t="s">
        <v>38</v>
      </c>
      <c r="C1022">
        <f>YEAR(cukier[[#This Row],[Data]])</f>
        <v>2009</v>
      </c>
      <c r="D1022">
        <v>18</v>
      </c>
      <c r="E1022">
        <f>IF(C1022=2005,$Q$5,IF(C1022=2006,$Q$6,IF(C1022=2007,$Q$7,IF(C1022=2008,$Q$8,IF(C1022=2009,$Q$9,IF(C1022=2010,$Q$10,IF(C1022=2011,$Q$11,IF(C1022=2012,$Q$12,IF(C1022=2013,$Q$13,IF(C1022=2014,$Q$14,"XD"))))))))))</f>
        <v>2.13</v>
      </c>
      <c r="F1022">
        <f>D1022*E1022</f>
        <v>38.339999999999996</v>
      </c>
      <c r="G1022">
        <f>SUMIF($B$2:B1022,B1022,$D$2:D1022)</f>
        <v>22</v>
      </c>
      <c r="H1022" t="b">
        <f>IF(cukier[[#This Row],[IlośćCukruKupionego]]&gt;=100,IF(cukier[[#This Row],[IlośćCukruKupionego]]&lt;1000,TRUE),FALSE)</f>
        <v>0</v>
      </c>
      <c r="I1022" t="b">
        <f>IF(cukier[[#This Row],[IlośćCukruKupionego]]&gt;=1000,IF(cukier[[#This Row],[IlośćCukruKupionego]]&lt;10000,TRUE),FALSE)</f>
        <v>0</v>
      </c>
      <c r="J1022" t="b">
        <f>IF(cukier[[#This Row],[IlośćCukruKupionego]]&gt;=10000,TRUE,FALSE)</f>
        <v>0</v>
      </c>
      <c r="K102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22">
        <f>cukier[[#This Row],[Cukier '[KG']]]*cukier[[#This Row],[Rabat]]</f>
        <v>38.339999999999996</v>
      </c>
      <c r="M1022">
        <f>cukier[[#This Row],[SumaZaCukier]]-cukier[[#This Row],[CenaRabat]]</f>
        <v>0</v>
      </c>
    </row>
    <row r="1023" spans="1:13" x14ac:dyDescent="0.25">
      <c r="A1023" s="1">
        <v>40088</v>
      </c>
      <c r="B1023" t="s">
        <v>51</v>
      </c>
      <c r="C1023">
        <f>YEAR(cukier[[#This Row],[Data]])</f>
        <v>2009</v>
      </c>
      <c r="D1023">
        <v>4</v>
      </c>
      <c r="E1023">
        <f>IF(C1023=2005,$Q$5,IF(C1023=2006,$Q$6,IF(C1023=2007,$Q$7,IF(C1023=2008,$Q$8,IF(C1023=2009,$Q$9,IF(C1023=2010,$Q$10,IF(C1023=2011,$Q$11,IF(C1023=2012,$Q$12,IF(C1023=2013,$Q$13,IF(C1023=2014,$Q$14,"XD"))))))))))</f>
        <v>2.13</v>
      </c>
      <c r="F1023">
        <f>D1023*E1023</f>
        <v>8.52</v>
      </c>
      <c r="G1023">
        <f>SUMIF($B$2:B1023,B1023,$D$2:D1023)</f>
        <v>13</v>
      </c>
      <c r="H1023" t="b">
        <f>IF(cukier[[#This Row],[IlośćCukruKupionego]]&gt;=100,IF(cukier[[#This Row],[IlośćCukruKupionego]]&lt;1000,TRUE),FALSE)</f>
        <v>0</v>
      </c>
      <c r="I1023" t="b">
        <f>IF(cukier[[#This Row],[IlośćCukruKupionego]]&gt;=1000,IF(cukier[[#This Row],[IlośćCukruKupionego]]&lt;10000,TRUE),FALSE)</f>
        <v>0</v>
      </c>
      <c r="J1023" t="b">
        <f>IF(cukier[[#This Row],[IlośćCukruKupionego]]&gt;=10000,TRUE,FALSE)</f>
        <v>0</v>
      </c>
      <c r="K102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23">
        <f>cukier[[#This Row],[Cukier '[KG']]]*cukier[[#This Row],[Rabat]]</f>
        <v>8.52</v>
      </c>
      <c r="M1023">
        <f>cukier[[#This Row],[SumaZaCukier]]-cukier[[#This Row],[CenaRabat]]</f>
        <v>0</v>
      </c>
    </row>
    <row r="1024" spans="1:13" x14ac:dyDescent="0.25">
      <c r="A1024" s="1">
        <v>40088</v>
      </c>
      <c r="B1024" t="s">
        <v>33</v>
      </c>
      <c r="C1024">
        <f>YEAR(cukier[[#This Row],[Data]])</f>
        <v>2009</v>
      </c>
      <c r="D1024">
        <v>1</v>
      </c>
      <c r="E1024">
        <f>IF(C1024=2005,$Q$5,IF(C1024=2006,$Q$6,IF(C1024=2007,$Q$7,IF(C1024=2008,$Q$8,IF(C1024=2009,$Q$9,IF(C1024=2010,$Q$10,IF(C1024=2011,$Q$11,IF(C1024=2012,$Q$12,IF(C1024=2013,$Q$13,IF(C1024=2014,$Q$14,"XD"))))))))))</f>
        <v>2.13</v>
      </c>
      <c r="F1024">
        <f>D1024*E1024</f>
        <v>2.13</v>
      </c>
      <c r="G1024">
        <f>SUMIF($B$2:B1024,B1024,$D$2:D1024)</f>
        <v>28</v>
      </c>
      <c r="H1024" t="b">
        <f>IF(cukier[[#This Row],[IlośćCukruKupionego]]&gt;=100,IF(cukier[[#This Row],[IlośćCukruKupionego]]&lt;1000,TRUE),FALSE)</f>
        <v>0</v>
      </c>
      <c r="I1024" t="b">
        <f>IF(cukier[[#This Row],[IlośćCukruKupionego]]&gt;=1000,IF(cukier[[#This Row],[IlośćCukruKupionego]]&lt;10000,TRUE),FALSE)</f>
        <v>0</v>
      </c>
      <c r="J1024" t="b">
        <f>IF(cukier[[#This Row],[IlośćCukruKupionego]]&gt;=10000,TRUE,FALSE)</f>
        <v>0</v>
      </c>
      <c r="K102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24">
        <f>cukier[[#This Row],[Cukier '[KG']]]*cukier[[#This Row],[Rabat]]</f>
        <v>2.13</v>
      </c>
      <c r="M1024">
        <f>cukier[[#This Row],[SumaZaCukier]]-cukier[[#This Row],[CenaRabat]]</f>
        <v>0</v>
      </c>
    </row>
    <row r="1025" spans="1:13" x14ac:dyDescent="0.25">
      <c r="A1025" s="1">
        <v>40089</v>
      </c>
      <c r="B1025" t="s">
        <v>31</v>
      </c>
      <c r="C1025">
        <f>YEAR(cukier[[#This Row],[Data]])</f>
        <v>2009</v>
      </c>
      <c r="D1025">
        <v>86</v>
      </c>
      <c r="E1025">
        <f>IF(C1025=2005,$Q$5,IF(C1025=2006,$Q$6,IF(C1025=2007,$Q$7,IF(C1025=2008,$Q$8,IF(C1025=2009,$Q$9,IF(C1025=2010,$Q$10,IF(C1025=2011,$Q$11,IF(C1025=2012,$Q$12,IF(C1025=2013,$Q$13,IF(C1025=2014,$Q$14,"XD"))))))))))</f>
        <v>2.13</v>
      </c>
      <c r="F1025">
        <f>D1025*E1025</f>
        <v>183.17999999999998</v>
      </c>
      <c r="G1025">
        <f>SUMIF($B$2:B1025,B1025,$D$2:D1025)</f>
        <v>1293</v>
      </c>
      <c r="H1025" t="b">
        <f>IF(cukier[[#This Row],[IlośćCukruKupionego]]&gt;=100,IF(cukier[[#This Row],[IlośćCukruKupionego]]&lt;1000,TRUE),FALSE)</f>
        <v>0</v>
      </c>
      <c r="I1025" t="b">
        <f>IF(cukier[[#This Row],[IlośćCukruKupionego]]&gt;=1000,IF(cukier[[#This Row],[IlośćCukruKupionego]]&lt;10000,TRUE),FALSE)</f>
        <v>1</v>
      </c>
      <c r="J1025" t="b">
        <f>IF(cukier[[#This Row],[IlośćCukruKupionego]]&gt;=10000,TRUE,FALSE)</f>
        <v>0</v>
      </c>
      <c r="K102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25">
        <f>cukier[[#This Row],[Cukier '[KG']]]*cukier[[#This Row],[Rabat]]</f>
        <v>174.57999999999998</v>
      </c>
      <c r="M1025">
        <f>cukier[[#This Row],[SumaZaCukier]]-cukier[[#This Row],[CenaRabat]]</f>
        <v>8.5999999999999943</v>
      </c>
    </row>
    <row r="1026" spans="1:13" x14ac:dyDescent="0.25">
      <c r="A1026" s="1">
        <v>40090</v>
      </c>
      <c r="B1026" t="s">
        <v>14</v>
      </c>
      <c r="C1026">
        <f>YEAR(cukier[[#This Row],[Data]])</f>
        <v>2009</v>
      </c>
      <c r="D1026">
        <v>290</v>
      </c>
      <c r="E1026">
        <f>IF(C1026=2005,$Q$5,IF(C1026=2006,$Q$6,IF(C1026=2007,$Q$7,IF(C1026=2008,$Q$8,IF(C1026=2009,$Q$9,IF(C1026=2010,$Q$10,IF(C1026=2011,$Q$11,IF(C1026=2012,$Q$12,IF(C1026=2013,$Q$13,IF(C1026=2014,$Q$14,"XD"))))))))))</f>
        <v>2.13</v>
      </c>
      <c r="F1026">
        <f>D1026*E1026</f>
        <v>617.69999999999993</v>
      </c>
      <c r="G1026">
        <f>SUMIF($B$2:B1026,B1026,$D$2:D1026)</f>
        <v>11165</v>
      </c>
      <c r="H1026" t="b">
        <f>IF(cukier[[#This Row],[IlośćCukruKupionego]]&gt;=100,IF(cukier[[#This Row],[IlośćCukruKupionego]]&lt;1000,TRUE),FALSE)</f>
        <v>0</v>
      </c>
      <c r="I1026" t="b">
        <f>IF(cukier[[#This Row],[IlośćCukruKupionego]]&gt;=1000,IF(cukier[[#This Row],[IlośćCukruKupionego]]&lt;10000,TRUE),FALSE)</f>
        <v>0</v>
      </c>
      <c r="J1026" t="b">
        <f>IF(cukier[[#This Row],[IlośćCukruKupionego]]&gt;=10000,TRUE,FALSE)</f>
        <v>1</v>
      </c>
      <c r="K1026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1026">
        <f>cukier[[#This Row],[Cukier '[KG']]]*cukier[[#This Row],[Rabat]]</f>
        <v>559.69999999999993</v>
      </c>
      <c r="M1026">
        <f>cukier[[#This Row],[SumaZaCukier]]-cukier[[#This Row],[CenaRabat]]</f>
        <v>58</v>
      </c>
    </row>
    <row r="1027" spans="1:13" x14ac:dyDescent="0.25">
      <c r="A1027" s="1">
        <v>40092</v>
      </c>
      <c r="B1027" t="s">
        <v>184</v>
      </c>
      <c r="C1027">
        <f>YEAR(cukier[[#This Row],[Data]])</f>
        <v>2009</v>
      </c>
      <c r="D1027">
        <v>14</v>
      </c>
      <c r="E1027">
        <f>IF(C1027=2005,$Q$5,IF(C1027=2006,$Q$6,IF(C1027=2007,$Q$7,IF(C1027=2008,$Q$8,IF(C1027=2009,$Q$9,IF(C1027=2010,$Q$10,IF(C1027=2011,$Q$11,IF(C1027=2012,$Q$12,IF(C1027=2013,$Q$13,IF(C1027=2014,$Q$14,"XD"))))))))))</f>
        <v>2.13</v>
      </c>
      <c r="F1027">
        <f>D1027*E1027</f>
        <v>29.82</v>
      </c>
      <c r="G1027">
        <f>SUMIF($B$2:B1027,B1027,$D$2:D1027)</f>
        <v>18</v>
      </c>
      <c r="H1027" t="b">
        <f>IF(cukier[[#This Row],[IlośćCukruKupionego]]&gt;=100,IF(cukier[[#This Row],[IlośćCukruKupionego]]&lt;1000,TRUE),FALSE)</f>
        <v>0</v>
      </c>
      <c r="I1027" t="b">
        <f>IF(cukier[[#This Row],[IlośćCukruKupionego]]&gt;=1000,IF(cukier[[#This Row],[IlośćCukruKupionego]]&lt;10000,TRUE),FALSE)</f>
        <v>0</v>
      </c>
      <c r="J1027" t="b">
        <f>IF(cukier[[#This Row],[IlośćCukruKupionego]]&gt;=10000,TRUE,FALSE)</f>
        <v>0</v>
      </c>
      <c r="K1027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27">
        <f>cukier[[#This Row],[Cukier '[KG']]]*cukier[[#This Row],[Rabat]]</f>
        <v>29.82</v>
      </c>
      <c r="M1027">
        <f>cukier[[#This Row],[SumaZaCukier]]-cukier[[#This Row],[CenaRabat]]</f>
        <v>0</v>
      </c>
    </row>
    <row r="1028" spans="1:13" x14ac:dyDescent="0.25">
      <c r="A1028" s="1">
        <v>40094</v>
      </c>
      <c r="B1028" t="s">
        <v>39</v>
      </c>
      <c r="C1028">
        <f>YEAR(cukier[[#This Row],[Data]])</f>
        <v>2009</v>
      </c>
      <c r="D1028">
        <v>120</v>
      </c>
      <c r="E1028">
        <f>IF(C1028=2005,$Q$5,IF(C1028=2006,$Q$6,IF(C1028=2007,$Q$7,IF(C1028=2008,$Q$8,IF(C1028=2009,$Q$9,IF(C1028=2010,$Q$10,IF(C1028=2011,$Q$11,IF(C1028=2012,$Q$12,IF(C1028=2013,$Q$13,IF(C1028=2014,$Q$14,"XD"))))))))))</f>
        <v>2.13</v>
      </c>
      <c r="F1028">
        <f>D1028*E1028</f>
        <v>255.6</v>
      </c>
      <c r="G1028">
        <f>SUMIF($B$2:B1028,B1028,$D$2:D1028)</f>
        <v>960</v>
      </c>
      <c r="H1028" t="b">
        <f>IF(cukier[[#This Row],[IlośćCukruKupionego]]&gt;=100,IF(cukier[[#This Row],[IlośćCukruKupionego]]&lt;1000,TRUE),FALSE)</f>
        <v>1</v>
      </c>
      <c r="I1028" t="b">
        <f>IF(cukier[[#This Row],[IlośćCukruKupionego]]&gt;=1000,IF(cukier[[#This Row],[IlośćCukruKupionego]]&lt;10000,TRUE),FALSE)</f>
        <v>0</v>
      </c>
      <c r="J1028" t="b">
        <f>IF(cukier[[#This Row],[IlośćCukruKupionego]]&gt;=10000,TRUE,FALSE)</f>
        <v>0</v>
      </c>
      <c r="K1028">
        <f>IF(cukier[[#This Row],[R1]]=TRUE,cukier[[#This Row],[Cena]]-0.05,IF(cukier[[#This Row],[R2]]=TRUE,cukier[[#This Row],[Cena]]-0.1,IF(cukier[[#This Row],[R3]]=TRUE,cukier[[#This Row],[Cena]]-0.2,cukier[[#This Row],[Cena]])))</f>
        <v>2.08</v>
      </c>
      <c r="L1028">
        <f>cukier[[#This Row],[Cukier '[KG']]]*cukier[[#This Row],[Rabat]]</f>
        <v>249.60000000000002</v>
      </c>
      <c r="M1028">
        <f>cukier[[#This Row],[SumaZaCukier]]-cukier[[#This Row],[CenaRabat]]</f>
        <v>5.9999999999999716</v>
      </c>
    </row>
    <row r="1029" spans="1:13" x14ac:dyDescent="0.25">
      <c r="A1029" s="1">
        <v>40094</v>
      </c>
      <c r="B1029" t="s">
        <v>123</v>
      </c>
      <c r="C1029">
        <f>YEAR(cukier[[#This Row],[Data]])</f>
        <v>2009</v>
      </c>
      <c r="D1029">
        <v>28</v>
      </c>
      <c r="E1029">
        <f>IF(C1029=2005,$Q$5,IF(C1029=2006,$Q$6,IF(C1029=2007,$Q$7,IF(C1029=2008,$Q$8,IF(C1029=2009,$Q$9,IF(C1029=2010,$Q$10,IF(C1029=2011,$Q$11,IF(C1029=2012,$Q$12,IF(C1029=2013,$Q$13,IF(C1029=2014,$Q$14,"XD"))))))))))</f>
        <v>2.13</v>
      </c>
      <c r="F1029">
        <f>D1029*E1029</f>
        <v>59.64</v>
      </c>
      <c r="G1029">
        <f>SUMIF($B$2:B1029,B1029,$D$2:D1029)</f>
        <v>352</v>
      </c>
      <c r="H1029" t="b">
        <f>IF(cukier[[#This Row],[IlośćCukruKupionego]]&gt;=100,IF(cukier[[#This Row],[IlośćCukruKupionego]]&lt;1000,TRUE),FALSE)</f>
        <v>1</v>
      </c>
      <c r="I1029" t="b">
        <f>IF(cukier[[#This Row],[IlośćCukruKupionego]]&gt;=1000,IF(cukier[[#This Row],[IlośćCukruKupionego]]&lt;10000,TRUE),FALSE)</f>
        <v>0</v>
      </c>
      <c r="J1029" t="b">
        <f>IF(cukier[[#This Row],[IlośćCukruKupionego]]&gt;=10000,TRUE,FALSE)</f>
        <v>0</v>
      </c>
      <c r="K1029">
        <f>IF(cukier[[#This Row],[R1]]=TRUE,cukier[[#This Row],[Cena]]-0.05,IF(cukier[[#This Row],[R2]]=TRUE,cukier[[#This Row],[Cena]]-0.1,IF(cukier[[#This Row],[R3]]=TRUE,cukier[[#This Row],[Cena]]-0.2,cukier[[#This Row],[Cena]])))</f>
        <v>2.08</v>
      </c>
      <c r="L1029">
        <f>cukier[[#This Row],[Cukier '[KG']]]*cukier[[#This Row],[Rabat]]</f>
        <v>58.24</v>
      </c>
      <c r="M1029">
        <f>cukier[[#This Row],[SumaZaCukier]]-cukier[[#This Row],[CenaRabat]]</f>
        <v>1.3999999999999986</v>
      </c>
    </row>
    <row r="1030" spans="1:13" x14ac:dyDescent="0.25">
      <c r="A1030" s="1">
        <v>40095</v>
      </c>
      <c r="B1030" t="s">
        <v>9</v>
      </c>
      <c r="C1030">
        <f>YEAR(cukier[[#This Row],[Data]])</f>
        <v>2009</v>
      </c>
      <c r="D1030">
        <v>213</v>
      </c>
      <c r="E1030">
        <f>IF(C1030=2005,$Q$5,IF(C1030=2006,$Q$6,IF(C1030=2007,$Q$7,IF(C1030=2008,$Q$8,IF(C1030=2009,$Q$9,IF(C1030=2010,$Q$10,IF(C1030=2011,$Q$11,IF(C1030=2012,$Q$12,IF(C1030=2013,$Q$13,IF(C1030=2014,$Q$14,"XD"))))))))))</f>
        <v>2.13</v>
      </c>
      <c r="F1030">
        <f>D1030*E1030</f>
        <v>453.69</v>
      </c>
      <c r="G1030">
        <f>SUMIF($B$2:B1030,B1030,$D$2:D1030)</f>
        <v>12690</v>
      </c>
      <c r="H1030" t="b">
        <f>IF(cukier[[#This Row],[IlośćCukruKupionego]]&gt;=100,IF(cukier[[#This Row],[IlośćCukruKupionego]]&lt;1000,TRUE),FALSE)</f>
        <v>0</v>
      </c>
      <c r="I1030" t="b">
        <f>IF(cukier[[#This Row],[IlośćCukruKupionego]]&gt;=1000,IF(cukier[[#This Row],[IlośćCukruKupionego]]&lt;10000,TRUE),FALSE)</f>
        <v>0</v>
      </c>
      <c r="J1030" t="b">
        <f>IF(cukier[[#This Row],[IlośćCukruKupionego]]&gt;=10000,TRUE,FALSE)</f>
        <v>1</v>
      </c>
      <c r="K1030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1030">
        <f>cukier[[#This Row],[Cukier '[KG']]]*cukier[[#This Row],[Rabat]]</f>
        <v>411.09</v>
      </c>
      <c r="M1030">
        <f>cukier[[#This Row],[SumaZaCukier]]-cukier[[#This Row],[CenaRabat]]</f>
        <v>42.600000000000023</v>
      </c>
    </row>
    <row r="1031" spans="1:13" x14ac:dyDescent="0.25">
      <c r="A1031" s="1">
        <v>40101</v>
      </c>
      <c r="B1031" t="s">
        <v>108</v>
      </c>
      <c r="C1031">
        <f>YEAR(cukier[[#This Row],[Data]])</f>
        <v>2009</v>
      </c>
      <c r="D1031">
        <v>10</v>
      </c>
      <c r="E1031">
        <f>IF(C1031=2005,$Q$5,IF(C1031=2006,$Q$6,IF(C1031=2007,$Q$7,IF(C1031=2008,$Q$8,IF(C1031=2009,$Q$9,IF(C1031=2010,$Q$10,IF(C1031=2011,$Q$11,IF(C1031=2012,$Q$12,IF(C1031=2013,$Q$13,IF(C1031=2014,$Q$14,"XD"))))))))))</f>
        <v>2.13</v>
      </c>
      <c r="F1031">
        <f>D1031*E1031</f>
        <v>21.299999999999997</v>
      </c>
      <c r="G1031">
        <f>SUMIF($B$2:B1031,B1031,$D$2:D1031)</f>
        <v>29</v>
      </c>
      <c r="H1031" t="b">
        <f>IF(cukier[[#This Row],[IlośćCukruKupionego]]&gt;=100,IF(cukier[[#This Row],[IlośćCukruKupionego]]&lt;1000,TRUE),FALSE)</f>
        <v>0</v>
      </c>
      <c r="I1031" t="b">
        <f>IF(cukier[[#This Row],[IlośćCukruKupionego]]&gt;=1000,IF(cukier[[#This Row],[IlośćCukruKupionego]]&lt;10000,TRUE),FALSE)</f>
        <v>0</v>
      </c>
      <c r="J1031" t="b">
        <f>IF(cukier[[#This Row],[IlośćCukruKupionego]]&gt;=10000,TRUE,FALSE)</f>
        <v>0</v>
      </c>
      <c r="K1031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31">
        <f>cukier[[#This Row],[Cukier '[KG']]]*cukier[[#This Row],[Rabat]]</f>
        <v>21.299999999999997</v>
      </c>
      <c r="M1031">
        <f>cukier[[#This Row],[SumaZaCukier]]-cukier[[#This Row],[CenaRabat]]</f>
        <v>0</v>
      </c>
    </row>
    <row r="1032" spans="1:13" x14ac:dyDescent="0.25">
      <c r="A1032" s="1">
        <v>40102</v>
      </c>
      <c r="B1032" t="s">
        <v>69</v>
      </c>
      <c r="C1032">
        <f>YEAR(cukier[[#This Row],[Data]])</f>
        <v>2009</v>
      </c>
      <c r="D1032">
        <v>53</v>
      </c>
      <c r="E1032">
        <f>IF(C1032=2005,$Q$5,IF(C1032=2006,$Q$6,IF(C1032=2007,$Q$7,IF(C1032=2008,$Q$8,IF(C1032=2009,$Q$9,IF(C1032=2010,$Q$10,IF(C1032=2011,$Q$11,IF(C1032=2012,$Q$12,IF(C1032=2013,$Q$13,IF(C1032=2014,$Q$14,"XD"))))))))))</f>
        <v>2.13</v>
      </c>
      <c r="F1032">
        <f>D1032*E1032</f>
        <v>112.89</v>
      </c>
      <c r="G1032">
        <f>SUMIF($B$2:B1032,B1032,$D$2:D1032)</f>
        <v>2069</v>
      </c>
      <c r="H1032" t="b">
        <f>IF(cukier[[#This Row],[IlośćCukruKupionego]]&gt;=100,IF(cukier[[#This Row],[IlośćCukruKupionego]]&lt;1000,TRUE),FALSE)</f>
        <v>0</v>
      </c>
      <c r="I1032" t="b">
        <f>IF(cukier[[#This Row],[IlośćCukruKupionego]]&gt;=1000,IF(cukier[[#This Row],[IlośćCukruKupionego]]&lt;10000,TRUE),FALSE)</f>
        <v>1</v>
      </c>
      <c r="J1032" t="b">
        <f>IF(cukier[[#This Row],[IlośćCukruKupionego]]&gt;=10000,TRUE,FALSE)</f>
        <v>0</v>
      </c>
      <c r="K1032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32">
        <f>cukier[[#This Row],[Cukier '[KG']]]*cukier[[#This Row],[Rabat]]</f>
        <v>107.58999999999999</v>
      </c>
      <c r="M1032">
        <f>cukier[[#This Row],[SumaZaCukier]]-cukier[[#This Row],[CenaRabat]]</f>
        <v>5.3000000000000114</v>
      </c>
    </row>
    <row r="1033" spans="1:13" x14ac:dyDescent="0.25">
      <c r="A1033" s="1">
        <v>40103</v>
      </c>
      <c r="B1033" t="s">
        <v>30</v>
      </c>
      <c r="C1033">
        <f>YEAR(cukier[[#This Row],[Data]])</f>
        <v>2009</v>
      </c>
      <c r="D1033">
        <v>178</v>
      </c>
      <c r="E1033">
        <f>IF(C1033=2005,$Q$5,IF(C1033=2006,$Q$6,IF(C1033=2007,$Q$7,IF(C1033=2008,$Q$8,IF(C1033=2009,$Q$9,IF(C1033=2010,$Q$10,IF(C1033=2011,$Q$11,IF(C1033=2012,$Q$12,IF(C1033=2013,$Q$13,IF(C1033=2014,$Q$14,"XD"))))))))))</f>
        <v>2.13</v>
      </c>
      <c r="F1033">
        <f>D1033*E1033</f>
        <v>379.14</v>
      </c>
      <c r="G1033">
        <f>SUMIF($B$2:B1033,B1033,$D$2:D1033)</f>
        <v>2723</v>
      </c>
      <c r="H1033" t="b">
        <f>IF(cukier[[#This Row],[IlośćCukruKupionego]]&gt;=100,IF(cukier[[#This Row],[IlośćCukruKupionego]]&lt;1000,TRUE),FALSE)</f>
        <v>0</v>
      </c>
      <c r="I1033" t="b">
        <f>IF(cukier[[#This Row],[IlośćCukruKupionego]]&gt;=1000,IF(cukier[[#This Row],[IlośćCukruKupionego]]&lt;10000,TRUE),FALSE)</f>
        <v>1</v>
      </c>
      <c r="J1033" t="b">
        <f>IF(cukier[[#This Row],[IlośćCukruKupionego]]&gt;=10000,TRUE,FALSE)</f>
        <v>0</v>
      </c>
      <c r="K1033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33">
        <f>cukier[[#This Row],[Cukier '[KG']]]*cukier[[#This Row],[Rabat]]</f>
        <v>361.34</v>
      </c>
      <c r="M1033">
        <f>cukier[[#This Row],[SumaZaCukier]]-cukier[[#This Row],[CenaRabat]]</f>
        <v>17.800000000000011</v>
      </c>
    </row>
    <row r="1034" spans="1:13" x14ac:dyDescent="0.25">
      <c r="A1034" s="1">
        <v>40103</v>
      </c>
      <c r="B1034" t="s">
        <v>74</v>
      </c>
      <c r="C1034">
        <f>YEAR(cukier[[#This Row],[Data]])</f>
        <v>2009</v>
      </c>
      <c r="D1034">
        <v>6</v>
      </c>
      <c r="E1034">
        <f>IF(C1034=2005,$Q$5,IF(C1034=2006,$Q$6,IF(C1034=2007,$Q$7,IF(C1034=2008,$Q$8,IF(C1034=2009,$Q$9,IF(C1034=2010,$Q$10,IF(C1034=2011,$Q$11,IF(C1034=2012,$Q$12,IF(C1034=2013,$Q$13,IF(C1034=2014,$Q$14,"XD"))))))))))</f>
        <v>2.13</v>
      </c>
      <c r="F1034">
        <f>D1034*E1034</f>
        <v>12.78</v>
      </c>
      <c r="G1034">
        <f>SUMIF($B$2:B1034,B1034,$D$2:D1034)</f>
        <v>17</v>
      </c>
      <c r="H1034" t="b">
        <f>IF(cukier[[#This Row],[IlośćCukruKupionego]]&gt;=100,IF(cukier[[#This Row],[IlośćCukruKupionego]]&lt;1000,TRUE),FALSE)</f>
        <v>0</v>
      </c>
      <c r="I1034" t="b">
        <f>IF(cukier[[#This Row],[IlośćCukruKupionego]]&gt;=1000,IF(cukier[[#This Row],[IlośćCukruKupionego]]&lt;10000,TRUE),FALSE)</f>
        <v>0</v>
      </c>
      <c r="J1034" t="b">
        <f>IF(cukier[[#This Row],[IlośćCukruKupionego]]&gt;=10000,TRUE,FALSE)</f>
        <v>0</v>
      </c>
      <c r="K103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34">
        <f>cukier[[#This Row],[Cukier '[KG']]]*cukier[[#This Row],[Rabat]]</f>
        <v>12.78</v>
      </c>
      <c r="M1034">
        <f>cukier[[#This Row],[SumaZaCukier]]-cukier[[#This Row],[CenaRabat]]</f>
        <v>0</v>
      </c>
    </row>
    <row r="1035" spans="1:13" x14ac:dyDescent="0.25">
      <c r="A1035" s="1">
        <v>40107</v>
      </c>
      <c r="B1035" t="s">
        <v>9</v>
      </c>
      <c r="C1035">
        <f>YEAR(cukier[[#This Row],[Data]])</f>
        <v>2009</v>
      </c>
      <c r="D1035">
        <v>118</v>
      </c>
      <c r="E1035">
        <f>IF(C1035=2005,$Q$5,IF(C1035=2006,$Q$6,IF(C1035=2007,$Q$7,IF(C1035=2008,$Q$8,IF(C1035=2009,$Q$9,IF(C1035=2010,$Q$10,IF(C1035=2011,$Q$11,IF(C1035=2012,$Q$12,IF(C1035=2013,$Q$13,IF(C1035=2014,$Q$14,"XD"))))))))))</f>
        <v>2.13</v>
      </c>
      <c r="F1035">
        <f>D1035*E1035</f>
        <v>251.33999999999997</v>
      </c>
      <c r="G1035">
        <f>SUMIF($B$2:B1035,B1035,$D$2:D1035)</f>
        <v>12808</v>
      </c>
      <c r="H1035" t="b">
        <f>IF(cukier[[#This Row],[IlośćCukruKupionego]]&gt;=100,IF(cukier[[#This Row],[IlośćCukruKupionego]]&lt;1000,TRUE),FALSE)</f>
        <v>0</v>
      </c>
      <c r="I1035" t="b">
        <f>IF(cukier[[#This Row],[IlośćCukruKupionego]]&gt;=1000,IF(cukier[[#This Row],[IlośćCukruKupionego]]&lt;10000,TRUE),FALSE)</f>
        <v>0</v>
      </c>
      <c r="J1035" t="b">
        <f>IF(cukier[[#This Row],[IlośćCukruKupionego]]&gt;=10000,TRUE,FALSE)</f>
        <v>1</v>
      </c>
      <c r="K1035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1035">
        <f>cukier[[#This Row],[Cukier '[KG']]]*cukier[[#This Row],[Rabat]]</f>
        <v>227.73999999999998</v>
      </c>
      <c r="M1035">
        <f>cukier[[#This Row],[SumaZaCukier]]-cukier[[#This Row],[CenaRabat]]</f>
        <v>23.599999999999994</v>
      </c>
    </row>
    <row r="1036" spans="1:13" x14ac:dyDescent="0.25">
      <c r="A1036" s="1">
        <v>40107</v>
      </c>
      <c r="B1036" t="s">
        <v>70</v>
      </c>
      <c r="C1036">
        <f>YEAR(cukier[[#This Row],[Data]])</f>
        <v>2009</v>
      </c>
      <c r="D1036">
        <v>5</v>
      </c>
      <c r="E1036">
        <f>IF(C1036=2005,$Q$5,IF(C1036=2006,$Q$6,IF(C1036=2007,$Q$7,IF(C1036=2008,$Q$8,IF(C1036=2009,$Q$9,IF(C1036=2010,$Q$10,IF(C1036=2011,$Q$11,IF(C1036=2012,$Q$12,IF(C1036=2013,$Q$13,IF(C1036=2014,$Q$14,"XD"))))))))))</f>
        <v>2.13</v>
      </c>
      <c r="F1036">
        <f>D1036*E1036</f>
        <v>10.649999999999999</v>
      </c>
      <c r="G1036">
        <f>SUMIF($B$2:B1036,B1036,$D$2:D1036)</f>
        <v>22</v>
      </c>
      <c r="H1036" t="b">
        <f>IF(cukier[[#This Row],[IlośćCukruKupionego]]&gt;=100,IF(cukier[[#This Row],[IlośćCukruKupionego]]&lt;1000,TRUE),FALSE)</f>
        <v>0</v>
      </c>
      <c r="I1036" t="b">
        <f>IF(cukier[[#This Row],[IlośćCukruKupionego]]&gt;=1000,IF(cukier[[#This Row],[IlośćCukruKupionego]]&lt;10000,TRUE),FALSE)</f>
        <v>0</v>
      </c>
      <c r="J1036" t="b">
        <f>IF(cukier[[#This Row],[IlośćCukruKupionego]]&gt;=10000,TRUE,FALSE)</f>
        <v>0</v>
      </c>
      <c r="K1036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36">
        <f>cukier[[#This Row],[Cukier '[KG']]]*cukier[[#This Row],[Rabat]]</f>
        <v>10.649999999999999</v>
      </c>
      <c r="M1036">
        <f>cukier[[#This Row],[SumaZaCukier]]-cukier[[#This Row],[CenaRabat]]</f>
        <v>0</v>
      </c>
    </row>
    <row r="1037" spans="1:13" x14ac:dyDescent="0.25">
      <c r="A1037" s="1">
        <v>40108</v>
      </c>
      <c r="B1037" t="s">
        <v>18</v>
      </c>
      <c r="C1037">
        <f>YEAR(cukier[[#This Row],[Data]])</f>
        <v>2009</v>
      </c>
      <c r="D1037">
        <v>89</v>
      </c>
      <c r="E1037">
        <f>IF(C1037=2005,$Q$5,IF(C1037=2006,$Q$6,IF(C1037=2007,$Q$7,IF(C1037=2008,$Q$8,IF(C1037=2009,$Q$9,IF(C1037=2010,$Q$10,IF(C1037=2011,$Q$11,IF(C1037=2012,$Q$12,IF(C1037=2013,$Q$13,IF(C1037=2014,$Q$14,"XD"))))))))))</f>
        <v>2.13</v>
      </c>
      <c r="F1037">
        <f>D1037*E1037</f>
        <v>189.57</v>
      </c>
      <c r="G1037">
        <f>SUMIF($B$2:B1037,B1037,$D$2:D1037)</f>
        <v>3265</v>
      </c>
      <c r="H1037" t="b">
        <f>IF(cukier[[#This Row],[IlośćCukruKupionego]]&gt;=100,IF(cukier[[#This Row],[IlośćCukruKupionego]]&lt;1000,TRUE),FALSE)</f>
        <v>0</v>
      </c>
      <c r="I1037" t="b">
        <f>IF(cukier[[#This Row],[IlośćCukruKupionego]]&gt;=1000,IF(cukier[[#This Row],[IlośćCukruKupionego]]&lt;10000,TRUE),FALSE)</f>
        <v>1</v>
      </c>
      <c r="J1037" t="b">
        <f>IF(cukier[[#This Row],[IlośćCukruKupionego]]&gt;=10000,TRUE,FALSE)</f>
        <v>0</v>
      </c>
      <c r="K1037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37">
        <f>cukier[[#This Row],[Cukier '[KG']]]*cukier[[#This Row],[Rabat]]</f>
        <v>180.67</v>
      </c>
      <c r="M1037">
        <f>cukier[[#This Row],[SumaZaCukier]]-cukier[[#This Row],[CenaRabat]]</f>
        <v>8.9000000000000057</v>
      </c>
    </row>
    <row r="1038" spans="1:13" x14ac:dyDescent="0.25">
      <c r="A1038" s="1">
        <v>40113</v>
      </c>
      <c r="B1038" t="s">
        <v>35</v>
      </c>
      <c r="C1038">
        <f>YEAR(cukier[[#This Row],[Data]])</f>
        <v>2009</v>
      </c>
      <c r="D1038">
        <v>22</v>
      </c>
      <c r="E1038">
        <f>IF(C1038=2005,$Q$5,IF(C1038=2006,$Q$6,IF(C1038=2007,$Q$7,IF(C1038=2008,$Q$8,IF(C1038=2009,$Q$9,IF(C1038=2010,$Q$10,IF(C1038=2011,$Q$11,IF(C1038=2012,$Q$12,IF(C1038=2013,$Q$13,IF(C1038=2014,$Q$14,"XD"))))))))))</f>
        <v>2.13</v>
      </c>
      <c r="F1038">
        <f>D1038*E1038</f>
        <v>46.86</v>
      </c>
      <c r="G1038">
        <f>SUMIF($B$2:B1038,B1038,$D$2:D1038)</f>
        <v>1339</v>
      </c>
      <c r="H1038" t="b">
        <f>IF(cukier[[#This Row],[IlośćCukruKupionego]]&gt;=100,IF(cukier[[#This Row],[IlośćCukruKupionego]]&lt;1000,TRUE),FALSE)</f>
        <v>0</v>
      </c>
      <c r="I1038" t="b">
        <f>IF(cukier[[#This Row],[IlośćCukruKupionego]]&gt;=1000,IF(cukier[[#This Row],[IlośćCukruKupionego]]&lt;10000,TRUE),FALSE)</f>
        <v>1</v>
      </c>
      <c r="J1038" t="b">
        <f>IF(cukier[[#This Row],[IlośćCukruKupionego]]&gt;=10000,TRUE,FALSE)</f>
        <v>0</v>
      </c>
      <c r="K1038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38">
        <f>cukier[[#This Row],[Cukier '[KG']]]*cukier[[#This Row],[Rabat]]</f>
        <v>44.66</v>
      </c>
      <c r="M1038">
        <f>cukier[[#This Row],[SumaZaCukier]]-cukier[[#This Row],[CenaRabat]]</f>
        <v>2.2000000000000028</v>
      </c>
    </row>
    <row r="1039" spans="1:13" x14ac:dyDescent="0.25">
      <c r="A1039" s="1">
        <v>40114</v>
      </c>
      <c r="B1039" t="s">
        <v>18</v>
      </c>
      <c r="C1039">
        <f>YEAR(cukier[[#This Row],[Data]])</f>
        <v>2009</v>
      </c>
      <c r="D1039">
        <v>199</v>
      </c>
      <c r="E1039">
        <f>IF(C1039=2005,$Q$5,IF(C1039=2006,$Q$6,IF(C1039=2007,$Q$7,IF(C1039=2008,$Q$8,IF(C1039=2009,$Q$9,IF(C1039=2010,$Q$10,IF(C1039=2011,$Q$11,IF(C1039=2012,$Q$12,IF(C1039=2013,$Q$13,IF(C1039=2014,$Q$14,"XD"))))))))))</f>
        <v>2.13</v>
      </c>
      <c r="F1039">
        <f>D1039*E1039</f>
        <v>423.87</v>
      </c>
      <c r="G1039">
        <f>SUMIF($B$2:B1039,B1039,$D$2:D1039)</f>
        <v>3464</v>
      </c>
      <c r="H1039" t="b">
        <f>IF(cukier[[#This Row],[IlośćCukruKupionego]]&gt;=100,IF(cukier[[#This Row],[IlośćCukruKupionego]]&lt;1000,TRUE),FALSE)</f>
        <v>0</v>
      </c>
      <c r="I1039" t="b">
        <f>IF(cukier[[#This Row],[IlośćCukruKupionego]]&gt;=1000,IF(cukier[[#This Row],[IlośćCukruKupionego]]&lt;10000,TRUE),FALSE)</f>
        <v>1</v>
      </c>
      <c r="J1039" t="b">
        <f>IF(cukier[[#This Row],[IlośćCukruKupionego]]&gt;=10000,TRUE,FALSE)</f>
        <v>0</v>
      </c>
      <c r="K103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39">
        <f>cukier[[#This Row],[Cukier '[KG']]]*cukier[[#This Row],[Rabat]]</f>
        <v>403.96999999999997</v>
      </c>
      <c r="M1039">
        <f>cukier[[#This Row],[SumaZaCukier]]-cukier[[#This Row],[CenaRabat]]</f>
        <v>19.900000000000034</v>
      </c>
    </row>
    <row r="1040" spans="1:13" x14ac:dyDescent="0.25">
      <c r="A1040" s="1">
        <v>40120</v>
      </c>
      <c r="B1040" t="s">
        <v>109</v>
      </c>
      <c r="C1040">
        <f>YEAR(cukier[[#This Row],[Data]])</f>
        <v>2009</v>
      </c>
      <c r="D1040">
        <v>8</v>
      </c>
      <c r="E1040">
        <f>IF(C1040=2005,$Q$5,IF(C1040=2006,$Q$6,IF(C1040=2007,$Q$7,IF(C1040=2008,$Q$8,IF(C1040=2009,$Q$9,IF(C1040=2010,$Q$10,IF(C1040=2011,$Q$11,IF(C1040=2012,$Q$12,IF(C1040=2013,$Q$13,IF(C1040=2014,$Q$14,"XD"))))))))))</f>
        <v>2.13</v>
      </c>
      <c r="F1040">
        <f>D1040*E1040</f>
        <v>17.04</v>
      </c>
      <c r="G1040">
        <f>SUMIF($B$2:B1040,B1040,$D$2:D1040)</f>
        <v>38</v>
      </c>
      <c r="H1040" t="b">
        <f>IF(cukier[[#This Row],[IlośćCukruKupionego]]&gt;=100,IF(cukier[[#This Row],[IlośćCukruKupionego]]&lt;1000,TRUE),FALSE)</f>
        <v>0</v>
      </c>
      <c r="I1040" t="b">
        <f>IF(cukier[[#This Row],[IlośćCukruKupionego]]&gt;=1000,IF(cukier[[#This Row],[IlośćCukruKupionego]]&lt;10000,TRUE),FALSE)</f>
        <v>0</v>
      </c>
      <c r="J1040" t="b">
        <f>IF(cukier[[#This Row],[IlośćCukruKupionego]]&gt;=10000,TRUE,FALSE)</f>
        <v>0</v>
      </c>
      <c r="K1040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40">
        <f>cukier[[#This Row],[Cukier '[KG']]]*cukier[[#This Row],[Rabat]]</f>
        <v>17.04</v>
      </c>
      <c r="M1040">
        <f>cukier[[#This Row],[SumaZaCukier]]-cukier[[#This Row],[CenaRabat]]</f>
        <v>0</v>
      </c>
    </row>
    <row r="1041" spans="1:13" x14ac:dyDescent="0.25">
      <c r="A1041" s="1">
        <v>40120</v>
      </c>
      <c r="B1041" t="s">
        <v>18</v>
      </c>
      <c r="C1041">
        <f>YEAR(cukier[[#This Row],[Data]])</f>
        <v>2009</v>
      </c>
      <c r="D1041">
        <v>198</v>
      </c>
      <c r="E1041">
        <f>IF(C1041=2005,$Q$5,IF(C1041=2006,$Q$6,IF(C1041=2007,$Q$7,IF(C1041=2008,$Q$8,IF(C1041=2009,$Q$9,IF(C1041=2010,$Q$10,IF(C1041=2011,$Q$11,IF(C1041=2012,$Q$12,IF(C1041=2013,$Q$13,IF(C1041=2014,$Q$14,"XD"))))))))))</f>
        <v>2.13</v>
      </c>
      <c r="F1041">
        <f>D1041*E1041</f>
        <v>421.73999999999995</v>
      </c>
      <c r="G1041">
        <f>SUMIF($B$2:B1041,B1041,$D$2:D1041)</f>
        <v>3662</v>
      </c>
      <c r="H1041" t="b">
        <f>IF(cukier[[#This Row],[IlośćCukruKupionego]]&gt;=100,IF(cukier[[#This Row],[IlośćCukruKupionego]]&lt;1000,TRUE),FALSE)</f>
        <v>0</v>
      </c>
      <c r="I1041" t="b">
        <f>IF(cukier[[#This Row],[IlośćCukruKupionego]]&gt;=1000,IF(cukier[[#This Row],[IlośćCukruKupionego]]&lt;10000,TRUE),FALSE)</f>
        <v>1</v>
      </c>
      <c r="J1041" t="b">
        <f>IF(cukier[[#This Row],[IlośćCukruKupionego]]&gt;=10000,TRUE,FALSE)</f>
        <v>0</v>
      </c>
      <c r="K104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41">
        <f>cukier[[#This Row],[Cukier '[KG']]]*cukier[[#This Row],[Rabat]]</f>
        <v>401.93999999999994</v>
      </c>
      <c r="M1041">
        <f>cukier[[#This Row],[SumaZaCukier]]-cukier[[#This Row],[CenaRabat]]</f>
        <v>19.800000000000011</v>
      </c>
    </row>
    <row r="1042" spans="1:13" x14ac:dyDescent="0.25">
      <c r="A1042" s="1">
        <v>40121</v>
      </c>
      <c r="B1042" t="s">
        <v>95</v>
      </c>
      <c r="C1042">
        <f>YEAR(cukier[[#This Row],[Data]])</f>
        <v>2009</v>
      </c>
      <c r="D1042">
        <v>6</v>
      </c>
      <c r="E1042">
        <f>IF(C1042=2005,$Q$5,IF(C1042=2006,$Q$6,IF(C1042=2007,$Q$7,IF(C1042=2008,$Q$8,IF(C1042=2009,$Q$9,IF(C1042=2010,$Q$10,IF(C1042=2011,$Q$11,IF(C1042=2012,$Q$12,IF(C1042=2013,$Q$13,IF(C1042=2014,$Q$14,"XD"))))))))))</f>
        <v>2.13</v>
      </c>
      <c r="F1042">
        <f>D1042*E1042</f>
        <v>12.78</v>
      </c>
      <c r="G1042">
        <f>SUMIF($B$2:B1042,B1042,$D$2:D1042)</f>
        <v>8</v>
      </c>
      <c r="H1042" t="b">
        <f>IF(cukier[[#This Row],[IlośćCukruKupionego]]&gt;=100,IF(cukier[[#This Row],[IlośćCukruKupionego]]&lt;1000,TRUE),FALSE)</f>
        <v>0</v>
      </c>
      <c r="I1042" t="b">
        <f>IF(cukier[[#This Row],[IlośćCukruKupionego]]&gt;=1000,IF(cukier[[#This Row],[IlośćCukruKupionego]]&lt;10000,TRUE),FALSE)</f>
        <v>0</v>
      </c>
      <c r="J1042" t="b">
        <f>IF(cukier[[#This Row],[IlośćCukruKupionego]]&gt;=10000,TRUE,FALSE)</f>
        <v>0</v>
      </c>
      <c r="K104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42">
        <f>cukier[[#This Row],[Cukier '[KG']]]*cukier[[#This Row],[Rabat]]</f>
        <v>12.78</v>
      </c>
      <c r="M1042">
        <f>cukier[[#This Row],[SumaZaCukier]]-cukier[[#This Row],[CenaRabat]]</f>
        <v>0</v>
      </c>
    </row>
    <row r="1043" spans="1:13" x14ac:dyDescent="0.25">
      <c r="A1043" s="1">
        <v>40121</v>
      </c>
      <c r="B1043" t="s">
        <v>23</v>
      </c>
      <c r="C1043">
        <f>YEAR(cukier[[#This Row],[Data]])</f>
        <v>2009</v>
      </c>
      <c r="D1043">
        <v>68</v>
      </c>
      <c r="E1043">
        <f>IF(C1043=2005,$Q$5,IF(C1043=2006,$Q$6,IF(C1043=2007,$Q$7,IF(C1043=2008,$Q$8,IF(C1043=2009,$Q$9,IF(C1043=2010,$Q$10,IF(C1043=2011,$Q$11,IF(C1043=2012,$Q$12,IF(C1043=2013,$Q$13,IF(C1043=2014,$Q$14,"XD"))))))))))</f>
        <v>2.13</v>
      </c>
      <c r="F1043">
        <f>D1043*E1043</f>
        <v>144.84</v>
      </c>
      <c r="G1043">
        <f>SUMIF($B$2:B1043,B1043,$D$2:D1043)</f>
        <v>2404</v>
      </c>
      <c r="H1043" t="b">
        <f>IF(cukier[[#This Row],[IlośćCukruKupionego]]&gt;=100,IF(cukier[[#This Row],[IlośćCukruKupionego]]&lt;1000,TRUE),FALSE)</f>
        <v>0</v>
      </c>
      <c r="I1043" t="b">
        <f>IF(cukier[[#This Row],[IlośćCukruKupionego]]&gt;=1000,IF(cukier[[#This Row],[IlośćCukruKupionego]]&lt;10000,TRUE),FALSE)</f>
        <v>1</v>
      </c>
      <c r="J1043" t="b">
        <f>IF(cukier[[#This Row],[IlośćCukruKupionego]]&gt;=10000,TRUE,FALSE)</f>
        <v>0</v>
      </c>
      <c r="K1043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43">
        <f>cukier[[#This Row],[Cukier '[KG']]]*cukier[[#This Row],[Rabat]]</f>
        <v>138.04</v>
      </c>
      <c r="M1043">
        <f>cukier[[#This Row],[SumaZaCukier]]-cukier[[#This Row],[CenaRabat]]</f>
        <v>6.8000000000000114</v>
      </c>
    </row>
    <row r="1044" spans="1:13" x14ac:dyDescent="0.25">
      <c r="A1044" s="1">
        <v>40121</v>
      </c>
      <c r="B1044" t="s">
        <v>102</v>
      </c>
      <c r="C1044">
        <f>YEAR(cukier[[#This Row],[Data]])</f>
        <v>2009</v>
      </c>
      <c r="D1044">
        <v>200</v>
      </c>
      <c r="E1044">
        <f>IF(C1044=2005,$Q$5,IF(C1044=2006,$Q$6,IF(C1044=2007,$Q$7,IF(C1044=2008,$Q$8,IF(C1044=2009,$Q$9,IF(C1044=2010,$Q$10,IF(C1044=2011,$Q$11,IF(C1044=2012,$Q$12,IF(C1044=2013,$Q$13,IF(C1044=2014,$Q$14,"XD"))))))))))</f>
        <v>2.13</v>
      </c>
      <c r="F1044">
        <f>D1044*E1044</f>
        <v>426</v>
      </c>
      <c r="G1044">
        <f>SUMIF($B$2:B1044,B1044,$D$2:D1044)</f>
        <v>3286</v>
      </c>
      <c r="H1044" t="b">
        <f>IF(cukier[[#This Row],[IlośćCukruKupionego]]&gt;=100,IF(cukier[[#This Row],[IlośćCukruKupionego]]&lt;1000,TRUE),FALSE)</f>
        <v>0</v>
      </c>
      <c r="I1044" t="b">
        <f>IF(cukier[[#This Row],[IlośćCukruKupionego]]&gt;=1000,IF(cukier[[#This Row],[IlośćCukruKupionego]]&lt;10000,TRUE),FALSE)</f>
        <v>1</v>
      </c>
      <c r="J1044" t="b">
        <f>IF(cukier[[#This Row],[IlośćCukruKupionego]]&gt;=10000,TRUE,FALSE)</f>
        <v>0</v>
      </c>
      <c r="K1044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44">
        <f>cukier[[#This Row],[Cukier '[KG']]]*cukier[[#This Row],[Rabat]]</f>
        <v>405.99999999999994</v>
      </c>
      <c r="M1044">
        <f>cukier[[#This Row],[SumaZaCukier]]-cukier[[#This Row],[CenaRabat]]</f>
        <v>20.000000000000057</v>
      </c>
    </row>
    <row r="1045" spans="1:13" x14ac:dyDescent="0.25">
      <c r="A1045" s="1">
        <v>40122</v>
      </c>
      <c r="B1045" t="s">
        <v>5</v>
      </c>
      <c r="C1045">
        <f>YEAR(cukier[[#This Row],[Data]])</f>
        <v>2009</v>
      </c>
      <c r="D1045">
        <v>426</v>
      </c>
      <c r="E1045">
        <f>IF(C1045=2005,$Q$5,IF(C1045=2006,$Q$6,IF(C1045=2007,$Q$7,IF(C1045=2008,$Q$8,IF(C1045=2009,$Q$9,IF(C1045=2010,$Q$10,IF(C1045=2011,$Q$11,IF(C1045=2012,$Q$12,IF(C1045=2013,$Q$13,IF(C1045=2014,$Q$14,"XD"))))))))))</f>
        <v>2.13</v>
      </c>
      <c r="F1045">
        <f>D1045*E1045</f>
        <v>907.38</v>
      </c>
      <c r="G1045">
        <f>SUMIF($B$2:B1045,B1045,$D$2:D1045)</f>
        <v>7573</v>
      </c>
      <c r="H1045" t="b">
        <f>IF(cukier[[#This Row],[IlośćCukruKupionego]]&gt;=100,IF(cukier[[#This Row],[IlośćCukruKupionego]]&lt;1000,TRUE),FALSE)</f>
        <v>0</v>
      </c>
      <c r="I1045" t="b">
        <f>IF(cukier[[#This Row],[IlośćCukruKupionego]]&gt;=1000,IF(cukier[[#This Row],[IlośćCukruKupionego]]&lt;10000,TRUE),FALSE)</f>
        <v>1</v>
      </c>
      <c r="J1045" t="b">
        <f>IF(cukier[[#This Row],[IlośćCukruKupionego]]&gt;=10000,TRUE,FALSE)</f>
        <v>0</v>
      </c>
      <c r="K104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45">
        <f>cukier[[#This Row],[Cukier '[KG']]]*cukier[[#This Row],[Rabat]]</f>
        <v>864.78</v>
      </c>
      <c r="M1045">
        <f>cukier[[#This Row],[SumaZaCukier]]-cukier[[#This Row],[CenaRabat]]</f>
        <v>42.600000000000023</v>
      </c>
    </row>
    <row r="1046" spans="1:13" x14ac:dyDescent="0.25">
      <c r="A1046" s="1">
        <v>40122</v>
      </c>
      <c r="B1046" t="s">
        <v>78</v>
      </c>
      <c r="C1046">
        <f>YEAR(cukier[[#This Row],[Data]])</f>
        <v>2009</v>
      </c>
      <c r="D1046">
        <v>142</v>
      </c>
      <c r="E1046">
        <f>IF(C1046=2005,$Q$5,IF(C1046=2006,$Q$6,IF(C1046=2007,$Q$7,IF(C1046=2008,$Q$8,IF(C1046=2009,$Q$9,IF(C1046=2010,$Q$10,IF(C1046=2011,$Q$11,IF(C1046=2012,$Q$12,IF(C1046=2013,$Q$13,IF(C1046=2014,$Q$14,"XD"))))))))))</f>
        <v>2.13</v>
      </c>
      <c r="F1046">
        <f>D1046*E1046</f>
        <v>302.45999999999998</v>
      </c>
      <c r="G1046">
        <f>SUMIF($B$2:B1046,B1046,$D$2:D1046)</f>
        <v>1600</v>
      </c>
      <c r="H1046" t="b">
        <f>IF(cukier[[#This Row],[IlośćCukruKupionego]]&gt;=100,IF(cukier[[#This Row],[IlośćCukruKupionego]]&lt;1000,TRUE),FALSE)</f>
        <v>0</v>
      </c>
      <c r="I1046" t="b">
        <f>IF(cukier[[#This Row],[IlośćCukruKupionego]]&gt;=1000,IF(cukier[[#This Row],[IlośćCukruKupionego]]&lt;10000,TRUE),FALSE)</f>
        <v>1</v>
      </c>
      <c r="J1046" t="b">
        <f>IF(cukier[[#This Row],[IlośćCukruKupionego]]&gt;=10000,TRUE,FALSE)</f>
        <v>0</v>
      </c>
      <c r="K104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46">
        <f>cukier[[#This Row],[Cukier '[KG']]]*cukier[[#This Row],[Rabat]]</f>
        <v>288.26</v>
      </c>
      <c r="M1046">
        <f>cukier[[#This Row],[SumaZaCukier]]-cukier[[#This Row],[CenaRabat]]</f>
        <v>14.199999999999989</v>
      </c>
    </row>
    <row r="1047" spans="1:13" x14ac:dyDescent="0.25">
      <c r="A1047" s="1">
        <v>40122</v>
      </c>
      <c r="B1047" t="s">
        <v>7</v>
      </c>
      <c r="C1047">
        <f>YEAR(cukier[[#This Row],[Data]])</f>
        <v>2009</v>
      </c>
      <c r="D1047">
        <v>298</v>
      </c>
      <c r="E1047">
        <f>IF(C1047=2005,$Q$5,IF(C1047=2006,$Q$6,IF(C1047=2007,$Q$7,IF(C1047=2008,$Q$8,IF(C1047=2009,$Q$9,IF(C1047=2010,$Q$10,IF(C1047=2011,$Q$11,IF(C1047=2012,$Q$12,IF(C1047=2013,$Q$13,IF(C1047=2014,$Q$14,"XD"))))))))))</f>
        <v>2.13</v>
      </c>
      <c r="F1047">
        <f>D1047*E1047</f>
        <v>634.74</v>
      </c>
      <c r="G1047">
        <f>SUMIF($B$2:B1047,B1047,$D$2:D1047)</f>
        <v>13656</v>
      </c>
      <c r="H1047" t="b">
        <f>IF(cukier[[#This Row],[IlośćCukruKupionego]]&gt;=100,IF(cukier[[#This Row],[IlośćCukruKupionego]]&lt;1000,TRUE),FALSE)</f>
        <v>0</v>
      </c>
      <c r="I1047" t="b">
        <f>IF(cukier[[#This Row],[IlośćCukruKupionego]]&gt;=1000,IF(cukier[[#This Row],[IlośćCukruKupionego]]&lt;10000,TRUE),FALSE)</f>
        <v>0</v>
      </c>
      <c r="J1047" t="b">
        <f>IF(cukier[[#This Row],[IlośćCukruKupionego]]&gt;=10000,TRUE,FALSE)</f>
        <v>1</v>
      </c>
      <c r="K1047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1047">
        <f>cukier[[#This Row],[Cukier '[KG']]]*cukier[[#This Row],[Rabat]]</f>
        <v>575.14</v>
      </c>
      <c r="M1047">
        <f>cukier[[#This Row],[SumaZaCukier]]-cukier[[#This Row],[CenaRabat]]</f>
        <v>59.600000000000023</v>
      </c>
    </row>
    <row r="1048" spans="1:13" x14ac:dyDescent="0.25">
      <c r="A1048" s="1">
        <v>40124</v>
      </c>
      <c r="B1048" t="s">
        <v>17</v>
      </c>
      <c r="C1048">
        <f>YEAR(cukier[[#This Row],[Data]])</f>
        <v>2009</v>
      </c>
      <c r="D1048">
        <v>224</v>
      </c>
      <c r="E1048">
        <f>IF(C1048=2005,$Q$5,IF(C1048=2006,$Q$6,IF(C1048=2007,$Q$7,IF(C1048=2008,$Q$8,IF(C1048=2009,$Q$9,IF(C1048=2010,$Q$10,IF(C1048=2011,$Q$11,IF(C1048=2012,$Q$12,IF(C1048=2013,$Q$13,IF(C1048=2014,$Q$14,"XD"))))))))))</f>
        <v>2.13</v>
      </c>
      <c r="F1048">
        <f>D1048*E1048</f>
        <v>477.12</v>
      </c>
      <c r="G1048">
        <f>SUMIF($B$2:B1048,B1048,$D$2:D1048)</f>
        <v>9624</v>
      </c>
      <c r="H1048" t="b">
        <f>IF(cukier[[#This Row],[IlośćCukruKupionego]]&gt;=100,IF(cukier[[#This Row],[IlośćCukruKupionego]]&lt;1000,TRUE),FALSE)</f>
        <v>0</v>
      </c>
      <c r="I1048" t="b">
        <f>IF(cukier[[#This Row],[IlośćCukruKupionego]]&gt;=1000,IF(cukier[[#This Row],[IlośćCukruKupionego]]&lt;10000,TRUE),FALSE)</f>
        <v>1</v>
      </c>
      <c r="J1048" t="b">
        <f>IF(cukier[[#This Row],[IlośćCukruKupionego]]&gt;=10000,TRUE,FALSE)</f>
        <v>0</v>
      </c>
      <c r="K1048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48">
        <f>cukier[[#This Row],[Cukier '[KG']]]*cukier[[#This Row],[Rabat]]</f>
        <v>454.71999999999997</v>
      </c>
      <c r="M1048">
        <f>cukier[[#This Row],[SumaZaCukier]]-cukier[[#This Row],[CenaRabat]]</f>
        <v>22.400000000000034</v>
      </c>
    </row>
    <row r="1049" spans="1:13" x14ac:dyDescent="0.25">
      <c r="A1049" s="1">
        <v>40126</v>
      </c>
      <c r="B1049" t="s">
        <v>5</v>
      </c>
      <c r="C1049">
        <f>YEAR(cukier[[#This Row],[Data]])</f>
        <v>2009</v>
      </c>
      <c r="D1049">
        <v>133</v>
      </c>
      <c r="E1049">
        <f>IF(C1049=2005,$Q$5,IF(C1049=2006,$Q$6,IF(C1049=2007,$Q$7,IF(C1049=2008,$Q$8,IF(C1049=2009,$Q$9,IF(C1049=2010,$Q$10,IF(C1049=2011,$Q$11,IF(C1049=2012,$Q$12,IF(C1049=2013,$Q$13,IF(C1049=2014,$Q$14,"XD"))))))))))</f>
        <v>2.13</v>
      </c>
      <c r="F1049">
        <f>D1049*E1049</f>
        <v>283.28999999999996</v>
      </c>
      <c r="G1049">
        <f>SUMIF($B$2:B1049,B1049,$D$2:D1049)</f>
        <v>7706</v>
      </c>
      <c r="H1049" t="b">
        <f>IF(cukier[[#This Row],[IlośćCukruKupionego]]&gt;=100,IF(cukier[[#This Row],[IlośćCukruKupionego]]&lt;1000,TRUE),FALSE)</f>
        <v>0</v>
      </c>
      <c r="I1049" t="b">
        <f>IF(cukier[[#This Row],[IlośćCukruKupionego]]&gt;=1000,IF(cukier[[#This Row],[IlośćCukruKupionego]]&lt;10000,TRUE),FALSE)</f>
        <v>1</v>
      </c>
      <c r="J1049" t="b">
        <f>IF(cukier[[#This Row],[IlośćCukruKupionego]]&gt;=10000,TRUE,FALSE)</f>
        <v>0</v>
      </c>
      <c r="K104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49">
        <f>cukier[[#This Row],[Cukier '[KG']]]*cukier[[#This Row],[Rabat]]</f>
        <v>269.98999999999995</v>
      </c>
      <c r="M1049">
        <f>cukier[[#This Row],[SumaZaCukier]]-cukier[[#This Row],[CenaRabat]]</f>
        <v>13.300000000000011</v>
      </c>
    </row>
    <row r="1050" spans="1:13" x14ac:dyDescent="0.25">
      <c r="A1050" s="1">
        <v>40128</v>
      </c>
      <c r="B1050" t="s">
        <v>45</v>
      </c>
      <c r="C1050">
        <f>YEAR(cukier[[#This Row],[Data]])</f>
        <v>2009</v>
      </c>
      <c r="D1050">
        <v>326</v>
      </c>
      <c r="E1050">
        <f>IF(C1050=2005,$Q$5,IF(C1050=2006,$Q$6,IF(C1050=2007,$Q$7,IF(C1050=2008,$Q$8,IF(C1050=2009,$Q$9,IF(C1050=2010,$Q$10,IF(C1050=2011,$Q$11,IF(C1050=2012,$Q$12,IF(C1050=2013,$Q$13,IF(C1050=2014,$Q$14,"XD"))))))))))</f>
        <v>2.13</v>
      </c>
      <c r="F1050">
        <f>D1050*E1050</f>
        <v>694.38</v>
      </c>
      <c r="G1050">
        <f>SUMIF($B$2:B1050,B1050,$D$2:D1050)</f>
        <v>13283</v>
      </c>
      <c r="H1050" t="b">
        <f>IF(cukier[[#This Row],[IlośćCukruKupionego]]&gt;=100,IF(cukier[[#This Row],[IlośćCukruKupionego]]&lt;1000,TRUE),FALSE)</f>
        <v>0</v>
      </c>
      <c r="I1050" t="b">
        <f>IF(cukier[[#This Row],[IlośćCukruKupionego]]&gt;=1000,IF(cukier[[#This Row],[IlośćCukruKupionego]]&lt;10000,TRUE),FALSE)</f>
        <v>0</v>
      </c>
      <c r="J1050" t="b">
        <f>IF(cukier[[#This Row],[IlośćCukruKupionego]]&gt;=10000,TRUE,FALSE)</f>
        <v>1</v>
      </c>
      <c r="K1050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1050">
        <f>cukier[[#This Row],[Cukier '[KG']]]*cukier[[#This Row],[Rabat]]</f>
        <v>629.17999999999995</v>
      </c>
      <c r="M1050">
        <f>cukier[[#This Row],[SumaZaCukier]]-cukier[[#This Row],[CenaRabat]]</f>
        <v>65.200000000000045</v>
      </c>
    </row>
    <row r="1051" spans="1:13" x14ac:dyDescent="0.25">
      <c r="A1051" s="1">
        <v>40128</v>
      </c>
      <c r="B1051" t="s">
        <v>120</v>
      </c>
      <c r="C1051">
        <f>YEAR(cukier[[#This Row],[Data]])</f>
        <v>2009</v>
      </c>
      <c r="D1051">
        <v>102</v>
      </c>
      <c r="E1051">
        <f>IF(C1051=2005,$Q$5,IF(C1051=2006,$Q$6,IF(C1051=2007,$Q$7,IF(C1051=2008,$Q$8,IF(C1051=2009,$Q$9,IF(C1051=2010,$Q$10,IF(C1051=2011,$Q$11,IF(C1051=2012,$Q$12,IF(C1051=2013,$Q$13,IF(C1051=2014,$Q$14,"XD"))))))))))</f>
        <v>2.13</v>
      </c>
      <c r="F1051">
        <f>D1051*E1051</f>
        <v>217.26</v>
      </c>
      <c r="G1051">
        <f>SUMIF($B$2:B1051,B1051,$D$2:D1051)</f>
        <v>449</v>
      </c>
      <c r="H1051" t="b">
        <f>IF(cukier[[#This Row],[IlośćCukruKupionego]]&gt;=100,IF(cukier[[#This Row],[IlośćCukruKupionego]]&lt;1000,TRUE),FALSE)</f>
        <v>1</v>
      </c>
      <c r="I1051" t="b">
        <f>IF(cukier[[#This Row],[IlośćCukruKupionego]]&gt;=1000,IF(cukier[[#This Row],[IlośćCukruKupionego]]&lt;10000,TRUE),FALSE)</f>
        <v>0</v>
      </c>
      <c r="J1051" t="b">
        <f>IF(cukier[[#This Row],[IlośćCukruKupionego]]&gt;=10000,TRUE,FALSE)</f>
        <v>0</v>
      </c>
      <c r="K1051">
        <f>IF(cukier[[#This Row],[R1]]=TRUE,cukier[[#This Row],[Cena]]-0.05,IF(cukier[[#This Row],[R2]]=TRUE,cukier[[#This Row],[Cena]]-0.1,IF(cukier[[#This Row],[R3]]=TRUE,cukier[[#This Row],[Cena]]-0.2,cukier[[#This Row],[Cena]])))</f>
        <v>2.08</v>
      </c>
      <c r="L1051">
        <f>cukier[[#This Row],[Cukier '[KG']]]*cukier[[#This Row],[Rabat]]</f>
        <v>212.16</v>
      </c>
      <c r="M1051">
        <f>cukier[[#This Row],[SumaZaCukier]]-cukier[[#This Row],[CenaRabat]]</f>
        <v>5.0999999999999943</v>
      </c>
    </row>
    <row r="1052" spans="1:13" x14ac:dyDescent="0.25">
      <c r="A1052" s="1">
        <v>40129</v>
      </c>
      <c r="B1052" t="s">
        <v>7</v>
      </c>
      <c r="C1052">
        <f>YEAR(cukier[[#This Row],[Data]])</f>
        <v>2009</v>
      </c>
      <c r="D1052">
        <v>332</v>
      </c>
      <c r="E1052">
        <f>IF(C1052=2005,$Q$5,IF(C1052=2006,$Q$6,IF(C1052=2007,$Q$7,IF(C1052=2008,$Q$8,IF(C1052=2009,$Q$9,IF(C1052=2010,$Q$10,IF(C1052=2011,$Q$11,IF(C1052=2012,$Q$12,IF(C1052=2013,$Q$13,IF(C1052=2014,$Q$14,"XD"))))))))))</f>
        <v>2.13</v>
      </c>
      <c r="F1052">
        <f>D1052*E1052</f>
        <v>707.16</v>
      </c>
      <c r="G1052">
        <f>SUMIF($B$2:B1052,B1052,$D$2:D1052)</f>
        <v>13988</v>
      </c>
      <c r="H1052" t="b">
        <f>IF(cukier[[#This Row],[IlośćCukruKupionego]]&gt;=100,IF(cukier[[#This Row],[IlośćCukruKupionego]]&lt;1000,TRUE),FALSE)</f>
        <v>0</v>
      </c>
      <c r="I1052" t="b">
        <f>IF(cukier[[#This Row],[IlośćCukruKupionego]]&gt;=1000,IF(cukier[[#This Row],[IlośćCukruKupionego]]&lt;10000,TRUE),FALSE)</f>
        <v>0</v>
      </c>
      <c r="J1052" t="b">
        <f>IF(cukier[[#This Row],[IlośćCukruKupionego]]&gt;=10000,TRUE,FALSE)</f>
        <v>1</v>
      </c>
      <c r="K1052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1052">
        <f>cukier[[#This Row],[Cukier '[KG']]]*cukier[[#This Row],[Rabat]]</f>
        <v>640.76</v>
      </c>
      <c r="M1052">
        <f>cukier[[#This Row],[SumaZaCukier]]-cukier[[#This Row],[CenaRabat]]</f>
        <v>66.399999999999977</v>
      </c>
    </row>
    <row r="1053" spans="1:13" x14ac:dyDescent="0.25">
      <c r="A1053" s="1">
        <v>40130</v>
      </c>
      <c r="B1053" t="s">
        <v>19</v>
      </c>
      <c r="C1053">
        <f>YEAR(cukier[[#This Row],[Data]])</f>
        <v>2009</v>
      </c>
      <c r="D1053">
        <v>95</v>
      </c>
      <c r="E1053">
        <f>IF(C1053=2005,$Q$5,IF(C1053=2006,$Q$6,IF(C1053=2007,$Q$7,IF(C1053=2008,$Q$8,IF(C1053=2009,$Q$9,IF(C1053=2010,$Q$10,IF(C1053=2011,$Q$11,IF(C1053=2012,$Q$12,IF(C1053=2013,$Q$13,IF(C1053=2014,$Q$14,"XD"))))))))))</f>
        <v>2.13</v>
      </c>
      <c r="F1053">
        <f>D1053*E1053</f>
        <v>202.35</v>
      </c>
      <c r="G1053">
        <f>SUMIF($B$2:B1053,B1053,$D$2:D1053)</f>
        <v>1878</v>
      </c>
      <c r="H1053" t="b">
        <f>IF(cukier[[#This Row],[IlośćCukruKupionego]]&gt;=100,IF(cukier[[#This Row],[IlośćCukruKupionego]]&lt;1000,TRUE),FALSE)</f>
        <v>0</v>
      </c>
      <c r="I1053" t="b">
        <f>IF(cukier[[#This Row],[IlośćCukruKupionego]]&gt;=1000,IF(cukier[[#This Row],[IlośćCukruKupionego]]&lt;10000,TRUE),FALSE)</f>
        <v>1</v>
      </c>
      <c r="J1053" t="b">
        <f>IF(cukier[[#This Row],[IlośćCukruKupionego]]&gt;=10000,TRUE,FALSE)</f>
        <v>0</v>
      </c>
      <c r="K1053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53">
        <f>cukier[[#This Row],[Cukier '[KG']]]*cukier[[#This Row],[Rabat]]</f>
        <v>192.85</v>
      </c>
      <c r="M1053">
        <f>cukier[[#This Row],[SumaZaCukier]]-cukier[[#This Row],[CenaRabat]]</f>
        <v>9.5</v>
      </c>
    </row>
    <row r="1054" spans="1:13" x14ac:dyDescent="0.25">
      <c r="A1054" s="1">
        <v>40134</v>
      </c>
      <c r="B1054" t="s">
        <v>136</v>
      </c>
      <c r="C1054">
        <f>YEAR(cukier[[#This Row],[Data]])</f>
        <v>2009</v>
      </c>
      <c r="D1054">
        <v>7</v>
      </c>
      <c r="E1054">
        <f>IF(C1054=2005,$Q$5,IF(C1054=2006,$Q$6,IF(C1054=2007,$Q$7,IF(C1054=2008,$Q$8,IF(C1054=2009,$Q$9,IF(C1054=2010,$Q$10,IF(C1054=2011,$Q$11,IF(C1054=2012,$Q$12,IF(C1054=2013,$Q$13,IF(C1054=2014,$Q$14,"XD"))))))))))</f>
        <v>2.13</v>
      </c>
      <c r="F1054">
        <f>D1054*E1054</f>
        <v>14.91</v>
      </c>
      <c r="G1054">
        <f>SUMIF($B$2:B1054,B1054,$D$2:D1054)</f>
        <v>26</v>
      </c>
      <c r="H1054" t="b">
        <f>IF(cukier[[#This Row],[IlośćCukruKupionego]]&gt;=100,IF(cukier[[#This Row],[IlośćCukruKupionego]]&lt;1000,TRUE),FALSE)</f>
        <v>0</v>
      </c>
      <c r="I1054" t="b">
        <f>IF(cukier[[#This Row],[IlośćCukruKupionego]]&gt;=1000,IF(cukier[[#This Row],[IlośćCukruKupionego]]&lt;10000,TRUE),FALSE)</f>
        <v>0</v>
      </c>
      <c r="J1054" t="b">
        <f>IF(cukier[[#This Row],[IlośćCukruKupionego]]&gt;=10000,TRUE,FALSE)</f>
        <v>0</v>
      </c>
      <c r="K105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54">
        <f>cukier[[#This Row],[Cukier '[KG']]]*cukier[[#This Row],[Rabat]]</f>
        <v>14.91</v>
      </c>
      <c r="M1054">
        <f>cukier[[#This Row],[SumaZaCukier]]-cukier[[#This Row],[CenaRabat]]</f>
        <v>0</v>
      </c>
    </row>
    <row r="1055" spans="1:13" x14ac:dyDescent="0.25">
      <c r="A1055" s="1">
        <v>40134</v>
      </c>
      <c r="B1055" t="s">
        <v>14</v>
      </c>
      <c r="C1055">
        <f>YEAR(cukier[[#This Row],[Data]])</f>
        <v>2009</v>
      </c>
      <c r="D1055">
        <v>276</v>
      </c>
      <c r="E1055">
        <f>IF(C1055=2005,$Q$5,IF(C1055=2006,$Q$6,IF(C1055=2007,$Q$7,IF(C1055=2008,$Q$8,IF(C1055=2009,$Q$9,IF(C1055=2010,$Q$10,IF(C1055=2011,$Q$11,IF(C1055=2012,$Q$12,IF(C1055=2013,$Q$13,IF(C1055=2014,$Q$14,"XD"))))))))))</f>
        <v>2.13</v>
      </c>
      <c r="F1055">
        <f>D1055*E1055</f>
        <v>587.88</v>
      </c>
      <c r="G1055">
        <f>SUMIF($B$2:B1055,B1055,$D$2:D1055)</f>
        <v>11441</v>
      </c>
      <c r="H1055" t="b">
        <f>IF(cukier[[#This Row],[IlośćCukruKupionego]]&gt;=100,IF(cukier[[#This Row],[IlośćCukruKupionego]]&lt;1000,TRUE),FALSE)</f>
        <v>0</v>
      </c>
      <c r="I1055" t="b">
        <f>IF(cukier[[#This Row],[IlośćCukruKupionego]]&gt;=1000,IF(cukier[[#This Row],[IlośćCukruKupionego]]&lt;10000,TRUE),FALSE)</f>
        <v>0</v>
      </c>
      <c r="J1055" t="b">
        <f>IF(cukier[[#This Row],[IlośćCukruKupionego]]&gt;=10000,TRUE,FALSE)</f>
        <v>1</v>
      </c>
      <c r="K1055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1055">
        <f>cukier[[#This Row],[Cukier '[KG']]]*cukier[[#This Row],[Rabat]]</f>
        <v>532.67999999999995</v>
      </c>
      <c r="M1055">
        <f>cukier[[#This Row],[SumaZaCukier]]-cukier[[#This Row],[CenaRabat]]</f>
        <v>55.200000000000045</v>
      </c>
    </row>
    <row r="1056" spans="1:13" x14ac:dyDescent="0.25">
      <c r="A1056" s="1">
        <v>40134</v>
      </c>
      <c r="B1056" t="s">
        <v>139</v>
      </c>
      <c r="C1056">
        <f>YEAR(cukier[[#This Row],[Data]])</f>
        <v>2009</v>
      </c>
      <c r="D1056">
        <v>6</v>
      </c>
      <c r="E1056">
        <f>IF(C1056=2005,$Q$5,IF(C1056=2006,$Q$6,IF(C1056=2007,$Q$7,IF(C1056=2008,$Q$8,IF(C1056=2009,$Q$9,IF(C1056=2010,$Q$10,IF(C1056=2011,$Q$11,IF(C1056=2012,$Q$12,IF(C1056=2013,$Q$13,IF(C1056=2014,$Q$14,"XD"))))))))))</f>
        <v>2.13</v>
      </c>
      <c r="F1056">
        <f>D1056*E1056</f>
        <v>12.78</v>
      </c>
      <c r="G1056">
        <f>SUMIF($B$2:B1056,B1056,$D$2:D1056)</f>
        <v>18</v>
      </c>
      <c r="H1056" t="b">
        <f>IF(cukier[[#This Row],[IlośćCukruKupionego]]&gt;=100,IF(cukier[[#This Row],[IlośćCukruKupionego]]&lt;1000,TRUE),FALSE)</f>
        <v>0</v>
      </c>
      <c r="I1056" t="b">
        <f>IF(cukier[[#This Row],[IlośćCukruKupionego]]&gt;=1000,IF(cukier[[#This Row],[IlośćCukruKupionego]]&lt;10000,TRUE),FALSE)</f>
        <v>0</v>
      </c>
      <c r="J1056" t="b">
        <f>IF(cukier[[#This Row],[IlośćCukruKupionego]]&gt;=10000,TRUE,FALSE)</f>
        <v>0</v>
      </c>
      <c r="K1056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56">
        <f>cukier[[#This Row],[Cukier '[KG']]]*cukier[[#This Row],[Rabat]]</f>
        <v>12.78</v>
      </c>
      <c r="M1056">
        <f>cukier[[#This Row],[SumaZaCukier]]-cukier[[#This Row],[CenaRabat]]</f>
        <v>0</v>
      </c>
    </row>
    <row r="1057" spans="1:13" x14ac:dyDescent="0.25">
      <c r="A1057" s="1">
        <v>40136</v>
      </c>
      <c r="B1057" t="s">
        <v>45</v>
      </c>
      <c r="C1057">
        <f>YEAR(cukier[[#This Row],[Data]])</f>
        <v>2009</v>
      </c>
      <c r="D1057">
        <v>232</v>
      </c>
      <c r="E1057">
        <f>IF(C1057=2005,$Q$5,IF(C1057=2006,$Q$6,IF(C1057=2007,$Q$7,IF(C1057=2008,$Q$8,IF(C1057=2009,$Q$9,IF(C1057=2010,$Q$10,IF(C1057=2011,$Q$11,IF(C1057=2012,$Q$12,IF(C1057=2013,$Q$13,IF(C1057=2014,$Q$14,"XD"))))))))))</f>
        <v>2.13</v>
      </c>
      <c r="F1057">
        <f>D1057*E1057</f>
        <v>494.15999999999997</v>
      </c>
      <c r="G1057">
        <f>SUMIF($B$2:B1057,B1057,$D$2:D1057)</f>
        <v>13515</v>
      </c>
      <c r="H1057" t="b">
        <f>IF(cukier[[#This Row],[IlośćCukruKupionego]]&gt;=100,IF(cukier[[#This Row],[IlośćCukruKupionego]]&lt;1000,TRUE),FALSE)</f>
        <v>0</v>
      </c>
      <c r="I1057" t="b">
        <f>IF(cukier[[#This Row],[IlośćCukruKupionego]]&gt;=1000,IF(cukier[[#This Row],[IlośćCukruKupionego]]&lt;10000,TRUE),FALSE)</f>
        <v>0</v>
      </c>
      <c r="J1057" t="b">
        <f>IF(cukier[[#This Row],[IlośćCukruKupionego]]&gt;=10000,TRUE,FALSE)</f>
        <v>1</v>
      </c>
      <c r="K1057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1057">
        <f>cukier[[#This Row],[Cukier '[KG']]]*cukier[[#This Row],[Rabat]]</f>
        <v>447.76</v>
      </c>
      <c r="M1057">
        <f>cukier[[#This Row],[SumaZaCukier]]-cukier[[#This Row],[CenaRabat]]</f>
        <v>46.399999999999977</v>
      </c>
    </row>
    <row r="1058" spans="1:13" x14ac:dyDescent="0.25">
      <c r="A1058" s="1">
        <v>40136</v>
      </c>
      <c r="B1058" t="s">
        <v>66</v>
      </c>
      <c r="C1058">
        <f>YEAR(cukier[[#This Row],[Data]])</f>
        <v>2009</v>
      </c>
      <c r="D1058">
        <v>162</v>
      </c>
      <c r="E1058">
        <f>IF(C1058=2005,$Q$5,IF(C1058=2006,$Q$6,IF(C1058=2007,$Q$7,IF(C1058=2008,$Q$8,IF(C1058=2009,$Q$9,IF(C1058=2010,$Q$10,IF(C1058=2011,$Q$11,IF(C1058=2012,$Q$12,IF(C1058=2013,$Q$13,IF(C1058=2014,$Q$14,"XD"))))))))))</f>
        <v>2.13</v>
      </c>
      <c r="F1058">
        <f>D1058*E1058</f>
        <v>345.06</v>
      </c>
      <c r="G1058">
        <f>SUMIF($B$2:B1058,B1058,$D$2:D1058)</f>
        <v>2073</v>
      </c>
      <c r="H1058" t="b">
        <f>IF(cukier[[#This Row],[IlośćCukruKupionego]]&gt;=100,IF(cukier[[#This Row],[IlośćCukruKupionego]]&lt;1000,TRUE),FALSE)</f>
        <v>0</v>
      </c>
      <c r="I1058" t="b">
        <f>IF(cukier[[#This Row],[IlośćCukruKupionego]]&gt;=1000,IF(cukier[[#This Row],[IlośćCukruKupionego]]&lt;10000,TRUE),FALSE)</f>
        <v>1</v>
      </c>
      <c r="J1058" t="b">
        <f>IF(cukier[[#This Row],[IlośćCukruKupionego]]&gt;=10000,TRUE,FALSE)</f>
        <v>0</v>
      </c>
      <c r="K1058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58">
        <f>cukier[[#This Row],[Cukier '[KG']]]*cukier[[#This Row],[Rabat]]</f>
        <v>328.85999999999996</v>
      </c>
      <c r="M1058">
        <f>cukier[[#This Row],[SumaZaCukier]]-cukier[[#This Row],[CenaRabat]]</f>
        <v>16.200000000000045</v>
      </c>
    </row>
    <row r="1059" spans="1:13" x14ac:dyDescent="0.25">
      <c r="A1059" s="1">
        <v>40139</v>
      </c>
      <c r="B1059" t="s">
        <v>10</v>
      </c>
      <c r="C1059">
        <f>YEAR(cukier[[#This Row],[Data]])</f>
        <v>2009</v>
      </c>
      <c r="D1059">
        <v>66</v>
      </c>
      <c r="E1059">
        <f>IF(C1059=2005,$Q$5,IF(C1059=2006,$Q$6,IF(C1059=2007,$Q$7,IF(C1059=2008,$Q$8,IF(C1059=2009,$Q$9,IF(C1059=2010,$Q$10,IF(C1059=2011,$Q$11,IF(C1059=2012,$Q$12,IF(C1059=2013,$Q$13,IF(C1059=2014,$Q$14,"XD"))))))))))</f>
        <v>2.13</v>
      </c>
      <c r="F1059">
        <f>D1059*E1059</f>
        <v>140.57999999999998</v>
      </c>
      <c r="G1059">
        <f>SUMIF($B$2:B1059,B1059,$D$2:D1059)</f>
        <v>1767</v>
      </c>
      <c r="H1059" t="b">
        <f>IF(cukier[[#This Row],[IlośćCukruKupionego]]&gt;=100,IF(cukier[[#This Row],[IlośćCukruKupionego]]&lt;1000,TRUE),FALSE)</f>
        <v>0</v>
      </c>
      <c r="I1059" t="b">
        <f>IF(cukier[[#This Row],[IlośćCukruKupionego]]&gt;=1000,IF(cukier[[#This Row],[IlośćCukruKupionego]]&lt;10000,TRUE),FALSE)</f>
        <v>1</v>
      </c>
      <c r="J1059" t="b">
        <f>IF(cukier[[#This Row],[IlośćCukruKupionego]]&gt;=10000,TRUE,FALSE)</f>
        <v>0</v>
      </c>
      <c r="K105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59">
        <f>cukier[[#This Row],[Cukier '[KG']]]*cukier[[#This Row],[Rabat]]</f>
        <v>133.97999999999999</v>
      </c>
      <c r="M1059">
        <f>cukier[[#This Row],[SumaZaCukier]]-cukier[[#This Row],[CenaRabat]]</f>
        <v>6.5999999999999943</v>
      </c>
    </row>
    <row r="1060" spans="1:13" x14ac:dyDescent="0.25">
      <c r="A1060" s="1">
        <v>40139</v>
      </c>
      <c r="B1060" t="s">
        <v>157</v>
      </c>
      <c r="C1060">
        <f>YEAR(cukier[[#This Row],[Data]])</f>
        <v>2009</v>
      </c>
      <c r="D1060">
        <v>2</v>
      </c>
      <c r="E1060">
        <f>IF(C1060=2005,$Q$5,IF(C1060=2006,$Q$6,IF(C1060=2007,$Q$7,IF(C1060=2008,$Q$8,IF(C1060=2009,$Q$9,IF(C1060=2010,$Q$10,IF(C1060=2011,$Q$11,IF(C1060=2012,$Q$12,IF(C1060=2013,$Q$13,IF(C1060=2014,$Q$14,"XD"))))))))))</f>
        <v>2.13</v>
      </c>
      <c r="F1060">
        <f>D1060*E1060</f>
        <v>4.26</v>
      </c>
      <c r="G1060">
        <f>SUMIF($B$2:B1060,B1060,$D$2:D1060)</f>
        <v>4</v>
      </c>
      <c r="H1060" t="b">
        <f>IF(cukier[[#This Row],[IlośćCukruKupionego]]&gt;=100,IF(cukier[[#This Row],[IlośćCukruKupionego]]&lt;1000,TRUE),FALSE)</f>
        <v>0</v>
      </c>
      <c r="I1060" t="b">
        <f>IF(cukier[[#This Row],[IlośćCukruKupionego]]&gt;=1000,IF(cukier[[#This Row],[IlośćCukruKupionego]]&lt;10000,TRUE),FALSE)</f>
        <v>0</v>
      </c>
      <c r="J1060" t="b">
        <f>IF(cukier[[#This Row],[IlośćCukruKupionego]]&gt;=10000,TRUE,FALSE)</f>
        <v>0</v>
      </c>
      <c r="K1060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60">
        <f>cukier[[#This Row],[Cukier '[KG']]]*cukier[[#This Row],[Rabat]]</f>
        <v>4.26</v>
      </c>
      <c r="M1060">
        <f>cukier[[#This Row],[SumaZaCukier]]-cukier[[#This Row],[CenaRabat]]</f>
        <v>0</v>
      </c>
    </row>
    <row r="1061" spans="1:13" x14ac:dyDescent="0.25">
      <c r="A1061" s="1">
        <v>40139</v>
      </c>
      <c r="B1061" t="s">
        <v>12</v>
      </c>
      <c r="C1061">
        <f>YEAR(cukier[[#This Row],[Data]])</f>
        <v>2009</v>
      </c>
      <c r="D1061">
        <v>152</v>
      </c>
      <c r="E1061">
        <f>IF(C1061=2005,$Q$5,IF(C1061=2006,$Q$6,IF(C1061=2007,$Q$7,IF(C1061=2008,$Q$8,IF(C1061=2009,$Q$9,IF(C1061=2010,$Q$10,IF(C1061=2011,$Q$11,IF(C1061=2012,$Q$12,IF(C1061=2013,$Q$13,IF(C1061=2014,$Q$14,"XD"))))))))))</f>
        <v>2.13</v>
      </c>
      <c r="F1061">
        <f>D1061*E1061</f>
        <v>323.76</v>
      </c>
      <c r="G1061">
        <f>SUMIF($B$2:B1061,B1061,$D$2:D1061)</f>
        <v>2441</v>
      </c>
      <c r="H1061" t="b">
        <f>IF(cukier[[#This Row],[IlośćCukruKupionego]]&gt;=100,IF(cukier[[#This Row],[IlośćCukruKupionego]]&lt;1000,TRUE),FALSE)</f>
        <v>0</v>
      </c>
      <c r="I1061" t="b">
        <f>IF(cukier[[#This Row],[IlośćCukruKupionego]]&gt;=1000,IF(cukier[[#This Row],[IlośćCukruKupionego]]&lt;10000,TRUE),FALSE)</f>
        <v>1</v>
      </c>
      <c r="J1061" t="b">
        <f>IF(cukier[[#This Row],[IlośćCukruKupionego]]&gt;=10000,TRUE,FALSE)</f>
        <v>0</v>
      </c>
      <c r="K106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61">
        <f>cukier[[#This Row],[Cukier '[KG']]]*cukier[[#This Row],[Rabat]]</f>
        <v>308.55999999999995</v>
      </c>
      <c r="M1061">
        <f>cukier[[#This Row],[SumaZaCukier]]-cukier[[#This Row],[CenaRabat]]</f>
        <v>15.200000000000045</v>
      </c>
    </row>
    <row r="1062" spans="1:13" x14ac:dyDescent="0.25">
      <c r="A1062" s="1">
        <v>40139</v>
      </c>
      <c r="B1062" t="s">
        <v>201</v>
      </c>
      <c r="C1062">
        <f>YEAR(cukier[[#This Row],[Data]])</f>
        <v>2009</v>
      </c>
      <c r="D1062">
        <v>2</v>
      </c>
      <c r="E1062">
        <f>IF(C1062=2005,$Q$5,IF(C1062=2006,$Q$6,IF(C1062=2007,$Q$7,IF(C1062=2008,$Q$8,IF(C1062=2009,$Q$9,IF(C1062=2010,$Q$10,IF(C1062=2011,$Q$11,IF(C1062=2012,$Q$12,IF(C1062=2013,$Q$13,IF(C1062=2014,$Q$14,"XD"))))))))))</f>
        <v>2.13</v>
      </c>
      <c r="F1062">
        <f>D1062*E1062</f>
        <v>4.26</v>
      </c>
      <c r="G1062">
        <f>SUMIF($B$2:B1062,B1062,$D$2:D1062)</f>
        <v>2</v>
      </c>
      <c r="H1062" t="b">
        <f>IF(cukier[[#This Row],[IlośćCukruKupionego]]&gt;=100,IF(cukier[[#This Row],[IlośćCukruKupionego]]&lt;1000,TRUE),FALSE)</f>
        <v>0</v>
      </c>
      <c r="I1062" t="b">
        <f>IF(cukier[[#This Row],[IlośćCukruKupionego]]&gt;=1000,IF(cukier[[#This Row],[IlośćCukruKupionego]]&lt;10000,TRUE),FALSE)</f>
        <v>0</v>
      </c>
      <c r="J1062" t="b">
        <f>IF(cukier[[#This Row],[IlośćCukruKupionego]]&gt;=10000,TRUE,FALSE)</f>
        <v>0</v>
      </c>
      <c r="K106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62">
        <f>cukier[[#This Row],[Cukier '[KG']]]*cukier[[#This Row],[Rabat]]</f>
        <v>4.26</v>
      </c>
      <c r="M1062">
        <f>cukier[[#This Row],[SumaZaCukier]]-cukier[[#This Row],[CenaRabat]]</f>
        <v>0</v>
      </c>
    </row>
    <row r="1063" spans="1:13" x14ac:dyDescent="0.25">
      <c r="A1063" s="1">
        <v>40142</v>
      </c>
      <c r="B1063" t="s">
        <v>20</v>
      </c>
      <c r="C1063">
        <f>YEAR(cukier[[#This Row],[Data]])</f>
        <v>2009</v>
      </c>
      <c r="D1063">
        <v>115</v>
      </c>
      <c r="E1063">
        <f>IF(C1063=2005,$Q$5,IF(C1063=2006,$Q$6,IF(C1063=2007,$Q$7,IF(C1063=2008,$Q$8,IF(C1063=2009,$Q$9,IF(C1063=2010,$Q$10,IF(C1063=2011,$Q$11,IF(C1063=2012,$Q$12,IF(C1063=2013,$Q$13,IF(C1063=2014,$Q$14,"XD"))))))))))</f>
        <v>2.13</v>
      </c>
      <c r="F1063">
        <f>D1063*E1063</f>
        <v>244.95</v>
      </c>
      <c r="G1063">
        <f>SUMIF($B$2:B1063,B1063,$D$2:D1063)</f>
        <v>714</v>
      </c>
      <c r="H1063" t="b">
        <f>IF(cukier[[#This Row],[IlośćCukruKupionego]]&gt;=100,IF(cukier[[#This Row],[IlośćCukruKupionego]]&lt;1000,TRUE),FALSE)</f>
        <v>1</v>
      </c>
      <c r="I1063" t="b">
        <f>IF(cukier[[#This Row],[IlośćCukruKupionego]]&gt;=1000,IF(cukier[[#This Row],[IlośćCukruKupionego]]&lt;10000,TRUE),FALSE)</f>
        <v>0</v>
      </c>
      <c r="J1063" t="b">
        <f>IF(cukier[[#This Row],[IlośćCukruKupionego]]&gt;=10000,TRUE,FALSE)</f>
        <v>0</v>
      </c>
      <c r="K1063">
        <f>IF(cukier[[#This Row],[R1]]=TRUE,cukier[[#This Row],[Cena]]-0.05,IF(cukier[[#This Row],[R2]]=TRUE,cukier[[#This Row],[Cena]]-0.1,IF(cukier[[#This Row],[R3]]=TRUE,cukier[[#This Row],[Cena]]-0.2,cukier[[#This Row],[Cena]])))</f>
        <v>2.08</v>
      </c>
      <c r="L1063">
        <f>cukier[[#This Row],[Cukier '[KG']]]*cukier[[#This Row],[Rabat]]</f>
        <v>239.20000000000002</v>
      </c>
      <c r="M1063">
        <f>cukier[[#This Row],[SumaZaCukier]]-cukier[[#This Row],[CenaRabat]]</f>
        <v>5.7499999999999716</v>
      </c>
    </row>
    <row r="1064" spans="1:13" x14ac:dyDescent="0.25">
      <c r="A1064" s="1">
        <v>40142</v>
      </c>
      <c r="B1064" t="s">
        <v>37</v>
      </c>
      <c r="C1064">
        <f>YEAR(cukier[[#This Row],[Data]])</f>
        <v>2009</v>
      </c>
      <c r="D1064">
        <v>29</v>
      </c>
      <c r="E1064">
        <f>IF(C1064=2005,$Q$5,IF(C1064=2006,$Q$6,IF(C1064=2007,$Q$7,IF(C1064=2008,$Q$8,IF(C1064=2009,$Q$9,IF(C1064=2010,$Q$10,IF(C1064=2011,$Q$11,IF(C1064=2012,$Q$12,IF(C1064=2013,$Q$13,IF(C1064=2014,$Q$14,"XD"))))))))))</f>
        <v>2.13</v>
      </c>
      <c r="F1064">
        <f>D1064*E1064</f>
        <v>61.769999999999996</v>
      </c>
      <c r="G1064">
        <f>SUMIF($B$2:B1064,B1064,$D$2:D1064)</f>
        <v>2448</v>
      </c>
      <c r="H1064" t="b">
        <f>IF(cukier[[#This Row],[IlośćCukruKupionego]]&gt;=100,IF(cukier[[#This Row],[IlośćCukruKupionego]]&lt;1000,TRUE),FALSE)</f>
        <v>0</v>
      </c>
      <c r="I1064" t="b">
        <f>IF(cukier[[#This Row],[IlośćCukruKupionego]]&gt;=1000,IF(cukier[[#This Row],[IlośćCukruKupionego]]&lt;10000,TRUE),FALSE)</f>
        <v>1</v>
      </c>
      <c r="J1064" t="b">
        <f>IF(cukier[[#This Row],[IlośćCukruKupionego]]&gt;=10000,TRUE,FALSE)</f>
        <v>0</v>
      </c>
      <c r="K1064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64">
        <f>cukier[[#This Row],[Cukier '[KG']]]*cukier[[#This Row],[Rabat]]</f>
        <v>58.87</v>
      </c>
      <c r="M1064">
        <f>cukier[[#This Row],[SumaZaCukier]]-cukier[[#This Row],[CenaRabat]]</f>
        <v>2.8999999999999986</v>
      </c>
    </row>
    <row r="1065" spans="1:13" x14ac:dyDescent="0.25">
      <c r="A1065" s="1">
        <v>40142</v>
      </c>
      <c r="B1065" t="s">
        <v>35</v>
      </c>
      <c r="C1065">
        <f>YEAR(cukier[[#This Row],[Data]])</f>
        <v>2009</v>
      </c>
      <c r="D1065">
        <v>91</v>
      </c>
      <c r="E1065">
        <f>IF(C1065=2005,$Q$5,IF(C1065=2006,$Q$6,IF(C1065=2007,$Q$7,IF(C1065=2008,$Q$8,IF(C1065=2009,$Q$9,IF(C1065=2010,$Q$10,IF(C1065=2011,$Q$11,IF(C1065=2012,$Q$12,IF(C1065=2013,$Q$13,IF(C1065=2014,$Q$14,"XD"))))))))))</f>
        <v>2.13</v>
      </c>
      <c r="F1065">
        <f>D1065*E1065</f>
        <v>193.82999999999998</v>
      </c>
      <c r="G1065">
        <f>SUMIF($B$2:B1065,B1065,$D$2:D1065)</f>
        <v>1430</v>
      </c>
      <c r="H1065" t="b">
        <f>IF(cukier[[#This Row],[IlośćCukruKupionego]]&gt;=100,IF(cukier[[#This Row],[IlośćCukruKupionego]]&lt;1000,TRUE),FALSE)</f>
        <v>0</v>
      </c>
      <c r="I1065" t="b">
        <f>IF(cukier[[#This Row],[IlośćCukruKupionego]]&gt;=1000,IF(cukier[[#This Row],[IlośćCukruKupionego]]&lt;10000,TRUE),FALSE)</f>
        <v>1</v>
      </c>
      <c r="J1065" t="b">
        <f>IF(cukier[[#This Row],[IlośćCukruKupionego]]&gt;=10000,TRUE,FALSE)</f>
        <v>0</v>
      </c>
      <c r="K106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65">
        <f>cukier[[#This Row],[Cukier '[KG']]]*cukier[[#This Row],[Rabat]]</f>
        <v>184.73</v>
      </c>
      <c r="M1065">
        <f>cukier[[#This Row],[SumaZaCukier]]-cukier[[#This Row],[CenaRabat]]</f>
        <v>9.0999999999999943</v>
      </c>
    </row>
    <row r="1066" spans="1:13" x14ac:dyDescent="0.25">
      <c r="A1066" s="1">
        <v>40144</v>
      </c>
      <c r="B1066" t="s">
        <v>19</v>
      </c>
      <c r="C1066">
        <f>YEAR(cukier[[#This Row],[Data]])</f>
        <v>2009</v>
      </c>
      <c r="D1066">
        <v>125</v>
      </c>
      <c r="E1066">
        <f>IF(C1066=2005,$Q$5,IF(C1066=2006,$Q$6,IF(C1066=2007,$Q$7,IF(C1066=2008,$Q$8,IF(C1066=2009,$Q$9,IF(C1066=2010,$Q$10,IF(C1066=2011,$Q$11,IF(C1066=2012,$Q$12,IF(C1066=2013,$Q$13,IF(C1066=2014,$Q$14,"XD"))))))))))</f>
        <v>2.13</v>
      </c>
      <c r="F1066">
        <f>D1066*E1066</f>
        <v>266.25</v>
      </c>
      <c r="G1066">
        <f>SUMIF($B$2:B1066,B1066,$D$2:D1066)</f>
        <v>2003</v>
      </c>
      <c r="H1066" t="b">
        <f>IF(cukier[[#This Row],[IlośćCukruKupionego]]&gt;=100,IF(cukier[[#This Row],[IlośćCukruKupionego]]&lt;1000,TRUE),FALSE)</f>
        <v>0</v>
      </c>
      <c r="I1066" t="b">
        <f>IF(cukier[[#This Row],[IlośćCukruKupionego]]&gt;=1000,IF(cukier[[#This Row],[IlośćCukruKupionego]]&lt;10000,TRUE),FALSE)</f>
        <v>1</v>
      </c>
      <c r="J1066" t="b">
        <f>IF(cukier[[#This Row],[IlośćCukruKupionego]]&gt;=10000,TRUE,FALSE)</f>
        <v>0</v>
      </c>
      <c r="K106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66">
        <f>cukier[[#This Row],[Cukier '[KG']]]*cukier[[#This Row],[Rabat]]</f>
        <v>253.74999999999997</v>
      </c>
      <c r="M1066">
        <f>cukier[[#This Row],[SumaZaCukier]]-cukier[[#This Row],[CenaRabat]]</f>
        <v>12.500000000000028</v>
      </c>
    </row>
    <row r="1067" spans="1:13" x14ac:dyDescent="0.25">
      <c r="A1067" s="1">
        <v>40146</v>
      </c>
      <c r="B1067" t="s">
        <v>61</v>
      </c>
      <c r="C1067">
        <f>YEAR(cukier[[#This Row],[Data]])</f>
        <v>2009</v>
      </c>
      <c r="D1067">
        <v>40</v>
      </c>
      <c r="E1067">
        <f>IF(C1067=2005,$Q$5,IF(C1067=2006,$Q$6,IF(C1067=2007,$Q$7,IF(C1067=2008,$Q$8,IF(C1067=2009,$Q$9,IF(C1067=2010,$Q$10,IF(C1067=2011,$Q$11,IF(C1067=2012,$Q$12,IF(C1067=2013,$Q$13,IF(C1067=2014,$Q$14,"XD"))))))))))</f>
        <v>2.13</v>
      </c>
      <c r="F1067">
        <f>D1067*E1067</f>
        <v>85.199999999999989</v>
      </c>
      <c r="G1067">
        <f>SUMIF($B$2:B1067,B1067,$D$2:D1067)</f>
        <v>1722</v>
      </c>
      <c r="H1067" t="b">
        <f>IF(cukier[[#This Row],[IlośćCukruKupionego]]&gt;=100,IF(cukier[[#This Row],[IlośćCukruKupionego]]&lt;1000,TRUE),FALSE)</f>
        <v>0</v>
      </c>
      <c r="I1067" t="b">
        <f>IF(cukier[[#This Row],[IlośćCukruKupionego]]&gt;=1000,IF(cukier[[#This Row],[IlośćCukruKupionego]]&lt;10000,TRUE),FALSE)</f>
        <v>1</v>
      </c>
      <c r="J1067" t="b">
        <f>IF(cukier[[#This Row],[IlośćCukruKupionego]]&gt;=10000,TRUE,FALSE)</f>
        <v>0</v>
      </c>
      <c r="K1067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67">
        <f>cukier[[#This Row],[Cukier '[KG']]]*cukier[[#This Row],[Rabat]]</f>
        <v>81.199999999999989</v>
      </c>
      <c r="M1067">
        <f>cukier[[#This Row],[SumaZaCukier]]-cukier[[#This Row],[CenaRabat]]</f>
        <v>4</v>
      </c>
    </row>
    <row r="1068" spans="1:13" x14ac:dyDescent="0.25">
      <c r="A1068" s="1">
        <v>40146</v>
      </c>
      <c r="B1068" t="s">
        <v>9</v>
      </c>
      <c r="C1068">
        <f>YEAR(cukier[[#This Row],[Data]])</f>
        <v>2009</v>
      </c>
      <c r="D1068">
        <v>279</v>
      </c>
      <c r="E1068">
        <f>IF(C1068=2005,$Q$5,IF(C1068=2006,$Q$6,IF(C1068=2007,$Q$7,IF(C1068=2008,$Q$8,IF(C1068=2009,$Q$9,IF(C1068=2010,$Q$10,IF(C1068=2011,$Q$11,IF(C1068=2012,$Q$12,IF(C1068=2013,$Q$13,IF(C1068=2014,$Q$14,"XD"))))))))))</f>
        <v>2.13</v>
      </c>
      <c r="F1068">
        <f>D1068*E1068</f>
        <v>594.27</v>
      </c>
      <c r="G1068">
        <f>SUMIF($B$2:B1068,B1068,$D$2:D1068)</f>
        <v>13087</v>
      </c>
      <c r="H1068" t="b">
        <f>IF(cukier[[#This Row],[IlośćCukruKupionego]]&gt;=100,IF(cukier[[#This Row],[IlośćCukruKupionego]]&lt;1000,TRUE),FALSE)</f>
        <v>0</v>
      </c>
      <c r="I1068" t="b">
        <f>IF(cukier[[#This Row],[IlośćCukruKupionego]]&gt;=1000,IF(cukier[[#This Row],[IlośćCukruKupionego]]&lt;10000,TRUE),FALSE)</f>
        <v>0</v>
      </c>
      <c r="J1068" t="b">
        <f>IF(cukier[[#This Row],[IlośćCukruKupionego]]&gt;=10000,TRUE,FALSE)</f>
        <v>1</v>
      </c>
      <c r="K1068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1068">
        <f>cukier[[#This Row],[Cukier '[KG']]]*cukier[[#This Row],[Rabat]]</f>
        <v>538.47</v>
      </c>
      <c r="M1068">
        <f>cukier[[#This Row],[SumaZaCukier]]-cukier[[#This Row],[CenaRabat]]</f>
        <v>55.799999999999955</v>
      </c>
    </row>
    <row r="1069" spans="1:13" x14ac:dyDescent="0.25">
      <c r="A1069" s="1">
        <v>40147</v>
      </c>
      <c r="B1069" t="s">
        <v>11</v>
      </c>
      <c r="C1069">
        <f>YEAR(cukier[[#This Row],[Data]])</f>
        <v>2009</v>
      </c>
      <c r="D1069">
        <v>8</v>
      </c>
      <c r="E1069">
        <f>IF(C1069=2005,$Q$5,IF(C1069=2006,$Q$6,IF(C1069=2007,$Q$7,IF(C1069=2008,$Q$8,IF(C1069=2009,$Q$9,IF(C1069=2010,$Q$10,IF(C1069=2011,$Q$11,IF(C1069=2012,$Q$12,IF(C1069=2013,$Q$13,IF(C1069=2014,$Q$14,"XD"))))))))))</f>
        <v>2.13</v>
      </c>
      <c r="F1069">
        <f>D1069*E1069</f>
        <v>17.04</v>
      </c>
      <c r="G1069">
        <f>SUMIF($B$2:B1069,B1069,$D$2:D1069)</f>
        <v>25</v>
      </c>
      <c r="H1069" t="b">
        <f>IF(cukier[[#This Row],[IlośćCukruKupionego]]&gt;=100,IF(cukier[[#This Row],[IlośćCukruKupionego]]&lt;1000,TRUE),FALSE)</f>
        <v>0</v>
      </c>
      <c r="I1069" t="b">
        <f>IF(cukier[[#This Row],[IlośćCukruKupionego]]&gt;=1000,IF(cukier[[#This Row],[IlośćCukruKupionego]]&lt;10000,TRUE),FALSE)</f>
        <v>0</v>
      </c>
      <c r="J1069" t="b">
        <f>IF(cukier[[#This Row],[IlośćCukruKupionego]]&gt;=10000,TRUE,FALSE)</f>
        <v>0</v>
      </c>
      <c r="K106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69">
        <f>cukier[[#This Row],[Cukier '[KG']]]*cukier[[#This Row],[Rabat]]</f>
        <v>17.04</v>
      </c>
      <c r="M1069">
        <f>cukier[[#This Row],[SumaZaCukier]]-cukier[[#This Row],[CenaRabat]]</f>
        <v>0</v>
      </c>
    </row>
    <row r="1070" spans="1:13" x14ac:dyDescent="0.25">
      <c r="A1070" s="1">
        <v>40151</v>
      </c>
      <c r="B1070" t="s">
        <v>71</v>
      </c>
      <c r="C1070">
        <f>YEAR(cukier[[#This Row],[Data]])</f>
        <v>2009</v>
      </c>
      <c r="D1070">
        <v>194</v>
      </c>
      <c r="E1070">
        <f>IF(C1070=2005,$Q$5,IF(C1070=2006,$Q$6,IF(C1070=2007,$Q$7,IF(C1070=2008,$Q$8,IF(C1070=2009,$Q$9,IF(C1070=2010,$Q$10,IF(C1070=2011,$Q$11,IF(C1070=2012,$Q$12,IF(C1070=2013,$Q$13,IF(C1070=2014,$Q$14,"XD"))))))))))</f>
        <v>2.13</v>
      </c>
      <c r="F1070">
        <f>D1070*E1070</f>
        <v>413.21999999999997</v>
      </c>
      <c r="G1070">
        <f>SUMIF($B$2:B1070,B1070,$D$2:D1070)</f>
        <v>1423</v>
      </c>
      <c r="H1070" t="b">
        <f>IF(cukier[[#This Row],[IlośćCukruKupionego]]&gt;=100,IF(cukier[[#This Row],[IlośćCukruKupionego]]&lt;1000,TRUE),FALSE)</f>
        <v>0</v>
      </c>
      <c r="I1070" t="b">
        <f>IF(cukier[[#This Row],[IlośćCukruKupionego]]&gt;=1000,IF(cukier[[#This Row],[IlośćCukruKupionego]]&lt;10000,TRUE),FALSE)</f>
        <v>1</v>
      </c>
      <c r="J1070" t="b">
        <f>IF(cukier[[#This Row],[IlośćCukruKupionego]]&gt;=10000,TRUE,FALSE)</f>
        <v>0</v>
      </c>
      <c r="K107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70">
        <f>cukier[[#This Row],[Cukier '[KG']]]*cukier[[#This Row],[Rabat]]</f>
        <v>393.81999999999994</v>
      </c>
      <c r="M1070">
        <f>cukier[[#This Row],[SumaZaCukier]]-cukier[[#This Row],[CenaRabat]]</f>
        <v>19.400000000000034</v>
      </c>
    </row>
    <row r="1071" spans="1:13" x14ac:dyDescent="0.25">
      <c r="A1071" s="1">
        <v>40152</v>
      </c>
      <c r="B1071" t="s">
        <v>6</v>
      </c>
      <c r="C1071">
        <f>YEAR(cukier[[#This Row],[Data]])</f>
        <v>2009</v>
      </c>
      <c r="D1071">
        <v>168</v>
      </c>
      <c r="E1071">
        <f>IF(C1071=2005,$Q$5,IF(C1071=2006,$Q$6,IF(C1071=2007,$Q$7,IF(C1071=2008,$Q$8,IF(C1071=2009,$Q$9,IF(C1071=2010,$Q$10,IF(C1071=2011,$Q$11,IF(C1071=2012,$Q$12,IF(C1071=2013,$Q$13,IF(C1071=2014,$Q$14,"XD"))))))))))</f>
        <v>2.13</v>
      </c>
      <c r="F1071">
        <f>D1071*E1071</f>
        <v>357.84</v>
      </c>
      <c r="G1071">
        <f>SUMIF($B$2:B1071,B1071,$D$2:D1071)</f>
        <v>1553</v>
      </c>
      <c r="H1071" t="b">
        <f>IF(cukier[[#This Row],[IlośćCukruKupionego]]&gt;=100,IF(cukier[[#This Row],[IlośćCukruKupionego]]&lt;1000,TRUE),FALSE)</f>
        <v>0</v>
      </c>
      <c r="I1071" t="b">
        <f>IF(cukier[[#This Row],[IlośćCukruKupionego]]&gt;=1000,IF(cukier[[#This Row],[IlośćCukruKupionego]]&lt;10000,TRUE),FALSE)</f>
        <v>1</v>
      </c>
      <c r="J1071" t="b">
        <f>IF(cukier[[#This Row],[IlośćCukruKupionego]]&gt;=10000,TRUE,FALSE)</f>
        <v>0</v>
      </c>
      <c r="K107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71">
        <f>cukier[[#This Row],[Cukier '[KG']]]*cukier[[#This Row],[Rabat]]</f>
        <v>341.03999999999996</v>
      </c>
      <c r="M1071">
        <f>cukier[[#This Row],[SumaZaCukier]]-cukier[[#This Row],[CenaRabat]]</f>
        <v>16.800000000000011</v>
      </c>
    </row>
    <row r="1072" spans="1:13" x14ac:dyDescent="0.25">
      <c r="A1072" s="1">
        <v>40153</v>
      </c>
      <c r="B1072" t="s">
        <v>14</v>
      </c>
      <c r="C1072">
        <f>YEAR(cukier[[#This Row],[Data]])</f>
        <v>2009</v>
      </c>
      <c r="D1072">
        <v>211</v>
      </c>
      <c r="E1072">
        <f>IF(C1072=2005,$Q$5,IF(C1072=2006,$Q$6,IF(C1072=2007,$Q$7,IF(C1072=2008,$Q$8,IF(C1072=2009,$Q$9,IF(C1072=2010,$Q$10,IF(C1072=2011,$Q$11,IF(C1072=2012,$Q$12,IF(C1072=2013,$Q$13,IF(C1072=2014,$Q$14,"XD"))))))))))</f>
        <v>2.13</v>
      </c>
      <c r="F1072">
        <f>D1072*E1072</f>
        <v>449.42999999999995</v>
      </c>
      <c r="G1072">
        <f>SUMIF($B$2:B1072,B1072,$D$2:D1072)</f>
        <v>11652</v>
      </c>
      <c r="H1072" t="b">
        <f>IF(cukier[[#This Row],[IlośćCukruKupionego]]&gt;=100,IF(cukier[[#This Row],[IlośćCukruKupionego]]&lt;1000,TRUE),FALSE)</f>
        <v>0</v>
      </c>
      <c r="I1072" t="b">
        <f>IF(cukier[[#This Row],[IlośćCukruKupionego]]&gt;=1000,IF(cukier[[#This Row],[IlośćCukruKupionego]]&lt;10000,TRUE),FALSE)</f>
        <v>0</v>
      </c>
      <c r="J1072" t="b">
        <f>IF(cukier[[#This Row],[IlośćCukruKupionego]]&gt;=10000,TRUE,FALSE)</f>
        <v>1</v>
      </c>
      <c r="K1072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1072">
        <f>cukier[[#This Row],[Cukier '[KG']]]*cukier[[#This Row],[Rabat]]</f>
        <v>407.22999999999996</v>
      </c>
      <c r="M1072">
        <f>cukier[[#This Row],[SumaZaCukier]]-cukier[[#This Row],[CenaRabat]]</f>
        <v>42.199999999999989</v>
      </c>
    </row>
    <row r="1073" spans="1:13" x14ac:dyDescent="0.25">
      <c r="A1073" s="1">
        <v>40153</v>
      </c>
      <c r="B1073" t="s">
        <v>155</v>
      </c>
      <c r="C1073">
        <f>YEAR(cukier[[#This Row],[Data]])</f>
        <v>2009</v>
      </c>
      <c r="D1073">
        <v>19</v>
      </c>
      <c r="E1073">
        <f>IF(C1073=2005,$Q$5,IF(C1073=2006,$Q$6,IF(C1073=2007,$Q$7,IF(C1073=2008,$Q$8,IF(C1073=2009,$Q$9,IF(C1073=2010,$Q$10,IF(C1073=2011,$Q$11,IF(C1073=2012,$Q$12,IF(C1073=2013,$Q$13,IF(C1073=2014,$Q$14,"XD"))))))))))</f>
        <v>2.13</v>
      </c>
      <c r="F1073">
        <f>D1073*E1073</f>
        <v>40.47</v>
      </c>
      <c r="G1073">
        <f>SUMIF($B$2:B1073,B1073,$D$2:D1073)</f>
        <v>34</v>
      </c>
      <c r="H1073" t="b">
        <f>IF(cukier[[#This Row],[IlośćCukruKupionego]]&gt;=100,IF(cukier[[#This Row],[IlośćCukruKupionego]]&lt;1000,TRUE),FALSE)</f>
        <v>0</v>
      </c>
      <c r="I1073" t="b">
        <f>IF(cukier[[#This Row],[IlośćCukruKupionego]]&gt;=1000,IF(cukier[[#This Row],[IlośćCukruKupionego]]&lt;10000,TRUE),FALSE)</f>
        <v>0</v>
      </c>
      <c r="J1073" t="b">
        <f>IF(cukier[[#This Row],[IlośćCukruKupionego]]&gt;=10000,TRUE,FALSE)</f>
        <v>0</v>
      </c>
      <c r="K107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73">
        <f>cukier[[#This Row],[Cukier '[KG']]]*cukier[[#This Row],[Rabat]]</f>
        <v>40.47</v>
      </c>
      <c r="M1073">
        <f>cukier[[#This Row],[SumaZaCukier]]-cukier[[#This Row],[CenaRabat]]</f>
        <v>0</v>
      </c>
    </row>
    <row r="1074" spans="1:13" x14ac:dyDescent="0.25">
      <c r="A1074" s="1">
        <v>40155</v>
      </c>
      <c r="B1074" t="s">
        <v>153</v>
      </c>
      <c r="C1074">
        <f>YEAR(cukier[[#This Row],[Data]])</f>
        <v>2009</v>
      </c>
      <c r="D1074">
        <v>16</v>
      </c>
      <c r="E1074">
        <f>IF(C1074=2005,$Q$5,IF(C1074=2006,$Q$6,IF(C1074=2007,$Q$7,IF(C1074=2008,$Q$8,IF(C1074=2009,$Q$9,IF(C1074=2010,$Q$10,IF(C1074=2011,$Q$11,IF(C1074=2012,$Q$12,IF(C1074=2013,$Q$13,IF(C1074=2014,$Q$14,"XD"))))))))))</f>
        <v>2.13</v>
      </c>
      <c r="F1074">
        <f>D1074*E1074</f>
        <v>34.08</v>
      </c>
      <c r="G1074">
        <f>SUMIF($B$2:B1074,B1074,$D$2:D1074)</f>
        <v>21</v>
      </c>
      <c r="H1074" t="b">
        <f>IF(cukier[[#This Row],[IlośćCukruKupionego]]&gt;=100,IF(cukier[[#This Row],[IlośćCukruKupionego]]&lt;1000,TRUE),FALSE)</f>
        <v>0</v>
      </c>
      <c r="I1074" t="b">
        <f>IF(cukier[[#This Row],[IlośćCukruKupionego]]&gt;=1000,IF(cukier[[#This Row],[IlośćCukruKupionego]]&lt;10000,TRUE),FALSE)</f>
        <v>0</v>
      </c>
      <c r="J1074" t="b">
        <f>IF(cukier[[#This Row],[IlośćCukruKupionego]]&gt;=10000,TRUE,FALSE)</f>
        <v>0</v>
      </c>
      <c r="K107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74">
        <f>cukier[[#This Row],[Cukier '[KG']]]*cukier[[#This Row],[Rabat]]</f>
        <v>34.08</v>
      </c>
      <c r="M1074">
        <f>cukier[[#This Row],[SumaZaCukier]]-cukier[[#This Row],[CenaRabat]]</f>
        <v>0</v>
      </c>
    </row>
    <row r="1075" spans="1:13" x14ac:dyDescent="0.25">
      <c r="A1075" s="1">
        <v>40158</v>
      </c>
      <c r="B1075" t="s">
        <v>27</v>
      </c>
      <c r="C1075">
        <f>YEAR(cukier[[#This Row],[Data]])</f>
        <v>2009</v>
      </c>
      <c r="D1075">
        <v>18</v>
      </c>
      <c r="E1075">
        <f>IF(C1075=2005,$Q$5,IF(C1075=2006,$Q$6,IF(C1075=2007,$Q$7,IF(C1075=2008,$Q$8,IF(C1075=2009,$Q$9,IF(C1075=2010,$Q$10,IF(C1075=2011,$Q$11,IF(C1075=2012,$Q$12,IF(C1075=2013,$Q$13,IF(C1075=2014,$Q$14,"XD"))))))))))</f>
        <v>2.13</v>
      </c>
      <c r="F1075">
        <f>D1075*E1075</f>
        <v>38.339999999999996</v>
      </c>
      <c r="G1075">
        <f>SUMIF($B$2:B1075,B1075,$D$2:D1075)</f>
        <v>66</v>
      </c>
      <c r="H1075" t="b">
        <f>IF(cukier[[#This Row],[IlośćCukruKupionego]]&gt;=100,IF(cukier[[#This Row],[IlośćCukruKupionego]]&lt;1000,TRUE),FALSE)</f>
        <v>0</v>
      </c>
      <c r="I1075" t="b">
        <f>IF(cukier[[#This Row],[IlośćCukruKupionego]]&gt;=1000,IF(cukier[[#This Row],[IlośćCukruKupionego]]&lt;10000,TRUE),FALSE)</f>
        <v>0</v>
      </c>
      <c r="J1075" t="b">
        <f>IF(cukier[[#This Row],[IlośćCukruKupionego]]&gt;=10000,TRUE,FALSE)</f>
        <v>0</v>
      </c>
      <c r="K1075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75">
        <f>cukier[[#This Row],[Cukier '[KG']]]*cukier[[#This Row],[Rabat]]</f>
        <v>38.339999999999996</v>
      </c>
      <c r="M1075">
        <f>cukier[[#This Row],[SumaZaCukier]]-cukier[[#This Row],[CenaRabat]]</f>
        <v>0</v>
      </c>
    </row>
    <row r="1076" spans="1:13" x14ac:dyDescent="0.25">
      <c r="A1076" s="1">
        <v>40158</v>
      </c>
      <c r="B1076" t="s">
        <v>7</v>
      </c>
      <c r="C1076">
        <f>YEAR(cukier[[#This Row],[Data]])</f>
        <v>2009</v>
      </c>
      <c r="D1076">
        <v>399</v>
      </c>
      <c r="E1076">
        <f>IF(C1076=2005,$Q$5,IF(C1076=2006,$Q$6,IF(C1076=2007,$Q$7,IF(C1076=2008,$Q$8,IF(C1076=2009,$Q$9,IF(C1076=2010,$Q$10,IF(C1076=2011,$Q$11,IF(C1076=2012,$Q$12,IF(C1076=2013,$Q$13,IF(C1076=2014,$Q$14,"XD"))))))))))</f>
        <v>2.13</v>
      </c>
      <c r="F1076">
        <f>D1076*E1076</f>
        <v>849.87</v>
      </c>
      <c r="G1076">
        <f>SUMIF($B$2:B1076,B1076,$D$2:D1076)</f>
        <v>14387</v>
      </c>
      <c r="H1076" t="b">
        <f>IF(cukier[[#This Row],[IlośćCukruKupionego]]&gt;=100,IF(cukier[[#This Row],[IlośćCukruKupionego]]&lt;1000,TRUE),FALSE)</f>
        <v>0</v>
      </c>
      <c r="I1076" t="b">
        <f>IF(cukier[[#This Row],[IlośćCukruKupionego]]&gt;=1000,IF(cukier[[#This Row],[IlośćCukruKupionego]]&lt;10000,TRUE),FALSE)</f>
        <v>0</v>
      </c>
      <c r="J1076" t="b">
        <f>IF(cukier[[#This Row],[IlośćCukruKupionego]]&gt;=10000,TRUE,FALSE)</f>
        <v>1</v>
      </c>
      <c r="K1076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1076">
        <f>cukier[[#This Row],[Cukier '[KG']]]*cukier[[#This Row],[Rabat]]</f>
        <v>770.06999999999994</v>
      </c>
      <c r="M1076">
        <f>cukier[[#This Row],[SumaZaCukier]]-cukier[[#This Row],[CenaRabat]]</f>
        <v>79.800000000000068</v>
      </c>
    </row>
    <row r="1077" spans="1:13" x14ac:dyDescent="0.25">
      <c r="A1077" s="1">
        <v>40160</v>
      </c>
      <c r="B1077" t="s">
        <v>202</v>
      </c>
      <c r="C1077">
        <f>YEAR(cukier[[#This Row],[Data]])</f>
        <v>2009</v>
      </c>
      <c r="D1077">
        <v>11</v>
      </c>
      <c r="E1077">
        <f>IF(C1077=2005,$Q$5,IF(C1077=2006,$Q$6,IF(C1077=2007,$Q$7,IF(C1077=2008,$Q$8,IF(C1077=2009,$Q$9,IF(C1077=2010,$Q$10,IF(C1077=2011,$Q$11,IF(C1077=2012,$Q$12,IF(C1077=2013,$Q$13,IF(C1077=2014,$Q$14,"XD"))))))))))</f>
        <v>2.13</v>
      </c>
      <c r="F1077">
        <f>D1077*E1077</f>
        <v>23.43</v>
      </c>
      <c r="G1077">
        <f>SUMIF($B$2:B1077,B1077,$D$2:D1077)</f>
        <v>11</v>
      </c>
      <c r="H1077" t="b">
        <f>IF(cukier[[#This Row],[IlośćCukruKupionego]]&gt;=100,IF(cukier[[#This Row],[IlośćCukruKupionego]]&lt;1000,TRUE),FALSE)</f>
        <v>0</v>
      </c>
      <c r="I1077" t="b">
        <f>IF(cukier[[#This Row],[IlośćCukruKupionego]]&gt;=1000,IF(cukier[[#This Row],[IlośćCukruKupionego]]&lt;10000,TRUE),FALSE)</f>
        <v>0</v>
      </c>
      <c r="J1077" t="b">
        <f>IF(cukier[[#This Row],[IlośćCukruKupionego]]&gt;=10000,TRUE,FALSE)</f>
        <v>0</v>
      </c>
      <c r="K1077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77">
        <f>cukier[[#This Row],[Cukier '[KG']]]*cukier[[#This Row],[Rabat]]</f>
        <v>23.43</v>
      </c>
      <c r="M1077">
        <f>cukier[[#This Row],[SumaZaCukier]]-cukier[[#This Row],[CenaRabat]]</f>
        <v>0</v>
      </c>
    </row>
    <row r="1078" spans="1:13" x14ac:dyDescent="0.25">
      <c r="A1078" s="1">
        <v>40164</v>
      </c>
      <c r="B1078" t="s">
        <v>23</v>
      </c>
      <c r="C1078">
        <f>YEAR(cukier[[#This Row],[Data]])</f>
        <v>2009</v>
      </c>
      <c r="D1078">
        <v>131</v>
      </c>
      <c r="E1078">
        <f>IF(C1078=2005,$Q$5,IF(C1078=2006,$Q$6,IF(C1078=2007,$Q$7,IF(C1078=2008,$Q$8,IF(C1078=2009,$Q$9,IF(C1078=2010,$Q$10,IF(C1078=2011,$Q$11,IF(C1078=2012,$Q$12,IF(C1078=2013,$Q$13,IF(C1078=2014,$Q$14,"XD"))))))))))</f>
        <v>2.13</v>
      </c>
      <c r="F1078">
        <f>D1078*E1078</f>
        <v>279.02999999999997</v>
      </c>
      <c r="G1078">
        <f>SUMIF($B$2:B1078,B1078,$D$2:D1078)</f>
        <v>2535</v>
      </c>
      <c r="H1078" t="b">
        <f>IF(cukier[[#This Row],[IlośćCukruKupionego]]&gt;=100,IF(cukier[[#This Row],[IlośćCukruKupionego]]&lt;1000,TRUE),FALSE)</f>
        <v>0</v>
      </c>
      <c r="I1078" t="b">
        <f>IF(cukier[[#This Row],[IlośćCukruKupionego]]&gt;=1000,IF(cukier[[#This Row],[IlośćCukruKupionego]]&lt;10000,TRUE),FALSE)</f>
        <v>1</v>
      </c>
      <c r="J1078" t="b">
        <f>IF(cukier[[#This Row],[IlośćCukruKupionego]]&gt;=10000,TRUE,FALSE)</f>
        <v>0</v>
      </c>
      <c r="K1078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78">
        <f>cukier[[#This Row],[Cukier '[KG']]]*cukier[[#This Row],[Rabat]]</f>
        <v>265.92999999999995</v>
      </c>
      <c r="M1078">
        <f>cukier[[#This Row],[SumaZaCukier]]-cukier[[#This Row],[CenaRabat]]</f>
        <v>13.100000000000023</v>
      </c>
    </row>
    <row r="1079" spans="1:13" x14ac:dyDescent="0.25">
      <c r="A1079" s="1">
        <v>40165</v>
      </c>
      <c r="B1079" t="s">
        <v>39</v>
      </c>
      <c r="C1079">
        <f>YEAR(cukier[[#This Row],[Data]])</f>
        <v>2009</v>
      </c>
      <c r="D1079">
        <v>67</v>
      </c>
      <c r="E1079">
        <f>IF(C1079=2005,$Q$5,IF(C1079=2006,$Q$6,IF(C1079=2007,$Q$7,IF(C1079=2008,$Q$8,IF(C1079=2009,$Q$9,IF(C1079=2010,$Q$10,IF(C1079=2011,$Q$11,IF(C1079=2012,$Q$12,IF(C1079=2013,$Q$13,IF(C1079=2014,$Q$14,"XD"))))))))))</f>
        <v>2.13</v>
      </c>
      <c r="F1079">
        <f>D1079*E1079</f>
        <v>142.70999999999998</v>
      </c>
      <c r="G1079">
        <f>SUMIF($B$2:B1079,B1079,$D$2:D1079)</f>
        <v>1027</v>
      </c>
      <c r="H1079" t="b">
        <f>IF(cukier[[#This Row],[IlośćCukruKupionego]]&gt;=100,IF(cukier[[#This Row],[IlośćCukruKupionego]]&lt;1000,TRUE),FALSE)</f>
        <v>0</v>
      </c>
      <c r="I1079" t="b">
        <f>IF(cukier[[#This Row],[IlośćCukruKupionego]]&gt;=1000,IF(cukier[[#This Row],[IlośćCukruKupionego]]&lt;10000,TRUE),FALSE)</f>
        <v>1</v>
      </c>
      <c r="J1079" t="b">
        <f>IF(cukier[[#This Row],[IlośćCukruKupionego]]&gt;=10000,TRUE,FALSE)</f>
        <v>0</v>
      </c>
      <c r="K107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79">
        <f>cukier[[#This Row],[Cukier '[KG']]]*cukier[[#This Row],[Rabat]]</f>
        <v>136.01</v>
      </c>
      <c r="M1079">
        <f>cukier[[#This Row],[SumaZaCukier]]-cukier[[#This Row],[CenaRabat]]</f>
        <v>6.6999999999999886</v>
      </c>
    </row>
    <row r="1080" spans="1:13" x14ac:dyDescent="0.25">
      <c r="A1080" s="1">
        <v>40166</v>
      </c>
      <c r="B1080" t="s">
        <v>10</v>
      </c>
      <c r="C1080">
        <f>YEAR(cukier[[#This Row],[Data]])</f>
        <v>2009</v>
      </c>
      <c r="D1080">
        <v>151</v>
      </c>
      <c r="E1080">
        <f>IF(C1080=2005,$Q$5,IF(C1080=2006,$Q$6,IF(C1080=2007,$Q$7,IF(C1080=2008,$Q$8,IF(C1080=2009,$Q$9,IF(C1080=2010,$Q$10,IF(C1080=2011,$Q$11,IF(C1080=2012,$Q$12,IF(C1080=2013,$Q$13,IF(C1080=2014,$Q$14,"XD"))))))))))</f>
        <v>2.13</v>
      </c>
      <c r="F1080">
        <f>D1080*E1080</f>
        <v>321.63</v>
      </c>
      <c r="G1080">
        <f>SUMIF($B$2:B1080,B1080,$D$2:D1080)</f>
        <v>1918</v>
      </c>
      <c r="H1080" t="b">
        <f>IF(cukier[[#This Row],[IlośćCukruKupionego]]&gt;=100,IF(cukier[[#This Row],[IlośćCukruKupionego]]&lt;1000,TRUE),FALSE)</f>
        <v>0</v>
      </c>
      <c r="I1080" t="b">
        <f>IF(cukier[[#This Row],[IlośćCukruKupionego]]&gt;=1000,IF(cukier[[#This Row],[IlośćCukruKupionego]]&lt;10000,TRUE),FALSE)</f>
        <v>1</v>
      </c>
      <c r="J1080" t="b">
        <f>IF(cukier[[#This Row],[IlośćCukruKupionego]]&gt;=10000,TRUE,FALSE)</f>
        <v>0</v>
      </c>
      <c r="K108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80">
        <f>cukier[[#This Row],[Cukier '[KG']]]*cukier[[#This Row],[Rabat]]</f>
        <v>306.52999999999997</v>
      </c>
      <c r="M1080">
        <f>cukier[[#This Row],[SumaZaCukier]]-cukier[[#This Row],[CenaRabat]]</f>
        <v>15.100000000000023</v>
      </c>
    </row>
    <row r="1081" spans="1:13" x14ac:dyDescent="0.25">
      <c r="A1081" s="1">
        <v>40171</v>
      </c>
      <c r="B1081" t="s">
        <v>23</v>
      </c>
      <c r="C1081">
        <f>YEAR(cukier[[#This Row],[Data]])</f>
        <v>2009</v>
      </c>
      <c r="D1081">
        <v>105</v>
      </c>
      <c r="E1081">
        <f>IF(C1081=2005,$Q$5,IF(C1081=2006,$Q$6,IF(C1081=2007,$Q$7,IF(C1081=2008,$Q$8,IF(C1081=2009,$Q$9,IF(C1081=2010,$Q$10,IF(C1081=2011,$Q$11,IF(C1081=2012,$Q$12,IF(C1081=2013,$Q$13,IF(C1081=2014,$Q$14,"XD"))))))))))</f>
        <v>2.13</v>
      </c>
      <c r="F1081">
        <f>D1081*E1081</f>
        <v>223.64999999999998</v>
      </c>
      <c r="G1081">
        <f>SUMIF($B$2:B1081,B1081,$D$2:D1081)</f>
        <v>2640</v>
      </c>
      <c r="H1081" t="b">
        <f>IF(cukier[[#This Row],[IlośćCukruKupionego]]&gt;=100,IF(cukier[[#This Row],[IlośćCukruKupionego]]&lt;1000,TRUE),FALSE)</f>
        <v>0</v>
      </c>
      <c r="I1081" t="b">
        <f>IF(cukier[[#This Row],[IlośćCukruKupionego]]&gt;=1000,IF(cukier[[#This Row],[IlośćCukruKupionego]]&lt;10000,TRUE),FALSE)</f>
        <v>1</v>
      </c>
      <c r="J1081" t="b">
        <f>IF(cukier[[#This Row],[IlośćCukruKupionego]]&gt;=10000,TRUE,FALSE)</f>
        <v>0</v>
      </c>
      <c r="K108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81">
        <f>cukier[[#This Row],[Cukier '[KG']]]*cukier[[#This Row],[Rabat]]</f>
        <v>213.14999999999998</v>
      </c>
      <c r="M1081">
        <f>cukier[[#This Row],[SumaZaCukier]]-cukier[[#This Row],[CenaRabat]]</f>
        <v>10.5</v>
      </c>
    </row>
    <row r="1082" spans="1:13" x14ac:dyDescent="0.25">
      <c r="A1082" s="1">
        <v>40172</v>
      </c>
      <c r="B1082" t="s">
        <v>71</v>
      </c>
      <c r="C1082">
        <f>YEAR(cukier[[#This Row],[Data]])</f>
        <v>2009</v>
      </c>
      <c r="D1082">
        <v>132</v>
      </c>
      <c r="E1082">
        <f>IF(C1082=2005,$Q$5,IF(C1082=2006,$Q$6,IF(C1082=2007,$Q$7,IF(C1082=2008,$Q$8,IF(C1082=2009,$Q$9,IF(C1082=2010,$Q$10,IF(C1082=2011,$Q$11,IF(C1082=2012,$Q$12,IF(C1082=2013,$Q$13,IF(C1082=2014,$Q$14,"XD"))))))))))</f>
        <v>2.13</v>
      </c>
      <c r="F1082">
        <f>D1082*E1082</f>
        <v>281.15999999999997</v>
      </c>
      <c r="G1082">
        <f>SUMIF($B$2:B1082,B1082,$D$2:D1082)</f>
        <v>1555</v>
      </c>
      <c r="H1082" t="b">
        <f>IF(cukier[[#This Row],[IlośćCukruKupionego]]&gt;=100,IF(cukier[[#This Row],[IlośćCukruKupionego]]&lt;1000,TRUE),FALSE)</f>
        <v>0</v>
      </c>
      <c r="I1082" t="b">
        <f>IF(cukier[[#This Row],[IlośćCukruKupionego]]&gt;=1000,IF(cukier[[#This Row],[IlośćCukruKupionego]]&lt;10000,TRUE),FALSE)</f>
        <v>1</v>
      </c>
      <c r="J1082" t="b">
        <f>IF(cukier[[#This Row],[IlośćCukruKupionego]]&gt;=10000,TRUE,FALSE)</f>
        <v>0</v>
      </c>
      <c r="K1082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82">
        <f>cukier[[#This Row],[Cukier '[KG']]]*cukier[[#This Row],[Rabat]]</f>
        <v>267.95999999999998</v>
      </c>
      <c r="M1082">
        <f>cukier[[#This Row],[SumaZaCukier]]-cukier[[#This Row],[CenaRabat]]</f>
        <v>13.199999999999989</v>
      </c>
    </row>
    <row r="1083" spans="1:13" x14ac:dyDescent="0.25">
      <c r="A1083" s="1">
        <v>40172</v>
      </c>
      <c r="B1083" t="s">
        <v>17</v>
      </c>
      <c r="C1083">
        <f>YEAR(cukier[[#This Row],[Data]])</f>
        <v>2009</v>
      </c>
      <c r="D1083">
        <v>142</v>
      </c>
      <c r="E1083">
        <f>IF(C1083=2005,$Q$5,IF(C1083=2006,$Q$6,IF(C1083=2007,$Q$7,IF(C1083=2008,$Q$8,IF(C1083=2009,$Q$9,IF(C1083=2010,$Q$10,IF(C1083=2011,$Q$11,IF(C1083=2012,$Q$12,IF(C1083=2013,$Q$13,IF(C1083=2014,$Q$14,"XD"))))))))))</f>
        <v>2.13</v>
      </c>
      <c r="F1083">
        <f>D1083*E1083</f>
        <v>302.45999999999998</v>
      </c>
      <c r="G1083">
        <f>SUMIF($B$2:B1083,B1083,$D$2:D1083)</f>
        <v>9766</v>
      </c>
      <c r="H1083" t="b">
        <f>IF(cukier[[#This Row],[IlośćCukruKupionego]]&gt;=100,IF(cukier[[#This Row],[IlośćCukruKupionego]]&lt;1000,TRUE),FALSE)</f>
        <v>0</v>
      </c>
      <c r="I1083" t="b">
        <f>IF(cukier[[#This Row],[IlośćCukruKupionego]]&gt;=1000,IF(cukier[[#This Row],[IlośćCukruKupionego]]&lt;10000,TRUE),FALSE)</f>
        <v>1</v>
      </c>
      <c r="J1083" t="b">
        <f>IF(cukier[[#This Row],[IlośćCukruKupionego]]&gt;=10000,TRUE,FALSE)</f>
        <v>0</v>
      </c>
      <c r="K1083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83">
        <f>cukier[[#This Row],[Cukier '[KG']]]*cukier[[#This Row],[Rabat]]</f>
        <v>288.26</v>
      </c>
      <c r="M1083">
        <f>cukier[[#This Row],[SumaZaCukier]]-cukier[[#This Row],[CenaRabat]]</f>
        <v>14.199999999999989</v>
      </c>
    </row>
    <row r="1084" spans="1:13" x14ac:dyDescent="0.25">
      <c r="A1084" s="1">
        <v>40172</v>
      </c>
      <c r="B1084" t="s">
        <v>203</v>
      </c>
      <c r="C1084">
        <f>YEAR(cukier[[#This Row],[Data]])</f>
        <v>2009</v>
      </c>
      <c r="D1084">
        <v>17</v>
      </c>
      <c r="E1084">
        <f>IF(C1084=2005,$Q$5,IF(C1084=2006,$Q$6,IF(C1084=2007,$Q$7,IF(C1084=2008,$Q$8,IF(C1084=2009,$Q$9,IF(C1084=2010,$Q$10,IF(C1084=2011,$Q$11,IF(C1084=2012,$Q$12,IF(C1084=2013,$Q$13,IF(C1084=2014,$Q$14,"XD"))))))))))</f>
        <v>2.13</v>
      </c>
      <c r="F1084">
        <f>D1084*E1084</f>
        <v>36.21</v>
      </c>
      <c r="G1084">
        <f>SUMIF($B$2:B1084,B1084,$D$2:D1084)</f>
        <v>17</v>
      </c>
      <c r="H1084" t="b">
        <f>IF(cukier[[#This Row],[IlośćCukruKupionego]]&gt;=100,IF(cukier[[#This Row],[IlośćCukruKupionego]]&lt;1000,TRUE),FALSE)</f>
        <v>0</v>
      </c>
      <c r="I1084" t="b">
        <f>IF(cukier[[#This Row],[IlośćCukruKupionego]]&gt;=1000,IF(cukier[[#This Row],[IlośćCukruKupionego]]&lt;10000,TRUE),FALSE)</f>
        <v>0</v>
      </c>
      <c r="J1084" t="b">
        <f>IF(cukier[[#This Row],[IlośćCukruKupionego]]&gt;=10000,TRUE,FALSE)</f>
        <v>0</v>
      </c>
      <c r="K108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084">
        <f>cukier[[#This Row],[Cukier '[KG']]]*cukier[[#This Row],[Rabat]]</f>
        <v>36.21</v>
      </c>
      <c r="M1084">
        <f>cukier[[#This Row],[SumaZaCukier]]-cukier[[#This Row],[CenaRabat]]</f>
        <v>0</v>
      </c>
    </row>
    <row r="1085" spans="1:13" x14ac:dyDescent="0.25">
      <c r="A1085" s="1">
        <v>40173</v>
      </c>
      <c r="B1085" t="s">
        <v>7</v>
      </c>
      <c r="C1085">
        <f>YEAR(cukier[[#This Row],[Data]])</f>
        <v>2009</v>
      </c>
      <c r="D1085">
        <v>444</v>
      </c>
      <c r="E1085">
        <f>IF(C1085=2005,$Q$5,IF(C1085=2006,$Q$6,IF(C1085=2007,$Q$7,IF(C1085=2008,$Q$8,IF(C1085=2009,$Q$9,IF(C1085=2010,$Q$10,IF(C1085=2011,$Q$11,IF(C1085=2012,$Q$12,IF(C1085=2013,$Q$13,IF(C1085=2014,$Q$14,"XD"))))))))))</f>
        <v>2.13</v>
      </c>
      <c r="F1085">
        <f>D1085*E1085</f>
        <v>945.71999999999991</v>
      </c>
      <c r="G1085">
        <f>SUMIF($B$2:B1085,B1085,$D$2:D1085)</f>
        <v>14831</v>
      </c>
      <c r="H1085" t="b">
        <f>IF(cukier[[#This Row],[IlośćCukruKupionego]]&gt;=100,IF(cukier[[#This Row],[IlośćCukruKupionego]]&lt;1000,TRUE),FALSE)</f>
        <v>0</v>
      </c>
      <c r="I1085" t="b">
        <f>IF(cukier[[#This Row],[IlośćCukruKupionego]]&gt;=1000,IF(cukier[[#This Row],[IlośćCukruKupionego]]&lt;10000,TRUE),FALSE)</f>
        <v>0</v>
      </c>
      <c r="J1085" t="b">
        <f>IF(cukier[[#This Row],[IlośćCukruKupionego]]&gt;=10000,TRUE,FALSE)</f>
        <v>1</v>
      </c>
      <c r="K1085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1085">
        <f>cukier[[#This Row],[Cukier '[KG']]]*cukier[[#This Row],[Rabat]]</f>
        <v>856.92</v>
      </c>
      <c r="M1085">
        <f>cukier[[#This Row],[SumaZaCukier]]-cukier[[#This Row],[CenaRabat]]</f>
        <v>88.799999999999955</v>
      </c>
    </row>
    <row r="1086" spans="1:13" x14ac:dyDescent="0.25">
      <c r="A1086" s="1">
        <v>40173</v>
      </c>
      <c r="B1086" t="s">
        <v>50</v>
      </c>
      <c r="C1086">
        <f>YEAR(cukier[[#This Row],[Data]])</f>
        <v>2009</v>
      </c>
      <c r="D1086">
        <v>294</v>
      </c>
      <c r="E1086">
        <f>IF(C1086=2005,$Q$5,IF(C1086=2006,$Q$6,IF(C1086=2007,$Q$7,IF(C1086=2008,$Q$8,IF(C1086=2009,$Q$9,IF(C1086=2010,$Q$10,IF(C1086=2011,$Q$11,IF(C1086=2012,$Q$12,IF(C1086=2013,$Q$13,IF(C1086=2014,$Q$14,"XD"))))))))))</f>
        <v>2.13</v>
      </c>
      <c r="F1086">
        <f>D1086*E1086</f>
        <v>626.21999999999991</v>
      </c>
      <c r="G1086">
        <f>SUMIF($B$2:B1086,B1086,$D$2:D1086)</f>
        <v>14310</v>
      </c>
      <c r="H1086" t="b">
        <f>IF(cukier[[#This Row],[IlośćCukruKupionego]]&gt;=100,IF(cukier[[#This Row],[IlośćCukruKupionego]]&lt;1000,TRUE),FALSE)</f>
        <v>0</v>
      </c>
      <c r="I1086" t="b">
        <f>IF(cukier[[#This Row],[IlośćCukruKupionego]]&gt;=1000,IF(cukier[[#This Row],[IlośćCukruKupionego]]&lt;10000,TRUE),FALSE)</f>
        <v>0</v>
      </c>
      <c r="J1086" t="b">
        <f>IF(cukier[[#This Row],[IlośćCukruKupionego]]&gt;=10000,TRUE,FALSE)</f>
        <v>1</v>
      </c>
      <c r="K1086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1086">
        <f>cukier[[#This Row],[Cukier '[KG']]]*cukier[[#This Row],[Rabat]]</f>
        <v>567.41999999999996</v>
      </c>
      <c r="M1086">
        <f>cukier[[#This Row],[SumaZaCukier]]-cukier[[#This Row],[CenaRabat]]</f>
        <v>58.799999999999955</v>
      </c>
    </row>
    <row r="1087" spans="1:13" x14ac:dyDescent="0.25">
      <c r="A1087" s="1">
        <v>40174</v>
      </c>
      <c r="B1087" t="s">
        <v>7</v>
      </c>
      <c r="C1087">
        <f>YEAR(cukier[[#This Row],[Data]])</f>
        <v>2009</v>
      </c>
      <c r="D1087">
        <v>274</v>
      </c>
      <c r="E1087">
        <f>IF(C1087=2005,$Q$5,IF(C1087=2006,$Q$6,IF(C1087=2007,$Q$7,IF(C1087=2008,$Q$8,IF(C1087=2009,$Q$9,IF(C1087=2010,$Q$10,IF(C1087=2011,$Q$11,IF(C1087=2012,$Q$12,IF(C1087=2013,$Q$13,IF(C1087=2014,$Q$14,"XD"))))))))))</f>
        <v>2.13</v>
      </c>
      <c r="F1087">
        <f>D1087*E1087</f>
        <v>583.62</v>
      </c>
      <c r="G1087">
        <f>SUMIF($B$2:B1087,B1087,$D$2:D1087)</f>
        <v>15105</v>
      </c>
      <c r="H1087" t="b">
        <f>IF(cukier[[#This Row],[IlośćCukruKupionego]]&gt;=100,IF(cukier[[#This Row],[IlośćCukruKupionego]]&lt;1000,TRUE),FALSE)</f>
        <v>0</v>
      </c>
      <c r="I1087" t="b">
        <f>IF(cukier[[#This Row],[IlośćCukruKupionego]]&gt;=1000,IF(cukier[[#This Row],[IlośćCukruKupionego]]&lt;10000,TRUE),FALSE)</f>
        <v>0</v>
      </c>
      <c r="J1087" t="b">
        <f>IF(cukier[[#This Row],[IlośćCukruKupionego]]&gt;=10000,TRUE,FALSE)</f>
        <v>1</v>
      </c>
      <c r="K1087">
        <f>IF(cukier[[#This Row],[R1]]=TRUE,cukier[[#This Row],[Cena]]-0.05,IF(cukier[[#This Row],[R2]]=TRUE,cukier[[#This Row],[Cena]]-0.1,IF(cukier[[#This Row],[R3]]=TRUE,cukier[[#This Row],[Cena]]-0.2,cukier[[#This Row],[Cena]])))</f>
        <v>1.93</v>
      </c>
      <c r="L1087">
        <f>cukier[[#This Row],[Cukier '[KG']]]*cukier[[#This Row],[Rabat]]</f>
        <v>528.81999999999994</v>
      </c>
      <c r="M1087">
        <f>cukier[[#This Row],[SumaZaCukier]]-cukier[[#This Row],[CenaRabat]]</f>
        <v>54.800000000000068</v>
      </c>
    </row>
    <row r="1088" spans="1:13" x14ac:dyDescent="0.25">
      <c r="A1088" s="1">
        <v>40176</v>
      </c>
      <c r="B1088" t="s">
        <v>35</v>
      </c>
      <c r="C1088">
        <f>YEAR(cukier[[#This Row],[Data]])</f>
        <v>2009</v>
      </c>
      <c r="D1088">
        <v>168</v>
      </c>
      <c r="E1088">
        <f>IF(C1088=2005,$Q$5,IF(C1088=2006,$Q$6,IF(C1088=2007,$Q$7,IF(C1088=2008,$Q$8,IF(C1088=2009,$Q$9,IF(C1088=2010,$Q$10,IF(C1088=2011,$Q$11,IF(C1088=2012,$Q$12,IF(C1088=2013,$Q$13,IF(C1088=2014,$Q$14,"XD"))))))))))</f>
        <v>2.13</v>
      </c>
      <c r="F1088">
        <f>D1088*E1088</f>
        <v>357.84</v>
      </c>
      <c r="G1088">
        <f>SUMIF($B$2:B1088,B1088,$D$2:D1088)</f>
        <v>1598</v>
      </c>
      <c r="H1088" t="b">
        <f>IF(cukier[[#This Row],[IlośćCukruKupionego]]&gt;=100,IF(cukier[[#This Row],[IlośćCukruKupionego]]&lt;1000,TRUE),FALSE)</f>
        <v>0</v>
      </c>
      <c r="I1088" t="b">
        <f>IF(cukier[[#This Row],[IlośćCukruKupionego]]&gt;=1000,IF(cukier[[#This Row],[IlośćCukruKupionego]]&lt;10000,TRUE),FALSE)</f>
        <v>1</v>
      </c>
      <c r="J1088" t="b">
        <f>IF(cukier[[#This Row],[IlośćCukruKupionego]]&gt;=10000,TRUE,FALSE)</f>
        <v>0</v>
      </c>
      <c r="K1088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88">
        <f>cukier[[#This Row],[Cukier '[KG']]]*cukier[[#This Row],[Rabat]]</f>
        <v>341.03999999999996</v>
      </c>
      <c r="M1088">
        <f>cukier[[#This Row],[SumaZaCukier]]-cukier[[#This Row],[CenaRabat]]</f>
        <v>16.800000000000011</v>
      </c>
    </row>
    <row r="1089" spans="1:13" x14ac:dyDescent="0.25">
      <c r="A1089" s="1">
        <v>40177</v>
      </c>
      <c r="B1089" t="s">
        <v>8</v>
      </c>
      <c r="C1089">
        <f>YEAR(cukier[[#This Row],[Data]])</f>
        <v>2009</v>
      </c>
      <c r="D1089">
        <v>115</v>
      </c>
      <c r="E1089">
        <f>IF(C1089=2005,$Q$5,IF(C1089=2006,$Q$6,IF(C1089=2007,$Q$7,IF(C1089=2008,$Q$8,IF(C1089=2009,$Q$9,IF(C1089=2010,$Q$10,IF(C1089=2011,$Q$11,IF(C1089=2012,$Q$12,IF(C1089=2013,$Q$13,IF(C1089=2014,$Q$14,"XD"))))))))))</f>
        <v>2.13</v>
      </c>
      <c r="F1089">
        <f>D1089*E1089</f>
        <v>244.95</v>
      </c>
      <c r="G1089">
        <f>SUMIF($B$2:B1089,B1089,$D$2:D1089)</f>
        <v>1918</v>
      </c>
      <c r="H1089" t="b">
        <f>IF(cukier[[#This Row],[IlośćCukruKupionego]]&gt;=100,IF(cukier[[#This Row],[IlośćCukruKupionego]]&lt;1000,TRUE),FALSE)</f>
        <v>0</v>
      </c>
      <c r="I1089" t="b">
        <f>IF(cukier[[#This Row],[IlośćCukruKupionego]]&gt;=1000,IF(cukier[[#This Row],[IlośćCukruKupionego]]&lt;10000,TRUE),FALSE)</f>
        <v>1</v>
      </c>
      <c r="J1089" t="b">
        <f>IF(cukier[[#This Row],[IlośćCukruKupionego]]&gt;=10000,TRUE,FALSE)</f>
        <v>0</v>
      </c>
      <c r="K108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89">
        <f>cukier[[#This Row],[Cukier '[KG']]]*cukier[[#This Row],[Rabat]]</f>
        <v>233.45</v>
      </c>
      <c r="M1089">
        <f>cukier[[#This Row],[SumaZaCukier]]-cukier[[#This Row],[CenaRabat]]</f>
        <v>11.5</v>
      </c>
    </row>
    <row r="1090" spans="1:13" x14ac:dyDescent="0.25">
      <c r="A1090" s="1">
        <v>40177</v>
      </c>
      <c r="B1090" t="s">
        <v>30</v>
      </c>
      <c r="C1090">
        <f>YEAR(cukier[[#This Row],[Data]])</f>
        <v>2009</v>
      </c>
      <c r="D1090">
        <v>126</v>
      </c>
      <c r="E1090">
        <f>IF(C1090=2005,$Q$5,IF(C1090=2006,$Q$6,IF(C1090=2007,$Q$7,IF(C1090=2008,$Q$8,IF(C1090=2009,$Q$9,IF(C1090=2010,$Q$10,IF(C1090=2011,$Q$11,IF(C1090=2012,$Q$12,IF(C1090=2013,$Q$13,IF(C1090=2014,$Q$14,"XD"))))))))))</f>
        <v>2.13</v>
      </c>
      <c r="F1090">
        <f>D1090*E1090</f>
        <v>268.38</v>
      </c>
      <c r="G1090">
        <f>SUMIF($B$2:B1090,B1090,$D$2:D1090)</f>
        <v>2849</v>
      </c>
      <c r="H1090" t="b">
        <f>IF(cukier[[#This Row],[IlośćCukruKupionego]]&gt;=100,IF(cukier[[#This Row],[IlośćCukruKupionego]]&lt;1000,TRUE),FALSE)</f>
        <v>0</v>
      </c>
      <c r="I1090" t="b">
        <f>IF(cukier[[#This Row],[IlośćCukruKupionego]]&gt;=1000,IF(cukier[[#This Row],[IlośćCukruKupionego]]&lt;10000,TRUE),FALSE)</f>
        <v>1</v>
      </c>
      <c r="J1090" t="b">
        <f>IF(cukier[[#This Row],[IlośćCukruKupionego]]&gt;=10000,TRUE,FALSE)</f>
        <v>0</v>
      </c>
      <c r="K109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090">
        <f>cukier[[#This Row],[Cukier '[KG']]]*cukier[[#This Row],[Rabat]]</f>
        <v>255.77999999999997</v>
      </c>
      <c r="M1090">
        <f>cukier[[#This Row],[SumaZaCukier]]-cukier[[#This Row],[CenaRabat]]</f>
        <v>12.600000000000023</v>
      </c>
    </row>
    <row r="1091" spans="1:13" x14ac:dyDescent="0.25">
      <c r="A1091" s="1">
        <v>40180</v>
      </c>
      <c r="B1091" t="s">
        <v>28</v>
      </c>
      <c r="C1091">
        <f>YEAR(cukier[[#This Row],[Data]])</f>
        <v>2010</v>
      </c>
      <c r="D1091">
        <v>73</v>
      </c>
      <c r="E1091">
        <f>IF(C1091=2005,$Q$5,IF(C1091=2006,$Q$6,IF(C1091=2007,$Q$7,IF(C1091=2008,$Q$8,IF(C1091=2009,$Q$9,IF(C1091=2010,$Q$10,IF(C1091=2011,$Q$11,IF(C1091=2012,$Q$12,IF(C1091=2013,$Q$13,IF(C1091=2014,$Q$14,"XD"))))))))))</f>
        <v>2.1</v>
      </c>
      <c r="F1091">
        <f>D1091*E1091</f>
        <v>153.30000000000001</v>
      </c>
      <c r="G1091">
        <f>SUMIF($B$2:B1091,B1091,$D$2:D1091)</f>
        <v>2122</v>
      </c>
      <c r="H1091" t="b">
        <f>IF(cukier[[#This Row],[IlośćCukruKupionego]]&gt;=100,IF(cukier[[#This Row],[IlośćCukruKupionego]]&lt;1000,TRUE),FALSE)</f>
        <v>0</v>
      </c>
      <c r="I1091" t="b">
        <f>IF(cukier[[#This Row],[IlośćCukruKupionego]]&gt;=1000,IF(cukier[[#This Row],[IlośćCukruKupionego]]&lt;10000,TRUE),FALSE)</f>
        <v>1</v>
      </c>
      <c r="J1091" t="b">
        <f>IF(cukier[[#This Row],[IlośćCukruKupionego]]&gt;=10000,TRUE,FALSE)</f>
        <v>0</v>
      </c>
      <c r="K109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091">
        <f>cukier[[#This Row],[Cukier '[KG']]]*cukier[[#This Row],[Rabat]]</f>
        <v>146</v>
      </c>
      <c r="M1091">
        <f>cukier[[#This Row],[SumaZaCukier]]-cukier[[#This Row],[CenaRabat]]</f>
        <v>7.3000000000000114</v>
      </c>
    </row>
    <row r="1092" spans="1:13" x14ac:dyDescent="0.25">
      <c r="A1092" s="1">
        <v>40180</v>
      </c>
      <c r="B1092" t="s">
        <v>22</v>
      </c>
      <c r="C1092">
        <f>YEAR(cukier[[#This Row],[Data]])</f>
        <v>2010</v>
      </c>
      <c r="D1092">
        <v>413</v>
      </c>
      <c r="E1092">
        <f>IF(C1092=2005,$Q$5,IF(C1092=2006,$Q$6,IF(C1092=2007,$Q$7,IF(C1092=2008,$Q$8,IF(C1092=2009,$Q$9,IF(C1092=2010,$Q$10,IF(C1092=2011,$Q$11,IF(C1092=2012,$Q$12,IF(C1092=2013,$Q$13,IF(C1092=2014,$Q$14,"XD"))))))))))</f>
        <v>2.1</v>
      </c>
      <c r="F1092">
        <f>D1092*E1092</f>
        <v>867.30000000000007</v>
      </c>
      <c r="G1092">
        <f>SUMIF($B$2:B1092,B1092,$D$2:D1092)</f>
        <v>11507</v>
      </c>
      <c r="H1092" t="b">
        <f>IF(cukier[[#This Row],[IlośćCukruKupionego]]&gt;=100,IF(cukier[[#This Row],[IlośćCukruKupionego]]&lt;1000,TRUE),FALSE)</f>
        <v>0</v>
      </c>
      <c r="I1092" t="b">
        <f>IF(cukier[[#This Row],[IlośćCukruKupionego]]&gt;=1000,IF(cukier[[#This Row],[IlośćCukruKupionego]]&lt;10000,TRUE),FALSE)</f>
        <v>0</v>
      </c>
      <c r="J1092" t="b">
        <f>IF(cukier[[#This Row],[IlośćCukruKupionego]]&gt;=10000,TRUE,FALSE)</f>
        <v>1</v>
      </c>
      <c r="K1092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092">
        <f>cukier[[#This Row],[Cukier '[KG']]]*cukier[[#This Row],[Rabat]]</f>
        <v>784.7</v>
      </c>
      <c r="M1092">
        <f>cukier[[#This Row],[SumaZaCukier]]-cukier[[#This Row],[CenaRabat]]</f>
        <v>82.600000000000023</v>
      </c>
    </row>
    <row r="1093" spans="1:13" x14ac:dyDescent="0.25">
      <c r="A1093" s="1">
        <v>40181</v>
      </c>
      <c r="B1093" t="s">
        <v>7</v>
      </c>
      <c r="C1093">
        <f>YEAR(cukier[[#This Row],[Data]])</f>
        <v>2010</v>
      </c>
      <c r="D1093">
        <v>393</v>
      </c>
      <c r="E1093">
        <f>IF(C1093=2005,$Q$5,IF(C1093=2006,$Q$6,IF(C1093=2007,$Q$7,IF(C1093=2008,$Q$8,IF(C1093=2009,$Q$9,IF(C1093=2010,$Q$10,IF(C1093=2011,$Q$11,IF(C1093=2012,$Q$12,IF(C1093=2013,$Q$13,IF(C1093=2014,$Q$14,"XD"))))))))))</f>
        <v>2.1</v>
      </c>
      <c r="F1093">
        <f>D1093*E1093</f>
        <v>825.30000000000007</v>
      </c>
      <c r="G1093">
        <f>SUMIF($B$2:B1093,B1093,$D$2:D1093)</f>
        <v>15498</v>
      </c>
      <c r="H1093" t="b">
        <f>IF(cukier[[#This Row],[IlośćCukruKupionego]]&gt;=100,IF(cukier[[#This Row],[IlośćCukruKupionego]]&lt;1000,TRUE),FALSE)</f>
        <v>0</v>
      </c>
      <c r="I1093" t="b">
        <f>IF(cukier[[#This Row],[IlośćCukruKupionego]]&gt;=1000,IF(cukier[[#This Row],[IlośćCukruKupionego]]&lt;10000,TRUE),FALSE)</f>
        <v>0</v>
      </c>
      <c r="J1093" t="b">
        <f>IF(cukier[[#This Row],[IlośćCukruKupionego]]&gt;=10000,TRUE,FALSE)</f>
        <v>1</v>
      </c>
      <c r="K1093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093">
        <f>cukier[[#This Row],[Cukier '[KG']]]*cukier[[#This Row],[Rabat]]</f>
        <v>746.7</v>
      </c>
      <c r="M1093">
        <f>cukier[[#This Row],[SumaZaCukier]]-cukier[[#This Row],[CenaRabat]]</f>
        <v>78.600000000000023</v>
      </c>
    </row>
    <row r="1094" spans="1:13" x14ac:dyDescent="0.25">
      <c r="A1094" s="1">
        <v>40184</v>
      </c>
      <c r="B1094" t="s">
        <v>143</v>
      </c>
      <c r="C1094">
        <f>YEAR(cukier[[#This Row],[Data]])</f>
        <v>2010</v>
      </c>
      <c r="D1094">
        <v>13</v>
      </c>
      <c r="E1094">
        <f>IF(C1094=2005,$Q$5,IF(C1094=2006,$Q$6,IF(C1094=2007,$Q$7,IF(C1094=2008,$Q$8,IF(C1094=2009,$Q$9,IF(C1094=2010,$Q$10,IF(C1094=2011,$Q$11,IF(C1094=2012,$Q$12,IF(C1094=2013,$Q$13,IF(C1094=2014,$Q$14,"XD"))))))))))</f>
        <v>2.1</v>
      </c>
      <c r="F1094">
        <f>D1094*E1094</f>
        <v>27.3</v>
      </c>
      <c r="G1094">
        <f>SUMIF($B$2:B1094,B1094,$D$2:D1094)</f>
        <v>22</v>
      </c>
      <c r="H1094" t="b">
        <f>IF(cukier[[#This Row],[IlośćCukruKupionego]]&gt;=100,IF(cukier[[#This Row],[IlośćCukruKupionego]]&lt;1000,TRUE),FALSE)</f>
        <v>0</v>
      </c>
      <c r="I1094" t="b">
        <f>IF(cukier[[#This Row],[IlośćCukruKupionego]]&gt;=1000,IF(cukier[[#This Row],[IlośćCukruKupionego]]&lt;10000,TRUE),FALSE)</f>
        <v>0</v>
      </c>
      <c r="J1094" t="b">
        <f>IF(cukier[[#This Row],[IlośćCukruKupionego]]&gt;=10000,TRUE,FALSE)</f>
        <v>0</v>
      </c>
      <c r="K1094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094">
        <f>cukier[[#This Row],[Cukier '[KG']]]*cukier[[#This Row],[Rabat]]</f>
        <v>27.3</v>
      </c>
      <c r="M1094">
        <f>cukier[[#This Row],[SumaZaCukier]]-cukier[[#This Row],[CenaRabat]]</f>
        <v>0</v>
      </c>
    </row>
    <row r="1095" spans="1:13" x14ac:dyDescent="0.25">
      <c r="A1095" s="1">
        <v>40185</v>
      </c>
      <c r="B1095" t="s">
        <v>22</v>
      </c>
      <c r="C1095">
        <f>YEAR(cukier[[#This Row],[Data]])</f>
        <v>2010</v>
      </c>
      <c r="D1095">
        <v>211</v>
      </c>
      <c r="E1095">
        <f>IF(C1095=2005,$Q$5,IF(C1095=2006,$Q$6,IF(C1095=2007,$Q$7,IF(C1095=2008,$Q$8,IF(C1095=2009,$Q$9,IF(C1095=2010,$Q$10,IF(C1095=2011,$Q$11,IF(C1095=2012,$Q$12,IF(C1095=2013,$Q$13,IF(C1095=2014,$Q$14,"XD"))))))))))</f>
        <v>2.1</v>
      </c>
      <c r="F1095">
        <f>D1095*E1095</f>
        <v>443.1</v>
      </c>
      <c r="G1095">
        <f>SUMIF($B$2:B1095,B1095,$D$2:D1095)</f>
        <v>11718</v>
      </c>
      <c r="H1095" t="b">
        <f>IF(cukier[[#This Row],[IlośćCukruKupionego]]&gt;=100,IF(cukier[[#This Row],[IlośćCukruKupionego]]&lt;1000,TRUE),FALSE)</f>
        <v>0</v>
      </c>
      <c r="I1095" t="b">
        <f>IF(cukier[[#This Row],[IlośćCukruKupionego]]&gt;=1000,IF(cukier[[#This Row],[IlośćCukruKupionego]]&lt;10000,TRUE),FALSE)</f>
        <v>0</v>
      </c>
      <c r="J1095" t="b">
        <f>IF(cukier[[#This Row],[IlośćCukruKupionego]]&gt;=10000,TRUE,FALSE)</f>
        <v>1</v>
      </c>
      <c r="K1095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095">
        <f>cukier[[#This Row],[Cukier '[KG']]]*cukier[[#This Row],[Rabat]]</f>
        <v>400.90000000000003</v>
      </c>
      <c r="M1095">
        <f>cukier[[#This Row],[SumaZaCukier]]-cukier[[#This Row],[CenaRabat]]</f>
        <v>42.199999999999989</v>
      </c>
    </row>
    <row r="1096" spans="1:13" x14ac:dyDescent="0.25">
      <c r="A1096" s="1">
        <v>40189</v>
      </c>
      <c r="B1096" t="s">
        <v>61</v>
      </c>
      <c r="C1096">
        <f>YEAR(cukier[[#This Row],[Data]])</f>
        <v>2010</v>
      </c>
      <c r="D1096">
        <v>116</v>
      </c>
      <c r="E1096">
        <f>IF(C1096=2005,$Q$5,IF(C1096=2006,$Q$6,IF(C1096=2007,$Q$7,IF(C1096=2008,$Q$8,IF(C1096=2009,$Q$9,IF(C1096=2010,$Q$10,IF(C1096=2011,$Q$11,IF(C1096=2012,$Q$12,IF(C1096=2013,$Q$13,IF(C1096=2014,$Q$14,"XD"))))))))))</f>
        <v>2.1</v>
      </c>
      <c r="F1096">
        <f>D1096*E1096</f>
        <v>243.60000000000002</v>
      </c>
      <c r="G1096">
        <f>SUMIF($B$2:B1096,B1096,$D$2:D1096)</f>
        <v>1838</v>
      </c>
      <c r="H1096" t="b">
        <f>IF(cukier[[#This Row],[IlośćCukruKupionego]]&gt;=100,IF(cukier[[#This Row],[IlośćCukruKupionego]]&lt;1000,TRUE),FALSE)</f>
        <v>0</v>
      </c>
      <c r="I1096" t="b">
        <f>IF(cukier[[#This Row],[IlośćCukruKupionego]]&gt;=1000,IF(cukier[[#This Row],[IlośćCukruKupionego]]&lt;10000,TRUE),FALSE)</f>
        <v>1</v>
      </c>
      <c r="J1096" t="b">
        <f>IF(cukier[[#This Row],[IlośćCukruKupionego]]&gt;=10000,TRUE,FALSE)</f>
        <v>0</v>
      </c>
      <c r="K109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096">
        <f>cukier[[#This Row],[Cukier '[KG']]]*cukier[[#This Row],[Rabat]]</f>
        <v>232</v>
      </c>
      <c r="M1096">
        <f>cukier[[#This Row],[SumaZaCukier]]-cukier[[#This Row],[CenaRabat]]</f>
        <v>11.600000000000023</v>
      </c>
    </row>
    <row r="1097" spans="1:13" x14ac:dyDescent="0.25">
      <c r="A1097" s="1">
        <v>40189</v>
      </c>
      <c r="B1097" t="s">
        <v>0</v>
      </c>
      <c r="C1097">
        <f>YEAR(cukier[[#This Row],[Data]])</f>
        <v>2010</v>
      </c>
      <c r="D1097">
        <v>9</v>
      </c>
      <c r="E1097">
        <f>IF(C1097=2005,$Q$5,IF(C1097=2006,$Q$6,IF(C1097=2007,$Q$7,IF(C1097=2008,$Q$8,IF(C1097=2009,$Q$9,IF(C1097=2010,$Q$10,IF(C1097=2011,$Q$11,IF(C1097=2012,$Q$12,IF(C1097=2013,$Q$13,IF(C1097=2014,$Q$14,"XD"))))))))))</f>
        <v>2.1</v>
      </c>
      <c r="F1097">
        <f>D1097*E1097</f>
        <v>18.900000000000002</v>
      </c>
      <c r="G1097">
        <f>SUMIF($B$2:B1097,B1097,$D$2:D1097)</f>
        <v>39</v>
      </c>
      <c r="H1097" t="b">
        <f>IF(cukier[[#This Row],[IlośćCukruKupionego]]&gt;=100,IF(cukier[[#This Row],[IlośćCukruKupionego]]&lt;1000,TRUE),FALSE)</f>
        <v>0</v>
      </c>
      <c r="I1097" t="b">
        <f>IF(cukier[[#This Row],[IlośćCukruKupionego]]&gt;=1000,IF(cukier[[#This Row],[IlośćCukruKupionego]]&lt;10000,TRUE),FALSE)</f>
        <v>0</v>
      </c>
      <c r="J1097" t="b">
        <f>IF(cukier[[#This Row],[IlośćCukruKupionego]]&gt;=10000,TRUE,FALSE)</f>
        <v>0</v>
      </c>
      <c r="K109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097">
        <f>cukier[[#This Row],[Cukier '[KG']]]*cukier[[#This Row],[Rabat]]</f>
        <v>18.900000000000002</v>
      </c>
      <c r="M1097">
        <f>cukier[[#This Row],[SumaZaCukier]]-cukier[[#This Row],[CenaRabat]]</f>
        <v>0</v>
      </c>
    </row>
    <row r="1098" spans="1:13" x14ac:dyDescent="0.25">
      <c r="A1098" s="1">
        <v>40193</v>
      </c>
      <c r="B1098" t="s">
        <v>45</v>
      </c>
      <c r="C1098">
        <f>YEAR(cukier[[#This Row],[Data]])</f>
        <v>2010</v>
      </c>
      <c r="D1098">
        <v>117</v>
      </c>
      <c r="E1098">
        <f>IF(C1098=2005,$Q$5,IF(C1098=2006,$Q$6,IF(C1098=2007,$Q$7,IF(C1098=2008,$Q$8,IF(C1098=2009,$Q$9,IF(C1098=2010,$Q$10,IF(C1098=2011,$Q$11,IF(C1098=2012,$Q$12,IF(C1098=2013,$Q$13,IF(C1098=2014,$Q$14,"XD"))))))))))</f>
        <v>2.1</v>
      </c>
      <c r="F1098">
        <f>D1098*E1098</f>
        <v>245.70000000000002</v>
      </c>
      <c r="G1098">
        <f>SUMIF($B$2:B1098,B1098,$D$2:D1098)</f>
        <v>13632</v>
      </c>
      <c r="H1098" t="b">
        <f>IF(cukier[[#This Row],[IlośćCukruKupionego]]&gt;=100,IF(cukier[[#This Row],[IlośćCukruKupionego]]&lt;1000,TRUE),FALSE)</f>
        <v>0</v>
      </c>
      <c r="I1098" t="b">
        <f>IF(cukier[[#This Row],[IlośćCukruKupionego]]&gt;=1000,IF(cukier[[#This Row],[IlośćCukruKupionego]]&lt;10000,TRUE),FALSE)</f>
        <v>0</v>
      </c>
      <c r="J1098" t="b">
        <f>IF(cukier[[#This Row],[IlośćCukruKupionego]]&gt;=10000,TRUE,FALSE)</f>
        <v>1</v>
      </c>
      <c r="K1098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098">
        <f>cukier[[#This Row],[Cukier '[KG']]]*cukier[[#This Row],[Rabat]]</f>
        <v>222.3</v>
      </c>
      <c r="M1098">
        <f>cukier[[#This Row],[SumaZaCukier]]-cukier[[#This Row],[CenaRabat]]</f>
        <v>23.400000000000006</v>
      </c>
    </row>
    <row r="1099" spans="1:13" x14ac:dyDescent="0.25">
      <c r="A1099" s="1">
        <v>40194</v>
      </c>
      <c r="B1099" t="s">
        <v>50</v>
      </c>
      <c r="C1099">
        <f>YEAR(cukier[[#This Row],[Data]])</f>
        <v>2010</v>
      </c>
      <c r="D1099">
        <v>221</v>
      </c>
      <c r="E1099">
        <f>IF(C1099=2005,$Q$5,IF(C1099=2006,$Q$6,IF(C1099=2007,$Q$7,IF(C1099=2008,$Q$8,IF(C1099=2009,$Q$9,IF(C1099=2010,$Q$10,IF(C1099=2011,$Q$11,IF(C1099=2012,$Q$12,IF(C1099=2013,$Q$13,IF(C1099=2014,$Q$14,"XD"))))))))))</f>
        <v>2.1</v>
      </c>
      <c r="F1099">
        <f>D1099*E1099</f>
        <v>464.1</v>
      </c>
      <c r="G1099">
        <f>SUMIF($B$2:B1099,B1099,$D$2:D1099)</f>
        <v>14531</v>
      </c>
      <c r="H1099" t="b">
        <f>IF(cukier[[#This Row],[IlośćCukruKupionego]]&gt;=100,IF(cukier[[#This Row],[IlośćCukruKupionego]]&lt;1000,TRUE),FALSE)</f>
        <v>0</v>
      </c>
      <c r="I1099" t="b">
        <f>IF(cukier[[#This Row],[IlośćCukruKupionego]]&gt;=1000,IF(cukier[[#This Row],[IlośćCukruKupionego]]&lt;10000,TRUE),FALSE)</f>
        <v>0</v>
      </c>
      <c r="J1099" t="b">
        <f>IF(cukier[[#This Row],[IlośćCukruKupionego]]&gt;=10000,TRUE,FALSE)</f>
        <v>1</v>
      </c>
      <c r="K1099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099">
        <f>cukier[[#This Row],[Cukier '[KG']]]*cukier[[#This Row],[Rabat]]</f>
        <v>419.90000000000003</v>
      </c>
      <c r="M1099">
        <f>cukier[[#This Row],[SumaZaCukier]]-cukier[[#This Row],[CenaRabat]]</f>
        <v>44.199999999999989</v>
      </c>
    </row>
    <row r="1100" spans="1:13" x14ac:dyDescent="0.25">
      <c r="A1100" s="1">
        <v>40198</v>
      </c>
      <c r="B1100" t="s">
        <v>152</v>
      </c>
      <c r="C1100">
        <f>YEAR(cukier[[#This Row],[Data]])</f>
        <v>2010</v>
      </c>
      <c r="D1100">
        <v>9</v>
      </c>
      <c r="E1100">
        <f>IF(C1100=2005,$Q$5,IF(C1100=2006,$Q$6,IF(C1100=2007,$Q$7,IF(C1100=2008,$Q$8,IF(C1100=2009,$Q$9,IF(C1100=2010,$Q$10,IF(C1100=2011,$Q$11,IF(C1100=2012,$Q$12,IF(C1100=2013,$Q$13,IF(C1100=2014,$Q$14,"XD"))))))))))</f>
        <v>2.1</v>
      </c>
      <c r="F1100">
        <f>D1100*E1100</f>
        <v>18.900000000000002</v>
      </c>
      <c r="G1100">
        <f>SUMIF($B$2:B1100,B1100,$D$2:D1100)</f>
        <v>21</v>
      </c>
      <c r="H1100" t="b">
        <f>IF(cukier[[#This Row],[IlośćCukruKupionego]]&gt;=100,IF(cukier[[#This Row],[IlośćCukruKupionego]]&lt;1000,TRUE),FALSE)</f>
        <v>0</v>
      </c>
      <c r="I1100" t="b">
        <f>IF(cukier[[#This Row],[IlośćCukruKupionego]]&gt;=1000,IF(cukier[[#This Row],[IlośćCukruKupionego]]&lt;10000,TRUE),FALSE)</f>
        <v>0</v>
      </c>
      <c r="J1100" t="b">
        <f>IF(cukier[[#This Row],[IlośćCukruKupionego]]&gt;=10000,TRUE,FALSE)</f>
        <v>0</v>
      </c>
      <c r="K110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00">
        <f>cukier[[#This Row],[Cukier '[KG']]]*cukier[[#This Row],[Rabat]]</f>
        <v>18.900000000000002</v>
      </c>
      <c r="M1100">
        <f>cukier[[#This Row],[SumaZaCukier]]-cukier[[#This Row],[CenaRabat]]</f>
        <v>0</v>
      </c>
    </row>
    <row r="1101" spans="1:13" x14ac:dyDescent="0.25">
      <c r="A1101" s="1">
        <v>40199</v>
      </c>
      <c r="B1101" t="s">
        <v>17</v>
      </c>
      <c r="C1101">
        <f>YEAR(cukier[[#This Row],[Data]])</f>
        <v>2010</v>
      </c>
      <c r="D1101">
        <v>214</v>
      </c>
      <c r="E1101">
        <f>IF(C1101=2005,$Q$5,IF(C1101=2006,$Q$6,IF(C1101=2007,$Q$7,IF(C1101=2008,$Q$8,IF(C1101=2009,$Q$9,IF(C1101=2010,$Q$10,IF(C1101=2011,$Q$11,IF(C1101=2012,$Q$12,IF(C1101=2013,$Q$13,IF(C1101=2014,$Q$14,"XD"))))))))))</f>
        <v>2.1</v>
      </c>
      <c r="F1101">
        <f>D1101*E1101</f>
        <v>449.40000000000003</v>
      </c>
      <c r="G1101">
        <f>SUMIF($B$2:B1101,B1101,$D$2:D1101)</f>
        <v>9980</v>
      </c>
      <c r="H1101" t="b">
        <f>IF(cukier[[#This Row],[IlośćCukruKupionego]]&gt;=100,IF(cukier[[#This Row],[IlośćCukruKupionego]]&lt;1000,TRUE),FALSE)</f>
        <v>0</v>
      </c>
      <c r="I1101" t="b">
        <f>IF(cukier[[#This Row],[IlośćCukruKupionego]]&gt;=1000,IF(cukier[[#This Row],[IlośćCukruKupionego]]&lt;10000,TRUE),FALSE)</f>
        <v>1</v>
      </c>
      <c r="J1101" t="b">
        <f>IF(cukier[[#This Row],[IlośćCukruKupionego]]&gt;=10000,TRUE,FALSE)</f>
        <v>0</v>
      </c>
      <c r="K110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01">
        <f>cukier[[#This Row],[Cukier '[KG']]]*cukier[[#This Row],[Rabat]]</f>
        <v>428</v>
      </c>
      <c r="M1101">
        <f>cukier[[#This Row],[SumaZaCukier]]-cukier[[#This Row],[CenaRabat]]</f>
        <v>21.400000000000034</v>
      </c>
    </row>
    <row r="1102" spans="1:13" x14ac:dyDescent="0.25">
      <c r="A1102" s="1">
        <v>40200</v>
      </c>
      <c r="B1102" t="s">
        <v>37</v>
      </c>
      <c r="C1102">
        <f>YEAR(cukier[[#This Row],[Data]])</f>
        <v>2010</v>
      </c>
      <c r="D1102">
        <v>138</v>
      </c>
      <c r="E1102">
        <f>IF(C1102=2005,$Q$5,IF(C1102=2006,$Q$6,IF(C1102=2007,$Q$7,IF(C1102=2008,$Q$8,IF(C1102=2009,$Q$9,IF(C1102=2010,$Q$10,IF(C1102=2011,$Q$11,IF(C1102=2012,$Q$12,IF(C1102=2013,$Q$13,IF(C1102=2014,$Q$14,"XD"))))))))))</f>
        <v>2.1</v>
      </c>
      <c r="F1102">
        <f>D1102*E1102</f>
        <v>289.8</v>
      </c>
      <c r="G1102">
        <f>SUMIF($B$2:B1102,B1102,$D$2:D1102)</f>
        <v>2586</v>
      </c>
      <c r="H1102" t="b">
        <f>IF(cukier[[#This Row],[IlośćCukruKupionego]]&gt;=100,IF(cukier[[#This Row],[IlośćCukruKupionego]]&lt;1000,TRUE),FALSE)</f>
        <v>0</v>
      </c>
      <c r="I1102" t="b">
        <f>IF(cukier[[#This Row],[IlośćCukruKupionego]]&gt;=1000,IF(cukier[[#This Row],[IlośćCukruKupionego]]&lt;10000,TRUE),FALSE)</f>
        <v>1</v>
      </c>
      <c r="J1102" t="b">
        <f>IF(cukier[[#This Row],[IlośćCukruKupionego]]&gt;=10000,TRUE,FALSE)</f>
        <v>0</v>
      </c>
      <c r="K110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02">
        <f>cukier[[#This Row],[Cukier '[KG']]]*cukier[[#This Row],[Rabat]]</f>
        <v>276</v>
      </c>
      <c r="M1102">
        <f>cukier[[#This Row],[SumaZaCukier]]-cukier[[#This Row],[CenaRabat]]</f>
        <v>13.800000000000011</v>
      </c>
    </row>
    <row r="1103" spans="1:13" x14ac:dyDescent="0.25">
      <c r="A1103" s="1">
        <v>40201</v>
      </c>
      <c r="B1103" t="s">
        <v>81</v>
      </c>
      <c r="C1103">
        <f>YEAR(cukier[[#This Row],[Data]])</f>
        <v>2010</v>
      </c>
      <c r="D1103">
        <v>11</v>
      </c>
      <c r="E1103">
        <f>IF(C1103=2005,$Q$5,IF(C1103=2006,$Q$6,IF(C1103=2007,$Q$7,IF(C1103=2008,$Q$8,IF(C1103=2009,$Q$9,IF(C1103=2010,$Q$10,IF(C1103=2011,$Q$11,IF(C1103=2012,$Q$12,IF(C1103=2013,$Q$13,IF(C1103=2014,$Q$14,"XD"))))))))))</f>
        <v>2.1</v>
      </c>
      <c r="F1103">
        <f>D1103*E1103</f>
        <v>23.1</v>
      </c>
      <c r="G1103">
        <f>SUMIF($B$2:B1103,B1103,$D$2:D1103)</f>
        <v>28</v>
      </c>
      <c r="H1103" t="b">
        <f>IF(cukier[[#This Row],[IlośćCukruKupionego]]&gt;=100,IF(cukier[[#This Row],[IlośćCukruKupionego]]&lt;1000,TRUE),FALSE)</f>
        <v>0</v>
      </c>
      <c r="I1103" t="b">
        <f>IF(cukier[[#This Row],[IlośćCukruKupionego]]&gt;=1000,IF(cukier[[#This Row],[IlośćCukruKupionego]]&lt;10000,TRUE),FALSE)</f>
        <v>0</v>
      </c>
      <c r="J1103" t="b">
        <f>IF(cukier[[#This Row],[IlośćCukruKupionego]]&gt;=10000,TRUE,FALSE)</f>
        <v>0</v>
      </c>
      <c r="K110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03">
        <f>cukier[[#This Row],[Cukier '[KG']]]*cukier[[#This Row],[Rabat]]</f>
        <v>23.1</v>
      </c>
      <c r="M1103">
        <f>cukier[[#This Row],[SumaZaCukier]]-cukier[[#This Row],[CenaRabat]]</f>
        <v>0</v>
      </c>
    </row>
    <row r="1104" spans="1:13" x14ac:dyDescent="0.25">
      <c r="A1104" s="1">
        <v>40201</v>
      </c>
      <c r="B1104" t="s">
        <v>52</v>
      </c>
      <c r="C1104">
        <f>YEAR(cukier[[#This Row],[Data]])</f>
        <v>2010</v>
      </c>
      <c r="D1104">
        <v>128</v>
      </c>
      <c r="E1104">
        <f>IF(C1104=2005,$Q$5,IF(C1104=2006,$Q$6,IF(C1104=2007,$Q$7,IF(C1104=2008,$Q$8,IF(C1104=2009,$Q$9,IF(C1104=2010,$Q$10,IF(C1104=2011,$Q$11,IF(C1104=2012,$Q$12,IF(C1104=2013,$Q$13,IF(C1104=2014,$Q$14,"XD"))))))))))</f>
        <v>2.1</v>
      </c>
      <c r="F1104">
        <f>D1104*E1104</f>
        <v>268.8</v>
      </c>
      <c r="G1104">
        <f>SUMIF($B$2:B1104,B1104,$D$2:D1104)</f>
        <v>2030</v>
      </c>
      <c r="H1104" t="b">
        <f>IF(cukier[[#This Row],[IlośćCukruKupionego]]&gt;=100,IF(cukier[[#This Row],[IlośćCukruKupionego]]&lt;1000,TRUE),FALSE)</f>
        <v>0</v>
      </c>
      <c r="I1104" t="b">
        <f>IF(cukier[[#This Row],[IlośćCukruKupionego]]&gt;=1000,IF(cukier[[#This Row],[IlośćCukruKupionego]]&lt;10000,TRUE),FALSE)</f>
        <v>1</v>
      </c>
      <c r="J1104" t="b">
        <f>IF(cukier[[#This Row],[IlośćCukruKupionego]]&gt;=10000,TRUE,FALSE)</f>
        <v>0</v>
      </c>
      <c r="K110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04">
        <f>cukier[[#This Row],[Cukier '[KG']]]*cukier[[#This Row],[Rabat]]</f>
        <v>256</v>
      </c>
      <c r="M1104">
        <f>cukier[[#This Row],[SumaZaCukier]]-cukier[[#This Row],[CenaRabat]]</f>
        <v>12.800000000000011</v>
      </c>
    </row>
    <row r="1105" spans="1:13" x14ac:dyDescent="0.25">
      <c r="A1105" s="1">
        <v>40202</v>
      </c>
      <c r="B1105" t="s">
        <v>17</v>
      </c>
      <c r="C1105">
        <f>YEAR(cukier[[#This Row],[Data]])</f>
        <v>2010</v>
      </c>
      <c r="D1105">
        <v>376</v>
      </c>
      <c r="E1105">
        <f>IF(C1105=2005,$Q$5,IF(C1105=2006,$Q$6,IF(C1105=2007,$Q$7,IF(C1105=2008,$Q$8,IF(C1105=2009,$Q$9,IF(C1105=2010,$Q$10,IF(C1105=2011,$Q$11,IF(C1105=2012,$Q$12,IF(C1105=2013,$Q$13,IF(C1105=2014,$Q$14,"XD"))))))))))</f>
        <v>2.1</v>
      </c>
      <c r="F1105">
        <f>D1105*E1105</f>
        <v>789.6</v>
      </c>
      <c r="G1105">
        <f>SUMIF($B$2:B1105,B1105,$D$2:D1105)</f>
        <v>10356</v>
      </c>
      <c r="H1105" t="b">
        <f>IF(cukier[[#This Row],[IlośćCukruKupionego]]&gt;=100,IF(cukier[[#This Row],[IlośćCukruKupionego]]&lt;1000,TRUE),FALSE)</f>
        <v>0</v>
      </c>
      <c r="I1105" t="b">
        <f>IF(cukier[[#This Row],[IlośćCukruKupionego]]&gt;=1000,IF(cukier[[#This Row],[IlośćCukruKupionego]]&lt;10000,TRUE),FALSE)</f>
        <v>0</v>
      </c>
      <c r="J1105" t="b">
        <f>IF(cukier[[#This Row],[IlośćCukruKupionego]]&gt;=10000,TRUE,FALSE)</f>
        <v>1</v>
      </c>
      <c r="K1105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05">
        <f>cukier[[#This Row],[Cukier '[KG']]]*cukier[[#This Row],[Rabat]]</f>
        <v>714.40000000000009</v>
      </c>
      <c r="M1105">
        <f>cukier[[#This Row],[SumaZaCukier]]-cukier[[#This Row],[CenaRabat]]</f>
        <v>75.199999999999932</v>
      </c>
    </row>
    <row r="1106" spans="1:13" x14ac:dyDescent="0.25">
      <c r="A1106" s="1">
        <v>40203</v>
      </c>
      <c r="B1106" t="s">
        <v>17</v>
      </c>
      <c r="C1106">
        <f>YEAR(cukier[[#This Row],[Data]])</f>
        <v>2010</v>
      </c>
      <c r="D1106">
        <v>121</v>
      </c>
      <c r="E1106">
        <f>IF(C1106=2005,$Q$5,IF(C1106=2006,$Q$6,IF(C1106=2007,$Q$7,IF(C1106=2008,$Q$8,IF(C1106=2009,$Q$9,IF(C1106=2010,$Q$10,IF(C1106=2011,$Q$11,IF(C1106=2012,$Q$12,IF(C1106=2013,$Q$13,IF(C1106=2014,$Q$14,"XD"))))))))))</f>
        <v>2.1</v>
      </c>
      <c r="F1106">
        <f>D1106*E1106</f>
        <v>254.10000000000002</v>
      </c>
      <c r="G1106">
        <f>SUMIF($B$2:B1106,B1106,$D$2:D1106)</f>
        <v>10477</v>
      </c>
      <c r="H1106" t="b">
        <f>IF(cukier[[#This Row],[IlośćCukruKupionego]]&gt;=100,IF(cukier[[#This Row],[IlośćCukruKupionego]]&lt;1000,TRUE),FALSE)</f>
        <v>0</v>
      </c>
      <c r="I1106" t="b">
        <f>IF(cukier[[#This Row],[IlośćCukruKupionego]]&gt;=1000,IF(cukier[[#This Row],[IlośćCukruKupionego]]&lt;10000,TRUE),FALSE)</f>
        <v>0</v>
      </c>
      <c r="J1106" t="b">
        <f>IF(cukier[[#This Row],[IlośćCukruKupionego]]&gt;=10000,TRUE,FALSE)</f>
        <v>1</v>
      </c>
      <c r="K1106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06">
        <f>cukier[[#This Row],[Cukier '[KG']]]*cukier[[#This Row],[Rabat]]</f>
        <v>229.9</v>
      </c>
      <c r="M1106">
        <f>cukier[[#This Row],[SumaZaCukier]]-cukier[[#This Row],[CenaRabat]]</f>
        <v>24.200000000000017</v>
      </c>
    </row>
    <row r="1107" spans="1:13" x14ac:dyDescent="0.25">
      <c r="A1107" s="1">
        <v>40203</v>
      </c>
      <c r="B1107" t="s">
        <v>14</v>
      </c>
      <c r="C1107">
        <f>YEAR(cukier[[#This Row],[Data]])</f>
        <v>2010</v>
      </c>
      <c r="D1107">
        <v>200</v>
      </c>
      <c r="E1107">
        <f>IF(C1107=2005,$Q$5,IF(C1107=2006,$Q$6,IF(C1107=2007,$Q$7,IF(C1107=2008,$Q$8,IF(C1107=2009,$Q$9,IF(C1107=2010,$Q$10,IF(C1107=2011,$Q$11,IF(C1107=2012,$Q$12,IF(C1107=2013,$Q$13,IF(C1107=2014,$Q$14,"XD"))))))))))</f>
        <v>2.1</v>
      </c>
      <c r="F1107">
        <f>D1107*E1107</f>
        <v>420</v>
      </c>
      <c r="G1107">
        <f>SUMIF($B$2:B1107,B1107,$D$2:D1107)</f>
        <v>11852</v>
      </c>
      <c r="H1107" t="b">
        <f>IF(cukier[[#This Row],[IlośćCukruKupionego]]&gt;=100,IF(cukier[[#This Row],[IlośćCukruKupionego]]&lt;1000,TRUE),FALSE)</f>
        <v>0</v>
      </c>
      <c r="I1107" t="b">
        <f>IF(cukier[[#This Row],[IlośćCukruKupionego]]&gt;=1000,IF(cukier[[#This Row],[IlośćCukruKupionego]]&lt;10000,TRUE),FALSE)</f>
        <v>0</v>
      </c>
      <c r="J1107" t="b">
        <f>IF(cukier[[#This Row],[IlośćCukruKupionego]]&gt;=10000,TRUE,FALSE)</f>
        <v>1</v>
      </c>
      <c r="K1107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07">
        <f>cukier[[#This Row],[Cukier '[KG']]]*cukier[[#This Row],[Rabat]]</f>
        <v>380</v>
      </c>
      <c r="M1107">
        <f>cukier[[#This Row],[SumaZaCukier]]-cukier[[#This Row],[CenaRabat]]</f>
        <v>40</v>
      </c>
    </row>
    <row r="1108" spans="1:13" x14ac:dyDescent="0.25">
      <c r="A1108" s="1">
        <v>40204</v>
      </c>
      <c r="B1108" t="s">
        <v>17</v>
      </c>
      <c r="C1108">
        <f>YEAR(cukier[[#This Row],[Data]])</f>
        <v>2010</v>
      </c>
      <c r="D1108">
        <v>500</v>
      </c>
      <c r="E1108">
        <f>IF(C1108=2005,$Q$5,IF(C1108=2006,$Q$6,IF(C1108=2007,$Q$7,IF(C1108=2008,$Q$8,IF(C1108=2009,$Q$9,IF(C1108=2010,$Q$10,IF(C1108=2011,$Q$11,IF(C1108=2012,$Q$12,IF(C1108=2013,$Q$13,IF(C1108=2014,$Q$14,"XD"))))))))))</f>
        <v>2.1</v>
      </c>
      <c r="F1108">
        <f>D1108*E1108</f>
        <v>1050</v>
      </c>
      <c r="G1108">
        <f>SUMIF($B$2:B1108,B1108,$D$2:D1108)</f>
        <v>10977</v>
      </c>
      <c r="H1108" t="b">
        <f>IF(cukier[[#This Row],[IlośćCukruKupionego]]&gt;=100,IF(cukier[[#This Row],[IlośćCukruKupionego]]&lt;1000,TRUE),FALSE)</f>
        <v>0</v>
      </c>
      <c r="I1108" t="b">
        <f>IF(cukier[[#This Row],[IlośćCukruKupionego]]&gt;=1000,IF(cukier[[#This Row],[IlośćCukruKupionego]]&lt;10000,TRUE),FALSE)</f>
        <v>0</v>
      </c>
      <c r="J1108" t="b">
        <f>IF(cukier[[#This Row],[IlośćCukruKupionego]]&gt;=10000,TRUE,FALSE)</f>
        <v>1</v>
      </c>
      <c r="K1108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08">
        <f>cukier[[#This Row],[Cukier '[KG']]]*cukier[[#This Row],[Rabat]]</f>
        <v>950.00000000000011</v>
      </c>
      <c r="M1108">
        <f>cukier[[#This Row],[SumaZaCukier]]-cukier[[#This Row],[CenaRabat]]</f>
        <v>99.999999999999886</v>
      </c>
    </row>
    <row r="1109" spans="1:13" x14ac:dyDescent="0.25">
      <c r="A1109" s="1">
        <v>40206</v>
      </c>
      <c r="B1109" t="s">
        <v>71</v>
      </c>
      <c r="C1109">
        <f>YEAR(cukier[[#This Row],[Data]])</f>
        <v>2010</v>
      </c>
      <c r="D1109">
        <v>108</v>
      </c>
      <c r="E1109">
        <f>IF(C1109=2005,$Q$5,IF(C1109=2006,$Q$6,IF(C1109=2007,$Q$7,IF(C1109=2008,$Q$8,IF(C1109=2009,$Q$9,IF(C1109=2010,$Q$10,IF(C1109=2011,$Q$11,IF(C1109=2012,$Q$12,IF(C1109=2013,$Q$13,IF(C1109=2014,$Q$14,"XD"))))))))))</f>
        <v>2.1</v>
      </c>
      <c r="F1109">
        <f>D1109*E1109</f>
        <v>226.8</v>
      </c>
      <c r="G1109">
        <f>SUMIF($B$2:B1109,B1109,$D$2:D1109)</f>
        <v>1663</v>
      </c>
      <c r="H1109" t="b">
        <f>IF(cukier[[#This Row],[IlośćCukruKupionego]]&gt;=100,IF(cukier[[#This Row],[IlośćCukruKupionego]]&lt;1000,TRUE),FALSE)</f>
        <v>0</v>
      </c>
      <c r="I1109" t="b">
        <f>IF(cukier[[#This Row],[IlośćCukruKupionego]]&gt;=1000,IF(cukier[[#This Row],[IlośćCukruKupionego]]&lt;10000,TRUE),FALSE)</f>
        <v>1</v>
      </c>
      <c r="J1109" t="b">
        <f>IF(cukier[[#This Row],[IlośćCukruKupionego]]&gt;=10000,TRUE,FALSE)</f>
        <v>0</v>
      </c>
      <c r="K1109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09">
        <f>cukier[[#This Row],[Cukier '[KG']]]*cukier[[#This Row],[Rabat]]</f>
        <v>216</v>
      </c>
      <c r="M1109">
        <f>cukier[[#This Row],[SumaZaCukier]]-cukier[[#This Row],[CenaRabat]]</f>
        <v>10.800000000000011</v>
      </c>
    </row>
    <row r="1110" spans="1:13" x14ac:dyDescent="0.25">
      <c r="A1110" s="1">
        <v>40207</v>
      </c>
      <c r="B1110" t="s">
        <v>25</v>
      </c>
      <c r="C1110">
        <f>YEAR(cukier[[#This Row],[Data]])</f>
        <v>2010</v>
      </c>
      <c r="D1110">
        <v>59</v>
      </c>
      <c r="E1110">
        <f>IF(C1110=2005,$Q$5,IF(C1110=2006,$Q$6,IF(C1110=2007,$Q$7,IF(C1110=2008,$Q$8,IF(C1110=2009,$Q$9,IF(C1110=2010,$Q$10,IF(C1110=2011,$Q$11,IF(C1110=2012,$Q$12,IF(C1110=2013,$Q$13,IF(C1110=2014,$Q$14,"XD"))))))))))</f>
        <v>2.1</v>
      </c>
      <c r="F1110">
        <f>D1110*E1110</f>
        <v>123.9</v>
      </c>
      <c r="G1110">
        <f>SUMIF($B$2:B1110,B1110,$D$2:D1110)</f>
        <v>1141</v>
      </c>
      <c r="H1110" t="b">
        <f>IF(cukier[[#This Row],[IlośćCukruKupionego]]&gt;=100,IF(cukier[[#This Row],[IlośćCukruKupionego]]&lt;1000,TRUE),FALSE)</f>
        <v>0</v>
      </c>
      <c r="I1110" t="b">
        <f>IF(cukier[[#This Row],[IlośćCukruKupionego]]&gt;=1000,IF(cukier[[#This Row],[IlośćCukruKupionego]]&lt;10000,TRUE),FALSE)</f>
        <v>1</v>
      </c>
      <c r="J1110" t="b">
        <f>IF(cukier[[#This Row],[IlośćCukruKupionego]]&gt;=10000,TRUE,FALSE)</f>
        <v>0</v>
      </c>
      <c r="K111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10">
        <f>cukier[[#This Row],[Cukier '[KG']]]*cukier[[#This Row],[Rabat]]</f>
        <v>118</v>
      </c>
      <c r="M1110">
        <f>cukier[[#This Row],[SumaZaCukier]]-cukier[[#This Row],[CenaRabat]]</f>
        <v>5.9000000000000057</v>
      </c>
    </row>
    <row r="1111" spans="1:13" x14ac:dyDescent="0.25">
      <c r="A1111" s="1">
        <v>40208</v>
      </c>
      <c r="B1111" t="s">
        <v>10</v>
      </c>
      <c r="C1111">
        <f>YEAR(cukier[[#This Row],[Data]])</f>
        <v>2010</v>
      </c>
      <c r="D1111">
        <v>191</v>
      </c>
      <c r="E1111">
        <f>IF(C1111=2005,$Q$5,IF(C1111=2006,$Q$6,IF(C1111=2007,$Q$7,IF(C1111=2008,$Q$8,IF(C1111=2009,$Q$9,IF(C1111=2010,$Q$10,IF(C1111=2011,$Q$11,IF(C1111=2012,$Q$12,IF(C1111=2013,$Q$13,IF(C1111=2014,$Q$14,"XD"))))))))))</f>
        <v>2.1</v>
      </c>
      <c r="F1111">
        <f>D1111*E1111</f>
        <v>401.1</v>
      </c>
      <c r="G1111">
        <f>SUMIF($B$2:B1111,B1111,$D$2:D1111)</f>
        <v>2109</v>
      </c>
      <c r="H1111" t="b">
        <f>IF(cukier[[#This Row],[IlośćCukruKupionego]]&gt;=100,IF(cukier[[#This Row],[IlośćCukruKupionego]]&lt;1000,TRUE),FALSE)</f>
        <v>0</v>
      </c>
      <c r="I1111" t="b">
        <f>IF(cukier[[#This Row],[IlośćCukruKupionego]]&gt;=1000,IF(cukier[[#This Row],[IlośćCukruKupionego]]&lt;10000,TRUE),FALSE)</f>
        <v>1</v>
      </c>
      <c r="J1111" t="b">
        <f>IF(cukier[[#This Row],[IlośćCukruKupionego]]&gt;=10000,TRUE,FALSE)</f>
        <v>0</v>
      </c>
      <c r="K111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11">
        <f>cukier[[#This Row],[Cukier '[KG']]]*cukier[[#This Row],[Rabat]]</f>
        <v>382</v>
      </c>
      <c r="M1111">
        <f>cukier[[#This Row],[SumaZaCukier]]-cukier[[#This Row],[CenaRabat]]</f>
        <v>19.100000000000023</v>
      </c>
    </row>
    <row r="1112" spans="1:13" x14ac:dyDescent="0.25">
      <c r="A1112" s="1">
        <v>40209</v>
      </c>
      <c r="B1112" t="s">
        <v>19</v>
      </c>
      <c r="C1112">
        <f>YEAR(cukier[[#This Row],[Data]])</f>
        <v>2010</v>
      </c>
      <c r="D1112">
        <v>189</v>
      </c>
      <c r="E1112">
        <f>IF(C1112=2005,$Q$5,IF(C1112=2006,$Q$6,IF(C1112=2007,$Q$7,IF(C1112=2008,$Q$8,IF(C1112=2009,$Q$9,IF(C1112=2010,$Q$10,IF(C1112=2011,$Q$11,IF(C1112=2012,$Q$12,IF(C1112=2013,$Q$13,IF(C1112=2014,$Q$14,"XD"))))))))))</f>
        <v>2.1</v>
      </c>
      <c r="F1112">
        <f>D1112*E1112</f>
        <v>396.90000000000003</v>
      </c>
      <c r="G1112">
        <f>SUMIF($B$2:B1112,B1112,$D$2:D1112)</f>
        <v>2192</v>
      </c>
      <c r="H1112" t="b">
        <f>IF(cukier[[#This Row],[IlośćCukruKupionego]]&gt;=100,IF(cukier[[#This Row],[IlośćCukruKupionego]]&lt;1000,TRUE),FALSE)</f>
        <v>0</v>
      </c>
      <c r="I1112" t="b">
        <f>IF(cukier[[#This Row],[IlośćCukruKupionego]]&gt;=1000,IF(cukier[[#This Row],[IlośćCukruKupionego]]&lt;10000,TRUE),FALSE)</f>
        <v>1</v>
      </c>
      <c r="J1112" t="b">
        <f>IF(cukier[[#This Row],[IlośćCukruKupionego]]&gt;=10000,TRUE,FALSE)</f>
        <v>0</v>
      </c>
      <c r="K111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12">
        <f>cukier[[#This Row],[Cukier '[KG']]]*cukier[[#This Row],[Rabat]]</f>
        <v>378</v>
      </c>
      <c r="M1112">
        <f>cukier[[#This Row],[SumaZaCukier]]-cukier[[#This Row],[CenaRabat]]</f>
        <v>18.900000000000034</v>
      </c>
    </row>
    <row r="1113" spans="1:13" x14ac:dyDescent="0.25">
      <c r="A1113" s="1">
        <v>40211</v>
      </c>
      <c r="B1113" t="s">
        <v>45</v>
      </c>
      <c r="C1113">
        <f>YEAR(cukier[[#This Row],[Data]])</f>
        <v>2010</v>
      </c>
      <c r="D1113">
        <v>247</v>
      </c>
      <c r="E1113">
        <f>IF(C1113=2005,$Q$5,IF(C1113=2006,$Q$6,IF(C1113=2007,$Q$7,IF(C1113=2008,$Q$8,IF(C1113=2009,$Q$9,IF(C1113=2010,$Q$10,IF(C1113=2011,$Q$11,IF(C1113=2012,$Q$12,IF(C1113=2013,$Q$13,IF(C1113=2014,$Q$14,"XD"))))))))))</f>
        <v>2.1</v>
      </c>
      <c r="F1113">
        <f>D1113*E1113</f>
        <v>518.70000000000005</v>
      </c>
      <c r="G1113">
        <f>SUMIF($B$2:B1113,B1113,$D$2:D1113)</f>
        <v>13879</v>
      </c>
      <c r="H1113" t="b">
        <f>IF(cukier[[#This Row],[IlośćCukruKupionego]]&gt;=100,IF(cukier[[#This Row],[IlośćCukruKupionego]]&lt;1000,TRUE),FALSE)</f>
        <v>0</v>
      </c>
      <c r="I1113" t="b">
        <f>IF(cukier[[#This Row],[IlośćCukruKupionego]]&gt;=1000,IF(cukier[[#This Row],[IlośćCukruKupionego]]&lt;10000,TRUE),FALSE)</f>
        <v>0</v>
      </c>
      <c r="J1113" t="b">
        <f>IF(cukier[[#This Row],[IlośćCukruKupionego]]&gt;=10000,TRUE,FALSE)</f>
        <v>1</v>
      </c>
      <c r="K1113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13">
        <f>cukier[[#This Row],[Cukier '[KG']]]*cukier[[#This Row],[Rabat]]</f>
        <v>469.3</v>
      </c>
      <c r="M1113">
        <f>cukier[[#This Row],[SumaZaCukier]]-cukier[[#This Row],[CenaRabat]]</f>
        <v>49.400000000000034</v>
      </c>
    </row>
    <row r="1114" spans="1:13" x14ac:dyDescent="0.25">
      <c r="A1114" s="1">
        <v>40211</v>
      </c>
      <c r="B1114" t="s">
        <v>35</v>
      </c>
      <c r="C1114">
        <f>YEAR(cukier[[#This Row],[Data]])</f>
        <v>2010</v>
      </c>
      <c r="D1114">
        <v>195</v>
      </c>
      <c r="E1114">
        <f>IF(C1114=2005,$Q$5,IF(C1114=2006,$Q$6,IF(C1114=2007,$Q$7,IF(C1114=2008,$Q$8,IF(C1114=2009,$Q$9,IF(C1114=2010,$Q$10,IF(C1114=2011,$Q$11,IF(C1114=2012,$Q$12,IF(C1114=2013,$Q$13,IF(C1114=2014,$Q$14,"XD"))))))))))</f>
        <v>2.1</v>
      </c>
      <c r="F1114">
        <f>D1114*E1114</f>
        <v>409.5</v>
      </c>
      <c r="G1114">
        <f>SUMIF($B$2:B1114,B1114,$D$2:D1114)</f>
        <v>1793</v>
      </c>
      <c r="H1114" t="b">
        <f>IF(cukier[[#This Row],[IlośćCukruKupionego]]&gt;=100,IF(cukier[[#This Row],[IlośćCukruKupionego]]&lt;1000,TRUE),FALSE)</f>
        <v>0</v>
      </c>
      <c r="I1114" t="b">
        <f>IF(cukier[[#This Row],[IlośćCukruKupionego]]&gt;=1000,IF(cukier[[#This Row],[IlośćCukruKupionego]]&lt;10000,TRUE),FALSE)</f>
        <v>1</v>
      </c>
      <c r="J1114" t="b">
        <f>IF(cukier[[#This Row],[IlośćCukruKupionego]]&gt;=10000,TRUE,FALSE)</f>
        <v>0</v>
      </c>
      <c r="K111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14">
        <f>cukier[[#This Row],[Cukier '[KG']]]*cukier[[#This Row],[Rabat]]</f>
        <v>390</v>
      </c>
      <c r="M1114">
        <f>cukier[[#This Row],[SumaZaCukier]]-cukier[[#This Row],[CenaRabat]]</f>
        <v>19.5</v>
      </c>
    </row>
    <row r="1115" spans="1:13" x14ac:dyDescent="0.25">
      <c r="A1115" s="1">
        <v>40212</v>
      </c>
      <c r="B1115" t="s">
        <v>204</v>
      </c>
      <c r="C1115">
        <f>YEAR(cukier[[#This Row],[Data]])</f>
        <v>2010</v>
      </c>
      <c r="D1115">
        <v>6</v>
      </c>
      <c r="E1115">
        <f>IF(C1115=2005,$Q$5,IF(C1115=2006,$Q$6,IF(C1115=2007,$Q$7,IF(C1115=2008,$Q$8,IF(C1115=2009,$Q$9,IF(C1115=2010,$Q$10,IF(C1115=2011,$Q$11,IF(C1115=2012,$Q$12,IF(C1115=2013,$Q$13,IF(C1115=2014,$Q$14,"XD"))))))))))</f>
        <v>2.1</v>
      </c>
      <c r="F1115">
        <f>D1115*E1115</f>
        <v>12.600000000000001</v>
      </c>
      <c r="G1115">
        <f>SUMIF($B$2:B1115,B1115,$D$2:D1115)</f>
        <v>6</v>
      </c>
      <c r="H1115" t="b">
        <f>IF(cukier[[#This Row],[IlośćCukruKupionego]]&gt;=100,IF(cukier[[#This Row],[IlośćCukruKupionego]]&lt;1000,TRUE),FALSE)</f>
        <v>0</v>
      </c>
      <c r="I1115" t="b">
        <f>IF(cukier[[#This Row],[IlośćCukruKupionego]]&gt;=1000,IF(cukier[[#This Row],[IlośćCukruKupionego]]&lt;10000,TRUE),FALSE)</f>
        <v>0</v>
      </c>
      <c r="J1115" t="b">
        <f>IF(cukier[[#This Row],[IlośćCukruKupionego]]&gt;=10000,TRUE,FALSE)</f>
        <v>0</v>
      </c>
      <c r="K111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15">
        <f>cukier[[#This Row],[Cukier '[KG']]]*cukier[[#This Row],[Rabat]]</f>
        <v>12.600000000000001</v>
      </c>
      <c r="M1115">
        <f>cukier[[#This Row],[SumaZaCukier]]-cukier[[#This Row],[CenaRabat]]</f>
        <v>0</v>
      </c>
    </row>
    <row r="1116" spans="1:13" x14ac:dyDescent="0.25">
      <c r="A1116" s="1">
        <v>40213</v>
      </c>
      <c r="B1116" t="s">
        <v>205</v>
      </c>
      <c r="C1116">
        <f>YEAR(cukier[[#This Row],[Data]])</f>
        <v>2010</v>
      </c>
      <c r="D1116">
        <v>1</v>
      </c>
      <c r="E1116">
        <f>IF(C1116=2005,$Q$5,IF(C1116=2006,$Q$6,IF(C1116=2007,$Q$7,IF(C1116=2008,$Q$8,IF(C1116=2009,$Q$9,IF(C1116=2010,$Q$10,IF(C1116=2011,$Q$11,IF(C1116=2012,$Q$12,IF(C1116=2013,$Q$13,IF(C1116=2014,$Q$14,"XD"))))))))))</f>
        <v>2.1</v>
      </c>
      <c r="F1116">
        <f>D1116*E1116</f>
        <v>2.1</v>
      </c>
      <c r="G1116">
        <f>SUMIF($B$2:B1116,B1116,$D$2:D1116)</f>
        <v>1</v>
      </c>
      <c r="H1116" t="b">
        <f>IF(cukier[[#This Row],[IlośćCukruKupionego]]&gt;=100,IF(cukier[[#This Row],[IlośćCukruKupionego]]&lt;1000,TRUE),FALSE)</f>
        <v>0</v>
      </c>
      <c r="I1116" t="b">
        <f>IF(cukier[[#This Row],[IlośćCukruKupionego]]&gt;=1000,IF(cukier[[#This Row],[IlośćCukruKupionego]]&lt;10000,TRUE),FALSE)</f>
        <v>0</v>
      </c>
      <c r="J1116" t="b">
        <f>IF(cukier[[#This Row],[IlośćCukruKupionego]]&gt;=10000,TRUE,FALSE)</f>
        <v>0</v>
      </c>
      <c r="K1116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16">
        <f>cukier[[#This Row],[Cukier '[KG']]]*cukier[[#This Row],[Rabat]]</f>
        <v>2.1</v>
      </c>
      <c r="M1116">
        <f>cukier[[#This Row],[SumaZaCukier]]-cukier[[#This Row],[CenaRabat]]</f>
        <v>0</v>
      </c>
    </row>
    <row r="1117" spans="1:13" x14ac:dyDescent="0.25">
      <c r="A1117" s="1">
        <v>40214</v>
      </c>
      <c r="B1117" t="s">
        <v>50</v>
      </c>
      <c r="C1117">
        <f>YEAR(cukier[[#This Row],[Data]])</f>
        <v>2010</v>
      </c>
      <c r="D1117">
        <v>347</v>
      </c>
      <c r="E1117">
        <f>IF(C1117=2005,$Q$5,IF(C1117=2006,$Q$6,IF(C1117=2007,$Q$7,IF(C1117=2008,$Q$8,IF(C1117=2009,$Q$9,IF(C1117=2010,$Q$10,IF(C1117=2011,$Q$11,IF(C1117=2012,$Q$12,IF(C1117=2013,$Q$13,IF(C1117=2014,$Q$14,"XD"))))))))))</f>
        <v>2.1</v>
      </c>
      <c r="F1117">
        <f>D1117*E1117</f>
        <v>728.7</v>
      </c>
      <c r="G1117">
        <f>SUMIF($B$2:B1117,B1117,$D$2:D1117)</f>
        <v>14878</v>
      </c>
      <c r="H1117" t="b">
        <f>IF(cukier[[#This Row],[IlośćCukruKupionego]]&gt;=100,IF(cukier[[#This Row],[IlośćCukruKupionego]]&lt;1000,TRUE),FALSE)</f>
        <v>0</v>
      </c>
      <c r="I1117" t="b">
        <f>IF(cukier[[#This Row],[IlośćCukruKupionego]]&gt;=1000,IF(cukier[[#This Row],[IlośćCukruKupionego]]&lt;10000,TRUE),FALSE)</f>
        <v>0</v>
      </c>
      <c r="J1117" t="b">
        <f>IF(cukier[[#This Row],[IlośćCukruKupionego]]&gt;=10000,TRUE,FALSE)</f>
        <v>1</v>
      </c>
      <c r="K1117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17">
        <f>cukier[[#This Row],[Cukier '[KG']]]*cukier[[#This Row],[Rabat]]</f>
        <v>659.30000000000007</v>
      </c>
      <c r="M1117">
        <f>cukier[[#This Row],[SumaZaCukier]]-cukier[[#This Row],[CenaRabat]]</f>
        <v>69.399999999999977</v>
      </c>
    </row>
    <row r="1118" spans="1:13" x14ac:dyDescent="0.25">
      <c r="A1118" s="1">
        <v>40217</v>
      </c>
      <c r="B1118" t="s">
        <v>14</v>
      </c>
      <c r="C1118">
        <f>YEAR(cukier[[#This Row],[Data]])</f>
        <v>2010</v>
      </c>
      <c r="D1118">
        <v>317</v>
      </c>
      <c r="E1118">
        <f>IF(C1118=2005,$Q$5,IF(C1118=2006,$Q$6,IF(C1118=2007,$Q$7,IF(C1118=2008,$Q$8,IF(C1118=2009,$Q$9,IF(C1118=2010,$Q$10,IF(C1118=2011,$Q$11,IF(C1118=2012,$Q$12,IF(C1118=2013,$Q$13,IF(C1118=2014,$Q$14,"XD"))))))))))</f>
        <v>2.1</v>
      </c>
      <c r="F1118">
        <f>D1118*E1118</f>
        <v>665.7</v>
      </c>
      <c r="G1118">
        <f>SUMIF($B$2:B1118,B1118,$D$2:D1118)</f>
        <v>12169</v>
      </c>
      <c r="H1118" t="b">
        <f>IF(cukier[[#This Row],[IlośćCukruKupionego]]&gt;=100,IF(cukier[[#This Row],[IlośćCukruKupionego]]&lt;1000,TRUE),FALSE)</f>
        <v>0</v>
      </c>
      <c r="I1118" t="b">
        <f>IF(cukier[[#This Row],[IlośćCukruKupionego]]&gt;=1000,IF(cukier[[#This Row],[IlośćCukruKupionego]]&lt;10000,TRUE),FALSE)</f>
        <v>0</v>
      </c>
      <c r="J1118" t="b">
        <f>IF(cukier[[#This Row],[IlośćCukruKupionego]]&gt;=10000,TRUE,FALSE)</f>
        <v>1</v>
      </c>
      <c r="K1118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18">
        <f>cukier[[#This Row],[Cukier '[KG']]]*cukier[[#This Row],[Rabat]]</f>
        <v>602.30000000000007</v>
      </c>
      <c r="M1118">
        <f>cukier[[#This Row],[SumaZaCukier]]-cukier[[#This Row],[CenaRabat]]</f>
        <v>63.399999999999977</v>
      </c>
    </row>
    <row r="1119" spans="1:13" x14ac:dyDescent="0.25">
      <c r="A1119" s="1">
        <v>40218</v>
      </c>
      <c r="B1119" t="s">
        <v>45</v>
      </c>
      <c r="C1119">
        <f>YEAR(cukier[[#This Row],[Data]])</f>
        <v>2010</v>
      </c>
      <c r="D1119">
        <v>271</v>
      </c>
      <c r="E1119">
        <f>IF(C1119=2005,$Q$5,IF(C1119=2006,$Q$6,IF(C1119=2007,$Q$7,IF(C1119=2008,$Q$8,IF(C1119=2009,$Q$9,IF(C1119=2010,$Q$10,IF(C1119=2011,$Q$11,IF(C1119=2012,$Q$12,IF(C1119=2013,$Q$13,IF(C1119=2014,$Q$14,"XD"))))))))))</f>
        <v>2.1</v>
      </c>
      <c r="F1119">
        <f>D1119*E1119</f>
        <v>569.1</v>
      </c>
      <c r="G1119">
        <f>SUMIF($B$2:B1119,B1119,$D$2:D1119)</f>
        <v>14150</v>
      </c>
      <c r="H1119" t="b">
        <f>IF(cukier[[#This Row],[IlośćCukruKupionego]]&gt;=100,IF(cukier[[#This Row],[IlośćCukruKupionego]]&lt;1000,TRUE),FALSE)</f>
        <v>0</v>
      </c>
      <c r="I1119" t="b">
        <f>IF(cukier[[#This Row],[IlośćCukruKupionego]]&gt;=1000,IF(cukier[[#This Row],[IlośćCukruKupionego]]&lt;10000,TRUE),FALSE)</f>
        <v>0</v>
      </c>
      <c r="J1119" t="b">
        <f>IF(cukier[[#This Row],[IlośćCukruKupionego]]&gt;=10000,TRUE,FALSE)</f>
        <v>1</v>
      </c>
      <c r="K1119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19">
        <f>cukier[[#This Row],[Cukier '[KG']]]*cukier[[#This Row],[Rabat]]</f>
        <v>514.90000000000009</v>
      </c>
      <c r="M1119">
        <f>cukier[[#This Row],[SumaZaCukier]]-cukier[[#This Row],[CenaRabat]]</f>
        <v>54.199999999999932</v>
      </c>
    </row>
    <row r="1120" spans="1:13" x14ac:dyDescent="0.25">
      <c r="A1120" s="1">
        <v>40218</v>
      </c>
      <c r="B1120" t="s">
        <v>85</v>
      </c>
      <c r="C1120">
        <f>YEAR(cukier[[#This Row],[Data]])</f>
        <v>2010</v>
      </c>
      <c r="D1120">
        <v>4</v>
      </c>
      <c r="E1120">
        <f>IF(C1120=2005,$Q$5,IF(C1120=2006,$Q$6,IF(C1120=2007,$Q$7,IF(C1120=2008,$Q$8,IF(C1120=2009,$Q$9,IF(C1120=2010,$Q$10,IF(C1120=2011,$Q$11,IF(C1120=2012,$Q$12,IF(C1120=2013,$Q$13,IF(C1120=2014,$Q$14,"XD"))))))))))</f>
        <v>2.1</v>
      </c>
      <c r="F1120">
        <f>D1120*E1120</f>
        <v>8.4</v>
      </c>
      <c r="G1120">
        <f>SUMIF($B$2:B1120,B1120,$D$2:D1120)</f>
        <v>14</v>
      </c>
      <c r="H1120" t="b">
        <f>IF(cukier[[#This Row],[IlośćCukruKupionego]]&gt;=100,IF(cukier[[#This Row],[IlośćCukruKupionego]]&lt;1000,TRUE),FALSE)</f>
        <v>0</v>
      </c>
      <c r="I1120" t="b">
        <f>IF(cukier[[#This Row],[IlośćCukruKupionego]]&gt;=1000,IF(cukier[[#This Row],[IlośćCukruKupionego]]&lt;10000,TRUE),FALSE)</f>
        <v>0</v>
      </c>
      <c r="J1120" t="b">
        <f>IF(cukier[[#This Row],[IlośćCukruKupionego]]&gt;=10000,TRUE,FALSE)</f>
        <v>0</v>
      </c>
      <c r="K112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20">
        <f>cukier[[#This Row],[Cukier '[KG']]]*cukier[[#This Row],[Rabat]]</f>
        <v>8.4</v>
      </c>
      <c r="M1120">
        <f>cukier[[#This Row],[SumaZaCukier]]-cukier[[#This Row],[CenaRabat]]</f>
        <v>0</v>
      </c>
    </row>
    <row r="1121" spans="1:13" x14ac:dyDescent="0.25">
      <c r="A1121" s="1">
        <v>40220</v>
      </c>
      <c r="B1121" t="s">
        <v>28</v>
      </c>
      <c r="C1121">
        <f>YEAR(cukier[[#This Row],[Data]])</f>
        <v>2010</v>
      </c>
      <c r="D1121">
        <v>121</v>
      </c>
      <c r="E1121">
        <f>IF(C1121=2005,$Q$5,IF(C1121=2006,$Q$6,IF(C1121=2007,$Q$7,IF(C1121=2008,$Q$8,IF(C1121=2009,$Q$9,IF(C1121=2010,$Q$10,IF(C1121=2011,$Q$11,IF(C1121=2012,$Q$12,IF(C1121=2013,$Q$13,IF(C1121=2014,$Q$14,"XD"))))))))))</f>
        <v>2.1</v>
      </c>
      <c r="F1121">
        <f>D1121*E1121</f>
        <v>254.10000000000002</v>
      </c>
      <c r="G1121">
        <f>SUMIF($B$2:B1121,B1121,$D$2:D1121)</f>
        <v>2243</v>
      </c>
      <c r="H1121" t="b">
        <f>IF(cukier[[#This Row],[IlośćCukruKupionego]]&gt;=100,IF(cukier[[#This Row],[IlośćCukruKupionego]]&lt;1000,TRUE),FALSE)</f>
        <v>0</v>
      </c>
      <c r="I1121" t="b">
        <f>IF(cukier[[#This Row],[IlośćCukruKupionego]]&gt;=1000,IF(cukier[[#This Row],[IlośćCukruKupionego]]&lt;10000,TRUE),FALSE)</f>
        <v>1</v>
      </c>
      <c r="J1121" t="b">
        <f>IF(cukier[[#This Row],[IlośćCukruKupionego]]&gt;=10000,TRUE,FALSE)</f>
        <v>0</v>
      </c>
      <c r="K112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21">
        <f>cukier[[#This Row],[Cukier '[KG']]]*cukier[[#This Row],[Rabat]]</f>
        <v>242</v>
      </c>
      <c r="M1121">
        <f>cukier[[#This Row],[SumaZaCukier]]-cukier[[#This Row],[CenaRabat]]</f>
        <v>12.100000000000023</v>
      </c>
    </row>
    <row r="1122" spans="1:13" x14ac:dyDescent="0.25">
      <c r="A1122" s="1">
        <v>40221</v>
      </c>
      <c r="B1122" t="s">
        <v>6</v>
      </c>
      <c r="C1122">
        <f>YEAR(cukier[[#This Row],[Data]])</f>
        <v>2010</v>
      </c>
      <c r="D1122">
        <v>81</v>
      </c>
      <c r="E1122">
        <f>IF(C1122=2005,$Q$5,IF(C1122=2006,$Q$6,IF(C1122=2007,$Q$7,IF(C1122=2008,$Q$8,IF(C1122=2009,$Q$9,IF(C1122=2010,$Q$10,IF(C1122=2011,$Q$11,IF(C1122=2012,$Q$12,IF(C1122=2013,$Q$13,IF(C1122=2014,$Q$14,"XD"))))))))))</f>
        <v>2.1</v>
      </c>
      <c r="F1122">
        <f>D1122*E1122</f>
        <v>170.1</v>
      </c>
      <c r="G1122">
        <f>SUMIF($B$2:B1122,B1122,$D$2:D1122)</f>
        <v>1634</v>
      </c>
      <c r="H1122" t="b">
        <f>IF(cukier[[#This Row],[IlośćCukruKupionego]]&gt;=100,IF(cukier[[#This Row],[IlośćCukruKupionego]]&lt;1000,TRUE),FALSE)</f>
        <v>0</v>
      </c>
      <c r="I1122" t="b">
        <f>IF(cukier[[#This Row],[IlośćCukruKupionego]]&gt;=1000,IF(cukier[[#This Row],[IlośćCukruKupionego]]&lt;10000,TRUE),FALSE)</f>
        <v>1</v>
      </c>
      <c r="J1122" t="b">
        <f>IF(cukier[[#This Row],[IlośćCukruKupionego]]&gt;=10000,TRUE,FALSE)</f>
        <v>0</v>
      </c>
      <c r="K112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22">
        <f>cukier[[#This Row],[Cukier '[KG']]]*cukier[[#This Row],[Rabat]]</f>
        <v>162</v>
      </c>
      <c r="M1122">
        <f>cukier[[#This Row],[SumaZaCukier]]-cukier[[#This Row],[CenaRabat]]</f>
        <v>8.0999999999999943</v>
      </c>
    </row>
    <row r="1123" spans="1:13" x14ac:dyDescent="0.25">
      <c r="A1123" s="1">
        <v>40221</v>
      </c>
      <c r="B1123" t="s">
        <v>84</v>
      </c>
      <c r="C1123">
        <f>YEAR(cukier[[#This Row],[Data]])</f>
        <v>2010</v>
      </c>
      <c r="D1123">
        <v>1</v>
      </c>
      <c r="E1123">
        <f>IF(C1123=2005,$Q$5,IF(C1123=2006,$Q$6,IF(C1123=2007,$Q$7,IF(C1123=2008,$Q$8,IF(C1123=2009,$Q$9,IF(C1123=2010,$Q$10,IF(C1123=2011,$Q$11,IF(C1123=2012,$Q$12,IF(C1123=2013,$Q$13,IF(C1123=2014,$Q$14,"XD"))))))))))</f>
        <v>2.1</v>
      </c>
      <c r="F1123">
        <f>D1123*E1123</f>
        <v>2.1</v>
      </c>
      <c r="G1123">
        <f>SUMIF($B$2:B1123,B1123,$D$2:D1123)</f>
        <v>11</v>
      </c>
      <c r="H1123" t="b">
        <f>IF(cukier[[#This Row],[IlośćCukruKupionego]]&gt;=100,IF(cukier[[#This Row],[IlośćCukruKupionego]]&lt;1000,TRUE),FALSE)</f>
        <v>0</v>
      </c>
      <c r="I1123" t="b">
        <f>IF(cukier[[#This Row],[IlośćCukruKupionego]]&gt;=1000,IF(cukier[[#This Row],[IlośćCukruKupionego]]&lt;10000,TRUE),FALSE)</f>
        <v>0</v>
      </c>
      <c r="J1123" t="b">
        <f>IF(cukier[[#This Row],[IlośćCukruKupionego]]&gt;=10000,TRUE,FALSE)</f>
        <v>0</v>
      </c>
      <c r="K112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23">
        <f>cukier[[#This Row],[Cukier '[KG']]]*cukier[[#This Row],[Rabat]]</f>
        <v>2.1</v>
      </c>
      <c r="M1123">
        <f>cukier[[#This Row],[SumaZaCukier]]-cukier[[#This Row],[CenaRabat]]</f>
        <v>0</v>
      </c>
    </row>
    <row r="1124" spans="1:13" x14ac:dyDescent="0.25">
      <c r="A1124" s="1">
        <v>40223</v>
      </c>
      <c r="B1124" t="s">
        <v>30</v>
      </c>
      <c r="C1124">
        <f>YEAR(cukier[[#This Row],[Data]])</f>
        <v>2010</v>
      </c>
      <c r="D1124">
        <v>142</v>
      </c>
      <c r="E1124">
        <f>IF(C1124=2005,$Q$5,IF(C1124=2006,$Q$6,IF(C1124=2007,$Q$7,IF(C1124=2008,$Q$8,IF(C1124=2009,$Q$9,IF(C1124=2010,$Q$10,IF(C1124=2011,$Q$11,IF(C1124=2012,$Q$12,IF(C1124=2013,$Q$13,IF(C1124=2014,$Q$14,"XD"))))))))))</f>
        <v>2.1</v>
      </c>
      <c r="F1124">
        <f>D1124*E1124</f>
        <v>298.2</v>
      </c>
      <c r="G1124">
        <f>SUMIF($B$2:B1124,B1124,$D$2:D1124)</f>
        <v>2991</v>
      </c>
      <c r="H1124" t="b">
        <f>IF(cukier[[#This Row],[IlośćCukruKupionego]]&gt;=100,IF(cukier[[#This Row],[IlośćCukruKupionego]]&lt;1000,TRUE),FALSE)</f>
        <v>0</v>
      </c>
      <c r="I1124" t="b">
        <f>IF(cukier[[#This Row],[IlośćCukruKupionego]]&gt;=1000,IF(cukier[[#This Row],[IlośćCukruKupionego]]&lt;10000,TRUE),FALSE)</f>
        <v>1</v>
      </c>
      <c r="J1124" t="b">
        <f>IF(cukier[[#This Row],[IlośćCukruKupionego]]&gt;=10000,TRUE,FALSE)</f>
        <v>0</v>
      </c>
      <c r="K112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24">
        <f>cukier[[#This Row],[Cukier '[KG']]]*cukier[[#This Row],[Rabat]]</f>
        <v>284</v>
      </c>
      <c r="M1124">
        <f>cukier[[#This Row],[SumaZaCukier]]-cukier[[#This Row],[CenaRabat]]</f>
        <v>14.199999999999989</v>
      </c>
    </row>
    <row r="1125" spans="1:13" x14ac:dyDescent="0.25">
      <c r="A1125" s="1">
        <v>40224</v>
      </c>
      <c r="B1125" t="s">
        <v>22</v>
      </c>
      <c r="C1125">
        <f>YEAR(cukier[[#This Row],[Data]])</f>
        <v>2010</v>
      </c>
      <c r="D1125">
        <v>265</v>
      </c>
      <c r="E1125">
        <f>IF(C1125=2005,$Q$5,IF(C1125=2006,$Q$6,IF(C1125=2007,$Q$7,IF(C1125=2008,$Q$8,IF(C1125=2009,$Q$9,IF(C1125=2010,$Q$10,IF(C1125=2011,$Q$11,IF(C1125=2012,$Q$12,IF(C1125=2013,$Q$13,IF(C1125=2014,$Q$14,"XD"))))))))))</f>
        <v>2.1</v>
      </c>
      <c r="F1125">
        <f>D1125*E1125</f>
        <v>556.5</v>
      </c>
      <c r="G1125">
        <f>SUMIF($B$2:B1125,B1125,$D$2:D1125)</f>
        <v>11983</v>
      </c>
      <c r="H1125" t="b">
        <f>IF(cukier[[#This Row],[IlośćCukruKupionego]]&gt;=100,IF(cukier[[#This Row],[IlośćCukruKupionego]]&lt;1000,TRUE),FALSE)</f>
        <v>0</v>
      </c>
      <c r="I1125" t="b">
        <f>IF(cukier[[#This Row],[IlośćCukruKupionego]]&gt;=1000,IF(cukier[[#This Row],[IlośćCukruKupionego]]&lt;10000,TRUE),FALSE)</f>
        <v>0</v>
      </c>
      <c r="J1125" t="b">
        <f>IF(cukier[[#This Row],[IlośćCukruKupionego]]&gt;=10000,TRUE,FALSE)</f>
        <v>1</v>
      </c>
      <c r="K1125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25">
        <f>cukier[[#This Row],[Cukier '[KG']]]*cukier[[#This Row],[Rabat]]</f>
        <v>503.50000000000006</v>
      </c>
      <c r="M1125">
        <f>cukier[[#This Row],[SumaZaCukier]]-cukier[[#This Row],[CenaRabat]]</f>
        <v>52.999999999999943</v>
      </c>
    </row>
    <row r="1126" spans="1:13" x14ac:dyDescent="0.25">
      <c r="A1126" s="1">
        <v>40225</v>
      </c>
      <c r="B1126" t="s">
        <v>6</v>
      </c>
      <c r="C1126">
        <f>YEAR(cukier[[#This Row],[Data]])</f>
        <v>2010</v>
      </c>
      <c r="D1126">
        <v>194</v>
      </c>
      <c r="E1126">
        <f>IF(C1126=2005,$Q$5,IF(C1126=2006,$Q$6,IF(C1126=2007,$Q$7,IF(C1126=2008,$Q$8,IF(C1126=2009,$Q$9,IF(C1126=2010,$Q$10,IF(C1126=2011,$Q$11,IF(C1126=2012,$Q$12,IF(C1126=2013,$Q$13,IF(C1126=2014,$Q$14,"XD"))))))))))</f>
        <v>2.1</v>
      </c>
      <c r="F1126">
        <f>D1126*E1126</f>
        <v>407.40000000000003</v>
      </c>
      <c r="G1126">
        <f>SUMIF($B$2:B1126,B1126,$D$2:D1126)</f>
        <v>1828</v>
      </c>
      <c r="H1126" t="b">
        <f>IF(cukier[[#This Row],[IlośćCukruKupionego]]&gt;=100,IF(cukier[[#This Row],[IlośćCukruKupionego]]&lt;1000,TRUE),FALSE)</f>
        <v>0</v>
      </c>
      <c r="I1126" t="b">
        <f>IF(cukier[[#This Row],[IlośćCukruKupionego]]&gt;=1000,IF(cukier[[#This Row],[IlośćCukruKupionego]]&lt;10000,TRUE),FALSE)</f>
        <v>1</v>
      </c>
      <c r="J1126" t="b">
        <f>IF(cukier[[#This Row],[IlośćCukruKupionego]]&gt;=10000,TRUE,FALSE)</f>
        <v>0</v>
      </c>
      <c r="K112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26">
        <f>cukier[[#This Row],[Cukier '[KG']]]*cukier[[#This Row],[Rabat]]</f>
        <v>388</v>
      </c>
      <c r="M1126">
        <f>cukier[[#This Row],[SumaZaCukier]]-cukier[[#This Row],[CenaRabat]]</f>
        <v>19.400000000000034</v>
      </c>
    </row>
    <row r="1127" spans="1:13" x14ac:dyDescent="0.25">
      <c r="A1127" s="1">
        <v>40225</v>
      </c>
      <c r="B1127" t="s">
        <v>161</v>
      </c>
      <c r="C1127">
        <f>YEAR(cukier[[#This Row],[Data]])</f>
        <v>2010</v>
      </c>
      <c r="D1127">
        <v>15</v>
      </c>
      <c r="E1127">
        <f>IF(C1127=2005,$Q$5,IF(C1127=2006,$Q$6,IF(C1127=2007,$Q$7,IF(C1127=2008,$Q$8,IF(C1127=2009,$Q$9,IF(C1127=2010,$Q$10,IF(C1127=2011,$Q$11,IF(C1127=2012,$Q$12,IF(C1127=2013,$Q$13,IF(C1127=2014,$Q$14,"XD"))))))))))</f>
        <v>2.1</v>
      </c>
      <c r="F1127">
        <f>D1127*E1127</f>
        <v>31.5</v>
      </c>
      <c r="G1127">
        <f>SUMIF($B$2:B1127,B1127,$D$2:D1127)</f>
        <v>25</v>
      </c>
      <c r="H1127" t="b">
        <f>IF(cukier[[#This Row],[IlośćCukruKupionego]]&gt;=100,IF(cukier[[#This Row],[IlośćCukruKupionego]]&lt;1000,TRUE),FALSE)</f>
        <v>0</v>
      </c>
      <c r="I1127" t="b">
        <f>IF(cukier[[#This Row],[IlośćCukruKupionego]]&gt;=1000,IF(cukier[[#This Row],[IlośćCukruKupionego]]&lt;10000,TRUE),FALSE)</f>
        <v>0</v>
      </c>
      <c r="J1127" t="b">
        <f>IF(cukier[[#This Row],[IlośćCukruKupionego]]&gt;=10000,TRUE,FALSE)</f>
        <v>0</v>
      </c>
      <c r="K112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27">
        <f>cukier[[#This Row],[Cukier '[KG']]]*cukier[[#This Row],[Rabat]]</f>
        <v>31.5</v>
      </c>
      <c r="M1127">
        <f>cukier[[#This Row],[SumaZaCukier]]-cukier[[#This Row],[CenaRabat]]</f>
        <v>0</v>
      </c>
    </row>
    <row r="1128" spans="1:13" x14ac:dyDescent="0.25">
      <c r="A1128" s="1">
        <v>40227</v>
      </c>
      <c r="B1128" t="s">
        <v>10</v>
      </c>
      <c r="C1128">
        <f>YEAR(cukier[[#This Row],[Data]])</f>
        <v>2010</v>
      </c>
      <c r="D1128">
        <v>23</v>
      </c>
      <c r="E1128">
        <f>IF(C1128=2005,$Q$5,IF(C1128=2006,$Q$6,IF(C1128=2007,$Q$7,IF(C1128=2008,$Q$8,IF(C1128=2009,$Q$9,IF(C1128=2010,$Q$10,IF(C1128=2011,$Q$11,IF(C1128=2012,$Q$12,IF(C1128=2013,$Q$13,IF(C1128=2014,$Q$14,"XD"))))))))))</f>
        <v>2.1</v>
      </c>
      <c r="F1128">
        <f>D1128*E1128</f>
        <v>48.300000000000004</v>
      </c>
      <c r="G1128">
        <f>SUMIF($B$2:B1128,B1128,$D$2:D1128)</f>
        <v>2132</v>
      </c>
      <c r="H1128" t="b">
        <f>IF(cukier[[#This Row],[IlośćCukruKupionego]]&gt;=100,IF(cukier[[#This Row],[IlośćCukruKupionego]]&lt;1000,TRUE),FALSE)</f>
        <v>0</v>
      </c>
      <c r="I1128" t="b">
        <f>IF(cukier[[#This Row],[IlośćCukruKupionego]]&gt;=1000,IF(cukier[[#This Row],[IlośćCukruKupionego]]&lt;10000,TRUE),FALSE)</f>
        <v>1</v>
      </c>
      <c r="J1128" t="b">
        <f>IF(cukier[[#This Row],[IlośćCukruKupionego]]&gt;=10000,TRUE,FALSE)</f>
        <v>0</v>
      </c>
      <c r="K112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28">
        <f>cukier[[#This Row],[Cukier '[KG']]]*cukier[[#This Row],[Rabat]]</f>
        <v>46</v>
      </c>
      <c r="M1128">
        <f>cukier[[#This Row],[SumaZaCukier]]-cukier[[#This Row],[CenaRabat]]</f>
        <v>2.3000000000000043</v>
      </c>
    </row>
    <row r="1129" spans="1:13" x14ac:dyDescent="0.25">
      <c r="A1129" s="1">
        <v>40227</v>
      </c>
      <c r="B1129" t="s">
        <v>22</v>
      </c>
      <c r="C1129">
        <f>YEAR(cukier[[#This Row],[Data]])</f>
        <v>2010</v>
      </c>
      <c r="D1129">
        <v>279</v>
      </c>
      <c r="E1129">
        <f>IF(C1129=2005,$Q$5,IF(C1129=2006,$Q$6,IF(C1129=2007,$Q$7,IF(C1129=2008,$Q$8,IF(C1129=2009,$Q$9,IF(C1129=2010,$Q$10,IF(C1129=2011,$Q$11,IF(C1129=2012,$Q$12,IF(C1129=2013,$Q$13,IF(C1129=2014,$Q$14,"XD"))))))))))</f>
        <v>2.1</v>
      </c>
      <c r="F1129">
        <f>D1129*E1129</f>
        <v>585.9</v>
      </c>
      <c r="G1129">
        <f>SUMIF($B$2:B1129,B1129,$D$2:D1129)</f>
        <v>12262</v>
      </c>
      <c r="H1129" t="b">
        <f>IF(cukier[[#This Row],[IlośćCukruKupionego]]&gt;=100,IF(cukier[[#This Row],[IlośćCukruKupionego]]&lt;1000,TRUE),FALSE)</f>
        <v>0</v>
      </c>
      <c r="I1129" t="b">
        <f>IF(cukier[[#This Row],[IlośćCukruKupionego]]&gt;=1000,IF(cukier[[#This Row],[IlośćCukruKupionego]]&lt;10000,TRUE),FALSE)</f>
        <v>0</v>
      </c>
      <c r="J1129" t="b">
        <f>IF(cukier[[#This Row],[IlośćCukruKupionego]]&gt;=10000,TRUE,FALSE)</f>
        <v>1</v>
      </c>
      <c r="K1129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29">
        <f>cukier[[#This Row],[Cukier '[KG']]]*cukier[[#This Row],[Rabat]]</f>
        <v>530.1</v>
      </c>
      <c r="M1129">
        <f>cukier[[#This Row],[SumaZaCukier]]-cukier[[#This Row],[CenaRabat]]</f>
        <v>55.799999999999955</v>
      </c>
    </row>
    <row r="1130" spans="1:13" x14ac:dyDescent="0.25">
      <c r="A1130" s="1">
        <v>40229</v>
      </c>
      <c r="B1130" t="s">
        <v>206</v>
      </c>
      <c r="C1130">
        <f>YEAR(cukier[[#This Row],[Data]])</f>
        <v>2010</v>
      </c>
      <c r="D1130">
        <v>1</v>
      </c>
      <c r="E1130">
        <f>IF(C1130=2005,$Q$5,IF(C1130=2006,$Q$6,IF(C1130=2007,$Q$7,IF(C1130=2008,$Q$8,IF(C1130=2009,$Q$9,IF(C1130=2010,$Q$10,IF(C1130=2011,$Q$11,IF(C1130=2012,$Q$12,IF(C1130=2013,$Q$13,IF(C1130=2014,$Q$14,"XD"))))))))))</f>
        <v>2.1</v>
      </c>
      <c r="F1130">
        <f>D1130*E1130</f>
        <v>2.1</v>
      </c>
      <c r="G1130">
        <f>SUMIF($B$2:B1130,B1130,$D$2:D1130)</f>
        <v>1</v>
      </c>
      <c r="H1130" t="b">
        <f>IF(cukier[[#This Row],[IlośćCukruKupionego]]&gt;=100,IF(cukier[[#This Row],[IlośćCukruKupionego]]&lt;1000,TRUE),FALSE)</f>
        <v>0</v>
      </c>
      <c r="I1130" t="b">
        <f>IF(cukier[[#This Row],[IlośćCukruKupionego]]&gt;=1000,IF(cukier[[#This Row],[IlośćCukruKupionego]]&lt;10000,TRUE),FALSE)</f>
        <v>0</v>
      </c>
      <c r="J1130" t="b">
        <f>IF(cukier[[#This Row],[IlośćCukruKupionego]]&gt;=10000,TRUE,FALSE)</f>
        <v>0</v>
      </c>
      <c r="K113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30">
        <f>cukier[[#This Row],[Cukier '[KG']]]*cukier[[#This Row],[Rabat]]</f>
        <v>2.1</v>
      </c>
      <c r="M1130">
        <f>cukier[[#This Row],[SumaZaCukier]]-cukier[[#This Row],[CenaRabat]]</f>
        <v>0</v>
      </c>
    </row>
    <row r="1131" spans="1:13" x14ac:dyDescent="0.25">
      <c r="A1131" s="1">
        <v>40234</v>
      </c>
      <c r="B1131" t="s">
        <v>22</v>
      </c>
      <c r="C1131">
        <f>YEAR(cukier[[#This Row],[Data]])</f>
        <v>2010</v>
      </c>
      <c r="D1131">
        <v>487</v>
      </c>
      <c r="E1131">
        <f>IF(C1131=2005,$Q$5,IF(C1131=2006,$Q$6,IF(C1131=2007,$Q$7,IF(C1131=2008,$Q$8,IF(C1131=2009,$Q$9,IF(C1131=2010,$Q$10,IF(C1131=2011,$Q$11,IF(C1131=2012,$Q$12,IF(C1131=2013,$Q$13,IF(C1131=2014,$Q$14,"XD"))))))))))</f>
        <v>2.1</v>
      </c>
      <c r="F1131">
        <f>D1131*E1131</f>
        <v>1022.7</v>
      </c>
      <c r="G1131">
        <f>SUMIF($B$2:B1131,B1131,$D$2:D1131)</f>
        <v>12749</v>
      </c>
      <c r="H1131" t="b">
        <f>IF(cukier[[#This Row],[IlośćCukruKupionego]]&gt;=100,IF(cukier[[#This Row],[IlośćCukruKupionego]]&lt;1000,TRUE),FALSE)</f>
        <v>0</v>
      </c>
      <c r="I1131" t="b">
        <f>IF(cukier[[#This Row],[IlośćCukruKupionego]]&gt;=1000,IF(cukier[[#This Row],[IlośćCukruKupionego]]&lt;10000,TRUE),FALSE)</f>
        <v>0</v>
      </c>
      <c r="J1131" t="b">
        <f>IF(cukier[[#This Row],[IlośćCukruKupionego]]&gt;=10000,TRUE,FALSE)</f>
        <v>1</v>
      </c>
      <c r="K1131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31">
        <f>cukier[[#This Row],[Cukier '[KG']]]*cukier[[#This Row],[Rabat]]</f>
        <v>925.30000000000007</v>
      </c>
      <c r="M1131">
        <f>cukier[[#This Row],[SumaZaCukier]]-cukier[[#This Row],[CenaRabat]]</f>
        <v>97.399999999999977</v>
      </c>
    </row>
    <row r="1132" spans="1:13" x14ac:dyDescent="0.25">
      <c r="A1132" s="1">
        <v>40234</v>
      </c>
      <c r="B1132" t="s">
        <v>7</v>
      </c>
      <c r="C1132">
        <f>YEAR(cukier[[#This Row],[Data]])</f>
        <v>2010</v>
      </c>
      <c r="D1132">
        <v>395</v>
      </c>
      <c r="E1132">
        <f>IF(C1132=2005,$Q$5,IF(C1132=2006,$Q$6,IF(C1132=2007,$Q$7,IF(C1132=2008,$Q$8,IF(C1132=2009,$Q$9,IF(C1132=2010,$Q$10,IF(C1132=2011,$Q$11,IF(C1132=2012,$Q$12,IF(C1132=2013,$Q$13,IF(C1132=2014,$Q$14,"XD"))))))))))</f>
        <v>2.1</v>
      </c>
      <c r="F1132">
        <f>D1132*E1132</f>
        <v>829.5</v>
      </c>
      <c r="G1132">
        <f>SUMIF($B$2:B1132,B1132,$D$2:D1132)</f>
        <v>15893</v>
      </c>
      <c r="H1132" t="b">
        <f>IF(cukier[[#This Row],[IlośćCukruKupionego]]&gt;=100,IF(cukier[[#This Row],[IlośćCukruKupionego]]&lt;1000,TRUE),FALSE)</f>
        <v>0</v>
      </c>
      <c r="I1132" t="b">
        <f>IF(cukier[[#This Row],[IlośćCukruKupionego]]&gt;=1000,IF(cukier[[#This Row],[IlośćCukruKupionego]]&lt;10000,TRUE),FALSE)</f>
        <v>0</v>
      </c>
      <c r="J1132" t="b">
        <f>IF(cukier[[#This Row],[IlośćCukruKupionego]]&gt;=10000,TRUE,FALSE)</f>
        <v>1</v>
      </c>
      <c r="K1132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32">
        <f>cukier[[#This Row],[Cukier '[KG']]]*cukier[[#This Row],[Rabat]]</f>
        <v>750.5</v>
      </c>
      <c r="M1132">
        <f>cukier[[#This Row],[SumaZaCukier]]-cukier[[#This Row],[CenaRabat]]</f>
        <v>79</v>
      </c>
    </row>
    <row r="1133" spans="1:13" x14ac:dyDescent="0.25">
      <c r="A1133" s="1">
        <v>40236</v>
      </c>
      <c r="B1133" t="s">
        <v>71</v>
      </c>
      <c r="C1133">
        <f>YEAR(cukier[[#This Row],[Data]])</f>
        <v>2010</v>
      </c>
      <c r="D1133">
        <v>91</v>
      </c>
      <c r="E1133">
        <f>IF(C1133=2005,$Q$5,IF(C1133=2006,$Q$6,IF(C1133=2007,$Q$7,IF(C1133=2008,$Q$8,IF(C1133=2009,$Q$9,IF(C1133=2010,$Q$10,IF(C1133=2011,$Q$11,IF(C1133=2012,$Q$12,IF(C1133=2013,$Q$13,IF(C1133=2014,$Q$14,"XD"))))))))))</f>
        <v>2.1</v>
      </c>
      <c r="F1133">
        <f>D1133*E1133</f>
        <v>191.1</v>
      </c>
      <c r="G1133">
        <f>SUMIF($B$2:B1133,B1133,$D$2:D1133)</f>
        <v>1754</v>
      </c>
      <c r="H1133" t="b">
        <f>IF(cukier[[#This Row],[IlośćCukruKupionego]]&gt;=100,IF(cukier[[#This Row],[IlośćCukruKupionego]]&lt;1000,TRUE),FALSE)</f>
        <v>0</v>
      </c>
      <c r="I1133" t="b">
        <f>IF(cukier[[#This Row],[IlośćCukruKupionego]]&gt;=1000,IF(cukier[[#This Row],[IlośćCukruKupionego]]&lt;10000,TRUE),FALSE)</f>
        <v>1</v>
      </c>
      <c r="J1133" t="b">
        <f>IF(cukier[[#This Row],[IlośćCukruKupionego]]&gt;=10000,TRUE,FALSE)</f>
        <v>0</v>
      </c>
      <c r="K1133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33">
        <f>cukier[[#This Row],[Cukier '[KG']]]*cukier[[#This Row],[Rabat]]</f>
        <v>182</v>
      </c>
      <c r="M1133">
        <f>cukier[[#This Row],[SumaZaCukier]]-cukier[[#This Row],[CenaRabat]]</f>
        <v>9.0999999999999943</v>
      </c>
    </row>
    <row r="1134" spans="1:13" x14ac:dyDescent="0.25">
      <c r="A1134" s="1">
        <v>40236</v>
      </c>
      <c r="B1134" t="s">
        <v>25</v>
      </c>
      <c r="C1134">
        <f>YEAR(cukier[[#This Row],[Data]])</f>
        <v>2010</v>
      </c>
      <c r="D1134">
        <v>39</v>
      </c>
      <c r="E1134">
        <f>IF(C1134=2005,$Q$5,IF(C1134=2006,$Q$6,IF(C1134=2007,$Q$7,IF(C1134=2008,$Q$8,IF(C1134=2009,$Q$9,IF(C1134=2010,$Q$10,IF(C1134=2011,$Q$11,IF(C1134=2012,$Q$12,IF(C1134=2013,$Q$13,IF(C1134=2014,$Q$14,"XD"))))))))))</f>
        <v>2.1</v>
      </c>
      <c r="F1134">
        <f>D1134*E1134</f>
        <v>81.900000000000006</v>
      </c>
      <c r="G1134">
        <f>SUMIF($B$2:B1134,B1134,$D$2:D1134)</f>
        <v>1180</v>
      </c>
      <c r="H1134" t="b">
        <f>IF(cukier[[#This Row],[IlośćCukruKupionego]]&gt;=100,IF(cukier[[#This Row],[IlośćCukruKupionego]]&lt;1000,TRUE),FALSE)</f>
        <v>0</v>
      </c>
      <c r="I1134" t="b">
        <f>IF(cukier[[#This Row],[IlośćCukruKupionego]]&gt;=1000,IF(cukier[[#This Row],[IlośćCukruKupionego]]&lt;10000,TRUE),FALSE)</f>
        <v>1</v>
      </c>
      <c r="J1134" t="b">
        <f>IF(cukier[[#This Row],[IlośćCukruKupionego]]&gt;=10000,TRUE,FALSE)</f>
        <v>0</v>
      </c>
      <c r="K113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34">
        <f>cukier[[#This Row],[Cukier '[KG']]]*cukier[[#This Row],[Rabat]]</f>
        <v>78</v>
      </c>
      <c r="M1134">
        <f>cukier[[#This Row],[SumaZaCukier]]-cukier[[#This Row],[CenaRabat]]</f>
        <v>3.9000000000000057</v>
      </c>
    </row>
    <row r="1135" spans="1:13" x14ac:dyDescent="0.25">
      <c r="A1135" s="1">
        <v>40236</v>
      </c>
      <c r="B1135" t="s">
        <v>22</v>
      </c>
      <c r="C1135">
        <f>YEAR(cukier[[#This Row],[Data]])</f>
        <v>2010</v>
      </c>
      <c r="D1135">
        <v>312</v>
      </c>
      <c r="E1135">
        <f>IF(C1135=2005,$Q$5,IF(C1135=2006,$Q$6,IF(C1135=2007,$Q$7,IF(C1135=2008,$Q$8,IF(C1135=2009,$Q$9,IF(C1135=2010,$Q$10,IF(C1135=2011,$Q$11,IF(C1135=2012,$Q$12,IF(C1135=2013,$Q$13,IF(C1135=2014,$Q$14,"XD"))))))))))</f>
        <v>2.1</v>
      </c>
      <c r="F1135">
        <f>D1135*E1135</f>
        <v>655.20000000000005</v>
      </c>
      <c r="G1135">
        <f>SUMIF($B$2:B1135,B1135,$D$2:D1135)</f>
        <v>13061</v>
      </c>
      <c r="H1135" t="b">
        <f>IF(cukier[[#This Row],[IlośćCukruKupionego]]&gt;=100,IF(cukier[[#This Row],[IlośćCukruKupionego]]&lt;1000,TRUE),FALSE)</f>
        <v>0</v>
      </c>
      <c r="I1135" t="b">
        <f>IF(cukier[[#This Row],[IlośćCukruKupionego]]&gt;=1000,IF(cukier[[#This Row],[IlośćCukruKupionego]]&lt;10000,TRUE),FALSE)</f>
        <v>0</v>
      </c>
      <c r="J1135" t="b">
        <f>IF(cukier[[#This Row],[IlośćCukruKupionego]]&gt;=10000,TRUE,FALSE)</f>
        <v>1</v>
      </c>
      <c r="K1135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35">
        <f>cukier[[#This Row],[Cukier '[KG']]]*cukier[[#This Row],[Rabat]]</f>
        <v>592.80000000000007</v>
      </c>
      <c r="M1135">
        <f>cukier[[#This Row],[SumaZaCukier]]-cukier[[#This Row],[CenaRabat]]</f>
        <v>62.399999999999977</v>
      </c>
    </row>
    <row r="1136" spans="1:13" x14ac:dyDescent="0.25">
      <c r="A1136" s="1">
        <v>40237</v>
      </c>
      <c r="B1136" t="s">
        <v>207</v>
      </c>
      <c r="C1136">
        <f>YEAR(cukier[[#This Row],[Data]])</f>
        <v>2010</v>
      </c>
      <c r="D1136">
        <v>20</v>
      </c>
      <c r="E1136">
        <f>IF(C1136=2005,$Q$5,IF(C1136=2006,$Q$6,IF(C1136=2007,$Q$7,IF(C1136=2008,$Q$8,IF(C1136=2009,$Q$9,IF(C1136=2010,$Q$10,IF(C1136=2011,$Q$11,IF(C1136=2012,$Q$12,IF(C1136=2013,$Q$13,IF(C1136=2014,$Q$14,"XD"))))))))))</f>
        <v>2.1</v>
      </c>
      <c r="F1136">
        <f>D1136*E1136</f>
        <v>42</v>
      </c>
      <c r="G1136">
        <f>SUMIF($B$2:B1136,B1136,$D$2:D1136)</f>
        <v>20</v>
      </c>
      <c r="H1136" t="b">
        <f>IF(cukier[[#This Row],[IlośćCukruKupionego]]&gt;=100,IF(cukier[[#This Row],[IlośćCukruKupionego]]&lt;1000,TRUE),FALSE)</f>
        <v>0</v>
      </c>
      <c r="I1136" t="b">
        <f>IF(cukier[[#This Row],[IlośćCukruKupionego]]&gt;=1000,IF(cukier[[#This Row],[IlośćCukruKupionego]]&lt;10000,TRUE),FALSE)</f>
        <v>0</v>
      </c>
      <c r="J1136" t="b">
        <f>IF(cukier[[#This Row],[IlośćCukruKupionego]]&gt;=10000,TRUE,FALSE)</f>
        <v>0</v>
      </c>
      <c r="K1136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36">
        <f>cukier[[#This Row],[Cukier '[KG']]]*cukier[[#This Row],[Rabat]]</f>
        <v>42</v>
      </c>
      <c r="M1136">
        <f>cukier[[#This Row],[SumaZaCukier]]-cukier[[#This Row],[CenaRabat]]</f>
        <v>0</v>
      </c>
    </row>
    <row r="1137" spans="1:13" x14ac:dyDescent="0.25">
      <c r="A1137" s="1">
        <v>40240</v>
      </c>
      <c r="B1137" t="s">
        <v>28</v>
      </c>
      <c r="C1137">
        <f>YEAR(cukier[[#This Row],[Data]])</f>
        <v>2010</v>
      </c>
      <c r="D1137">
        <v>35</v>
      </c>
      <c r="E1137">
        <f>IF(C1137=2005,$Q$5,IF(C1137=2006,$Q$6,IF(C1137=2007,$Q$7,IF(C1137=2008,$Q$8,IF(C1137=2009,$Q$9,IF(C1137=2010,$Q$10,IF(C1137=2011,$Q$11,IF(C1137=2012,$Q$12,IF(C1137=2013,$Q$13,IF(C1137=2014,$Q$14,"XD"))))))))))</f>
        <v>2.1</v>
      </c>
      <c r="F1137">
        <f>D1137*E1137</f>
        <v>73.5</v>
      </c>
      <c r="G1137">
        <f>SUMIF($B$2:B1137,B1137,$D$2:D1137)</f>
        <v>2278</v>
      </c>
      <c r="H1137" t="b">
        <f>IF(cukier[[#This Row],[IlośćCukruKupionego]]&gt;=100,IF(cukier[[#This Row],[IlośćCukruKupionego]]&lt;1000,TRUE),FALSE)</f>
        <v>0</v>
      </c>
      <c r="I1137" t="b">
        <f>IF(cukier[[#This Row],[IlośćCukruKupionego]]&gt;=1000,IF(cukier[[#This Row],[IlośćCukruKupionego]]&lt;10000,TRUE),FALSE)</f>
        <v>1</v>
      </c>
      <c r="J1137" t="b">
        <f>IF(cukier[[#This Row],[IlośćCukruKupionego]]&gt;=10000,TRUE,FALSE)</f>
        <v>0</v>
      </c>
      <c r="K113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37">
        <f>cukier[[#This Row],[Cukier '[KG']]]*cukier[[#This Row],[Rabat]]</f>
        <v>70</v>
      </c>
      <c r="M1137">
        <f>cukier[[#This Row],[SumaZaCukier]]-cukier[[#This Row],[CenaRabat]]</f>
        <v>3.5</v>
      </c>
    </row>
    <row r="1138" spans="1:13" x14ac:dyDescent="0.25">
      <c r="A1138" s="1">
        <v>40242</v>
      </c>
      <c r="B1138" t="s">
        <v>203</v>
      </c>
      <c r="C1138">
        <f>YEAR(cukier[[#This Row],[Data]])</f>
        <v>2010</v>
      </c>
      <c r="D1138">
        <v>20</v>
      </c>
      <c r="E1138">
        <f>IF(C1138=2005,$Q$5,IF(C1138=2006,$Q$6,IF(C1138=2007,$Q$7,IF(C1138=2008,$Q$8,IF(C1138=2009,$Q$9,IF(C1138=2010,$Q$10,IF(C1138=2011,$Q$11,IF(C1138=2012,$Q$12,IF(C1138=2013,$Q$13,IF(C1138=2014,$Q$14,"XD"))))))))))</f>
        <v>2.1</v>
      </c>
      <c r="F1138">
        <f>D1138*E1138</f>
        <v>42</v>
      </c>
      <c r="G1138">
        <f>SUMIF($B$2:B1138,B1138,$D$2:D1138)</f>
        <v>37</v>
      </c>
      <c r="H1138" t="b">
        <f>IF(cukier[[#This Row],[IlośćCukruKupionego]]&gt;=100,IF(cukier[[#This Row],[IlośćCukruKupionego]]&lt;1000,TRUE),FALSE)</f>
        <v>0</v>
      </c>
      <c r="I1138" t="b">
        <f>IF(cukier[[#This Row],[IlośćCukruKupionego]]&gt;=1000,IF(cukier[[#This Row],[IlośćCukruKupionego]]&lt;10000,TRUE),FALSE)</f>
        <v>0</v>
      </c>
      <c r="J1138" t="b">
        <f>IF(cukier[[#This Row],[IlośćCukruKupionego]]&gt;=10000,TRUE,FALSE)</f>
        <v>0</v>
      </c>
      <c r="K1138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38">
        <f>cukier[[#This Row],[Cukier '[KG']]]*cukier[[#This Row],[Rabat]]</f>
        <v>42</v>
      </c>
      <c r="M1138">
        <f>cukier[[#This Row],[SumaZaCukier]]-cukier[[#This Row],[CenaRabat]]</f>
        <v>0</v>
      </c>
    </row>
    <row r="1139" spans="1:13" x14ac:dyDescent="0.25">
      <c r="A1139" s="1">
        <v>40245</v>
      </c>
      <c r="B1139" t="s">
        <v>30</v>
      </c>
      <c r="C1139">
        <f>YEAR(cukier[[#This Row],[Data]])</f>
        <v>2010</v>
      </c>
      <c r="D1139">
        <v>125</v>
      </c>
      <c r="E1139">
        <f>IF(C1139=2005,$Q$5,IF(C1139=2006,$Q$6,IF(C1139=2007,$Q$7,IF(C1139=2008,$Q$8,IF(C1139=2009,$Q$9,IF(C1139=2010,$Q$10,IF(C1139=2011,$Q$11,IF(C1139=2012,$Q$12,IF(C1139=2013,$Q$13,IF(C1139=2014,$Q$14,"XD"))))))))))</f>
        <v>2.1</v>
      </c>
      <c r="F1139">
        <f>D1139*E1139</f>
        <v>262.5</v>
      </c>
      <c r="G1139">
        <f>SUMIF($B$2:B1139,B1139,$D$2:D1139)</f>
        <v>3116</v>
      </c>
      <c r="H1139" t="b">
        <f>IF(cukier[[#This Row],[IlośćCukruKupionego]]&gt;=100,IF(cukier[[#This Row],[IlośćCukruKupionego]]&lt;1000,TRUE),FALSE)</f>
        <v>0</v>
      </c>
      <c r="I1139" t="b">
        <f>IF(cukier[[#This Row],[IlośćCukruKupionego]]&gt;=1000,IF(cukier[[#This Row],[IlośćCukruKupionego]]&lt;10000,TRUE),FALSE)</f>
        <v>1</v>
      </c>
      <c r="J1139" t="b">
        <f>IF(cukier[[#This Row],[IlośćCukruKupionego]]&gt;=10000,TRUE,FALSE)</f>
        <v>0</v>
      </c>
      <c r="K1139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39">
        <f>cukier[[#This Row],[Cukier '[KG']]]*cukier[[#This Row],[Rabat]]</f>
        <v>250</v>
      </c>
      <c r="M1139">
        <f>cukier[[#This Row],[SumaZaCukier]]-cukier[[#This Row],[CenaRabat]]</f>
        <v>12.5</v>
      </c>
    </row>
    <row r="1140" spans="1:13" x14ac:dyDescent="0.25">
      <c r="A1140" s="1">
        <v>40245</v>
      </c>
      <c r="B1140" t="s">
        <v>45</v>
      </c>
      <c r="C1140">
        <f>YEAR(cukier[[#This Row],[Data]])</f>
        <v>2010</v>
      </c>
      <c r="D1140">
        <v>396</v>
      </c>
      <c r="E1140">
        <f>IF(C1140=2005,$Q$5,IF(C1140=2006,$Q$6,IF(C1140=2007,$Q$7,IF(C1140=2008,$Q$8,IF(C1140=2009,$Q$9,IF(C1140=2010,$Q$10,IF(C1140=2011,$Q$11,IF(C1140=2012,$Q$12,IF(C1140=2013,$Q$13,IF(C1140=2014,$Q$14,"XD"))))))))))</f>
        <v>2.1</v>
      </c>
      <c r="F1140">
        <f>D1140*E1140</f>
        <v>831.6</v>
      </c>
      <c r="G1140">
        <f>SUMIF($B$2:B1140,B1140,$D$2:D1140)</f>
        <v>14546</v>
      </c>
      <c r="H1140" t="b">
        <f>IF(cukier[[#This Row],[IlośćCukruKupionego]]&gt;=100,IF(cukier[[#This Row],[IlośćCukruKupionego]]&lt;1000,TRUE),FALSE)</f>
        <v>0</v>
      </c>
      <c r="I1140" t="b">
        <f>IF(cukier[[#This Row],[IlośćCukruKupionego]]&gt;=1000,IF(cukier[[#This Row],[IlośćCukruKupionego]]&lt;10000,TRUE),FALSE)</f>
        <v>0</v>
      </c>
      <c r="J1140" t="b">
        <f>IF(cukier[[#This Row],[IlośćCukruKupionego]]&gt;=10000,TRUE,FALSE)</f>
        <v>1</v>
      </c>
      <c r="K1140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40">
        <f>cukier[[#This Row],[Cukier '[KG']]]*cukier[[#This Row],[Rabat]]</f>
        <v>752.40000000000009</v>
      </c>
      <c r="M1140">
        <f>cukier[[#This Row],[SumaZaCukier]]-cukier[[#This Row],[CenaRabat]]</f>
        <v>79.199999999999932</v>
      </c>
    </row>
    <row r="1141" spans="1:13" x14ac:dyDescent="0.25">
      <c r="A1141" s="1">
        <v>40246</v>
      </c>
      <c r="B1141" t="s">
        <v>208</v>
      </c>
      <c r="C1141">
        <f>YEAR(cukier[[#This Row],[Data]])</f>
        <v>2010</v>
      </c>
      <c r="D1141">
        <v>7</v>
      </c>
      <c r="E1141">
        <f>IF(C1141=2005,$Q$5,IF(C1141=2006,$Q$6,IF(C1141=2007,$Q$7,IF(C1141=2008,$Q$8,IF(C1141=2009,$Q$9,IF(C1141=2010,$Q$10,IF(C1141=2011,$Q$11,IF(C1141=2012,$Q$12,IF(C1141=2013,$Q$13,IF(C1141=2014,$Q$14,"XD"))))))))))</f>
        <v>2.1</v>
      </c>
      <c r="F1141">
        <f>D1141*E1141</f>
        <v>14.700000000000001</v>
      </c>
      <c r="G1141">
        <f>SUMIF($B$2:B1141,B1141,$D$2:D1141)</f>
        <v>7</v>
      </c>
      <c r="H1141" t="b">
        <f>IF(cukier[[#This Row],[IlośćCukruKupionego]]&gt;=100,IF(cukier[[#This Row],[IlośćCukruKupionego]]&lt;1000,TRUE),FALSE)</f>
        <v>0</v>
      </c>
      <c r="I1141" t="b">
        <f>IF(cukier[[#This Row],[IlośćCukruKupionego]]&gt;=1000,IF(cukier[[#This Row],[IlośćCukruKupionego]]&lt;10000,TRUE),FALSE)</f>
        <v>0</v>
      </c>
      <c r="J1141" t="b">
        <f>IF(cukier[[#This Row],[IlośćCukruKupionego]]&gt;=10000,TRUE,FALSE)</f>
        <v>0</v>
      </c>
      <c r="K114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41">
        <f>cukier[[#This Row],[Cukier '[KG']]]*cukier[[#This Row],[Rabat]]</f>
        <v>14.700000000000001</v>
      </c>
      <c r="M1141">
        <f>cukier[[#This Row],[SumaZaCukier]]-cukier[[#This Row],[CenaRabat]]</f>
        <v>0</v>
      </c>
    </row>
    <row r="1142" spans="1:13" x14ac:dyDescent="0.25">
      <c r="A1142" s="1">
        <v>40247</v>
      </c>
      <c r="B1142" t="s">
        <v>78</v>
      </c>
      <c r="C1142">
        <f>YEAR(cukier[[#This Row],[Data]])</f>
        <v>2010</v>
      </c>
      <c r="D1142">
        <v>59</v>
      </c>
      <c r="E1142">
        <f>IF(C1142=2005,$Q$5,IF(C1142=2006,$Q$6,IF(C1142=2007,$Q$7,IF(C1142=2008,$Q$8,IF(C1142=2009,$Q$9,IF(C1142=2010,$Q$10,IF(C1142=2011,$Q$11,IF(C1142=2012,$Q$12,IF(C1142=2013,$Q$13,IF(C1142=2014,$Q$14,"XD"))))))))))</f>
        <v>2.1</v>
      </c>
      <c r="F1142">
        <f>D1142*E1142</f>
        <v>123.9</v>
      </c>
      <c r="G1142">
        <f>SUMIF($B$2:B1142,B1142,$D$2:D1142)</f>
        <v>1659</v>
      </c>
      <c r="H1142" t="b">
        <f>IF(cukier[[#This Row],[IlośćCukruKupionego]]&gt;=100,IF(cukier[[#This Row],[IlośćCukruKupionego]]&lt;1000,TRUE),FALSE)</f>
        <v>0</v>
      </c>
      <c r="I1142" t="b">
        <f>IF(cukier[[#This Row],[IlośćCukruKupionego]]&gt;=1000,IF(cukier[[#This Row],[IlośćCukruKupionego]]&lt;10000,TRUE),FALSE)</f>
        <v>1</v>
      </c>
      <c r="J1142" t="b">
        <f>IF(cukier[[#This Row],[IlośćCukruKupionego]]&gt;=10000,TRUE,FALSE)</f>
        <v>0</v>
      </c>
      <c r="K114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42">
        <f>cukier[[#This Row],[Cukier '[KG']]]*cukier[[#This Row],[Rabat]]</f>
        <v>118</v>
      </c>
      <c r="M1142">
        <f>cukier[[#This Row],[SumaZaCukier]]-cukier[[#This Row],[CenaRabat]]</f>
        <v>5.9000000000000057</v>
      </c>
    </row>
    <row r="1143" spans="1:13" x14ac:dyDescent="0.25">
      <c r="A1143" s="1">
        <v>40250</v>
      </c>
      <c r="B1143" t="s">
        <v>14</v>
      </c>
      <c r="C1143">
        <f>YEAR(cukier[[#This Row],[Data]])</f>
        <v>2010</v>
      </c>
      <c r="D1143">
        <v>417</v>
      </c>
      <c r="E1143">
        <f>IF(C1143=2005,$Q$5,IF(C1143=2006,$Q$6,IF(C1143=2007,$Q$7,IF(C1143=2008,$Q$8,IF(C1143=2009,$Q$9,IF(C1143=2010,$Q$10,IF(C1143=2011,$Q$11,IF(C1143=2012,$Q$12,IF(C1143=2013,$Q$13,IF(C1143=2014,$Q$14,"XD"))))))))))</f>
        <v>2.1</v>
      </c>
      <c r="F1143">
        <f>D1143*E1143</f>
        <v>875.7</v>
      </c>
      <c r="G1143">
        <f>SUMIF($B$2:B1143,B1143,$D$2:D1143)</f>
        <v>12586</v>
      </c>
      <c r="H1143" t="b">
        <f>IF(cukier[[#This Row],[IlośćCukruKupionego]]&gt;=100,IF(cukier[[#This Row],[IlośćCukruKupionego]]&lt;1000,TRUE),FALSE)</f>
        <v>0</v>
      </c>
      <c r="I1143" t="b">
        <f>IF(cukier[[#This Row],[IlośćCukruKupionego]]&gt;=1000,IF(cukier[[#This Row],[IlośćCukruKupionego]]&lt;10000,TRUE),FALSE)</f>
        <v>0</v>
      </c>
      <c r="J1143" t="b">
        <f>IF(cukier[[#This Row],[IlośćCukruKupionego]]&gt;=10000,TRUE,FALSE)</f>
        <v>1</v>
      </c>
      <c r="K1143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43">
        <f>cukier[[#This Row],[Cukier '[KG']]]*cukier[[#This Row],[Rabat]]</f>
        <v>792.30000000000007</v>
      </c>
      <c r="M1143">
        <f>cukier[[#This Row],[SumaZaCukier]]-cukier[[#This Row],[CenaRabat]]</f>
        <v>83.399999999999977</v>
      </c>
    </row>
    <row r="1144" spans="1:13" x14ac:dyDescent="0.25">
      <c r="A1144" s="1">
        <v>40250</v>
      </c>
      <c r="B1144" t="s">
        <v>45</v>
      </c>
      <c r="C1144">
        <f>YEAR(cukier[[#This Row],[Data]])</f>
        <v>2010</v>
      </c>
      <c r="D1144">
        <v>115</v>
      </c>
      <c r="E1144">
        <f>IF(C1144=2005,$Q$5,IF(C1144=2006,$Q$6,IF(C1144=2007,$Q$7,IF(C1144=2008,$Q$8,IF(C1144=2009,$Q$9,IF(C1144=2010,$Q$10,IF(C1144=2011,$Q$11,IF(C1144=2012,$Q$12,IF(C1144=2013,$Q$13,IF(C1144=2014,$Q$14,"XD"))))))))))</f>
        <v>2.1</v>
      </c>
      <c r="F1144">
        <f>D1144*E1144</f>
        <v>241.5</v>
      </c>
      <c r="G1144">
        <f>SUMIF($B$2:B1144,B1144,$D$2:D1144)</f>
        <v>14661</v>
      </c>
      <c r="H1144" t="b">
        <f>IF(cukier[[#This Row],[IlośćCukruKupionego]]&gt;=100,IF(cukier[[#This Row],[IlośćCukruKupionego]]&lt;1000,TRUE),FALSE)</f>
        <v>0</v>
      </c>
      <c r="I1144" t="b">
        <f>IF(cukier[[#This Row],[IlośćCukruKupionego]]&gt;=1000,IF(cukier[[#This Row],[IlośćCukruKupionego]]&lt;10000,TRUE),FALSE)</f>
        <v>0</v>
      </c>
      <c r="J1144" t="b">
        <f>IF(cukier[[#This Row],[IlośćCukruKupionego]]&gt;=10000,TRUE,FALSE)</f>
        <v>1</v>
      </c>
      <c r="K1144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44">
        <f>cukier[[#This Row],[Cukier '[KG']]]*cukier[[#This Row],[Rabat]]</f>
        <v>218.50000000000003</v>
      </c>
      <c r="M1144">
        <f>cukier[[#This Row],[SumaZaCukier]]-cukier[[#This Row],[CenaRabat]]</f>
        <v>22.999999999999972</v>
      </c>
    </row>
    <row r="1145" spans="1:13" x14ac:dyDescent="0.25">
      <c r="A1145" s="1">
        <v>40253</v>
      </c>
      <c r="B1145" t="s">
        <v>54</v>
      </c>
      <c r="C1145">
        <f>YEAR(cukier[[#This Row],[Data]])</f>
        <v>2010</v>
      </c>
      <c r="D1145">
        <v>6</v>
      </c>
      <c r="E1145">
        <f>IF(C1145=2005,$Q$5,IF(C1145=2006,$Q$6,IF(C1145=2007,$Q$7,IF(C1145=2008,$Q$8,IF(C1145=2009,$Q$9,IF(C1145=2010,$Q$10,IF(C1145=2011,$Q$11,IF(C1145=2012,$Q$12,IF(C1145=2013,$Q$13,IF(C1145=2014,$Q$14,"XD"))))))))))</f>
        <v>2.1</v>
      </c>
      <c r="F1145">
        <f>D1145*E1145</f>
        <v>12.600000000000001</v>
      </c>
      <c r="G1145">
        <f>SUMIF($B$2:B1145,B1145,$D$2:D1145)</f>
        <v>26</v>
      </c>
      <c r="H1145" t="b">
        <f>IF(cukier[[#This Row],[IlośćCukruKupionego]]&gt;=100,IF(cukier[[#This Row],[IlośćCukruKupionego]]&lt;1000,TRUE),FALSE)</f>
        <v>0</v>
      </c>
      <c r="I1145" t="b">
        <f>IF(cukier[[#This Row],[IlośćCukruKupionego]]&gt;=1000,IF(cukier[[#This Row],[IlośćCukruKupionego]]&lt;10000,TRUE),FALSE)</f>
        <v>0</v>
      </c>
      <c r="J1145" t="b">
        <f>IF(cukier[[#This Row],[IlośćCukruKupionego]]&gt;=10000,TRUE,FALSE)</f>
        <v>0</v>
      </c>
      <c r="K114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45">
        <f>cukier[[#This Row],[Cukier '[KG']]]*cukier[[#This Row],[Rabat]]</f>
        <v>12.600000000000001</v>
      </c>
      <c r="M1145">
        <f>cukier[[#This Row],[SumaZaCukier]]-cukier[[#This Row],[CenaRabat]]</f>
        <v>0</v>
      </c>
    </row>
    <row r="1146" spans="1:13" x14ac:dyDescent="0.25">
      <c r="A1146" s="1">
        <v>40254</v>
      </c>
      <c r="B1146" t="s">
        <v>19</v>
      </c>
      <c r="C1146">
        <f>YEAR(cukier[[#This Row],[Data]])</f>
        <v>2010</v>
      </c>
      <c r="D1146">
        <v>69</v>
      </c>
      <c r="E1146">
        <f>IF(C1146=2005,$Q$5,IF(C1146=2006,$Q$6,IF(C1146=2007,$Q$7,IF(C1146=2008,$Q$8,IF(C1146=2009,$Q$9,IF(C1146=2010,$Q$10,IF(C1146=2011,$Q$11,IF(C1146=2012,$Q$12,IF(C1146=2013,$Q$13,IF(C1146=2014,$Q$14,"XD"))))))))))</f>
        <v>2.1</v>
      </c>
      <c r="F1146">
        <f>D1146*E1146</f>
        <v>144.9</v>
      </c>
      <c r="G1146">
        <f>SUMIF($B$2:B1146,B1146,$D$2:D1146)</f>
        <v>2261</v>
      </c>
      <c r="H1146" t="b">
        <f>IF(cukier[[#This Row],[IlośćCukruKupionego]]&gt;=100,IF(cukier[[#This Row],[IlośćCukruKupionego]]&lt;1000,TRUE),FALSE)</f>
        <v>0</v>
      </c>
      <c r="I1146" t="b">
        <f>IF(cukier[[#This Row],[IlośćCukruKupionego]]&gt;=1000,IF(cukier[[#This Row],[IlośćCukruKupionego]]&lt;10000,TRUE),FALSE)</f>
        <v>1</v>
      </c>
      <c r="J1146" t="b">
        <f>IF(cukier[[#This Row],[IlośćCukruKupionego]]&gt;=10000,TRUE,FALSE)</f>
        <v>0</v>
      </c>
      <c r="K114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46">
        <f>cukier[[#This Row],[Cukier '[KG']]]*cukier[[#This Row],[Rabat]]</f>
        <v>138</v>
      </c>
      <c r="M1146">
        <f>cukier[[#This Row],[SumaZaCukier]]-cukier[[#This Row],[CenaRabat]]</f>
        <v>6.9000000000000057</v>
      </c>
    </row>
    <row r="1147" spans="1:13" x14ac:dyDescent="0.25">
      <c r="A1147" s="1">
        <v>40256</v>
      </c>
      <c r="B1147" t="s">
        <v>12</v>
      </c>
      <c r="C1147">
        <f>YEAR(cukier[[#This Row],[Data]])</f>
        <v>2010</v>
      </c>
      <c r="D1147">
        <v>58</v>
      </c>
      <c r="E1147">
        <f>IF(C1147=2005,$Q$5,IF(C1147=2006,$Q$6,IF(C1147=2007,$Q$7,IF(C1147=2008,$Q$8,IF(C1147=2009,$Q$9,IF(C1147=2010,$Q$10,IF(C1147=2011,$Q$11,IF(C1147=2012,$Q$12,IF(C1147=2013,$Q$13,IF(C1147=2014,$Q$14,"XD"))))))))))</f>
        <v>2.1</v>
      </c>
      <c r="F1147">
        <f>D1147*E1147</f>
        <v>121.80000000000001</v>
      </c>
      <c r="G1147">
        <f>SUMIF($B$2:B1147,B1147,$D$2:D1147)</f>
        <v>2499</v>
      </c>
      <c r="H1147" t="b">
        <f>IF(cukier[[#This Row],[IlośćCukruKupionego]]&gt;=100,IF(cukier[[#This Row],[IlośćCukruKupionego]]&lt;1000,TRUE),FALSE)</f>
        <v>0</v>
      </c>
      <c r="I1147" t="b">
        <f>IF(cukier[[#This Row],[IlośćCukruKupionego]]&gt;=1000,IF(cukier[[#This Row],[IlośćCukruKupionego]]&lt;10000,TRUE),FALSE)</f>
        <v>1</v>
      </c>
      <c r="J1147" t="b">
        <f>IF(cukier[[#This Row],[IlośćCukruKupionego]]&gt;=10000,TRUE,FALSE)</f>
        <v>0</v>
      </c>
      <c r="K114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47">
        <f>cukier[[#This Row],[Cukier '[KG']]]*cukier[[#This Row],[Rabat]]</f>
        <v>116</v>
      </c>
      <c r="M1147">
        <f>cukier[[#This Row],[SumaZaCukier]]-cukier[[#This Row],[CenaRabat]]</f>
        <v>5.8000000000000114</v>
      </c>
    </row>
    <row r="1148" spans="1:13" x14ac:dyDescent="0.25">
      <c r="A1148" s="1">
        <v>40256</v>
      </c>
      <c r="B1148" t="s">
        <v>25</v>
      </c>
      <c r="C1148">
        <f>YEAR(cukier[[#This Row],[Data]])</f>
        <v>2010</v>
      </c>
      <c r="D1148">
        <v>159</v>
      </c>
      <c r="E1148">
        <f>IF(C1148=2005,$Q$5,IF(C1148=2006,$Q$6,IF(C1148=2007,$Q$7,IF(C1148=2008,$Q$8,IF(C1148=2009,$Q$9,IF(C1148=2010,$Q$10,IF(C1148=2011,$Q$11,IF(C1148=2012,$Q$12,IF(C1148=2013,$Q$13,IF(C1148=2014,$Q$14,"XD"))))))))))</f>
        <v>2.1</v>
      </c>
      <c r="F1148">
        <f>D1148*E1148</f>
        <v>333.90000000000003</v>
      </c>
      <c r="G1148">
        <f>SUMIF($B$2:B1148,B1148,$D$2:D1148)</f>
        <v>1339</v>
      </c>
      <c r="H1148" t="b">
        <f>IF(cukier[[#This Row],[IlośćCukruKupionego]]&gt;=100,IF(cukier[[#This Row],[IlośćCukruKupionego]]&lt;1000,TRUE),FALSE)</f>
        <v>0</v>
      </c>
      <c r="I1148" t="b">
        <f>IF(cukier[[#This Row],[IlośćCukruKupionego]]&gt;=1000,IF(cukier[[#This Row],[IlośćCukruKupionego]]&lt;10000,TRUE),FALSE)</f>
        <v>1</v>
      </c>
      <c r="J1148" t="b">
        <f>IF(cukier[[#This Row],[IlośćCukruKupionego]]&gt;=10000,TRUE,FALSE)</f>
        <v>0</v>
      </c>
      <c r="K114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48">
        <f>cukier[[#This Row],[Cukier '[KG']]]*cukier[[#This Row],[Rabat]]</f>
        <v>318</v>
      </c>
      <c r="M1148">
        <f>cukier[[#This Row],[SumaZaCukier]]-cukier[[#This Row],[CenaRabat]]</f>
        <v>15.900000000000034</v>
      </c>
    </row>
    <row r="1149" spans="1:13" x14ac:dyDescent="0.25">
      <c r="A1149" s="1">
        <v>40258</v>
      </c>
      <c r="B1149" t="s">
        <v>209</v>
      </c>
      <c r="C1149">
        <f>YEAR(cukier[[#This Row],[Data]])</f>
        <v>2010</v>
      </c>
      <c r="D1149">
        <v>6</v>
      </c>
      <c r="E1149">
        <f>IF(C1149=2005,$Q$5,IF(C1149=2006,$Q$6,IF(C1149=2007,$Q$7,IF(C1149=2008,$Q$8,IF(C1149=2009,$Q$9,IF(C1149=2010,$Q$10,IF(C1149=2011,$Q$11,IF(C1149=2012,$Q$12,IF(C1149=2013,$Q$13,IF(C1149=2014,$Q$14,"XD"))))))))))</f>
        <v>2.1</v>
      </c>
      <c r="F1149">
        <f>D1149*E1149</f>
        <v>12.600000000000001</v>
      </c>
      <c r="G1149">
        <f>SUMIF($B$2:B1149,B1149,$D$2:D1149)</f>
        <v>6</v>
      </c>
      <c r="H1149" t="b">
        <f>IF(cukier[[#This Row],[IlośćCukruKupionego]]&gt;=100,IF(cukier[[#This Row],[IlośćCukruKupionego]]&lt;1000,TRUE),FALSE)</f>
        <v>0</v>
      </c>
      <c r="I1149" t="b">
        <f>IF(cukier[[#This Row],[IlośćCukruKupionego]]&gt;=1000,IF(cukier[[#This Row],[IlośćCukruKupionego]]&lt;10000,TRUE),FALSE)</f>
        <v>0</v>
      </c>
      <c r="J1149" t="b">
        <f>IF(cukier[[#This Row],[IlośćCukruKupionego]]&gt;=10000,TRUE,FALSE)</f>
        <v>0</v>
      </c>
      <c r="K1149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49">
        <f>cukier[[#This Row],[Cukier '[KG']]]*cukier[[#This Row],[Rabat]]</f>
        <v>12.600000000000001</v>
      </c>
      <c r="M1149">
        <f>cukier[[#This Row],[SumaZaCukier]]-cukier[[#This Row],[CenaRabat]]</f>
        <v>0</v>
      </c>
    </row>
    <row r="1150" spans="1:13" x14ac:dyDescent="0.25">
      <c r="A1150" s="1">
        <v>40259</v>
      </c>
      <c r="B1150" t="s">
        <v>12</v>
      </c>
      <c r="C1150">
        <f>YEAR(cukier[[#This Row],[Data]])</f>
        <v>2010</v>
      </c>
      <c r="D1150">
        <v>103</v>
      </c>
      <c r="E1150">
        <f>IF(C1150=2005,$Q$5,IF(C1150=2006,$Q$6,IF(C1150=2007,$Q$7,IF(C1150=2008,$Q$8,IF(C1150=2009,$Q$9,IF(C1150=2010,$Q$10,IF(C1150=2011,$Q$11,IF(C1150=2012,$Q$12,IF(C1150=2013,$Q$13,IF(C1150=2014,$Q$14,"XD"))))))))))</f>
        <v>2.1</v>
      </c>
      <c r="F1150">
        <f>D1150*E1150</f>
        <v>216.3</v>
      </c>
      <c r="G1150">
        <f>SUMIF($B$2:B1150,B1150,$D$2:D1150)</f>
        <v>2602</v>
      </c>
      <c r="H1150" t="b">
        <f>IF(cukier[[#This Row],[IlośćCukruKupionego]]&gt;=100,IF(cukier[[#This Row],[IlośćCukruKupionego]]&lt;1000,TRUE),FALSE)</f>
        <v>0</v>
      </c>
      <c r="I1150" t="b">
        <f>IF(cukier[[#This Row],[IlośćCukruKupionego]]&gt;=1000,IF(cukier[[#This Row],[IlośćCukruKupionego]]&lt;10000,TRUE),FALSE)</f>
        <v>1</v>
      </c>
      <c r="J1150" t="b">
        <f>IF(cukier[[#This Row],[IlośćCukruKupionego]]&gt;=10000,TRUE,FALSE)</f>
        <v>0</v>
      </c>
      <c r="K115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50">
        <f>cukier[[#This Row],[Cukier '[KG']]]*cukier[[#This Row],[Rabat]]</f>
        <v>206</v>
      </c>
      <c r="M1150">
        <f>cukier[[#This Row],[SumaZaCukier]]-cukier[[#This Row],[CenaRabat]]</f>
        <v>10.300000000000011</v>
      </c>
    </row>
    <row r="1151" spans="1:13" x14ac:dyDescent="0.25">
      <c r="A1151" s="1">
        <v>40263</v>
      </c>
      <c r="B1151" t="s">
        <v>7</v>
      </c>
      <c r="C1151">
        <f>YEAR(cukier[[#This Row],[Data]])</f>
        <v>2010</v>
      </c>
      <c r="D1151">
        <v>155</v>
      </c>
      <c r="E1151">
        <f>IF(C1151=2005,$Q$5,IF(C1151=2006,$Q$6,IF(C1151=2007,$Q$7,IF(C1151=2008,$Q$8,IF(C1151=2009,$Q$9,IF(C1151=2010,$Q$10,IF(C1151=2011,$Q$11,IF(C1151=2012,$Q$12,IF(C1151=2013,$Q$13,IF(C1151=2014,$Q$14,"XD"))))))))))</f>
        <v>2.1</v>
      </c>
      <c r="F1151">
        <f>D1151*E1151</f>
        <v>325.5</v>
      </c>
      <c r="G1151">
        <f>SUMIF($B$2:B1151,B1151,$D$2:D1151)</f>
        <v>16048</v>
      </c>
      <c r="H1151" t="b">
        <f>IF(cukier[[#This Row],[IlośćCukruKupionego]]&gt;=100,IF(cukier[[#This Row],[IlośćCukruKupionego]]&lt;1000,TRUE),FALSE)</f>
        <v>0</v>
      </c>
      <c r="I1151" t="b">
        <f>IF(cukier[[#This Row],[IlośćCukruKupionego]]&gt;=1000,IF(cukier[[#This Row],[IlośćCukruKupionego]]&lt;10000,TRUE),FALSE)</f>
        <v>0</v>
      </c>
      <c r="J1151" t="b">
        <f>IF(cukier[[#This Row],[IlośćCukruKupionego]]&gt;=10000,TRUE,FALSE)</f>
        <v>1</v>
      </c>
      <c r="K1151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51">
        <f>cukier[[#This Row],[Cukier '[KG']]]*cukier[[#This Row],[Rabat]]</f>
        <v>294.5</v>
      </c>
      <c r="M1151">
        <f>cukier[[#This Row],[SumaZaCukier]]-cukier[[#This Row],[CenaRabat]]</f>
        <v>31</v>
      </c>
    </row>
    <row r="1152" spans="1:13" x14ac:dyDescent="0.25">
      <c r="A1152" s="1">
        <v>40263</v>
      </c>
      <c r="B1152" t="s">
        <v>81</v>
      </c>
      <c r="C1152">
        <f>YEAR(cukier[[#This Row],[Data]])</f>
        <v>2010</v>
      </c>
      <c r="D1152">
        <v>10</v>
      </c>
      <c r="E1152">
        <f>IF(C1152=2005,$Q$5,IF(C1152=2006,$Q$6,IF(C1152=2007,$Q$7,IF(C1152=2008,$Q$8,IF(C1152=2009,$Q$9,IF(C1152=2010,$Q$10,IF(C1152=2011,$Q$11,IF(C1152=2012,$Q$12,IF(C1152=2013,$Q$13,IF(C1152=2014,$Q$14,"XD"))))))))))</f>
        <v>2.1</v>
      </c>
      <c r="F1152">
        <f>D1152*E1152</f>
        <v>21</v>
      </c>
      <c r="G1152">
        <f>SUMIF($B$2:B1152,B1152,$D$2:D1152)</f>
        <v>38</v>
      </c>
      <c r="H1152" t="b">
        <f>IF(cukier[[#This Row],[IlośćCukruKupionego]]&gt;=100,IF(cukier[[#This Row],[IlośćCukruKupionego]]&lt;1000,TRUE),FALSE)</f>
        <v>0</v>
      </c>
      <c r="I1152" t="b">
        <f>IF(cukier[[#This Row],[IlośćCukruKupionego]]&gt;=1000,IF(cukier[[#This Row],[IlośćCukruKupionego]]&lt;10000,TRUE),FALSE)</f>
        <v>0</v>
      </c>
      <c r="J1152" t="b">
        <f>IF(cukier[[#This Row],[IlośćCukruKupionego]]&gt;=10000,TRUE,FALSE)</f>
        <v>0</v>
      </c>
      <c r="K115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52">
        <f>cukier[[#This Row],[Cukier '[KG']]]*cukier[[#This Row],[Rabat]]</f>
        <v>21</v>
      </c>
      <c r="M1152">
        <f>cukier[[#This Row],[SumaZaCukier]]-cukier[[#This Row],[CenaRabat]]</f>
        <v>0</v>
      </c>
    </row>
    <row r="1153" spans="1:13" x14ac:dyDescent="0.25">
      <c r="A1153" s="1">
        <v>40265</v>
      </c>
      <c r="B1153" t="s">
        <v>28</v>
      </c>
      <c r="C1153">
        <f>YEAR(cukier[[#This Row],[Data]])</f>
        <v>2010</v>
      </c>
      <c r="D1153">
        <v>158</v>
      </c>
      <c r="E1153">
        <f>IF(C1153=2005,$Q$5,IF(C1153=2006,$Q$6,IF(C1153=2007,$Q$7,IF(C1153=2008,$Q$8,IF(C1153=2009,$Q$9,IF(C1153=2010,$Q$10,IF(C1153=2011,$Q$11,IF(C1153=2012,$Q$12,IF(C1153=2013,$Q$13,IF(C1153=2014,$Q$14,"XD"))))))))))</f>
        <v>2.1</v>
      </c>
      <c r="F1153">
        <f>D1153*E1153</f>
        <v>331.8</v>
      </c>
      <c r="G1153">
        <f>SUMIF($B$2:B1153,B1153,$D$2:D1153)</f>
        <v>2436</v>
      </c>
      <c r="H1153" t="b">
        <f>IF(cukier[[#This Row],[IlośćCukruKupionego]]&gt;=100,IF(cukier[[#This Row],[IlośćCukruKupionego]]&lt;1000,TRUE),FALSE)</f>
        <v>0</v>
      </c>
      <c r="I1153" t="b">
        <f>IF(cukier[[#This Row],[IlośćCukruKupionego]]&gt;=1000,IF(cukier[[#This Row],[IlośćCukruKupionego]]&lt;10000,TRUE),FALSE)</f>
        <v>1</v>
      </c>
      <c r="J1153" t="b">
        <f>IF(cukier[[#This Row],[IlośćCukruKupionego]]&gt;=10000,TRUE,FALSE)</f>
        <v>0</v>
      </c>
      <c r="K1153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53">
        <f>cukier[[#This Row],[Cukier '[KG']]]*cukier[[#This Row],[Rabat]]</f>
        <v>316</v>
      </c>
      <c r="M1153">
        <f>cukier[[#This Row],[SumaZaCukier]]-cukier[[#This Row],[CenaRabat]]</f>
        <v>15.800000000000011</v>
      </c>
    </row>
    <row r="1154" spans="1:13" x14ac:dyDescent="0.25">
      <c r="A1154" s="1">
        <v>40267</v>
      </c>
      <c r="B1154" t="s">
        <v>55</v>
      </c>
      <c r="C1154">
        <f>YEAR(cukier[[#This Row],[Data]])</f>
        <v>2010</v>
      </c>
      <c r="D1154">
        <v>146</v>
      </c>
      <c r="E1154">
        <f>IF(C1154=2005,$Q$5,IF(C1154=2006,$Q$6,IF(C1154=2007,$Q$7,IF(C1154=2008,$Q$8,IF(C1154=2009,$Q$9,IF(C1154=2010,$Q$10,IF(C1154=2011,$Q$11,IF(C1154=2012,$Q$12,IF(C1154=2013,$Q$13,IF(C1154=2014,$Q$14,"XD"))))))))))</f>
        <v>2.1</v>
      </c>
      <c r="F1154">
        <f>D1154*E1154</f>
        <v>306.60000000000002</v>
      </c>
      <c r="G1154">
        <f>SUMIF($B$2:B1154,B1154,$D$2:D1154)</f>
        <v>3013</v>
      </c>
      <c r="H1154" t="b">
        <f>IF(cukier[[#This Row],[IlośćCukruKupionego]]&gt;=100,IF(cukier[[#This Row],[IlośćCukruKupionego]]&lt;1000,TRUE),FALSE)</f>
        <v>0</v>
      </c>
      <c r="I1154" t="b">
        <f>IF(cukier[[#This Row],[IlośćCukruKupionego]]&gt;=1000,IF(cukier[[#This Row],[IlośćCukruKupionego]]&lt;10000,TRUE),FALSE)</f>
        <v>1</v>
      </c>
      <c r="J1154" t="b">
        <f>IF(cukier[[#This Row],[IlośćCukruKupionego]]&gt;=10000,TRUE,FALSE)</f>
        <v>0</v>
      </c>
      <c r="K115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54">
        <f>cukier[[#This Row],[Cukier '[KG']]]*cukier[[#This Row],[Rabat]]</f>
        <v>292</v>
      </c>
      <c r="M1154">
        <f>cukier[[#This Row],[SumaZaCukier]]-cukier[[#This Row],[CenaRabat]]</f>
        <v>14.600000000000023</v>
      </c>
    </row>
    <row r="1155" spans="1:13" x14ac:dyDescent="0.25">
      <c r="A1155" s="1">
        <v>40268</v>
      </c>
      <c r="B1155" t="s">
        <v>22</v>
      </c>
      <c r="C1155">
        <f>YEAR(cukier[[#This Row],[Data]])</f>
        <v>2010</v>
      </c>
      <c r="D1155">
        <v>230</v>
      </c>
      <c r="E1155">
        <f>IF(C1155=2005,$Q$5,IF(C1155=2006,$Q$6,IF(C1155=2007,$Q$7,IF(C1155=2008,$Q$8,IF(C1155=2009,$Q$9,IF(C1155=2010,$Q$10,IF(C1155=2011,$Q$11,IF(C1155=2012,$Q$12,IF(C1155=2013,$Q$13,IF(C1155=2014,$Q$14,"XD"))))))))))</f>
        <v>2.1</v>
      </c>
      <c r="F1155">
        <f>D1155*E1155</f>
        <v>483</v>
      </c>
      <c r="G1155">
        <f>SUMIF($B$2:B1155,B1155,$D$2:D1155)</f>
        <v>13291</v>
      </c>
      <c r="H1155" t="b">
        <f>IF(cukier[[#This Row],[IlośćCukruKupionego]]&gt;=100,IF(cukier[[#This Row],[IlośćCukruKupionego]]&lt;1000,TRUE),FALSE)</f>
        <v>0</v>
      </c>
      <c r="I1155" t="b">
        <f>IF(cukier[[#This Row],[IlośćCukruKupionego]]&gt;=1000,IF(cukier[[#This Row],[IlośćCukruKupionego]]&lt;10000,TRUE),FALSE)</f>
        <v>0</v>
      </c>
      <c r="J1155" t="b">
        <f>IF(cukier[[#This Row],[IlośćCukruKupionego]]&gt;=10000,TRUE,FALSE)</f>
        <v>1</v>
      </c>
      <c r="K1155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55">
        <f>cukier[[#This Row],[Cukier '[KG']]]*cukier[[#This Row],[Rabat]]</f>
        <v>437.00000000000006</v>
      </c>
      <c r="M1155">
        <f>cukier[[#This Row],[SumaZaCukier]]-cukier[[#This Row],[CenaRabat]]</f>
        <v>45.999999999999943</v>
      </c>
    </row>
    <row r="1156" spans="1:13" x14ac:dyDescent="0.25">
      <c r="A1156" s="1">
        <v>40270</v>
      </c>
      <c r="B1156" t="s">
        <v>39</v>
      </c>
      <c r="C1156">
        <f>YEAR(cukier[[#This Row],[Data]])</f>
        <v>2010</v>
      </c>
      <c r="D1156">
        <v>143</v>
      </c>
      <c r="E1156">
        <f>IF(C1156=2005,$Q$5,IF(C1156=2006,$Q$6,IF(C1156=2007,$Q$7,IF(C1156=2008,$Q$8,IF(C1156=2009,$Q$9,IF(C1156=2010,$Q$10,IF(C1156=2011,$Q$11,IF(C1156=2012,$Q$12,IF(C1156=2013,$Q$13,IF(C1156=2014,$Q$14,"XD"))))))))))</f>
        <v>2.1</v>
      </c>
      <c r="F1156">
        <f>D1156*E1156</f>
        <v>300.3</v>
      </c>
      <c r="G1156">
        <f>SUMIF($B$2:B1156,B1156,$D$2:D1156)</f>
        <v>1170</v>
      </c>
      <c r="H1156" t="b">
        <f>IF(cukier[[#This Row],[IlośćCukruKupionego]]&gt;=100,IF(cukier[[#This Row],[IlośćCukruKupionego]]&lt;1000,TRUE),FALSE)</f>
        <v>0</v>
      </c>
      <c r="I1156" t="b">
        <f>IF(cukier[[#This Row],[IlośćCukruKupionego]]&gt;=1000,IF(cukier[[#This Row],[IlośćCukruKupionego]]&lt;10000,TRUE),FALSE)</f>
        <v>1</v>
      </c>
      <c r="J1156" t="b">
        <f>IF(cukier[[#This Row],[IlośćCukruKupionego]]&gt;=10000,TRUE,FALSE)</f>
        <v>0</v>
      </c>
      <c r="K115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56">
        <f>cukier[[#This Row],[Cukier '[KG']]]*cukier[[#This Row],[Rabat]]</f>
        <v>286</v>
      </c>
      <c r="M1156">
        <f>cukier[[#This Row],[SumaZaCukier]]-cukier[[#This Row],[CenaRabat]]</f>
        <v>14.300000000000011</v>
      </c>
    </row>
    <row r="1157" spans="1:13" x14ac:dyDescent="0.25">
      <c r="A1157" s="1">
        <v>40270</v>
      </c>
      <c r="B1157" t="s">
        <v>61</v>
      </c>
      <c r="C1157">
        <f>YEAR(cukier[[#This Row],[Data]])</f>
        <v>2010</v>
      </c>
      <c r="D1157">
        <v>167</v>
      </c>
      <c r="E1157">
        <f>IF(C1157=2005,$Q$5,IF(C1157=2006,$Q$6,IF(C1157=2007,$Q$7,IF(C1157=2008,$Q$8,IF(C1157=2009,$Q$9,IF(C1157=2010,$Q$10,IF(C1157=2011,$Q$11,IF(C1157=2012,$Q$12,IF(C1157=2013,$Q$13,IF(C1157=2014,$Q$14,"XD"))))))))))</f>
        <v>2.1</v>
      </c>
      <c r="F1157">
        <f>D1157*E1157</f>
        <v>350.7</v>
      </c>
      <c r="G1157">
        <f>SUMIF($B$2:B1157,B1157,$D$2:D1157)</f>
        <v>2005</v>
      </c>
      <c r="H1157" t="b">
        <f>IF(cukier[[#This Row],[IlośćCukruKupionego]]&gt;=100,IF(cukier[[#This Row],[IlośćCukruKupionego]]&lt;1000,TRUE),FALSE)</f>
        <v>0</v>
      </c>
      <c r="I1157" t="b">
        <f>IF(cukier[[#This Row],[IlośćCukruKupionego]]&gt;=1000,IF(cukier[[#This Row],[IlośćCukruKupionego]]&lt;10000,TRUE),FALSE)</f>
        <v>1</v>
      </c>
      <c r="J1157" t="b">
        <f>IF(cukier[[#This Row],[IlośćCukruKupionego]]&gt;=10000,TRUE,FALSE)</f>
        <v>0</v>
      </c>
      <c r="K115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57">
        <f>cukier[[#This Row],[Cukier '[KG']]]*cukier[[#This Row],[Rabat]]</f>
        <v>334</v>
      </c>
      <c r="M1157">
        <f>cukier[[#This Row],[SumaZaCukier]]-cukier[[#This Row],[CenaRabat]]</f>
        <v>16.699999999999989</v>
      </c>
    </row>
    <row r="1158" spans="1:13" x14ac:dyDescent="0.25">
      <c r="A1158" s="1">
        <v>40270</v>
      </c>
      <c r="B1158" t="s">
        <v>52</v>
      </c>
      <c r="C1158">
        <f>YEAR(cukier[[#This Row],[Data]])</f>
        <v>2010</v>
      </c>
      <c r="D1158">
        <v>119</v>
      </c>
      <c r="E1158">
        <f>IF(C1158=2005,$Q$5,IF(C1158=2006,$Q$6,IF(C1158=2007,$Q$7,IF(C1158=2008,$Q$8,IF(C1158=2009,$Q$9,IF(C1158=2010,$Q$10,IF(C1158=2011,$Q$11,IF(C1158=2012,$Q$12,IF(C1158=2013,$Q$13,IF(C1158=2014,$Q$14,"XD"))))))))))</f>
        <v>2.1</v>
      </c>
      <c r="F1158">
        <f>D1158*E1158</f>
        <v>249.9</v>
      </c>
      <c r="G1158">
        <f>SUMIF($B$2:B1158,B1158,$D$2:D1158)</f>
        <v>2149</v>
      </c>
      <c r="H1158" t="b">
        <f>IF(cukier[[#This Row],[IlośćCukruKupionego]]&gt;=100,IF(cukier[[#This Row],[IlośćCukruKupionego]]&lt;1000,TRUE),FALSE)</f>
        <v>0</v>
      </c>
      <c r="I1158" t="b">
        <f>IF(cukier[[#This Row],[IlośćCukruKupionego]]&gt;=1000,IF(cukier[[#This Row],[IlośćCukruKupionego]]&lt;10000,TRUE),FALSE)</f>
        <v>1</v>
      </c>
      <c r="J1158" t="b">
        <f>IF(cukier[[#This Row],[IlośćCukruKupionego]]&gt;=10000,TRUE,FALSE)</f>
        <v>0</v>
      </c>
      <c r="K115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58">
        <f>cukier[[#This Row],[Cukier '[KG']]]*cukier[[#This Row],[Rabat]]</f>
        <v>238</v>
      </c>
      <c r="M1158">
        <f>cukier[[#This Row],[SumaZaCukier]]-cukier[[#This Row],[CenaRabat]]</f>
        <v>11.900000000000006</v>
      </c>
    </row>
    <row r="1159" spans="1:13" x14ac:dyDescent="0.25">
      <c r="A1159" s="1">
        <v>40272</v>
      </c>
      <c r="B1159" t="s">
        <v>14</v>
      </c>
      <c r="C1159">
        <f>YEAR(cukier[[#This Row],[Data]])</f>
        <v>2010</v>
      </c>
      <c r="D1159">
        <v>400</v>
      </c>
      <c r="E1159">
        <f>IF(C1159=2005,$Q$5,IF(C1159=2006,$Q$6,IF(C1159=2007,$Q$7,IF(C1159=2008,$Q$8,IF(C1159=2009,$Q$9,IF(C1159=2010,$Q$10,IF(C1159=2011,$Q$11,IF(C1159=2012,$Q$12,IF(C1159=2013,$Q$13,IF(C1159=2014,$Q$14,"XD"))))))))))</f>
        <v>2.1</v>
      </c>
      <c r="F1159">
        <f>D1159*E1159</f>
        <v>840</v>
      </c>
      <c r="G1159">
        <f>SUMIF($B$2:B1159,B1159,$D$2:D1159)</f>
        <v>12986</v>
      </c>
      <c r="H1159" t="b">
        <f>IF(cukier[[#This Row],[IlośćCukruKupionego]]&gt;=100,IF(cukier[[#This Row],[IlośćCukruKupionego]]&lt;1000,TRUE),FALSE)</f>
        <v>0</v>
      </c>
      <c r="I1159" t="b">
        <f>IF(cukier[[#This Row],[IlośćCukruKupionego]]&gt;=1000,IF(cukier[[#This Row],[IlośćCukruKupionego]]&lt;10000,TRUE),FALSE)</f>
        <v>0</v>
      </c>
      <c r="J1159" t="b">
        <f>IF(cukier[[#This Row],[IlośćCukruKupionego]]&gt;=10000,TRUE,FALSE)</f>
        <v>1</v>
      </c>
      <c r="K1159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59">
        <f>cukier[[#This Row],[Cukier '[KG']]]*cukier[[#This Row],[Rabat]]</f>
        <v>760</v>
      </c>
      <c r="M1159">
        <f>cukier[[#This Row],[SumaZaCukier]]-cukier[[#This Row],[CenaRabat]]</f>
        <v>80</v>
      </c>
    </row>
    <row r="1160" spans="1:13" x14ac:dyDescent="0.25">
      <c r="A1160" s="1">
        <v>40274</v>
      </c>
      <c r="B1160" t="s">
        <v>37</v>
      </c>
      <c r="C1160">
        <f>YEAR(cukier[[#This Row],[Data]])</f>
        <v>2010</v>
      </c>
      <c r="D1160">
        <v>172</v>
      </c>
      <c r="E1160">
        <f>IF(C1160=2005,$Q$5,IF(C1160=2006,$Q$6,IF(C1160=2007,$Q$7,IF(C1160=2008,$Q$8,IF(C1160=2009,$Q$9,IF(C1160=2010,$Q$10,IF(C1160=2011,$Q$11,IF(C1160=2012,$Q$12,IF(C1160=2013,$Q$13,IF(C1160=2014,$Q$14,"XD"))))))))))</f>
        <v>2.1</v>
      </c>
      <c r="F1160">
        <f>D1160*E1160</f>
        <v>361.2</v>
      </c>
      <c r="G1160">
        <f>SUMIF($B$2:B1160,B1160,$D$2:D1160)</f>
        <v>2758</v>
      </c>
      <c r="H1160" t="b">
        <f>IF(cukier[[#This Row],[IlośćCukruKupionego]]&gt;=100,IF(cukier[[#This Row],[IlośćCukruKupionego]]&lt;1000,TRUE),FALSE)</f>
        <v>0</v>
      </c>
      <c r="I1160" t="b">
        <f>IF(cukier[[#This Row],[IlośćCukruKupionego]]&gt;=1000,IF(cukier[[#This Row],[IlośćCukruKupionego]]&lt;10000,TRUE),FALSE)</f>
        <v>1</v>
      </c>
      <c r="J1160" t="b">
        <f>IF(cukier[[#This Row],[IlośćCukruKupionego]]&gt;=10000,TRUE,FALSE)</f>
        <v>0</v>
      </c>
      <c r="K116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60">
        <f>cukier[[#This Row],[Cukier '[KG']]]*cukier[[#This Row],[Rabat]]</f>
        <v>344</v>
      </c>
      <c r="M1160">
        <f>cukier[[#This Row],[SumaZaCukier]]-cukier[[#This Row],[CenaRabat]]</f>
        <v>17.199999999999989</v>
      </c>
    </row>
    <row r="1161" spans="1:13" x14ac:dyDescent="0.25">
      <c r="A1161" s="1">
        <v>40275</v>
      </c>
      <c r="B1161" t="s">
        <v>98</v>
      </c>
      <c r="C1161">
        <f>YEAR(cukier[[#This Row],[Data]])</f>
        <v>2010</v>
      </c>
      <c r="D1161">
        <v>19</v>
      </c>
      <c r="E1161">
        <f>IF(C1161=2005,$Q$5,IF(C1161=2006,$Q$6,IF(C1161=2007,$Q$7,IF(C1161=2008,$Q$8,IF(C1161=2009,$Q$9,IF(C1161=2010,$Q$10,IF(C1161=2011,$Q$11,IF(C1161=2012,$Q$12,IF(C1161=2013,$Q$13,IF(C1161=2014,$Q$14,"XD"))))))))))</f>
        <v>2.1</v>
      </c>
      <c r="F1161">
        <f>D1161*E1161</f>
        <v>39.9</v>
      </c>
      <c r="G1161">
        <f>SUMIF($B$2:B1161,B1161,$D$2:D1161)</f>
        <v>31</v>
      </c>
      <c r="H1161" t="b">
        <f>IF(cukier[[#This Row],[IlośćCukruKupionego]]&gt;=100,IF(cukier[[#This Row],[IlośćCukruKupionego]]&lt;1000,TRUE),FALSE)</f>
        <v>0</v>
      </c>
      <c r="I1161" t="b">
        <f>IF(cukier[[#This Row],[IlośćCukruKupionego]]&gt;=1000,IF(cukier[[#This Row],[IlośćCukruKupionego]]&lt;10000,TRUE),FALSE)</f>
        <v>0</v>
      </c>
      <c r="J1161" t="b">
        <f>IF(cukier[[#This Row],[IlośćCukruKupionego]]&gt;=10000,TRUE,FALSE)</f>
        <v>0</v>
      </c>
      <c r="K116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61">
        <f>cukier[[#This Row],[Cukier '[KG']]]*cukier[[#This Row],[Rabat]]</f>
        <v>39.9</v>
      </c>
      <c r="M1161">
        <f>cukier[[#This Row],[SumaZaCukier]]-cukier[[#This Row],[CenaRabat]]</f>
        <v>0</v>
      </c>
    </row>
    <row r="1162" spans="1:13" x14ac:dyDescent="0.25">
      <c r="A1162" s="1">
        <v>40277</v>
      </c>
      <c r="B1162" t="s">
        <v>7</v>
      </c>
      <c r="C1162">
        <f>YEAR(cukier[[#This Row],[Data]])</f>
        <v>2010</v>
      </c>
      <c r="D1162">
        <v>116</v>
      </c>
      <c r="E1162">
        <f>IF(C1162=2005,$Q$5,IF(C1162=2006,$Q$6,IF(C1162=2007,$Q$7,IF(C1162=2008,$Q$8,IF(C1162=2009,$Q$9,IF(C1162=2010,$Q$10,IF(C1162=2011,$Q$11,IF(C1162=2012,$Q$12,IF(C1162=2013,$Q$13,IF(C1162=2014,$Q$14,"XD"))))))))))</f>
        <v>2.1</v>
      </c>
      <c r="F1162">
        <f>D1162*E1162</f>
        <v>243.60000000000002</v>
      </c>
      <c r="G1162">
        <f>SUMIF($B$2:B1162,B1162,$D$2:D1162)</f>
        <v>16164</v>
      </c>
      <c r="H1162" t="b">
        <f>IF(cukier[[#This Row],[IlośćCukruKupionego]]&gt;=100,IF(cukier[[#This Row],[IlośćCukruKupionego]]&lt;1000,TRUE),FALSE)</f>
        <v>0</v>
      </c>
      <c r="I1162" t="b">
        <f>IF(cukier[[#This Row],[IlośćCukruKupionego]]&gt;=1000,IF(cukier[[#This Row],[IlośćCukruKupionego]]&lt;10000,TRUE),FALSE)</f>
        <v>0</v>
      </c>
      <c r="J1162" t="b">
        <f>IF(cukier[[#This Row],[IlośćCukruKupionego]]&gt;=10000,TRUE,FALSE)</f>
        <v>1</v>
      </c>
      <c r="K1162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62">
        <f>cukier[[#This Row],[Cukier '[KG']]]*cukier[[#This Row],[Rabat]]</f>
        <v>220.4</v>
      </c>
      <c r="M1162">
        <f>cukier[[#This Row],[SumaZaCukier]]-cukier[[#This Row],[CenaRabat]]</f>
        <v>23.200000000000017</v>
      </c>
    </row>
    <row r="1163" spans="1:13" x14ac:dyDescent="0.25">
      <c r="A1163" s="1">
        <v>40279</v>
      </c>
      <c r="B1163" t="s">
        <v>22</v>
      </c>
      <c r="C1163">
        <f>YEAR(cukier[[#This Row],[Data]])</f>
        <v>2010</v>
      </c>
      <c r="D1163">
        <v>143</v>
      </c>
      <c r="E1163">
        <f>IF(C1163=2005,$Q$5,IF(C1163=2006,$Q$6,IF(C1163=2007,$Q$7,IF(C1163=2008,$Q$8,IF(C1163=2009,$Q$9,IF(C1163=2010,$Q$10,IF(C1163=2011,$Q$11,IF(C1163=2012,$Q$12,IF(C1163=2013,$Q$13,IF(C1163=2014,$Q$14,"XD"))))))))))</f>
        <v>2.1</v>
      </c>
      <c r="F1163">
        <f>D1163*E1163</f>
        <v>300.3</v>
      </c>
      <c r="G1163">
        <f>SUMIF($B$2:B1163,B1163,$D$2:D1163)</f>
        <v>13434</v>
      </c>
      <c r="H1163" t="b">
        <f>IF(cukier[[#This Row],[IlośćCukruKupionego]]&gt;=100,IF(cukier[[#This Row],[IlośćCukruKupionego]]&lt;1000,TRUE),FALSE)</f>
        <v>0</v>
      </c>
      <c r="I1163" t="b">
        <f>IF(cukier[[#This Row],[IlośćCukruKupionego]]&gt;=1000,IF(cukier[[#This Row],[IlośćCukruKupionego]]&lt;10000,TRUE),FALSE)</f>
        <v>0</v>
      </c>
      <c r="J1163" t="b">
        <f>IF(cukier[[#This Row],[IlośćCukruKupionego]]&gt;=10000,TRUE,FALSE)</f>
        <v>1</v>
      </c>
      <c r="K1163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63">
        <f>cukier[[#This Row],[Cukier '[KG']]]*cukier[[#This Row],[Rabat]]</f>
        <v>271.70000000000005</v>
      </c>
      <c r="M1163">
        <f>cukier[[#This Row],[SumaZaCukier]]-cukier[[#This Row],[CenaRabat]]</f>
        <v>28.599999999999966</v>
      </c>
    </row>
    <row r="1164" spans="1:13" x14ac:dyDescent="0.25">
      <c r="A1164" s="1">
        <v>40280</v>
      </c>
      <c r="B1164" t="s">
        <v>9</v>
      </c>
      <c r="C1164">
        <f>YEAR(cukier[[#This Row],[Data]])</f>
        <v>2010</v>
      </c>
      <c r="D1164">
        <v>222</v>
      </c>
      <c r="E1164">
        <f>IF(C1164=2005,$Q$5,IF(C1164=2006,$Q$6,IF(C1164=2007,$Q$7,IF(C1164=2008,$Q$8,IF(C1164=2009,$Q$9,IF(C1164=2010,$Q$10,IF(C1164=2011,$Q$11,IF(C1164=2012,$Q$12,IF(C1164=2013,$Q$13,IF(C1164=2014,$Q$14,"XD"))))))))))</f>
        <v>2.1</v>
      </c>
      <c r="F1164">
        <f>D1164*E1164</f>
        <v>466.20000000000005</v>
      </c>
      <c r="G1164">
        <f>SUMIF($B$2:B1164,B1164,$D$2:D1164)</f>
        <v>13309</v>
      </c>
      <c r="H1164" t="b">
        <f>IF(cukier[[#This Row],[IlośćCukruKupionego]]&gt;=100,IF(cukier[[#This Row],[IlośćCukruKupionego]]&lt;1000,TRUE),FALSE)</f>
        <v>0</v>
      </c>
      <c r="I1164" t="b">
        <f>IF(cukier[[#This Row],[IlośćCukruKupionego]]&gt;=1000,IF(cukier[[#This Row],[IlośćCukruKupionego]]&lt;10000,TRUE),FALSE)</f>
        <v>0</v>
      </c>
      <c r="J1164" t="b">
        <f>IF(cukier[[#This Row],[IlośćCukruKupionego]]&gt;=10000,TRUE,FALSE)</f>
        <v>1</v>
      </c>
      <c r="K1164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64">
        <f>cukier[[#This Row],[Cukier '[KG']]]*cukier[[#This Row],[Rabat]]</f>
        <v>421.8</v>
      </c>
      <c r="M1164">
        <f>cukier[[#This Row],[SumaZaCukier]]-cukier[[#This Row],[CenaRabat]]</f>
        <v>44.400000000000034</v>
      </c>
    </row>
    <row r="1165" spans="1:13" x14ac:dyDescent="0.25">
      <c r="A1165" s="1">
        <v>40282</v>
      </c>
      <c r="B1165" t="s">
        <v>9</v>
      </c>
      <c r="C1165">
        <f>YEAR(cukier[[#This Row],[Data]])</f>
        <v>2010</v>
      </c>
      <c r="D1165">
        <v>352</v>
      </c>
      <c r="E1165">
        <f>IF(C1165=2005,$Q$5,IF(C1165=2006,$Q$6,IF(C1165=2007,$Q$7,IF(C1165=2008,$Q$8,IF(C1165=2009,$Q$9,IF(C1165=2010,$Q$10,IF(C1165=2011,$Q$11,IF(C1165=2012,$Q$12,IF(C1165=2013,$Q$13,IF(C1165=2014,$Q$14,"XD"))))))))))</f>
        <v>2.1</v>
      </c>
      <c r="F1165">
        <f>D1165*E1165</f>
        <v>739.2</v>
      </c>
      <c r="G1165">
        <f>SUMIF($B$2:B1165,B1165,$D$2:D1165)</f>
        <v>13661</v>
      </c>
      <c r="H1165" t="b">
        <f>IF(cukier[[#This Row],[IlośćCukruKupionego]]&gt;=100,IF(cukier[[#This Row],[IlośćCukruKupionego]]&lt;1000,TRUE),FALSE)</f>
        <v>0</v>
      </c>
      <c r="I1165" t="b">
        <f>IF(cukier[[#This Row],[IlośćCukruKupionego]]&gt;=1000,IF(cukier[[#This Row],[IlośćCukruKupionego]]&lt;10000,TRUE),FALSE)</f>
        <v>0</v>
      </c>
      <c r="J1165" t="b">
        <f>IF(cukier[[#This Row],[IlośćCukruKupionego]]&gt;=10000,TRUE,FALSE)</f>
        <v>1</v>
      </c>
      <c r="K1165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65">
        <f>cukier[[#This Row],[Cukier '[KG']]]*cukier[[#This Row],[Rabat]]</f>
        <v>668.80000000000007</v>
      </c>
      <c r="M1165">
        <f>cukier[[#This Row],[SumaZaCukier]]-cukier[[#This Row],[CenaRabat]]</f>
        <v>70.399999999999977</v>
      </c>
    </row>
    <row r="1166" spans="1:13" x14ac:dyDescent="0.25">
      <c r="A1166" s="1">
        <v>40282</v>
      </c>
      <c r="B1166" t="s">
        <v>52</v>
      </c>
      <c r="C1166">
        <f>YEAR(cukier[[#This Row],[Data]])</f>
        <v>2010</v>
      </c>
      <c r="D1166">
        <v>69</v>
      </c>
      <c r="E1166">
        <f>IF(C1166=2005,$Q$5,IF(C1166=2006,$Q$6,IF(C1166=2007,$Q$7,IF(C1166=2008,$Q$8,IF(C1166=2009,$Q$9,IF(C1166=2010,$Q$10,IF(C1166=2011,$Q$11,IF(C1166=2012,$Q$12,IF(C1166=2013,$Q$13,IF(C1166=2014,$Q$14,"XD"))))))))))</f>
        <v>2.1</v>
      </c>
      <c r="F1166">
        <f>D1166*E1166</f>
        <v>144.9</v>
      </c>
      <c r="G1166">
        <f>SUMIF($B$2:B1166,B1166,$D$2:D1166)</f>
        <v>2218</v>
      </c>
      <c r="H1166" t="b">
        <f>IF(cukier[[#This Row],[IlośćCukruKupionego]]&gt;=100,IF(cukier[[#This Row],[IlośćCukruKupionego]]&lt;1000,TRUE),FALSE)</f>
        <v>0</v>
      </c>
      <c r="I1166" t="b">
        <f>IF(cukier[[#This Row],[IlośćCukruKupionego]]&gt;=1000,IF(cukier[[#This Row],[IlośćCukruKupionego]]&lt;10000,TRUE),FALSE)</f>
        <v>1</v>
      </c>
      <c r="J1166" t="b">
        <f>IF(cukier[[#This Row],[IlośćCukruKupionego]]&gt;=10000,TRUE,FALSE)</f>
        <v>0</v>
      </c>
      <c r="K116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66">
        <f>cukier[[#This Row],[Cukier '[KG']]]*cukier[[#This Row],[Rabat]]</f>
        <v>138</v>
      </c>
      <c r="M1166">
        <f>cukier[[#This Row],[SumaZaCukier]]-cukier[[#This Row],[CenaRabat]]</f>
        <v>6.9000000000000057</v>
      </c>
    </row>
    <row r="1167" spans="1:13" x14ac:dyDescent="0.25">
      <c r="A1167" s="1">
        <v>40283</v>
      </c>
      <c r="B1167" t="s">
        <v>45</v>
      </c>
      <c r="C1167">
        <f>YEAR(cukier[[#This Row],[Data]])</f>
        <v>2010</v>
      </c>
      <c r="D1167">
        <v>182</v>
      </c>
      <c r="E1167">
        <f>IF(C1167=2005,$Q$5,IF(C1167=2006,$Q$6,IF(C1167=2007,$Q$7,IF(C1167=2008,$Q$8,IF(C1167=2009,$Q$9,IF(C1167=2010,$Q$10,IF(C1167=2011,$Q$11,IF(C1167=2012,$Q$12,IF(C1167=2013,$Q$13,IF(C1167=2014,$Q$14,"XD"))))))))))</f>
        <v>2.1</v>
      </c>
      <c r="F1167">
        <f>D1167*E1167</f>
        <v>382.2</v>
      </c>
      <c r="G1167">
        <f>SUMIF($B$2:B1167,B1167,$D$2:D1167)</f>
        <v>14843</v>
      </c>
      <c r="H1167" t="b">
        <f>IF(cukier[[#This Row],[IlośćCukruKupionego]]&gt;=100,IF(cukier[[#This Row],[IlośćCukruKupionego]]&lt;1000,TRUE),FALSE)</f>
        <v>0</v>
      </c>
      <c r="I1167" t="b">
        <f>IF(cukier[[#This Row],[IlośćCukruKupionego]]&gt;=1000,IF(cukier[[#This Row],[IlośćCukruKupionego]]&lt;10000,TRUE),FALSE)</f>
        <v>0</v>
      </c>
      <c r="J1167" t="b">
        <f>IF(cukier[[#This Row],[IlośćCukruKupionego]]&gt;=10000,TRUE,FALSE)</f>
        <v>1</v>
      </c>
      <c r="K1167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67">
        <f>cukier[[#This Row],[Cukier '[KG']]]*cukier[[#This Row],[Rabat]]</f>
        <v>345.8</v>
      </c>
      <c r="M1167">
        <f>cukier[[#This Row],[SumaZaCukier]]-cukier[[#This Row],[CenaRabat]]</f>
        <v>36.399999999999977</v>
      </c>
    </row>
    <row r="1168" spans="1:13" x14ac:dyDescent="0.25">
      <c r="A1168" s="1">
        <v>40285</v>
      </c>
      <c r="B1168" t="s">
        <v>9</v>
      </c>
      <c r="C1168">
        <f>YEAR(cukier[[#This Row],[Data]])</f>
        <v>2010</v>
      </c>
      <c r="D1168">
        <v>182</v>
      </c>
      <c r="E1168">
        <f>IF(C1168=2005,$Q$5,IF(C1168=2006,$Q$6,IF(C1168=2007,$Q$7,IF(C1168=2008,$Q$8,IF(C1168=2009,$Q$9,IF(C1168=2010,$Q$10,IF(C1168=2011,$Q$11,IF(C1168=2012,$Q$12,IF(C1168=2013,$Q$13,IF(C1168=2014,$Q$14,"XD"))))))))))</f>
        <v>2.1</v>
      </c>
      <c r="F1168">
        <f>D1168*E1168</f>
        <v>382.2</v>
      </c>
      <c r="G1168">
        <f>SUMIF($B$2:B1168,B1168,$D$2:D1168)</f>
        <v>13843</v>
      </c>
      <c r="H1168" t="b">
        <f>IF(cukier[[#This Row],[IlośćCukruKupionego]]&gt;=100,IF(cukier[[#This Row],[IlośćCukruKupionego]]&lt;1000,TRUE),FALSE)</f>
        <v>0</v>
      </c>
      <c r="I1168" t="b">
        <f>IF(cukier[[#This Row],[IlośćCukruKupionego]]&gt;=1000,IF(cukier[[#This Row],[IlośćCukruKupionego]]&lt;10000,TRUE),FALSE)</f>
        <v>0</v>
      </c>
      <c r="J1168" t="b">
        <f>IF(cukier[[#This Row],[IlośćCukruKupionego]]&gt;=10000,TRUE,FALSE)</f>
        <v>1</v>
      </c>
      <c r="K1168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68">
        <f>cukier[[#This Row],[Cukier '[KG']]]*cukier[[#This Row],[Rabat]]</f>
        <v>345.8</v>
      </c>
      <c r="M1168">
        <f>cukier[[#This Row],[SumaZaCukier]]-cukier[[#This Row],[CenaRabat]]</f>
        <v>36.399999999999977</v>
      </c>
    </row>
    <row r="1169" spans="1:13" x14ac:dyDescent="0.25">
      <c r="A1169" s="1">
        <v>40285</v>
      </c>
      <c r="B1169" t="s">
        <v>52</v>
      </c>
      <c r="C1169">
        <f>YEAR(cukier[[#This Row],[Data]])</f>
        <v>2010</v>
      </c>
      <c r="D1169">
        <v>165</v>
      </c>
      <c r="E1169">
        <f>IF(C1169=2005,$Q$5,IF(C1169=2006,$Q$6,IF(C1169=2007,$Q$7,IF(C1169=2008,$Q$8,IF(C1169=2009,$Q$9,IF(C1169=2010,$Q$10,IF(C1169=2011,$Q$11,IF(C1169=2012,$Q$12,IF(C1169=2013,$Q$13,IF(C1169=2014,$Q$14,"XD"))))))))))</f>
        <v>2.1</v>
      </c>
      <c r="F1169">
        <f>D1169*E1169</f>
        <v>346.5</v>
      </c>
      <c r="G1169">
        <f>SUMIF($B$2:B1169,B1169,$D$2:D1169)</f>
        <v>2383</v>
      </c>
      <c r="H1169" t="b">
        <f>IF(cukier[[#This Row],[IlośćCukruKupionego]]&gt;=100,IF(cukier[[#This Row],[IlośćCukruKupionego]]&lt;1000,TRUE),FALSE)</f>
        <v>0</v>
      </c>
      <c r="I1169" t="b">
        <f>IF(cukier[[#This Row],[IlośćCukruKupionego]]&gt;=1000,IF(cukier[[#This Row],[IlośćCukruKupionego]]&lt;10000,TRUE),FALSE)</f>
        <v>1</v>
      </c>
      <c r="J1169" t="b">
        <f>IF(cukier[[#This Row],[IlośćCukruKupionego]]&gt;=10000,TRUE,FALSE)</f>
        <v>0</v>
      </c>
      <c r="K1169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69">
        <f>cukier[[#This Row],[Cukier '[KG']]]*cukier[[#This Row],[Rabat]]</f>
        <v>330</v>
      </c>
      <c r="M1169">
        <f>cukier[[#This Row],[SumaZaCukier]]-cukier[[#This Row],[CenaRabat]]</f>
        <v>16.5</v>
      </c>
    </row>
    <row r="1170" spans="1:13" x14ac:dyDescent="0.25">
      <c r="A1170" s="1">
        <v>40286</v>
      </c>
      <c r="B1170" t="s">
        <v>40</v>
      </c>
      <c r="C1170">
        <f>YEAR(cukier[[#This Row],[Data]])</f>
        <v>2010</v>
      </c>
      <c r="D1170">
        <v>18</v>
      </c>
      <c r="E1170">
        <f>IF(C1170=2005,$Q$5,IF(C1170=2006,$Q$6,IF(C1170=2007,$Q$7,IF(C1170=2008,$Q$8,IF(C1170=2009,$Q$9,IF(C1170=2010,$Q$10,IF(C1170=2011,$Q$11,IF(C1170=2012,$Q$12,IF(C1170=2013,$Q$13,IF(C1170=2014,$Q$14,"XD"))))))))))</f>
        <v>2.1</v>
      </c>
      <c r="F1170">
        <f>D1170*E1170</f>
        <v>37.800000000000004</v>
      </c>
      <c r="G1170">
        <f>SUMIF($B$2:B1170,B1170,$D$2:D1170)</f>
        <v>50</v>
      </c>
      <c r="H1170" t="b">
        <f>IF(cukier[[#This Row],[IlośćCukruKupionego]]&gt;=100,IF(cukier[[#This Row],[IlośćCukruKupionego]]&lt;1000,TRUE),FALSE)</f>
        <v>0</v>
      </c>
      <c r="I1170" t="b">
        <f>IF(cukier[[#This Row],[IlośćCukruKupionego]]&gt;=1000,IF(cukier[[#This Row],[IlośćCukruKupionego]]&lt;10000,TRUE),FALSE)</f>
        <v>0</v>
      </c>
      <c r="J1170" t="b">
        <f>IF(cukier[[#This Row],[IlośćCukruKupionego]]&gt;=10000,TRUE,FALSE)</f>
        <v>0</v>
      </c>
      <c r="K117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70">
        <f>cukier[[#This Row],[Cukier '[KG']]]*cukier[[#This Row],[Rabat]]</f>
        <v>37.800000000000004</v>
      </c>
      <c r="M1170">
        <f>cukier[[#This Row],[SumaZaCukier]]-cukier[[#This Row],[CenaRabat]]</f>
        <v>0</v>
      </c>
    </row>
    <row r="1171" spans="1:13" x14ac:dyDescent="0.25">
      <c r="A1171" s="1">
        <v>40286</v>
      </c>
      <c r="B1171" t="s">
        <v>210</v>
      </c>
      <c r="C1171">
        <f>YEAR(cukier[[#This Row],[Data]])</f>
        <v>2010</v>
      </c>
      <c r="D1171">
        <v>2</v>
      </c>
      <c r="E1171">
        <f>IF(C1171=2005,$Q$5,IF(C1171=2006,$Q$6,IF(C1171=2007,$Q$7,IF(C1171=2008,$Q$8,IF(C1171=2009,$Q$9,IF(C1171=2010,$Q$10,IF(C1171=2011,$Q$11,IF(C1171=2012,$Q$12,IF(C1171=2013,$Q$13,IF(C1171=2014,$Q$14,"XD"))))))))))</f>
        <v>2.1</v>
      </c>
      <c r="F1171">
        <f>D1171*E1171</f>
        <v>4.2</v>
      </c>
      <c r="G1171">
        <f>SUMIF($B$2:B1171,B1171,$D$2:D1171)</f>
        <v>2</v>
      </c>
      <c r="H1171" t="b">
        <f>IF(cukier[[#This Row],[IlośćCukruKupionego]]&gt;=100,IF(cukier[[#This Row],[IlośćCukruKupionego]]&lt;1000,TRUE),FALSE)</f>
        <v>0</v>
      </c>
      <c r="I1171" t="b">
        <f>IF(cukier[[#This Row],[IlośćCukruKupionego]]&gt;=1000,IF(cukier[[#This Row],[IlośćCukruKupionego]]&lt;10000,TRUE),FALSE)</f>
        <v>0</v>
      </c>
      <c r="J1171" t="b">
        <f>IF(cukier[[#This Row],[IlośćCukruKupionego]]&gt;=10000,TRUE,FALSE)</f>
        <v>0</v>
      </c>
      <c r="K117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71">
        <f>cukier[[#This Row],[Cukier '[KG']]]*cukier[[#This Row],[Rabat]]</f>
        <v>4.2</v>
      </c>
      <c r="M1171">
        <f>cukier[[#This Row],[SumaZaCukier]]-cukier[[#This Row],[CenaRabat]]</f>
        <v>0</v>
      </c>
    </row>
    <row r="1172" spans="1:13" x14ac:dyDescent="0.25">
      <c r="A1172" s="1">
        <v>40287</v>
      </c>
      <c r="B1172" t="s">
        <v>184</v>
      </c>
      <c r="C1172">
        <f>YEAR(cukier[[#This Row],[Data]])</f>
        <v>2010</v>
      </c>
      <c r="D1172">
        <v>15</v>
      </c>
      <c r="E1172">
        <f>IF(C1172=2005,$Q$5,IF(C1172=2006,$Q$6,IF(C1172=2007,$Q$7,IF(C1172=2008,$Q$8,IF(C1172=2009,$Q$9,IF(C1172=2010,$Q$10,IF(C1172=2011,$Q$11,IF(C1172=2012,$Q$12,IF(C1172=2013,$Q$13,IF(C1172=2014,$Q$14,"XD"))))))))))</f>
        <v>2.1</v>
      </c>
      <c r="F1172">
        <f>D1172*E1172</f>
        <v>31.5</v>
      </c>
      <c r="G1172">
        <f>SUMIF($B$2:B1172,B1172,$D$2:D1172)</f>
        <v>33</v>
      </c>
      <c r="H1172" t="b">
        <f>IF(cukier[[#This Row],[IlośćCukruKupionego]]&gt;=100,IF(cukier[[#This Row],[IlośćCukruKupionego]]&lt;1000,TRUE),FALSE)</f>
        <v>0</v>
      </c>
      <c r="I1172" t="b">
        <f>IF(cukier[[#This Row],[IlośćCukruKupionego]]&gt;=1000,IF(cukier[[#This Row],[IlośćCukruKupionego]]&lt;10000,TRUE),FALSE)</f>
        <v>0</v>
      </c>
      <c r="J1172" t="b">
        <f>IF(cukier[[#This Row],[IlośćCukruKupionego]]&gt;=10000,TRUE,FALSE)</f>
        <v>0</v>
      </c>
      <c r="K117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72">
        <f>cukier[[#This Row],[Cukier '[KG']]]*cukier[[#This Row],[Rabat]]</f>
        <v>31.5</v>
      </c>
      <c r="M1172">
        <f>cukier[[#This Row],[SumaZaCukier]]-cukier[[#This Row],[CenaRabat]]</f>
        <v>0</v>
      </c>
    </row>
    <row r="1173" spans="1:13" x14ac:dyDescent="0.25">
      <c r="A1173" s="1">
        <v>40288</v>
      </c>
      <c r="B1173" t="s">
        <v>211</v>
      </c>
      <c r="C1173">
        <f>YEAR(cukier[[#This Row],[Data]])</f>
        <v>2010</v>
      </c>
      <c r="D1173">
        <v>19</v>
      </c>
      <c r="E1173">
        <f>IF(C1173=2005,$Q$5,IF(C1173=2006,$Q$6,IF(C1173=2007,$Q$7,IF(C1173=2008,$Q$8,IF(C1173=2009,$Q$9,IF(C1173=2010,$Q$10,IF(C1173=2011,$Q$11,IF(C1173=2012,$Q$12,IF(C1173=2013,$Q$13,IF(C1173=2014,$Q$14,"XD"))))))))))</f>
        <v>2.1</v>
      </c>
      <c r="F1173">
        <f>D1173*E1173</f>
        <v>39.9</v>
      </c>
      <c r="G1173">
        <f>SUMIF($B$2:B1173,B1173,$D$2:D1173)</f>
        <v>19</v>
      </c>
      <c r="H1173" t="b">
        <f>IF(cukier[[#This Row],[IlośćCukruKupionego]]&gt;=100,IF(cukier[[#This Row],[IlośćCukruKupionego]]&lt;1000,TRUE),FALSE)</f>
        <v>0</v>
      </c>
      <c r="I1173" t="b">
        <f>IF(cukier[[#This Row],[IlośćCukruKupionego]]&gt;=1000,IF(cukier[[#This Row],[IlośćCukruKupionego]]&lt;10000,TRUE),FALSE)</f>
        <v>0</v>
      </c>
      <c r="J1173" t="b">
        <f>IF(cukier[[#This Row],[IlośćCukruKupionego]]&gt;=10000,TRUE,FALSE)</f>
        <v>0</v>
      </c>
      <c r="K117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73">
        <f>cukier[[#This Row],[Cukier '[KG']]]*cukier[[#This Row],[Rabat]]</f>
        <v>39.9</v>
      </c>
      <c r="M1173">
        <f>cukier[[#This Row],[SumaZaCukier]]-cukier[[#This Row],[CenaRabat]]</f>
        <v>0</v>
      </c>
    </row>
    <row r="1174" spans="1:13" x14ac:dyDescent="0.25">
      <c r="A1174" s="1">
        <v>40289</v>
      </c>
      <c r="B1174" t="s">
        <v>37</v>
      </c>
      <c r="C1174">
        <f>YEAR(cukier[[#This Row],[Data]])</f>
        <v>2010</v>
      </c>
      <c r="D1174">
        <v>66</v>
      </c>
      <c r="E1174">
        <f>IF(C1174=2005,$Q$5,IF(C1174=2006,$Q$6,IF(C1174=2007,$Q$7,IF(C1174=2008,$Q$8,IF(C1174=2009,$Q$9,IF(C1174=2010,$Q$10,IF(C1174=2011,$Q$11,IF(C1174=2012,$Q$12,IF(C1174=2013,$Q$13,IF(C1174=2014,$Q$14,"XD"))))))))))</f>
        <v>2.1</v>
      </c>
      <c r="F1174">
        <f>D1174*E1174</f>
        <v>138.6</v>
      </c>
      <c r="G1174">
        <f>SUMIF($B$2:B1174,B1174,$D$2:D1174)</f>
        <v>2824</v>
      </c>
      <c r="H1174" t="b">
        <f>IF(cukier[[#This Row],[IlośćCukruKupionego]]&gt;=100,IF(cukier[[#This Row],[IlośćCukruKupionego]]&lt;1000,TRUE),FALSE)</f>
        <v>0</v>
      </c>
      <c r="I1174" t="b">
        <f>IF(cukier[[#This Row],[IlośćCukruKupionego]]&gt;=1000,IF(cukier[[#This Row],[IlośćCukruKupionego]]&lt;10000,TRUE),FALSE)</f>
        <v>1</v>
      </c>
      <c r="J1174" t="b">
        <f>IF(cukier[[#This Row],[IlośćCukruKupionego]]&gt;=10000,TRUE,FALSE)</f>
        <v>0</v>
      </c>
      <c r="K117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74">
        <f>cukier[[#This Row],[Cukier '[KG']]]*cukier[[#This Row],[Rabat]]</f>
        <v>132</v>
      </c>
      <c r="M1174">
        <f>cukier[[#This Row],[SumaZaCukier]]-cukier[[#This Row],[CenaRabat]]</f>
        <v>6.5999999999999943</v>
      </c>
    </row>
    <row r="1175" spans="1:13" x14ac:dyDescent="0.25">
      <c r="A1175" s="1">
        <v>40289</v>
      </c>
      <c r="B1175" t="s">
        <v>170</v>
      </c>
      <c r="C1175">
        <f>YEAR(cukier[[#This Row],[Data]])</f>
        <v>2010</v>
      </c>
      <c r="D1175">
        <v>12</v>
      </c>
      <c r="E1175">
        <f>IF(C1175=2005,$Q$5,IF(C1175=2006,$Q$6,IF(C1175=2007,$Q$7,IF(C1175=2008,$Q$8,IF(C1175=2009,$Q$9,IF(C1175=2010,$Q$10,IF(C1175=2011,$Q$11,IF(C1175=2012,$Q$12,IF(C1175=2013,$Q$13,IF(C1175=2014,$Q$14,"XD"))))))))))</f>
        <v>2.1</v>
      </c>
      <c r="F1175">
        <f>D1175*E1175</f>
        <v>25.200000000000003</v>
      </c>
      <c r="G1175">
        <f>SUMIF($B$2:B1175,B1175,$D$2:D1175)</f>
        <v>36</v>
      </c>
      <c r="H1175" t="b">
        <f>IF(cukier[[#This Row],[IlośćCukruKupionego]]&gt;=100,IF(cukier[[#This Row],[IlośćCukruKupionego]]&lt;1000,TRUE),FALSE)</f>
        <v>0</v>
      </c>
      <c r="I1175" t="b">
        <f>IF(cukier[[#This Row],[IlośćCukruKupionego]]&gt;=1000,IF(cukier[[#This Row],[IlośćCukruKupionego]]&lt;10000,TRUE),FALSE)</f>
        <v>0</v>
      </c>
      <c r="J1175" t="b">
        <f>IF(cukier[[#This Row],[IlośćCukruKupionego]]&gt;=10000,TRUE,FALSE)</f>
        <v>0</v>
      </c>
      <c r="K117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75">
        <f>cukier[[#This Row],[Cukier '[KG']]]*cukier[[#This Row],[Rabat]]</f>
        <v>25.200000000000003</v>
      </c>
      <c r="M1175">
        <f>cukier[[#This Row],[SumaZaCukier]]-cukier[[#This Row],[CenaRabat]]</f>
        <v>0</v>
      </c>
    </row>
    <row r="1176" spans="1:13" x14ac:dyDescent="0.25">
      <c r="A1176" s="1">
        <v>40290</v>
      </c>
      <c r="B1176" t="s">
        <v>118</v>
      </c>
      <c r="C1176">
        <f>YEAR(cukier[[#This Row],[Data]])</f>
        <v>2010</v>
      </c>
      <c r="D1176">
        <v>19</v>
      </c>
      <c r="E1176">
        <f>IF(C1176=2005,$Q$5,IF(C1176=2006,$Q$6,IF(C1176=2007,$Q$7,IF(C1176=2008,$Q$8,IF(C1176=2009,$Q$9,IF(C1176=2010,$Q$10,IF(C1176=2011,$Q$11,IF(C1176=2012,$Q$12,IF(C1176=2013,$Q$13,IF(C1176=2014,$Q$14,"XD"))))))))))</f>
        <v>2.1</v>
      </c>
      <c r="F1176">
        <f>D1176*E1176</f>
        <v>39.9</v>
      </c>
      <c r="G1176">
        <f>SUMIF($B$2:B1176,B1176,$D$2:D1176)</f>
        <v>39</v>
      </c>
      <c r="H1176" t="b">
        <f>IF(cukier[[#This Row],[IlośćCukruKupionego]]&gt;=100,IF(cukier[[#This Row],[IlośćCukruKupionego]]&lt;1000,TRUE),FALSE)</f>
        <v>0</v>
      </c>
      <c r="I1176" t="b">
        <f>IF(cukier[[#This Row],[IlośćCukruKupionego]]&gt;=1000,IF(cukier[[#This Row],[IlośćCukruKupionego]]&lt;10000,TRUE),FALSE)</f>
        <v>0</v>
      </c>
      <c r="J1176" t="b">
        <f>IF(cukier[[#This Row],[IlośćCukruKupionego]]&gt;=10000,TRUE,FALSE)</f>
        <v>0</v>
      </c>
      <c r="K1176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76">
        <f>cukier[[#This Row],[Cukier '[KG']]]*cukier[[#This Row],[Rabat]]</f>
        <v>39.9</v>
      </c>
      <c r="M1176">
        <f>cukier[[#This Row],[SumaZaCukier]]-cukier[[#This Row],[CenaRabat]]</f>
        <v>0</v>
      </c>
    </row>
    <row r="1177" spans="1:13" x14ac:dyDescent="0.25">
      <c r="A1177" s="1">
        <v>40290</v>
      </c>
      <c r="B1177" t="s">
        <v>23</v>
      </c>
      <c r="C1177">
        <f>YEAR(cukier[[#This Row],[Data]])</f>
        <v>2010</v>
      </c>
      <c r="D1177">
        <v>96</v>
      </c>
      <c r="E1177">
        <f>IF(C1177=2005,$Q$5,IF(C1177=2006,$Q$6,IF(C1177=2007,$Q$7,IF(C1177=2008,$Q$8,IF(C1177=2009,$Q$9,IF(C1177=2010,$Q$10,IF(C1177=2011,$Q$11,IF(C1177=2012,$Q$12,IF(C1177=2013,$Q$13,IF(C1177=2014,$Q$14,"XD"))))))))))</f>
        <v>2.1</v>
      </c>
      <c r="F1177">
        <f>D1177*E1177</f>
        <v>201.60000000000002</v>
      </c>
      <c r="G1177">
        <f>SUMIF($B$2:B1177,B1177,$D$2:D1177)</f>
        <v>2736</v>
      </c>
      <c r="H1177" t="b">
        <f>IF(cukier[[#This Row],[IlośćCukruKupionego]]&gt;=100,IF(cukier[[#This Row],[IlośćCukruKupionego]]&lt;1000,TRUE),FALSE)</f>
        <v>0</v>
      </c>
      <c r="I1177" t="b">
        <f>IF(cukier[[#This Row],[IlośćCukruKupionego]]&gt;=1000,IF(cukier[[#This Row],[IlośćCukruKupionego]]&lt;10000,TRUE),FALSE)</f>
        <v>1</v>
      </c>
      <c r="J1177" t="b">
        <f>IF(cukier[[#This Row],[IlośćCukruKupionego]]&gt;=10000,TRUE,FALSE)</f>
        <v>0</v>
      </c>
      <c r="K117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77">
        <f>cukier[[#This Row],[Cukier '[KG']]]*cukier[[#This Row],[Rabat]]</f>
        <v>192</v>
      </c>
      <c r="M1177">
        <f>cukier[[#This Row],[SumaZaCukier]]-cukier[[#This Row],[CenaRabat]]</f>
        <v>9.6000000000000227</v>
      </c>
    </row>
    <row r="1178" spans="1:13" x14ac:dyDescent="0.25">
      <c r="A1178" s="1">
        <v>40293</v>
      </c>
      <c r="B1178" t="s">
        <v>9</v>
      </c>
      <c r="C1178">
        <f>YEAR(cukier[[#This Row],[Data]])</f>
        <v>2010</v>
      </c>
      <c r="D1178">
        <v>240</v>
      </c>
      <c r="E1178">
        <f>IF(C1178=2005,$Q$5,IF(C1178=2006,$Q$6,IF(C1178=2007,$Q$7,IF(C1178=2008,$Q$8,IF(C1178=2009,$Q$9,IF(C1178=2010,$Q$10,IF(C1178=2011,$Q$11,IF(C1178=2012,$Q$12,IF(C1178=2013,$Q$13,IF(C1178=2014,$Q$14,"XD"))))))))))</f>
        <v>2.1</v>
      </c>
      <c r="F1178">
        <f>D1178*E1178</f>
        <v>504</v>
      </c>
      <c r="G1178">
        <f>SUMIF($B$2:B1178,B1178,$D$2:D1178)</f>
        <v>14083</v>
      </c>
      <c r="H1178" t="b">
        <f>IF(cukier[[#This Row],[IlośćCukruKupionego]]&gt;=100,IF(cukier[[#This Row],[IlośćCukruKupionego]]&lt;1000,TRUE),FALSE)</f>
        <v>0</v>
      </c>
      <c r="I1178" t="b">
        <f>IF(cukier[[#This Row],[IlośćCukruKupionego]]&gt;=1000,IF(cukier[[#This Row],[IlośćCukruKupionego]]&lt;10000,TRUE),FALSE)</f>
        <v>0</v>
      </c>
      <c r="J1178" t="b">
        <f>IF(cukier[[#This Row],[IlośćCukruKupionego]]&gt;=10000,TRUE,FALSE)</f>
        <v>1</v>
      </c>
      <c r="K1178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78">
        <f>cukier[[#This Row],[Cukier '[KG']]]*cukier[[#This Row],[Rabat]]</f>
        <v>456.00000000000006</v>
      </c>
      <c r="M1178">
        <f>cukier[[#This Row],[SumaZaCukier]]-cukier[[#This Row],[CenaRabat]]</f>
        <v>47.999999999999943</v>
      </c>
    </row>
    <row r="1179" spans="1:13" x14ac:dyDescent="0.25">
      <c r="A1179" s="1">
        <v>40295</v>
      </c>
      <c r="B1179" t="s">
        <v>28</v>
      </c>
      <c r="C1179">
        <f>YEAR(cukier[[#This Row],[Data]])</f>
        <v>2010</v>
      </c>
      <c r="D1179">
        <v>57</v>
      </c>
      <c r="E1179">
        <f>IF(C1179=2005,$Q$5,IF(C1179=2006,$Q$6,IF(C1179=2007,$Q$7,IF(C1179=2008,$Q$8,IF(C1179=2009,$Q$9,IF(C1179=2010,$Q$10,IF(C1179=2011,$Q$11,IF(C1179=2012,$Q$12,IF(C1179=2013,$Q$13,IF(C1179=2014,$Q$14,"XD"))))))))))</f>
        <v>2.1</v>
      </c>
      <c r="F1179">
        <f>D1179*E1179</f>
        <v>119.7</v>
      </c>
      <c r="G1179">
        <f>SUMIF($B$2:B1179,B1179,$D$2:D1179)</f>
        <v>2493</v>
      </c>
      <c r="H1179" t="b">
        <f>IF(cukier[[#This Row],[IlośćCukruKupionego]]&gt;=100,IF(cukier[[#This Row],[IlośćCukruKupionego]]&lt;1000,TRUE),FALSE)</f>
        <v>0</v>
      </c>
      <c r="I1179" t="b">
        <f>IF(cukier[[#This Row],[IlośćCukruKupionego]]&gt;=1000,IF(cukier[[#This Row],[IlośćCukruKupionego]]&lt;10000,TRUE),FALSE)</f>
        <v>1</v>
      </c>
      <c r="J1179" t="b">
        <f>IF(cukier[[#This Row],[IlośćCukruKupionego]]&gt;=10000,TRUE,FALSE)</f>
        <v>0</v>
      </c>
      <c r="K1179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79">
        <f>cukier[[#This Row],[Cukier '[KG']]]*cukier[[#This Row],[Rabat]]</f>
        <v>114</v>
      </c>
      <c r="M1179">
        <f>cukier[[#This Row],[SumaZaCukier]]-cukier[[#This Row],[CenaRabat]]</f>
        <v>5.7000000000000028</v>
      </c>
    </row>
    <row r="1180" spans="1:13" x14ac:dyDescent="0.25">
      <c r="A1180" s="1">
        <v>40299</v>
      </c>
      <c r="B1180" t="s">
        <v>14</v>
      </c>
      <c r="C1180">
        <f>YEAR(cukier[[#This Row],[Data]])</f>
        <v>2010</v>
      </c>
      <c r="D1180">
        <v>475</v>
      </c>
      <c r="E1180">
        <f>IF(C1180=2005,$Q$5,IF(C1180=2006,$Q$6,IF(C1180=2007,$Q$7,IF(C1180=2008,$Q$8,IF(C1180=2009,$Q$9,IF(C1180=2010,$Q$10,IF(C1180=2011,$Q$11,IF(C1180=2012,$Q$12,IF(C1180=2013,$Q$13,IF(C1180=2014,$Q$14,"XD"))))))))))</f>
        <v>2.1</v>
      </c>
      <c r="F1180">
        <f>D1180*E1180</f>
        <v>997.5</v>
      </c>
      <c r="G1180">
        <f>SUMIF($B$2:B1180,B1180,$D$2:D1180)</f>
        <v>13461</v>
      </c>
      <c r="H1180" t="b">
        <f>IF(cukier[[#This Row],[IlośćCukruKupionego]]&gt;=100,IF(cukier[[#This Row],[IlośćCukruKupionego]]&lt;1000,TRUE),FALSE)</f>
        <v>0</v>
      </c>
      <c r="I1180" t="b">
        <f>IF(cukier[[#This Row],[IlośćCukruKupionego]]&gt;=1000,IF(cukier[[#This Row],[IlośćCukruKupionego]]&lt;10000,TRUE),FALSE)</f>
        <v>0</v>
      </c>
      <c r="J1180" t="b">
        <f>IF(cukier[[#This Row],[IlośćCukruKupionego]]&gt;=10000,TRUE,FALSE)</f>
        <v>1</v>
      </c>
      <c r="K1180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80">
        <f>cukier[[#This Row],[Cukier '[KG']]]*cukier[[#This Row],[Rabat]]</f>
        <v>902.50000000000011</v>
      </c>
      <c r="M1180">
        <f>cukier[[#This Row],[SumaZaCukier]]-cukier[[#This Row],[CenaRabat]]</f>
        <v>94.999999999999886</v>
      </c>
    </row>
    <row r="1181" spans="1:13" x14ac:dyDescent="0.25">
      <c r="A1181" s="1">
        <v>40300</v>
      </c>
      <c r="B1181" t="s">
        <v>7</v>
      </c>
      <c r="C1181">
        <f>YEAR(cukier[[#This Row],[Data]])</f>
        <v>2010</v>
      </c>
      <c r="D1181">
        <v>162</v>
      </c>
      <c r="E1181">
        <f>IF(C1181=2005,$Q$5,IF(C1181=2006,$Q$6,IF(C1181=2007,$Q$7,IF(C1181=2008,$Q$8,IF(C1181=2009,$Q$9,IF(C1181=2010,$Q$10,IF(C1181=2011,$Q$11,IF(C1181=2012,$Q$12,IF(C1181=2013,$Q$13,IF(C1181=2014,$Q$14,"XD"))))))))))</f>
        <v>2.1</v>
      </c>
      <c r="F1181">
        <f>D1181*E1181</f>
        <v>340.2</v>
      </c>
      <c r="G1181">
        <f>SUMIF($B$2:B1181,B1181,$D$2:D1181)</f>
        <v>16326</v>
      </c>
      <c r="H1181" t="b">
        <f>IF(cukier[[#This Row],[IlośćCukruKupionego]]&gt;=100,IF(cukier[[#This Row],[IlośćCukruKupionego]]&lt;1000,TRUE),FALSE)</f>
        <v>0</v>
      </c>
      <c r="I1181" t="b">
        <f>IF(cukier[[#This Row],[IlośćCukruKupionego]]&gt;=1000,IF(cukier[[#This Row],[IlośćCukruKupionego]]&lt;10000,TRUE),FALSE)</f>
        <v>0</v>
      </c>
      <c r="J1181" t="b">
        <f>IF(cukier[[#This Row],[IlośćCukruKupionego]]&gt;=10000,TRUE,FALSE)</f>
        <v>1</v>
      </c>
      <c r="K1181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81">
        <f>cukier[[#This Row],[Cukier '[KG']]]*cukier[[#This Row],[Rabat]]</f>
        <v>307.8</v>
      </c>
      <c r="M1181">
        <f>cukier[[#This Row],[SumaZaCukier]]-cukier[[#This Row],[CenaRabat]]</f>
        <v>32.399999999999977</v>
      </c>
    </row>
    <row r="1182" spans="1:13" x14ac:dyDescent="0.25">
      <c r="A1182" s="1">
        <v>40302</v>
      </c>
      <c r="B1182" t="s">
        <v>7</v>
      </c>
      <c r="C1182">
        <f>YEAR(cukier[[#This Row],[Data]])</f>
        <v>2010</v>
      </c>
      <c r="D1182">
        <v>150</v>
      </c>
      <c r="E1182">
        <f>IF(C1182=2005,$Q$5,IF(C1182=2006,$Q$6,IF(C1182=2007,$Q$7,IF(C1182=2008,$Q$8,IF(C1182=2009,$Q$9,IF(C1182=2010,$Q$10,IF(C1182=2011,$Q$11,IF(C1182=2012,$Q$12,IF(C1182=2013,$Q$13,IF(C1182=2014,$Q$14,"XD"))))))))))</f>
        <v>2.1</v>
      </c>
      <c r="F1182">
        <f>D1182*E1182</f>
        <v>315</v>
      </c>
      <c r="G1182">
        <f>SUMIF($B$2:B1182,B1182,$D$2:D1182)</f>
        <v>16476</v>
      </c>
      <c r="H1182" t="b">
        <f>IF(cukier[[#This Row],[IlośćCukruKupionego]]&gt;=100,IF(cukier[[#This Row],[IlośćCukruKupionego]]&lt;1000,TRUE),FALSE)</f>
        <v>0</v>
      </c>
      <c r="I1182" t="b">
        <f>IF(cukier[[#This Row],[IlośćCukruKupionego]]&gt;=1000,IF(cukier[[#This Row],[IlośćCukruKupionego]]&lt;10000,TRUE),FALSE)</f>
        <v>0</v>
      </c>
      <c r="J1182" t="b">
        <f>IF(cukier[[#This Row],[IlośćCukruKupionego]]&gt;=10000,TRUE,FALSE)</f>
        <v>1</v>
      </c>
      <c r="K1182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82">
        <f>cukier[[#This Row],[Cukier '[KG']]]*cukier[[#This Row],[Rabat]]</f>
        <v>285</v>
      </c>
      <c r="M1182">
        <f>cukier[[#This Row],[SumaZaCukier]]-cukier[[#This Row],[CenaRabat]]</f>
        <v>30</v>
      </c>
    </row>
    <row r="1183" spans="1:13" x14ac:dyDescent="0.25">
      <c r="A1183" s="1">
        <v>40303</v>
      </c>
      <c r="B1183" t="s">
        <v>50</v>
      </c>
      <c r="C1183">
        <f>YEAR(cukier[[#This Row],[Data]])</f>
        <v>2010</v>
      </c>
      <c r="D1183">
        <v>139</v>
      </c>
      <c r="E1183">
        <f>IF(C1183=2005,$Q$5,IF(C1183=2006,$Q$6,IF(C1183=2007,$Q$7,IF(C1183=2008,$Q$8,IF(C1183=2009,$Q$9,IF(C1183=2010,$Q$10,IF(C1183=2011,$Q$11,IF(C1183=2012,$Q$12,IF(C1183=2013,$Q$13,IF(C1183=2014,$Q$14,"XD"))))))))))</f>
        <v>2.1</v>
      </c>
      <c r="F1183">
        <f>D1183*E1183</f>
        <v>291.90000000000003</v>
      </c>
      <c r="G1183">
        <f>SUMIF($B$2:B1183,B1183,$D$2:D1183)</f>
        <v>15017</v>
      </c>
      <c r="H1183" t="b">
        <f>IF(cukier[[#This Row],[IlośćCukruKupionego]]&gt;=100,IF(cukier[[#This Row],[IlośćCukruKupionego]]&lt;1000,TRUE),FALSE)</f>
        <v>0</v>
      </c>
      <c r="I1183" t="b">
        <f>IF(cukier[[#This Row],[IlośćCukruKupionego]]&gt;=1000,IF(cukier[[#This Row],[IlośćCukruKupionego]]&lt;10000,TRUE),FALSE)</f>
        <v>0</v>
      </c>
      <c r="J1183" t="b">
        <f>IF(cukier[[#This Row],[IlośćCukruKupionego]]&gt;=10000,TRUE,FALSE)</f>
        <v>1</v>
      </c>
      <c r="K1183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83">
        <f>cukier[[#This Row],[Cukier '[KG']]]*cukier[[#This Row],[Rabat]]</f>
        <v>264.10000000000002</v>
      </c>
      <c r="M1183">
        <f>cukier[[#This Row],[SumaZaCukier]]-cukier[[#This Row],[CenaRabat]]</f>
        <v>27.800000000000011</v>
      </c>
    </row>
    <row r="1184" spans="1:13" x14ac:dyDescent="0.25">
      <c r="A1184" s="1">
        <v>40305</v>
      </c>
      <c r="B1184" t="s">
        <v>19</v>
      </c>
      <c r="C1184">
        <f>YEAR(cukier[[#This Row],[Data]])</f>
        <v>2010</v>
      </c>
      <c r="D1184">
        <v>183</v>
      </c>
      <c r="E1184">
        <f>IF(C1184=2005,$Q$5,IF(C1184=2006,$Q$6,IF(C1184=2007,$Q$7,IF(C1184=2008,$Q$8,IF(C1184=2009,$Q$9,IF(C1184=2010,$Q$10,IF(C1184=2011,$Q$11,IF(C1184=2012,$Q$12,IF(C1184=2013,$Q$13,IF(C1184=2014,$Q$14,"XD"))))))))))</f>
        <v>2.1</v>
      </c>
      <c r="F1184">
        <f>D1184*E1184</f>
        <v>384.3</v>
      </c>
      <c r="G1184">
        <f>SUMIF($B$2:B1184,B1184,$D$2:D1184)</f>
        <v>2444</v>
      </c>
      <c r="H1184" t="b">
        <f>IF(cukier[[#This Row],[IlośćCukruKupionego]]&gt;=100,IF(cukier[[#This Row],[IlośćCukruKupionego]]&lt;1000,TRUE),FALSE)</f>
        <v>0</v>
      </c>
      <c r="I1184" t="b">
        <f>IF(cukier[[#This Row],[IlośćCukruKupionego]]&gt;=1000,IF(cukier[[#This Row],[IlośćCukruKupionego]]&lt;10000,TRUE),FALSE)</f>
        <v>1</v>
      </c>
      <c r="J1184" t="b">
        <f>IF(cukier[[#This Row],[IlośćCukruKupionego]]&gt;=10000,TRUE,FALSE)</f>
        <v>0</v>
      </c>
      <c r="K118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84">
        <f>cukier[[#This Row],[Cukier '[KG']]]*cukier[[#This Row],[Rabat]]</f>
        <v>366</v>
      </c>
      <c r="M1184">
        <f>cukier[[#This Row],[SumaZaCukier]]-cukier[[#This Row],[CenaRabat]]</f>
        <v>18.300000000000011</v>
      </c>
    </row>
    <row r="1185" spans="1:13" x14ac:dyDescent="0.25">
      <c r="A1185" s="1">
        <v>40315</v>
      </c>
      <c r="B1185" t="s">
        <v>7</v>
      </c>
      <c r="C1185">
        <f>YEAR(cukier[[#This Row],[Data]])</f>
        <v>2010</v>
      </c>
      <c r="D1185">
        <v>214</v>
      </c>
      <c r="E1185">
        <f>IF(C1185=2005,$Q$5,IF(C1185=2006,$Q$6,IF(C1185=2007,$Q$7,IF(C1185=2008,$Q$8,IF(C1185=2009,$Q$9,IF(C1185=2010,$Q$10,IF(C1185=2011,$Q$11,IF(C1185=2012,$Q$12,IF(C1185=2013,$Q$13,IF(C1185=2014,$Q$14,"XD"))))))))))</f>
        <v>2.1</v>
      </c>
      <c r="F1185">
        <f>D1185*E1185</f>
        <v>449.40000000000003</v>
      </c>
      <c r="G1185">
        <f>SUMIF($B$2:B1185,B1185,$D$2:D1185)</f>
        <v>16690</v>
      </c>
      <c r="H1185" t="b">
        <f>IF(cukier[[#This Row],[IlośćCukruKupionego]]&gt;=100,IF(cukier[[#This Row],[IlośćCukruKupionego]]&lt;1000,TRUE),FALSE)</f>
        <v>0</v>
      </c>
      <c r="I1185" t="b">
        <f>IF(cukier[[#This Row],[IlośćCukruKupionego]]&gt;=1000,IF(cukier[[#This Row],[IlośćCukruKupionego]]&lt;10000,TRUE),FALSE)</f>
        <v>0</v>
      </c>
      <c r="J1185" t="b">
        <f>IF(cukier[[#This Row],[IlośćCukruKupionego]]&gt;=10000,TRUE,FALSE)</f>
        <v>1</v>
      </c>
      <c r="K1185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85">
        <f>cukier[[#This Row],[Cukier '[KG']]]*cukier[[#This Row],[Rabat]]</f>
        <v>406.6</v>
      </c>
      <c r="M1185">
        <f>cukier[[#This Row],[SumaZaCukier]]-cukier[[#This Row],[CenaRabat]]</f>
        <v>42.800000000000011</v>
      </c>
    </row>
    <row r="1186" spans="1:13" x14ac:dyDescent="0.25">
      <c r="A1186" s="1">
        <v>40318</v>
      </c>
      <c r="B1186" t="s">
        <v>175</v>
      </c>
      <c r="C1186">
        <f>YEAR(cukier[[#This Row],[Data]])</f>
        <v>2010</v>
      </c>
      <c r="D1186">
        <v>14</v>
      </c>
      <c r="E1186">
        <f>IF(C1186=2005,$Q$5,IF(C1186=2006,$Q$6,IF(C1186=2007,$Q$7,IF(C1186=2008,$Q$8,IF(C1186=2009,$Q$9,IF(C1186=2010,$Q$10,IF(C1186=2011,$Q$11,IF(C1186=2012,$Q$12,IF(C1186=2013,$Q$13,IF(C1186=2014,$Q$14,"XD"))))))))))</f>
        <v>2.1</v>
      </c>
      <c r="F1186">
        <f>D1186*E1186</f>
        <v>29.400000000000002</v>
      </c>
      <c r="G1186">
        <f>SUMIF($B$2:B1186,B1186,$D$2:D1186)</f>
        <v>28</v>
      </c>
      <c r="H1186" t="b">
        <f>IF(cukier[[#This Row],[IlośćCukruKupionego]]&gt;=100,IF(cukier[[#This Row],[IlośćCukruKupionego]]&lt;1000,TRUE),FALSE)</f>
        <v>0</v>
      </c>
      <c r="I1186" t="b">
        <f>IF(cukier[[#This Row],[IlośćCukruKupionego]]&gt;=1000,IF(cukier[[#This Row],[IlośćCukruKupionego]]&lt;10000,TRUE),FALSE)</f>
        <v>0</v>
      </c>
      <c r="J1186" t="b">
        <f>IF(cukier[[#This Row],[IlośćCukruKupionego]]&gt;=10000,TRUE,FALSE)</f>
        <v>0</v>
      </c>
      <c r="K1186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86">
        <f>cukier[[#This Row],[Cukier '[KG']]]*cukier[[#This Row],[Rabat]]</f>
        <v>29.400000000000002</v>
      </c>
      <c r="M1186">
        <f>cukier[[#This Row],[SumaZaCukier]]-cukier[[#This Row],[CenaRabat]]</f>
        <v>0</v>
      </c>
    </row>
    <row r="1187" spans="1:13" x14ac:dyDescent="0.25">
      <c r="A1187" s="1">
        <v>40319</v>
      </c>
      <c r="B1187" t="s">
        <v>195</v>
      </c>
      <c r="C1187">
        <f>YEAR(cukier[[#This Row],[Data]])</f>
        <v>2010</v>
      </c>
      <c r="D1187">
        <v>2</v>
      </c>
      <c r="E1187">
        <f>IF(C1187=2005,$Q$5,IF(C1187=2006,$Q$6,IF(C1187=2007,$Q$7,IF(C1187=2008,$Q$8,IF(C1187=2009,$Q$9,IF(C1187=2010,$Q$10,IF(C1187=2011,$Q$11,IF(C1187=2012,$Q$12,IF(C1187=2013,$Q$13,IF(C1187=2014,$Q$14,"XD"))))))))))</f>
        <v>2.1</v>
      </c>
      <c r="F1187">
        <f>D1187*E1187</f>
        <v>4.2</v>
      </c>
      <c r="G1187">
        <f>SUMIF($B$2:B1187,B1187,$D$2:D1187)</f>
        <v>11</v>
      </c>
      <c r="H1187" t="b">
        <f>IF(cukier[[#This Row],[IlośćCukruKupionego]]&gt;=100,IF(cukier[[#This Row],[IlośćCukruKupionego]]&lt;1000,TRUE),FALSE)</f>
        <v>0</v>
      </c>
      <c r="I1187" t="b">
        <f>IF(cukier[[#This Row],[IlośćCukruKupionego]]&gt;=1000,IF(cukier[[#This Row],[IlośćCukruKupionego]]&lt;10000,TRUE),FALSE)</f>
        <v>0</v>
      </c>
      <c r="J1187" t="b">
        <f>IF(cukier[[#This Row],[IlośćCukruKupionego]]&gt;=10000,TRUE,FALSE)</f>
        <v>0</v>
      </c>
      <c r="K118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87">
        <f>cukier[[#This Row],[Cukier '[KG']]]*cukier[[#This Row],[Rabat]]</f>
        <v>4.2</v>
      </c>
      <c r="M1187">
        <f>cukier[[#This Row],[SumaZaCukier]]-cukier[[#This Row],[CenaRabat]]</f>
        <v>0</v>
      </c>
    </row>
    <row r="1188" spans="1:13" x14ac:dyDescent="0.25">
      <c r="A1188" s="1">
        <v>40320</v>
      </c>
      <c r="B1188" t="s">
        <v>22</v>
      </c>
      <c r="C1188">
        <f>YEAR(cukier[[#This Row],[Data]])</f>
        <v>2010</v>
      </c>
      <c r="D1188">
        <v>383</v>
      </c>
      <c r="E1188">
        <f>IF(C1188=2005,$Q$5,IF(C1188=2006,$Q$6,IF(C1188=2007,$Q$7,IF(C1188=2008,$Q$8,IF(C1188=2009,$Q$9,IF(C1188=2010,$Q$10,IF(C1188=2011,$Q$11,IF(C1188=2012,$Q$12,IF(C1188=2013,$Q$13,IF(C1188=2014,$Q$14,"XD"))))))))))</f>
        <v>2.1</v>
      </c>
      <c r="F1188">
        <f>D1188*E1188</f>
        <v>804.30000000000007</v>
      </c>
      <c r="G1188">
        <f>SUMIF($B$2:B1188,B1188,$D$2:D1188)</f>
        <v>13817</v>
      </c>
      <c r="H1188" t="b">
        <f>IF(cukier[[#This Row],[IlośćCukruKupionego]]&gt;=100,IF(cukier[[#This Row],[IlośćCukruKupionego]]&lt;1000,TRUE),FALSE)</f>
        <v>0</v>
      </c>
      <c r="I1188" t="b">
        <f>IF(cukier[[#This Row],[IlośćCukruKupionego]]&gt;=1000,IF(cukier[[#This Row],[IlośćCukruKupionego]]&lt;10000,TRUE),FALSE)</f>
        <v>0</v>
      </c>
      <c r="J1188" t="b">
        <f>IF(cukier[[#This Row],[IlośćCukruKupionego]]&gt;=10000,TRUE,FALSE)</f>
        <v>1</v>
      </c>
      <c r="K1188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88">
        <f>cukier[[#This Row],[Cukier '[KG']]]*cukier[[#This Row],[Rabat]]</f>
        <v>727.7</v>
      </c>
      <c r="M1188">
        <f>cukier[[#This Row],[SumaZaCukier]]-cukier[[#This Row],[CenaRabat]]</f>
        <v>76.600000000000023</v>
      </c>
    </row>
    <row r="1189" spans="1:13" x14ac:dyDescent="0.25">
      <c r="A1189" s="1">
        <v>40321</v>
      </c>
      <c r="B1189" t="s">
        <v>0</v>
      </c>
      <c r="C1189">
        <f>YEAR(cukier[[#This Row],[Data]])</f>
        <v>2010</v>
      </c>
      <c r="D1189">
        <v>14</v>
      </c>
      <c r="E1189">
        <f>IF(C1189=2005,$Q$5,IF(C1189=2006,$Q$6,IF(C1189=2007,$Q$7,IF(C1189=2008,$Q$8,IF(C1189=2009,$Q$9,IF(C1189=2010,$Q$10,IF(C1189=2011,$Q$11,IF(C1189=2012,$Q$12,IF(C1189=2013,$Q$13,IF(C1189=2014,$Q$14,"XD"))))))))))</f>
        <v>2.1</v>
      </c>
      <c r="F1189">
        <f>D1189*E1189</f>
        <v>29.400000000000002</v>
      </c>
      <c r="G1189">
        <f>SUMIF($B$2:B1189,B1189,$D$2:D1189)</f>
        <v>53</v>
      </c>
      <c r="H1189" t="b">
        <f>IF(cukier[[#This Row],[IlośćCukruKupionego]]&gt;=100,IF(cukier[[#This Row],[IlośćCukruKupionego]]&lt;1000,TRUE),FALSE)</f>
        <v>0</v>
      </c>
      <c r="I1189" t="b">
        <f>IF(cukier[[#This Row],[IlośćCukruKupionego]]&gt;=1000,IF(cukier[[#This Row],[IlośćCukruKupionego]]&lt;10000,TRUE),FALSE)</f>
        <v>0</v>
      </c>
      <c r="J1189" t="b">
        <f>IF(cukier[[#This Row],[IlośćCukruKupionego]]&gt;=10000,TRUE,FALSE)</f>
        <v>0</v>
      </c>
      <c r="K1189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189">
        <f>cukier[[#This Row],[Cukier '[KG']]]*cukier[[#This Row],[Rabat]]</f>
        <v>29.400000000000002</v>
      </c>
      <c r="M1189">
        <f>cukier[[#This Row],[SumaZaCukier]]-cukier[[#This Row],[CenaRabat]]</f>
        <v>0</v>
      </c>
    </row>
    <row r="1190" spans="1:13" x14ac:dyDescent="0.25">
      <c r="A1190" s="1">
        <v>40321</v>
      </c>
      <c r="B1190" t="s">
        <v>52</v>
      </c>
      <c r="C1190">
        <f>YEAR(cukier[[#This Row],[Data]])</f>
        <v>2010</v>
      </c>
      <c r="D1190">
        <v>127</v>
      </c>
      <c r="E1190">
        <f>IF(C1190=2005,$Q$5,IF(C1190=2006,$Q$6,IF(C1190=2007,$Q$7,IF(C1190=2008,$Q$8,IF(C1190=2009,$Q$9,IF(C1190=2010,$Q$10,IF(C1190=2011,$Q$11,IF(C1190=2012,$Q$12,IF(C1190=2013,$Q$13,IF(C1190=2014,$Q$14,"XD"))))))))))</f>
        <v>2.1</v>
      </c>
      <c r="F1190">
        <f>D1190*E1190</f>
        <v>266.7</v>
      </c>
      <c r="G1190">
        <f>SUMIF($B$2:B1190,B1190,$D$2:D1190)</f>
        <v>2510</v>
      </c>
      <c r="H1190" t="b">
        <f>IF(cukier[[#This Row],[IlośćCukruKupionego]]&gt;=100,IF(cukier[[#This Row],[IlośćCukruKupionego]]&lt;1000,TRUE),FALSE)</f>
        <v>0</v>
      </c>
      <c r="I1190" t="b">
        <f>IF(cukier[[#This Row],[IlośćCukruKupionego]]&gt;=1000,IF(cukier[[#This Row],[IlośćCukruKupionego]]&lt;10000,TRUE),FALSE)</f>
        <v>1</v>
      </c>
      <c r="J1190" t="b">
        <f>IF(cukier[[#This Row],[IlośćCukruKupionego]]&gt;=10000,TRUE,FALSE)</f>
        <v>0</v>
      </c>
      <c r="K119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90">
        <f>cukier[[#This Row],[Cukier '[KG']]]*cukier[[#This Row],[Rabat]]</f>
        <v>254</v>
      </c>
      <c r="M1190">
        <f>cukier[[#This Row],[SumaZaCukier]]-cukier[[#This Row],[CenaRabat]]</f>
        <v>12.699999999999989</v>
      </c>
    </row>
    <row r="1191" spans="1:13" x14ac:dyDescent="0.25">
      <c r="A1191" s="1">
        <v>40322</v>
      </c>
      <c r="B1191" t="s">
        <v>30</v>
      </c>
      <c r="C1191">
        <f>YEAR(cukier[[#This Row],[Data]])</f>
        <v>2010</v>
      </c>
      <c r="D1191">
        <v>179</v>
      </c>
      <c r="E1191">
        <f>IF(C1191=2005,$Q$5,IF(C1191=2006,$Q$6,IF(C1191=2007,$Q$7,IF(C1191=2008,$Q$8,IF(C1191=2009,$Q$9,IF(C1191=2010,$Q$10,IF(C1191=2011,$Q$11,IF(C1191=2012,$Q$12,IF(C1191=2013,$Q$13,IF(C1191=2014,$Q$14,"XD"))))))))))</f>
        <v>2.1</v>
      </c>
      <c r="F1191">
        <f>D1191*E1191</f>
        <v>375.90000000000003</v>
      </c>
      <c r="G1191">
        <f>SUMIF($B$2:B1191,B1191,$D$2:D1191)</f>
        <v>3295</v>
      </c>
      <c r="H1191" t="b">
        <f>IF(cukier[[#This Row],[IlośćCukruKupionego]]&gt;=100,IF(cukier[[#This Row],[IlośćCukruKupionego]]&lt;1000,TRUE),FALSE)</f>
        <v>0</v>
      </c>
      <c r="I1191" t="b">
        <f>IF(cukier[[#This Row],[IlośćCukruKupionego]]&gt;=1000,IF(cukier[[#This Row],[IlośćCukruKupionego]]&lt;10000,TRUE),FALSE)</f>
        <v>1</v>
      </c>
      <c r="J1191" t="b">
        <f>IF(cukier[[#This Row],[IlośćCukruKupionego]]&gt;=10000,TRUE,FALSE)</f>
        <v>0</v>
      </c>
      <c r="K119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91">
        <f>cukier[[#This Row],[Cukier '[KG']]]*cukier[[#This Row],[Rabat]]</f>
        <v>358</v>
      </c>
      <c r="M1191">
        <f>cukier[[#This Row],[SumaZaCukier]]-cukier[[#This Row],[CenaRabat]]</f>
        <v>17.900000000000034</v>
      </c>
    </row>
    <row r="1192" spans="1:13" x14ac:dyDescent="0.25">
      <c r="A1192" s="1">
        <v>40323</v>
      </c>
      <c r="B1192" t="s">
        <v>23</v>
      </c>
      <c r="C1192">
        <f>YEAR(cukier[[#This Row],[Data]])</f>
        <v>2010</v>
      </c>
      <c r="D1192">
        <v>74</v>
      </c>
      <c r="E1192">
        <f>IF(C1192=2005,$Q$5,IF(C1192=2006,$Q$6,IF(C1192=2007,$Q$7,IF(C1192=2008,$Q$8,IF(C1192=2009,$Q$9,IF(C1192=2010,$Q$10,IF(C1192=2011,$Q$11,IF(C1192=2012,$Q$12,IF(C1192=2013,$Q$13,IF(C1192=2014,$Q$14,"XD"))))))))))</f>
        <v>2.1</v>
      </c>
      <c r="F1192">
        <f>D1192*E1192</f>
        <v>155.4</v>
      </c>
      <c r="G1192">
        <f>SUMIF($B$2:B1192,B1192,$D$2:D1192)</f>
        <v>2810</v>
      </c>
      <c r="H1192" t="b">
        <f>IF(cukier[[#This Row],[IlośćCukruKupionego]]&gt;=100,IF(cukier[[#This Row],[IlośćCukruKupionego]]&lt;1000,TRUE),FALSE)</f>
        <v>0</v>
      </c>
      <c r="I1192" t="b">
        <f>IF(cukier[[#This Row],[IlośćCukruKupionego]]&gt;=1000,IF(cukier[[#This Row],[IlośćCukruKupionego]]&lt;10000,TRUE),FALSE)</f>
        <v>1</v>
      </c>
      <c r="J1192" t="b">
        <f>IF(cukier[[#This Row],[IlośćCukruKupionego]]&gt;=10000,TRUE,FALSE)</f>
        <v>0</v>
      </c>
      <c r="K119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92">
        <f>cukier[[#This Row],[Cukier '[KG']]]*cukier[[#This Row],[Rabat]]</f>
        <v>148</v>
      </c>
      <c r="M1192">
        <f>cukier[[#This Row],[SumaZaCukier]]-cukier[[#This Row],[CenaRabat]]</f>
        <v>7.4000000000000057</v>
      </c>
    </row>
    <row r="1193" spans="1:13" x14ac:dyDescent="0.25">
      <c r="A1193" s="1">
        <v>40323</v>
      </c>
      <c r="B1193" t="s">
        <v>50</v>
      </c>
      <c r="C1193">
        <f>YEAR(cukier[[#This Row],[Data]])</f>
        <v>2010</v>
      </c>
      <c r="D1193">
        <v>311</v>
      </c>
      <c r="E1193">
        <f>IF(C1193=2005,$Q$5,IF(C1193=2006,$Q$6,IF(C1193=2007,$Q$7,IF(C1193=2008,$Q$8,IF(C1193=2009,$Q$9,IF(C1193=2010,$Q$10,IF(C1193=2011,$Q$11,IF(C1193=2012,$Q$12,IF(C1193=2013,$Q$13,IF(C1193=2014,$Q$14,"XD"))))))))))</f>
        <v>2.1</v>
      </c>
      <c r="F1193">
        <f>D1193*E1193</f>
        <v>653.1</v>
      </c>
      <c r="G1193">
        <f>SUMIF($B$2:B1193,B1193,$D$2:D1193)</f>
        <v>15328</v>
      </c>
      <c r="H1193" t="b">
        <f>IF(cukier[[#This Row],[IlośćCukruKupionego]]&gt;=100,IF(cukier[[#This Row],[IlośćCukruKupionego]]&lt;1000,TRUE),FALSE)</f>
        <v>0</v>
      </c>
      <c r="I1193" t="b">
        <f>IF(cukier[[#This Row],[IlośćCukruKupionego]]&gt;=1000,IF(cukier[[#This Row],[IlośćCukruKupionego]]&lt;10000,TRUE),FALSE)</f>
        <v>0</v>
      </c>
      <c r="J1193" t="b">
        <f>IF(cukier[[#This Row],[IlośćCukruKupionego]]&gt;=10000,TRUE,FALSE)</f>
        <v>1</v>
      </c>
      <c r="K1193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93">
        <f>cukier[[#This Row],[Cukier '[KG']]]*cukier[[#This Row],[Rabat]]</f>
        <v>590.90000000000009</v>
      </c>
      <c r="M1193">
        <f>cukier[[#This Row],[SumaZaCukier]]-cukier[[#This Row],[CenaRabat]]</f>
        <v>62.199999999999932</v>
      </c>
    </row>
    <row r="1194" spans="1:13" x14ac:dyDescent="0.25">
      <c r="A1194" s="1">
        <v>40327</v>
      </c>
      <c r="B1194" t="s">
        <v>66</v>
      </c>
      <c r="C1194">
        <f>YEAR(cukier[[#This Row],[Data]])</f>
        <v>2010</v>
      </c>
      <c r="D1194">
        <v>190</v>
      </c>
      <c r="E1194">
        <f>IF(C1194=2005,$Q$5,IF(C1194=2006,$Q$6,IF(C1194=2007,$Q$7,IF(C1194=2008,$Q$8,IF(C1194=2009,$Q$9,IF(C1194=2010,$Q$10,IF(C1194=2011,$Q$11,IF(C1194=2012,$Q$12,IF(C1194=2013,$Q$13,IF(C1194=2014,$Q$14,"XD"))))))))))</f>
        <v>2.1</v>
      </c>
      <c r="F1194">
        <f>D1194*E1194</f>
        <v>399</v>
      </c>
      <c r="G1194">
        <f>SUMIF($B$2:B1194,B1194,$D$2:D1194)</f>
        <v>2263</v>
      </c>
      <c r="H1194" t="b">
        <f>IF(cukier[[#This Row],[IlośćCukruKupionego]]&gt;=100,IF(cukier[[#This Row],[IlośćCukruKupionego]]&lt;1000,TRUE),FALSE)</f>
        <v>0</v>
      </c>
      <c r="I1194" t="b">
        <f>IF(cukier[[#This Row],[IlośćCukruKupionego]]&gt;=1000,IF(cukier[[#This Row],[IlośćCukruKupionego]]&lt;10000,TRUE),FALSE)</f>
        <v>1</v>
      </c>
      <c r="J1194" t="b">
        <f>IF(cukier[[#This Row],[IlośćCukruKupionego]]&gt;=10000,TRUE,FALSE)</f>
        <v>0</v>
      </c>
      <c r="K119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94">
        <f>cukier[[#This Row],[Cukier '[KG']]]*cukier[[#This Row],[Rabat]]</f>
        <v>380</v>
      </c>
      <c r="M1194">
        <f>cukier[[#This Row],[SumaZaCukier]]-cukier[[#This Row],[CenaRabat]]</f>
        <v>19</v>
      </c>
    </row>
    <row r="1195" spans="1:13" x14ac:dyDescent="0.25">
      <c r="A1195" s="1">
        <v>40329</v>
      </c>
      <c r="B1195" t="s">
        <v>31</v>
      </c>
      <c r="C1195">
        <f>YEAR(cukier[[#This Row],[Data]])</f>
        <v>2010</v>
      </c>
      <c r="D1195">
        <v>67</v>
      </c>
      <c r="E1195">
        <f>IF(C1195=2005,$Q$5,IF(C1195=2006,$Q$6,IF(C1195=2007,$Q$7,IF(C1195=2008,$Q$8,IF(C1195=2009,$Q$9,IF(C1195=2010,$Q$10,IF(C1195=2011,$Q$11,IF(C1195=2012,$Q$12,IF(C1195=2013,$Q$13,IF(C1195=2014,$Q$14,"XD"))))))))))</f>
        <v>2.1</v>
      </c>
      <c r="F1195">
        <f>D1195*E1195</f>
        <v>140.70000000000002</v>
      </c>
      <c r="G1195">
        <f>SUMIF($B$2:B1195,B1195,$D$2:D1195)</f>
        <v>1360</v>
      </c>
      <c r="H1195" t="b">
        <f>IF(cukier[[#This Row],[IlośćCukruKupionego]]&gt;=100,IF(cukier[[#This Row],[IlośćCukruKupionego]]&lt;1000,TRUE),FALSE)</f>
        <v>0</v>
      </c>
      <c r="I1195" t="b">
        <f>IF(cukier[[#This Row],[IlośćCukruKupionego]]&gt;=1000,IF(cukier[[#This Row],[IlośćCukruKupionego]]&lt;10000,TRUE),FALSE)</f>
        <v>1</v>
      </c>
      <c r="J1195" t="b">
        <f>IF(cukier[[#This Row],[IlośćCukruKupionego]]&gt;=10000,TRUE,FALSE)</f>
        <v>0</v>
      </c>
      <c r="K119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95">
        <f>cukier[[#This Row],[Cukier '[KG']]]*cukier[[#This Row],[Rabat]]</f>
        <v>134</v>
      </c>
      <c r="M1195">
        <f>cukier[[#This Row],[SumaZaCukier]]-cukier[[#This Row],[CenaRabat]]</f>
        <v>6.7000000000000171</v>
      </c>
    </row>
    <row r="1196" spans="1:13" x14ac:dyDescent="0.25">
      <c r="A1196" s="1">
        <v>40331</v>
      </c>
      <c r="B1196" t="s">
        <v>7</v>
      </c>
      <c r="C1196">
        <f>YEAR(cukier[[#This Row],[Data]])</f>
        <v>2010</v>
      </c>
      <c r="D1196">
        <v>331</v>
      </c>
      <c r="E1196">
        <f>IF(C1196=2005,$Q$5,IF(C1196=2006,$Q$6,IF(C1196=2007,$Q$7,IF(C1196=2008,$Q$8,IF(C1196=2009,$Q$9,IF(C1196=2010,$Q$10,IF(C1196=2011,$Q$11,IF(C1196=2012,$Q$12,IF(C1196=2013,$Q$13,IF(C1196=2014,$Q$14,"XD"))))))))))</f>
        <v>2.1</v>
      </c>
      <c r="F1196">
        <f>D1196*E1196</f>
        <v>695.1</v>
      </c>
      <c r="G1196">
        <f>SUMIF($B$2:B1196,B1196,$D$2:D1196)</f>
        <v>17021</v>
      </c>
      <c r="H1196" t="b">
        <f>IF(cukier[[#This Row],[IlośćCukruKupionego]]&gt;=100,IF(cukier[[#This Row],[IlośćCukruKupionego]]&lt;1000,TRUE),FALSE)</f>
        <v>0</v>
      </c>
      <c r="I1196" t="b">
        <f>IF(cukier[[#This Row],[IlośćCukruKupionego]]&gt;=1000,IF(cukier[[#This Row],[IlośćCukruKupionego]]&lt;10000,TRUE),FALSE)</f>
        <v>0</v>
      </c>
      <c r="J1196" t="b">
        <f>IF(cukier[[#This Row],[IlośćCukruKupionego]]&gt;=10000,TRUE,FALSE)</f>
        <v>1</v>
      </c>
      <c r="K1196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196">
        <f>cukier[[#This Row],[Cukier '[KG']]]*cukier[[#This Row],[Rabat]]</f>
        <v>628.90000000000009</v>
      </c>
      <c r="M1196">
        <f>cukier[[#This Row],[SumaZaCukier]]-cukier[[#This Row],[CenaRabat]]</f>
        <v>66.199999999999932</v>
      </c>
    </row>
    <row r="1197" spans="1:13" x14ac:dyDescent="0.25">
      <c r="A1197" s="1">
        <v>40331</v>
      </c>
      <c r="B1197" t="s">
        <v>39</v>
      </c>
      <c r="C1197">
        <f>YEAR(cukier[[#This Row],[Data]])</f>
        <v>2010</v>
      </c>
      <c r="D1197">
        <v>114</v>
      </c>
      <c r="E1197">
        <f>IF(C1197=2005,$Q$5,IF(C1197=2006,$Q$6,IF(C1197=2007,$Q$7,IF(C1197=2008,$Q$8,IF(C1197=2009,$Q$9,IF(C1197=2010,$Q$10,IF(C1197=2011,$Q$11,IF(C1197=2012,$Q$12,IF(C1197=2013,$Q$13,IF(C1197=2014,$Q$14,"XD"))))))))))</f>
        <v>2.1</v>
      </c>
      <c r="F1197">
        <f>D1197*E1197</f>
        <v>239.4</v>
      </c>
      <c r="G1197">
        <f>SUMIF($B$2:B1197,B1197,$D$2:D1197)</f>
        <v>1284</v>
      </c>
      <c r="H1197" t="b">
        <f>IF(cukier[[#This Row],[IlośćCukruKupionego]]&gt;=100,IF(cukier[[#This Row],[IlośćCukruKupionego]]&lt;1000,TRUE),FALSE)</f>
        <v>0</v>
      </c>
      <c r="I1197" t="b">
        <f>IF(cukier[[#This Row],[IlośćCukruKupionego]]&gt;=1000,IF(cukier[[#This Row],[IlośćCukruKupionego]]&lt;10000,TRUE),FALSE)</f>
        <v>1</v>
      </c>
      <c r="J1197" t="b">
        <f>IF(cukier[[#This Row],[IlośćCukruKupionego]]&gt;=10000,TRUE,FALSE)</f>
        <v>0</v>
      </c>
      <c r="K119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97">
        <f>cukier[[#This Row],[Cukier '[KG']]]*cukier[[#This Row],[Rabat]]</f>
        <v>228</v>
      </c>
      <c r="M1197">
        <f>cukier[[#This Row],[SumaZaCukier]]-cukier[[#This Row],[CenaRabat]]</f>
        <v>11.400000000000006</v>
      </c>
    </row>
    <row r="1198" spans="1:13" x14ac:dyDescent="0.25">
      <c r="A1198" s="1">
        <v>40332</v>
      </c>
      <c r="B1198" t="s">
        <v>52</v>
      </c>
      <c r="C1198">
        <f>YEAR(cukier[[#This Row],[Data]])</f>
        <v>2010</v>
      </c>
      <c r="D1198">
        <v>79</v>
      </c>
      <c r="E1198">
        <f>IF(C1198=2005,$Q$5,IF(C1198=2006,$Q$6,IF(C1198=2007,$Q$7,IF(C1198=2008,$Q$8,IF(C1198=2009,$Q$9,IF(C1198=2010,$Q$10,IF(C1198=2011,$Q$11,IF(C1198=2012,$Q$12,IF(C1198=2013,$Q$13,IF(C1198=2014,$Q$14,"XD"))))))))))</f>
        <v>2.1</v>
      </c>
      <c r="F1198">
        <f>D1198*E1198</f>
        <v>165.9</v>
      </c>
      <c r="G1198">
        <f>SUMIF($B$2:B1198,B1198,$D$2:D1198)</f>
        <v>2589</v>
      </c>
      <c r="H1198" t="b">
        <f>IF(cukier[[#This Row],[IlośćCukruKupionego]]&gt;=100,IF(cukier[[#This Row],[IlośćCukruKupionego]]&lt;1000,TRUE),FALSE)</f>
        <v>0</v>
      </c>
      <c r="I1198" t="b">
        <f>IF(cukier[[#This Row],[IlośćCukruKupionego]]&gt;=1000,IF(cukier[[#This Row],[IlośćCukruKupionego]]&lt;10000,TRUE),FALSE)</f>
        <v>1</v>
      </c>
      <c r="J1198" t="b">
        <f>IF(cukier[[#This Row],[IlośćCukruKupionego]]&gt;=10000,TRUE,FALSE)</f>
        <v>0</v>
      </c>
      <c r="K119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98">
        <f>cukier[[#This Row],[Cukier '[KG']]]*cukier[[#This Row],[Rabat]]</f>
        <v>158</v>
      </c>
      <c r="M1198">
        <f>cukier[[#This Row],[SumaZaCukier]]-cukier[[#This Row],[CenaRabat]]</f>
        <v>7.9000000000000057</v>
      </c>
    </row>
    <row r="1199" spans="1:13" x14ac:dyDescent="0.25">
      <c r="A1199" s="1">
        <v>40333</v>
      </c>
      <c r="B1199" t="s">
        <v>71</v>
      </c>
      <c r="C1199">
        <f>YEAR(cukier[[#This Row],[Data]])</f>
        <v>2010</v>
      </c>
      <c r="D1199">
        <v>22</v>
      </c>
      <c r="E1199">
        <f>IF(C1199=2005,$Q$5,IF(C1199=2006,$Q$6,IF(C1199=2007,$Q$7,IF(C1199=2008,$Q$8,IF(C1199=2009,$Q$9,IF(C1199=2010,$Q$10,IF(C1199=2011,$Q$11,IF(C1199=2012,$Q$12,IF(C1199=2013,$Q$13,IF(C1199=2014,$Q$14,"XD"))))))))))</f>
        <v>2.1</v>
      </c>
      <c r="F1199">
        <f>D1199*E1199</f>
        <v>46.2</v>
      </c>
      <c r="G1199">
        <f>SUMIF($B$2:B1199,B1199,$D$2:D1199)</f>
        <v>1776</v>
      </c>
      <c r="H1199" t="b">
        <f>IF(cukier[[#This Row],[IlośćCukruKupionego]]&gt;=100,IF(cukier[[#This Row],[IlośćCukruKupionego]]&lt;1000,TRUE),FALSE)</f>
        <v>0</v>
      </c>
      <c r="I1199" t="b">
        <f>IF(cukier[[#This Row],[IlośćCukruKupionego]]&gt;=1000,IF(cukier[[#This Row],[IlośćCukruKupionego]]&lt;10000,TRUE),FALSE)</f>
        <v>1</v>
      </c>
      <c r="J1199" t="b">
        <f>IF(cukier[[#This Row],[IlośćCukruKupionego]]&gt;=10000,TRUE,FALSE)</f>
        <v>0</v>
      </c>
      <c r="K1199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199">
        <f>cukier[[#This Row],[Cukier '[KG']]]*cukier[[#This Row],[Rabat]]</f>
        <v>44</v>
      </c>
      <c r="M1199">
        <f>cukier[[#This Row],[SumaZaCukier]]-cukier[[#This Row],[CenaRabat]]</f>
        <v>2.2000000000000028</v>
      </c>
    </row>
    <row r="1200" spans="1:13" x14ac:dyDescent="0.25">
      <c r="A1200" s="1">
        <v>40333</v>
      </c>
      <c r="B1200" t="s">
        <v>92</v>
      </c>
      <c r="C1200">
        <f>YEAR(cukier[[#This Row],[Data]])</f>
        <v>2010</v>
      </c>
      <c r="D1200">
        <v>5</v>
      </c>
      <c r="E1200">
        <f>IF(C1200=2005,$Q$5,IF(C1200=2006,$Q$6,IF(C1200=2007,$Q$7,IF(C1200=2008,$Q$8,IF(C1200=2009,$Q$9,IF(C1200=2010,$Q$10,IF(C1200=2011,$Q$11,IF(C1200=2012,$Q$12,IF(C1200=2013,$Q$13,IF(C1200=2014,$Q$14,"XD"))))))))))</f>
        <v>2.1</v>
      </c>
      <c r="F1200">
        <f>D1200*E1200</f>
        <v>10.5</v>
      </c>
      <c r="G1200">
        <f>SUMIF($B$2:B1200,B1200,$D$2:D1200)</f>
        <v>21</v>
      </c>
      <c r="H1200" t="b">
        <f>IF(cukier[[#This Row],[IlośćCukruKupionego]]&gt;=100,IF(cukier[[#This Row],[IlośćCukruKupionego]]&lt;1000,TRUE),FALSE)</f>
        <v>0</v>
      </c>
      <c r="I1200" t="b">
        <f>IF(cukier[[#This Row],[IlośćCukruKupionego]]&gt;=1000,IF(cukier[[#This Row],[IlośćCukruKupionego]]&lt;10000,TRUE),FALSE)</f>
        <v>0</v>
      </c>
      <c r="J1200" t="b">
        <f>IF(cukier[[#This Row],[IlośćCukruKupionego]]&gt;=10000,TRUE,FALSE)</f>
        <v>0</v>
      </c>
      <c r="K120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00">
        <f>cukier[[#This Row],[Cukier '[KG']]]*cukier[[#This Row],[Rabat]]</f>
        <v>10.5</v>
      </c>
      <c r="M1200">
        <f>cukier[[#This Row],[SumaZaCukier]]-cukier[[#This Row],[CenaRabat]]</f>
        <v>0</v>
      </c>
    </row>
    <row r="1201" spans="1:13" x14ac:dyDescent="0.25">
      <c r="A1201" s="1">
        <v>40336</v>
      </c>
      <c r="B1201" t="s">
        <v>72</v>
      </c>
      <c r="C1201">
        <f>YEAR(cukier[[#This Row],[Data]])</f>
        <v>2010</v>
      </c>
      <c r="D1201">
        <v>17</v>
      </c>
      <c r="E1201">
        <f>IF(C1201=2005,$Q$5,IF(C1201=2006,$Q$6,IF(C1201=2007,$Q$7,IF(C1201=2008,$Q$8,IF(C1201=2009,$Q$9,IF(C1201=2010,$Q$10,IF(C1201=2011,$Q$11,IF(C1201=2012,$Q$12,IF(C1201=2013,$Q$13,IF(C1201=2014,$Q$14,"XD"))))))))))</f>
        <v>2.1</v>
      </c>
      <c r="F1201">
        <f>D1201*E1201</f>
        <v>35.700000000000003</v>
      </c>
      <c r="G1201">
        <f>SUMIF($B$2:B1201,B1201,$D$2:D1201)</f>
        <v>51</v>
      </c>
      <c r="H1201" t="b">
        <f>IF(cukier[[#This Row],[IlośćCukruKupionego]]&gt;=100,IF(cukier[[#This Row],[IlośćCukruKupionego]]&lt;1000,TRUE),FALSE)</f>
        <v>0</v>
      </c>
      <c r="I1201" t="b">
        <f>IF(cukier[[#This Row],[IlośćCukruKupionego]]&gt;=1000,IF(cukier[[#This Row],[IlośćCukruKupionego]]&lt;10000,TRUE),FALSE)</f>
        <v>0</v>
      </c>
      <c r="J1201" t="b">
        <f>IF(cukier[[#This Row],[IlośćCukruKupionego]]&gt;=10000,TRUE,FALSE)</f>
        <v>0</v>
      </c>
      <c r="K120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01">
        <f>cukier[[#This Row],[Cukier '[KG']]]*cukier[[#This Row],[Rabat]]</f>
        <v>35.700000000000003</v>
      </c>
      <c r="M1201">
        <f>cukier[[#This Row],[SumaZaCukier]]-cukier[[#This Row],[CenaRabat]]</f>
        <v>0</v>
      </c>
    </row>
    <row r="1202" spans="1:13" x14ac:dyDescent="0.25">
      <c r="A1202" s="1">
        <v>40337</v>
      </c>
      <c r="B1202" t="s">
        <v>45</v>
      </c>
      <c r="C1202">
        <f>YEAR(cukier[[#This Row],[Data]])</f>
        <v>2010</v>
      </c>
      <c r="D1202">
        <v>344</v>
      </c>
      <c r="E1202">
        <f>IF(C1202=2005,$Q$5,IF(C1202=2006,$Q$6,IF(C1202=2007,$Q$7,IF(C1202=2008,$Q$8,IF(C1202=2009,$Q$9,IF(C1202=2010,$Q$10,IF(C1202=2011,$Q$11,IF(C1202=2012,$Q$12,IF(C1202=2013,$Q$13,IF(C1202=2014,$Q$14,"XD"))))))))))</f>
        <v>2.1</v>
      </c>
      <c r="F1202">
        <f>D1202*E1202</f>
        <v>722.4</v>
      </c>
      <c r="G1202">
        <f>SUMIF($B$2:B1202,B1202,$D$2:D1202)</f>
        <v>15187</v>
      </c>
      <c r="H1202" t="b">
        <f>IF(cukier[[#This Row],[IlośćCukruKupionego]]&gt;=100,IF(cukier[[#This Row],[IlośćCukruKupionego]]&lt;1000,TRUE),FALSE)</f>
        <v>0</v>
      </c>
      <c r="I1202" t="b">
        <f>IF(cukier[[#This Row],[IlośćCukruKupionego]]&gt;=1000,IF(cukier[[#This Row],[IlośćCukruKupionego]]&lt;10000,TRUE),FALSE)</f>
        <v>0</v>
      </c>
      <c r="J1202" t="b">
        <f>IF(cukier[[#This Row],[IlośćCukruKupionego]]&gt;=10000,TRUE,FALSE)</f>
        <v>1</v>
      </c>
      <c r="K1202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02">
        <f>cukier[[#This Row],[Cukier '[KG']]]*cukier[[#This Row],[Rabat]]</f>
        <v>653.6</v>
      </c>
      <c r="M1202">
        <f>cukier[[#This Row],[SumaZaCukier]]-cukier[[#This Row],[CenaRabat]]</f>
        <v>68.799999999999955</v>
      </c>
    </row>
    <row r="1203" spans="1:13" x14ac:dyDescent="0.25">
      <c r="A1203" s="1">
        <v>40337</v>
      </c>
      <c r="B1203" t="s">
        <v>14</v>
      </c>
      <c r="C1203">
        <f>YEAR(cukier[[#This Row],[Data]])</f>
        <v>2010</v>
      </c>
      <c r="D1203">
        <v>329</v>
      </c>
      <c r="E1203">
        <f>IF(C1203=2005,$Q$5,IF(C1203=2006,$Q$6,IF(C1203=2007,$Q$7,IF(C1203=2008,$Q$8,IF(C1203=2009,$Q$9,IF(C1203=2010,$Q$10,IF(C1203=2011,$Q$11,IF(C1203=2012,$Q$12,IF(C1203=2013,$Q$13,IF(C1203=2014,$Q$14,"XD"))))))))))</f>
        <v>2.1</v>
      </c>
      <c r="F1203">
        <f>D1203*E1203</f>
        <v>690.9</v>
      </c>
      <c r="G1203">
        <f>SUMIF($B$2:B1203,B1203,$D$2:D1203)</f>
        <v>13790</v>
      </c>
      <c r="H1203" t="b">
        <f>IF(cukier[[#This Row],[IlośćCukruKupionego]]&gt;=100,IF(cukier[[#This Row],[IlośćCukruKupionego]]&lt;1000,TRUE),FALSE)</f>
        <v>0</v>
      </c>
      <c r="I1203" t="b">
        <f>IF(cukier[[#This Row],[IlośćCukruKupionego]]&gt;=1000,IF(cukier[[#This Row],[IlośćCukruKupionego]]&lt;10000,TRUE),FALSE)</f>
        <v>0</v>
      </c>
      <c r="J1203" t="b">
        <f>IF(cukier[[#This Row],[IlośćCukruKupionego]]&gt;=10000,TRUE,FALSE)</f>
        <v>1</v>
      </c>
      <c r="K1203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03">
        <f>cukier[[#This Row],[Cukier '[KG']]]*cukier[[#This Row],[Rabat]]</f>
        <v>625.1</v>
      </c>
      <c r="M1203">
        <f>cukier[[#This Row],[SumaZaCukier]]-cukier[[#This Row],[CenaRabat]]</f>
        <v>65.799999999999955</v>
      </c>
    </row>
    <row r="1204" spans="1:13" x14ac:dyDescent="0.25">
      <c r="A1204" s="1">
        <v>40337</v>
      </c>
      <c r="B1204" t="s">
        <v>112</v>
      </c>
      <c r="C1204">
        <f>YEAR(cukier[[#This Row],[Data]])</f>
        <v>2010</v>
      </c>
      <c r="D1204">
        <v>10</v>
      </c>
      <c r="E1204">
        <f>IF(C1204=2005,$Q$5,IF(C1204=2006,$Q$6,IF(C1204=2007,$Q$7,IF(C1204=2008,$Q$8,IF(C1204=2009,$Q$9,IF(C1204=2010,$Q$10,IF(C1204=2011,$Q$11,IF(C1204=2012,$Q$12,IF(C1204=2013,$Q$13,IF(C1204=2014,$Q$14,"XD"))))))))))</f>
        <v>2.1</v>
      </c>
      <c r="F1204">
        <f>D1204*E1204</f>
        <v>21</v>
      </c>
      <c r="G1204">
        <f>SUMIF($B$2:B1204,B1204,$D$2:D1204)</f>
        <v>69</v>
      </c>
      <c r="H1204" t="b">
        <f>IF(cukier[[#This Row],[IlośćCukruKupionego]]&gt;=100,IF(cukier[[#This Row],[IlośćCukruKupionego]]&lt;1000,TRUE),FALSE)</f>
        <v>0</v>
      </c>
      <c r="I1204" t="b">
        <f>IF(cukier[[#This Row],[IlośćCukruKupionego]]&gt;=1000,IF(cukier[[#This Row],[IlośćCukruKupionego]]&lt;10000,TRUE),FALSE)</f>
        <v>0</v>
      </c>
      <c r="J1204" t="b">
        <f>IF(cukier[[#This Row],[IlośćCukruKupionego]]&gt;=10000,TRUE,FALSE)</f>
        <v>0</v>
      </c>
      <c r="K1204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04">
        <f>cukier[[#This Row],[Cukier '[KG']]]*cukier[[#This Row],[Rabat]]</f>
        <v>21</v>
      </c>
      <c r="M1204">
        <f>cukier[[#This Row],[SumaZaCukier]]-cukier[[#This Row],[CenaRabat]]</f>
        <v>0</v>
      </c>
    </row>
    <row r="1205" spans="1:13" x14ac:dyDescent="0.25">
      <c r="A1205" s="1">
        <v>40341</v>
      </c>
      <c r="B1205" t="s">
        <v>30</v>
      </c>
      <c r="C1205">
        <f>YEAR(cukier[[#This Row],[Data]])</f>
        <v>2010</v>
      </c>
      <c r="D1205">
        <v>105</v>
      </c>
      <c r="E1205">
        <f>IF(C1205=2005,$Q$5,IF(C1205=2006,$Q$6,IF(C1205=2007,$Q$7,IF(C1205=2008,$Q$8,IF(C1205=2009,$Q$9,IF(C1205=2010,$Q$10,IF(C1205=2011,$Q$11,IF(C1205=2012,$Q$12,IF(C1205=2013,$Q$13,IF(C1205=2014,$Q$14,"XD"))))))))))</f>
        <v>2.1</v>
      </c>
      <c r="F1205">
        <f>D1205*E1205</f>
        <v>220.5</v>
      </c>
      <c r="G1205">
        <f>SUMIF($B$2:B1205,B1205,$D$2:D1205)</f>
        <v>3400</v>
      </c>
      <c r="H1205" t="b">
        <f>IF(cukier[[#This Row],[IlośćCukruKupionego]]&gt;=100,IF(cukier[[#This Row],[IlośćCukruKupionego]]&lt;1000,TRUE),FALSE)</f>
        <v>0</v>
      </c>
      <c r="I1205" t="b">
        <f>IF(cukier[[#This Row],[IlośćCukruKupionego]]&gt;=1000,IF(cukier[[#This Row],[IlośćCukruKupionego]]&lt;10000,TRUE),FALSE)</f>
        <v>1</v>
      </c>
      <c r="J1205" t="b">
        <f>IF(cukier[[#This Row],[IlośćCukruKupionego]]&gt;=10000,TRUE,FALSE)</f>
        <v>0</v>
      </c>
      <c r="K120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05">
        <f>cukier[[#This Row],[Cukier '[KG']]]*cukier[[#This Row],[Rabat]]</f>
        <v>210</v>
      </c>
      <c r="M1205">
        <f>cukier[[#This Row],[SumaZaCukier]]-cukier[[#This Row],[CenaRabat]]</f>
        <v>10.5</v>
      </c>
    </row>
    <row r="1206" spans="1:13" x14ac:dyDescent="0.25">
      <c r="A1206" s="1">
        <v>40342</v>
      </c>
      <c r="B1206" t="s">
        <v>69</v>
      </c>
      <c r="C1206">
        <f>YEAR(cukier[[#This Row],[Data]])</f>
        <v>2010</v>
      </c>
      <c r="D1206">
        <v>26</v>
      </c>
      <c r="E1206">
        <f>IF(C1206=2005,$Q$5,IF(C1206=2006,$Q$6,IF(C1206=2007,$Q$7,IF(C1206=2008,$Q$8,IF(C1206=2009,$Q$9,IF(C1206=2010,$Q$10,IF(C1206=2011,$Q$11,IF(C1206=2012,$Q$12,IF(C1206=2013,$Q$13,IF(C1206=2014,$Q$14,"XD"))))))))))</f>
        <v>2.1</v>
      </c>
      <c r="F1206">
        <f>D1206*E1206</f>
        <v>54.6</v>
      </c>
      <c r="G1206">
        <f>SUMIF($B$2:B1206,B1206,$D$2:D1206)</f>
        <v>2095</v>
      </c>
      <c r="H1206" t="b">
        <f>IF(cukier[[#This Row],[IlośćCukruKupionego]]&gt;=100,IF(cukier[[#This Row],[IlośćCukruKupionego]]&lt;1000,TRUE),FALSE)</f>
        <v>0</v>
      </c>
      <c r="I1206" t="b">
        <f>IF(cukier[[#This Row],[IlośćCukruKupionego]]&gt;=1000,IF(cukier[[#This Row],[IlośćCukruKupionego]]&lt;10000,TRUE),FALSE)</f>
        <v>1</v>
      </c>
      <c r="J1206" t="b">
        <f>IF(cukier[[#This Row],[IlośćCukruKupionego]]&gt;=10000,TRUE,FALSE)</f>
        <v>0</v>
      </c>
      <c r="K120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06">
        <f>cukier[[#This Row],[Cukier '[KG']]]*cukier[[#This Row],[Rabat]]</f>
        <v>52</v>
      </c>
      <c r="M1206">
        <f>cukier[[#This Row],[SumaZaCukier]]-cukier[[#This Row],[CenaRabat]]</f>
        <v>2.6000000000000014</v>
      </c>
    </row>
    <row r="1207" spans="1:13" x14ac:dyDescent="0.25">
      <c r="A1207" s="1">
        <v>40343</v>
      </c>
      <c r="B1207" t="s">
        <v>39</v>
      </c>
      <c r="C1207">
        <f>YEAR(cukier[[#This Row],[Data]])</f>
        <v>2010</v>
      </c>
      <c r="D1207">
        <v>121</v>
      </c>
      <c r="E1207">
        <f>IF(C1207=2005,$Q$5,IF(C1207=2006,$Q$6,IF(C1207=2007,$Q$7,IF(C1207=2008,$Q$8,IF(C1207=2009,$Q$9,IF(C1207=2010,$Q$10,IF(C1207=2011,$Q$11,IF(C1207=2012,$Q$12,IF(C1207=2013,$Q$13,IF(C1207=2014,$Q$14,"XD"))))))))))</f>
        <v>2.1</v>
      </c>
      <c r="F1207">
        <f>D1207*E1207</f>
        <v>254.10000000000002</v>
      </c>
      <c r="G1207">
        <f>SUMIF($B$2:B1207,B1207,$D$2:D1207)</f>
        <v>1405</v>
      </c>
      <c r="H1207" t="b">
        <f>IF(cukier[[#This Row],[IlośćCukruKupionego]]&gt;=100,IF(cukier[[#This Row],[IlośćCukruKupionego]]&lt;1000,TRUE),FALSE)</f>
        <v>0</v>
      </c>
      <c r="I1207" t="b">
        <f>IF(cukier[[#This Row],[IlośćCukruKupionego]]&gt;=1000,IF(cukier[[#This Row],[IlośćCukruKupionego]]&lt;10000,TRUE),FALSE)</f>
        <v>1</v>
      </c>
      <c r="J1207" t="b">
        <f>IF(cukier[[#This Row],[IlośćCukruKupionego]]&gt;=10000,TRUE,FALSE)</f>
        <v>0</v>
      </c>
      <c r="K120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07">
        <f>cukier[[#This Row],[Cukier '[KG']]]*cukier[[#This Row],[Rabat]]</f>
        <v>242</v>
      </c>
      <c r="M1207">
        <f>cukier[[#This Row],[SumaZaCukier]]-cukier[[#This Row],[CenaRabat]]</f>
        <v>12.100000000000023</v>
      </c>
    </row>
    <row r="1208" spans="1:13" x14ac:dyDescent="0.25">
      <c r="A1208" s="1">
        <v>40345</v>
      </c>
      <c r="B1208" t="s">
        <v>8</v>
      </c>
      <c r="C1208">
        <f>YEAR(cukier[[#This Row],[Data]])</f>
        <v>2010</v>
      </c>
      <c r="D1208">
        <v>174</v>
      </c>
      <c r="E1208">
        <f>IF(C1208=2005,$Q$5,IF(C1208=2006,$Q$6,IF(C1208=2007,$Q$7,IF(C1208=2008,$Q$8,IF(C1208=2009,$Q$9,IF(C1208=2010,$Q$10,IF(C1208=2011,$Q$11,IF(C1208=2012,$Q$12,IF(C1208=2013,$Q$13,IF(C1208=2014,$Q$14,"XD"))))))))))</f>
        <v>2.1</v>
      </c>
      <c r="F1208">
        <f>D1208*E1208</f>
        <v>365.40000000000003</v>
      </c>
      <c r="G1208">
        <f>SUMIF($B$2:B1208,B1208,$D$2:D1208)</f>
        <v>2092</v>
      </c>
      <c r="H1208" t="b">
        <f>IF(cukier[[#This Row],[IlośćCukruKupionego]]&gt;=100,IF(cukier[[#This Row],[IlośćCukruKupionego]]&lt;1000,TRUE),FALSE)</f>
        <v>0</v>
      </c>
      <c r="I1208" t="b">
        <f>IF(cukier[[#This Row],[IlośćCukruKupionego]]&gt;=1000,IF(cukier[[#This Row],[IlośćCukruKupionego]]&lt;10000,TRUE),FALSE)</f>
        <v>1</v>
      </c>
      <c r="J1208" t="b">
        <f>IF(cukier[[#This Row],[IlośćCukruKupionego]]&gt;=10000,TRUE,FALSE)</f>
        <v>0</v>
      </c>
      <c r="K120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08">
        <f>cukier[[#This Row],[Cukier '[KG']]]*cukier[[#This Row],[Rabat]]</f>
        <v>348</v>
      </c>
      <c r="M1208">
        <f>cukier[[#This Row],[SumaZaCukier]]-cukier[[#This Row],[CenaRabat]]</f>
        <v>17.400000000000034</v>
      </c>
    </row>
    <row r="1209" spans="1:13" x14ac:dyDescent="0.25">
      <c r="A1209" s="1">
        <v>40346</v>
      </c>
      <c r="B1209" t="s">
        <v>14</v>
      </c>
      <c r="C1209">
        <f>YEAR(cukier[[#This Row],[Data]])</f>
        <v>2010</v>
      </c>
      <c r="D1209">
        <v>233</v>
      </c>
      <c r="E1209">
        <f>IF(C1209=2005,$Q$5,IF(C1209=2006,$Q$6,IF(C1209=2007,$Q$7,IF(C1209=2008,$Q$8,IF(C1209=2009,$Q$9,IF(C1209=2010,$Q$10,IF(C1209=2011,$Q$11,IF(C1209=2012,$Q$12,IF(C1209=2013,$Q$13,IF(C1209=2014,$Q$14,"XD"))))))))))</f>
        <v>2.1</v>
      </c>
      <c r="F1209">
        <f>D1209*E1209</f>
        <v>489.3</v>
      </c>
      <c r="G1209">
        <f>SUMIF($B$2:B1209,B1209,$D$2:D1209)</f>
        <v>14023</v>
      </c>
      <c r="H1209" t="b">
        <f>IF(cukier[[#This Row],[IlośćCukruKupionego]]&gt;=100,IF(cukier[[#This Row],[IlośćCukruKupionego]]&lt;1000,TRUE),FALSE)</f>
        <v>0</v>
      </c>
      <c r="I1209" t="b">
        <f>IF(cukier[[#This Row],[IlośćCukruKupionego]]&gt;=1000,IF(cukier[[#This Row],[IlośćCukruKupionego]]&lt;10000,TRUE),FALSE)</f>
        <v>0</v>
      </c>
      <c r="J1209" t="b">
        <f>IF(cukier[[#This Row],[IlośćCukruKupionego]]&gt;=10000,TRUE,FALSE)</f>
        <v>1</v>
      </c>
      <c r="K1209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09">
        <f>cukier[[#This Row],[Cukier '[KG']]]*cukier[[#This Row],[Rabat]]</f>
        <v>442.70000000000005</v>
      </c>
      <c r="M1209">
        <f>cukier[[#This Row],[SumaZaCukier]]-cukier[[#This Row],[CenaRabat]]</f>
        <v>46.599999999999966</v>
      </c>
    </row>
    <row r="1210" spans="1:13" x14ac:dyDescent="0.25">
      <c r="A1210" s="1">
        <v>40347</v>
      </c>
      <c r="B1210" t="s">
        <v>10</v>
      </c>
      <c r="C1210">
        <f>YEAR(cukier[[#This Row],[Data]])</f>
        <v>2010</v>
      </c>
      <c r="D1210">
        <v>117</v>
      </c>
      <c r="E1210">
        <f>IF(C1210=2005,$Q$5,IF(C1210=2006,$Q$6,IF(C1210=2007,$Q$7,IF(C1210=2008,$Q$8,IF(C1210=2009,$Q$9,IF(C1210=2010,$Q$10,IF(C1210=2011,$Q$11,IF(C1210=2012,$Q$12,IF(C1210=2013,$Q$13,IF(C1210=2014,$Q$14,"XD"))))))))))</f>
        <v>2.1</v>
      </c>
      <c r="F1210">
        <f>D1210*E1210</f>
        <v>245.70000000000002</v>
      </c>
      <c r="G1210">
        <f>SUMIF($B$2:B1210,B1210,$D$2:D1210)</f>
        <v>2249</v>
      </c>
      <c r="H1210" t="b">
        <f>IF(cukier[[#This Row],[IlośćCukruKupionego]]&gt;=100,IF(cukier[[#This Row],[IlośćCukruKupionego]]&lt;1000,TRUE),FALSE)</f>
        <v>0</v>
      </c>
      <c r="I1210" t="b">
        <f>IF(cukier[[#This Row],[IlośćCukruKupionego]]&gt;=1000,IF(cukier[[#This Row],[IlośćCukruKupionego]]&lt;10000,TRUE),FALSE)</f>
        <v>1</v>
      </c>
      <c r="J1210" t="b">
        <f>IF(cukier[[#This Row],[IlośćCukruKupionego]]&gt;=10000,TRUE,FALSE)</f>
        <v>0</v>
      </c>
      <c r="K121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10">
        <f>cukier[[#This Row],[Cukier '[KG']]]*cukier[[#This Row],[Rabat]]</f>
        <v>234</v>
      </c>
      <c r="M1210">
        <f>cukier[[#This Row],[SumaZaCukier]]-cukier[[#This Row],[CenaRabat]]</f>
        <v>11.700000000000017</v>
      </c>
    </row>
    <row r="1211" spans="1:13" x14ac:dyDescent="0.25">
      <c r="A1211" s="1">
        <v>40348</v>
      </c>
      <c r="B1211" t="s">
        <v>72</v>
      </c>
      <c r="C1211">
        <f>YEAR(cukier[[#This Row],[Data]])</f>
        <v>2010</v>
      </c>
      <c r="D1211">
        <v>11</v>
      </c>
      <c r="E1211">
        <f>IF(C1211=2005,$Q$5,IF(C1211=2006,$Q$6,IF(C1211=2007,$Q$7,IF(C1211=2008,$Q$8,IF(C1211=2009,$Q$9,IF(C1211=2010,$Q$10,IF(C1211=2011,$Q$11,IF(C1211=2012,$Q$12,IF(C1211=2013,$Q$13,IF(C1211=2014,$Q$14,"XD"))))))))))</f>
        <v>2.1</v>
      </c>
      <c r="F1211">
        <f>D1211*E1211</f>
        <v>23.1</v>
      </c>
      <c r="G1211">
        <f>SUMIF($B$2:B1211,B1211,$D$2:D1211)</f>
        <v>62</v>
      </c>
      <c r="H1211" t="b">
        <f>IF(cukier[[#This Row],[IlośćCukruKupionego]]&gt;=100,IF(cukier[[#This Row],[IlośćCukruKupionego]]&lt;1000,TRUE),FALSE)</f>
        <v>0</v>
      </c>
      <c r="I1211" t="b">
        <f>IF(cukier[[#This Row],[IlośćCukruKupionego]]&gt;=1000,IF(cukier[[#This Row],[IlośćCukruKupionego]]&lt;10000,TRUE),FALSE)</f>
        <v>0</v>
      </c>
      <c r="J1211" t="b">
        <f>IF(cukier[[#This Row],[IlośćCukruKupionego]]&gt;=10000,TRUE,FALSE)</f>
        <v>0</v>
      </c>
      <c r="K121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11">
        <f>cukier[[#This Row],[Cukier '[KG']]]*cukier[[#This Row],[Rabat]]</f>
        <v>23.1</v>
      </c>
      <c r="M1211">
        <f>cukier[[#This Row],[SumaZaCukier]]-cukier[[#This Row],[CenaRabat]]</f>
        <v>0</v>
      </c>
    </row>
    <row r="1212" spans="1:13" x14ac:dyDescent="0.25">
      <c r="A1212" s="1">
        <v>40348</v>
      </c>
      <c r="B1212" t="s">
        <v>212</v>
      </c>
      <c r="C1212">
        <f>YEAR(cukier[[#This Row],[Data]])</f>
        <v>2010</v>
      </c>
      <c r="D1212">
        <v>18</v>
      </c>
      <c r="E1212">
        <f>IF(C1212=2005,$Q$5,IF(C1212=2006,$Q$6,IF(C1212=2007,$Q$7,IF(C1212=2008,$Q$8,IF(C1212=2009,$Q$9,IF(C1212=2010,$Q$10,IF(C1212=2011,$Q$11,IF(C1212=2012,$Q$12,IF(C1212=2013,$Q$13,IF(C1212=2014,$Q$14,"XD"))))))))))</f>
        <v>2.1</v>
      </c>
      <c r="F1212">
        <f>D1212*E1212</f>
        <v>37.800000000000004</v>
      </c>
      <c r="G1212">
        <f>SUMIF($B$2:B1212,B1212,$D$2:D1212)</f>
        <v>18</v>
      </c>
      <c r="H1212" t="b">
        <f>IF(cukier[[#This Row],[IlośćCukruKupionego]]&gt;=100,IF(cukier[[#This Row],[IlośćCukruKupionego]]&lt;1000,TRUE),FALSE)</f>
        <v>0</v>
      </c>
      <c r="I1212" t="b">
        <f>IF(cukier[[#This Row],[IlośćCukruKupionego]]&gt;=1000,IF(cukier[[#This Row],[IlośćCukruKupionego]]&lt;10000,TRUE),FALSE)</f>
        <v>0</v>
      </c>
      <c r="J1212" t="b">
        <f>IF(cukier[[#This Row],[IlośćCukruKupionego]]&gt;=10000,TRUE,FALSE)</f>
        <v>0</v>
      </c>
      <c r="K121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12">
        <f>cukier[[#This Row],[Cukier '[KG']]]*cukier[[#This Row],[Rabat]]</f>
        <v>37.800000000000004</v>
      </c>
      <c r="M1212">
        <f>cukier[[#This Row],[SumaZaCukier]]-cukier[[#This Row],[CenaRabat]]</f>
        <v>0</v>
      </c>
    </row>
    <row r="1213" spans="1:13" x14ac:dyDescent="0.25">
      <c r="A1213" s="1">
        <v>40348</v>
      </c>
      <c r="B1213" t="s">
        <v>45</v>
      </c>
      <c r="C1213">
        <f>YEAR(cukier[[#This Row],[Data]])</f>
        <v>2010</v>
      </c>
      <c r="D1213">
        <v>332</v>
      </c>
      <c r="E1213">
        <f>IF(C1213=2005,$Q$5,IF(C1213=2006,$Q$6,IF(C1213=2007,$Q$7,IF(C1213=2008,$Q$8,IF(C1213=2009,$Q$9,IF(C1213=2010,$Q$10,IF(C1213=2011,$Q$11,IF(C1213=2012,$Q$12,IF(C1213=2013,$Q$13,IF(C1213=2014,$Q$14,"XD"))))))))))</f>
        <v>2.1</v>
      </c>
      <c r="F1213">
        <f>D1213*E1213</f>
        <v>697.2</v>
      </c>
      <c r="G1213">
        <f>SUMIF($B$2:B1213,B1213,$D$2:D1213)</f>
        <v>15519</v>
      </c>
      <c r="H1213" t="b">
        <f>IF(cukier[[#This Row],[IlośćCukruKupionego]]&gt;=100,IF(cukier[[#This Row],[IlośćCukruKupionego]]&lt;1000,TRUE),FALSE)</f>
        <v>0</v>
      </c>
      <c r="I1213" t="b">
        <f>IF(cukier[[#This Row],[IlośćCukruKupionego]]&gt;=1000,IF(cukier[[#This Row],[IlośćCukruKupionego]]&lt;10000,TRUE),FALSE)</f>
        <v>0</v>
      </c>
      <c r="J1213" t="b">
        <f>IF(cukier[[#This Row],[IlośćCukruKupionego]]&gt;=10000,TRUE,FALSE)</f>
        <v>1</v>
      </c>
      <c r="K1213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13">
        <f>cukier[[#This Row],[Cukier '[KG']]]*cukier[[#This Row],[Rabat]]</f>
        <v>630.80000000000007</v>
      </c>
      <c r="M1213">
        <f>cukier[[#This Row],[SumaZaCukier]]-cukier[[#This Row],[CenaRabat]]</f>
        <v>66.399999999999977</v>
      </c>
    </row>
    <row r="1214" spans="1:13" x14ac:dyDescent="0.25">
      <c r="A1214" s="1">
        <v>40349</v>
      </c>
      <c r="B1214" t="s">
        <v>156</v>
      </c>
      <c r="C1214">
        <f>YEAR(cukier[[#This Row],[Data]])</f>
        <v>2010</v>
      </c>
      <c r="D1214">
        <v>6</v>
      </c>
      <c r="E1214">
        <f>IF(C1214=2005,$Q$5,IF(C1214=2006,$Q$6,IF(C1214=2007,$Q$7,IF(C1214=2008,$Q$8,IF(C1214=2009,$Q$9,IF(C1214=2010,$Q$10,IF(C1214=2011,$Q$11,IF(C1214=2012,$Q$12,IF(C1214=2013,$Q$13,IF(C1214=2014,$Q$14,"XD"))))))))))</f>
        <v>2.1</v>
      </c>
      <c r="F1214">
        <f>D1214*E1214</f>
        <v>12.600000000000001</v>
      </c>
      <c r="G1214">
        <f>SUMIF($B$2:B1214,B1214,$D$2:D1214)</f>
        <v>11</v>
      </c>
      <c r="H1214" t="b">
        <f>IF(cukier[[#This Row],[IlośćCukruKupionego]]&gt;=100,IF(cukier[[#This Row],[IlośćCukruKupionego]]&lt;1000,TRUE),FALSE)</f>
        <v>0</v>
      </c>
      <c r="I1214" t="b">
        <f>IF(cukier[[#This Row],[IlośćCukruKupionego]]&gt;=1000,IF(cukier[[#This Row],[IlośćCukruKupionego]]&lt;10000,TRUE),FALSE)</f>
        <v>0</v>
      </c>
      <c r="J1214" t="b">
        <f>IF(cukier[[#This Row],[IlośćCukruKupionego]]&gt;=10000,TRUE,FALSE)</f>
        <v>0</v>
      </c>
      <c r="K1214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14">
        <f>cukier[[#This Row],[Cukier '[KG']]]*cukier[[#This Row],[Rabat]]</f>
        <v>12.600000000000001</v>
      </c>
      <c r="M1214">
        <f>cukier[[#This Row],[SumaZaCukier]]-cukier[[#This Row],[CenaRabat]]</f>
        <v>0</v>
      </c>
    </row>
    <row r="1215" spans="1:13" x14ac:dyDescent="0.25">
      <c r="A1215" s="1">
        <v>40350</v>
      </c>
      <c r="B1215" t="s">
        <v>102</v>
      </c>
      <c r="C1215">
        <f>YEAR(cukier[[#This Row],[Data]])</f>
        <v>2010</v>
      </c>
      <c r="D1215">
        <v>260</v>
      </c>
      <c r="E1215">
        <f>IF(C1215=2005,$Q$5,IF(C1215=2006,$Q$6,IF(C1215=2007,$Q$7,IF(C1215=2008,$Q$8,IF(C1215=2009,$Q$9,IF(C1215=2010,$Q$10,IF(C1215=2011,$Q$11,IF(C1215=2012,$Q$12,IF(C1215=2013,$Q$13,IF(C1215=2014,$Q$14,"XD"))))))))))</f>
        <v>2.1</v>
      </c>
      <c r="F1215">
        <f>D1215*E1215</f>
        <v>546</v>
      </c>
      <c r="G1215">
        <f>SUMIF($B$2:B1215,B1215,$D$2:D1215)</f>
        <v>3546</v>
      </c>
      <c r="H1215" t="b">
        <f>IF(cukier[[#This Row],[IlośćCukruKupionego]]&gt;=100,IF(cukier[[#This Row],[IlośćCukruKupionego]]&lt;1000,TRUE),FALSE)</f>
        <v>0</v>
      </c>
      <c r="I1215" t="b">
        <f>IF(cukier[[#This Row],[IlośćCukruKupionego]]&gt;=1000,IF(cukier[[#This Row],[IlośćCukruKupionego]]&lt;10000,TRUE),FALSE)</f>
        <v>1</v>
      </c>
      <c r="J1215" t="b">
        <f>IF(cukier[[#This Row],[IlośćCukruKupionego]]&gt;=10000,TRUE,FALSE)</f>
        <v>0</v>
      </c>
      <c r="K121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15">
        <f>cukier[[#This Row],[Cukier '[KG']]]*cukier[[#This Row],[Rabat]]</f>
        <v>520</v>
      </c>
      <c r="M1215">
        <f>cukier[[#This Row],[SumaZaCukier]]-cukier[[#This Row],[CenaRabat]]</f>
        <v>26</v>
      </c>
    </row>
    <row r="1216" spans="1:13" x14ac:dyDescent="0.25">
      <c r="A1216" s="1">
        <v>40350</v>
      </c>
      <c r="B1216" t="s">
        <v>80</v>
      </c>
      <c r="C1216">
        <f>YEAR(cukier[[#This Row],[Data]])</f>
        <v>2010</v>
      </c>
      <c r="D1216">
        <v>22</v>
      </c>
      <c r="E1216">
        <f>IF(C1216=2005,$Q$5,IF(C1216=2006,$Q$6,IF(C1216=2007,$Q$7,IF(C1216=2008,$Q$8,IF(C1216=2009,$Q$9,IF(C1216=2010,$Q$10,IF(C1216=2011,$Q$11,IF(C1216=2012,$Q$12,IF(C1216=2013,$Q$13,IF(C1216=2014,$Q$14,"XD"))))))))))</f>
        <v>2.1</v>
      </c>
      <c r="F1216">
        <f>D1216*E1216</f>
        <v>46.2</v>
      </c>
      <c r="G1216">
        <f>SUMIF($B$2:B1216,B1216,$D$2:D1216)</f>
        <v>637</v>
      </c>
      <c r="H1216" t="b">
        <f>IF(cukier[[#This Row],[IlośćCukruKupionego]]&gt;=100,IF(cukier[[#This Row],[IlośćCukruKupionego]]&lt;1000,TRUE),FALSE)</f>
        <v>1</v>
      </c>
      <c r="I1216" t="b">
        <f>IF(cukier[[#This Row],[IlośćCukruKupionego]]&gt;=1000,IF(cukier[[#This Row],[IlośćCukruKupionego]]&lt;10000,TRUE),FALSE)</f>
        <v>0</v>
      </c>
      <c r="J1216" t="b">
        <f>IF(cukier[[#This Row],[IlośćCukruKupionego]]&gt;=10000,TRUE,FALSE)</f>
        <v>0</v>
      </c>
      <c r="K1216">
        <f>IF(cukier[[#This Row],[R1]]=TRUE,cukier[[#This Row],[Cena]]-0.05,IF(cukier[[#This Row],[R2]]=TRUE,cukier[[#This Row],[Cena]]-0.1,IF(cukier[[#This Row],[R3]]=TRUE,cukier[[#This Row],[Cena]]-0.2,cukier[[#This Row],[Cena]])))</f>
        <v>2.0500000000000003</v>
      </c>
      <c r="L1216">
        <f>cukier[[#This Row],[Cukier '[KG']]]*cukier[[#This Row],[Rabat]]</f>
        <v>45.100000000000009</v>
      </c>
      <c r="M1216">
        <f>cukier[[#This Row],[SumaZaCukier]]-cukier[[#This Row],[CenaRabat]]</f>
        <v>1.0999999999999943</v>
      </c>
    </row>
    <row r="1217" spans="1:13" x14ac:dyDescent="0.25">
      <c r="A1217" s="1">
        <v>40352</v>
      </c>
      <c r="B1217" t="s">
        <v>129</v>
      </c>
      <c r="C1217">
        <f>YEAR(cukier[[#This Row],[Data]])</f>
        <v>2010</v>
      </c>
      <c r="D1217">
        <v>9</v>
      </c>
      <c r="E1217">
        <f>IF(C1217=2005,$Q$5,IF(C1217=2006,$Q$6,IF(C1217=2007,$Q$7,IF(C1217=2008,$Q$8,IF(C1217=2009,$Q$9,IF(C1217=2010,$Q$10,IF(C1217=2011,$Q$11,IF(C1217=2012,$Q$12,IF(C1217=2013,$Q$13,IF(C1217=2014,$Q$14,"XD"))))))))))</f>
        <v>2.1</v>
      </c>
      <c r="F1217">
        <f>D1217*E1217</f>
        <v>18.900000000000002</v>
      </c>
      <c r="G1217">
        <f>SUMIF($B$2:B1217,B1217,$D$2:D1217)</f>
        <v>16</v>
      </c>
      <c r="H1217" t="b">
        <f>IF(cukier[[#This Row],[IlośćCukruKupionego]]&gt;=100,IF(cukier[[#This Row],[IlośćCukruKupionego]]&lt;1000,TRUE),FALSE)</f>
        <v>0</v>
      </c>
      <c r="I1217" t="b">
        <f>IF(cukier[[#This Row],[IlośćCukruKupionego]]&gt;=1000,IF(cukier[[#This Row],[IlośćCukruKupionego]]&lt;10000,TRUE),FALSE)</f>
        <v>0</v>
      </c>
      <c r="J1217" t="b">
        <f>IF(cukier[[#This Row],[IlośćCukruKupionego]]&gt;=10000,TRUE,FALSE)</f>
        <v>0</v>
      </c>
      <c r="K121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17">
        <f>cukier[[#This Row],[Cukier '[KG']]]*cukier[[#This Row],[Rabat]]</f>
        <v>18.900000000000002</v>
      </c>
      <c r="M1217">
        <f>cukier[[#This Row],[SumaZaCukier]]-cukier[[#This Row],[CenaRabat]]</f>
        <v>0</v>
      </c>
    </row>
    <row r="1218" spans="1:13" x14ac:dyDescent="0.25">
      <c r="A1218" s="1">
        <v>40353</v>
      </c>
      <c r="B1218" t="s">
        <v>66</v>
      </c>
      <c r="C1218">
        <f>YEAR(cukier[[#This Row],[Data]])</f>
        <v>2010</v>
      </c>
      <c r="D1218">
        <v>79</v>
      </c>
      <c r="E1218">
        <f>IF(C1218=2005,$Q$5,IF(C1218=2006,$Q$6,IF(C1218=2007,$Q$7,IF(C1218=2008,$Q$8,IF(C1218=2009,$Q$9,IF(C1218=2010,$Q$10,IF(C1218=2011,$Q$11,IF(C1218=2012,$Q$12,IF(C1218=2013,$Q$13,IF(C1218=2014,$Q$14,"XD"))))))))))</f>
        <v>2.1</v>
      </c>
      <c r="F1218">
        <f>D1218*E1218</f>
        <v>165.9</v>
      </c>
      <c r="G1218">
        <f>SUMIF($B$2:B1218,B1218,$D$2:D1218)</f>
        <v>2342</v>
      </c>
      <c r="H1218" t="b">
        <f>IF(cukier[[#This Row],[IlośćCukruKupionego]]&gt;=100,IF(cukier[[#This Row],[IlośćCukruKupionego]]&lt;1000,TRUE),FALSE)</f>
        <v>0</v>
      </c>
      <c r="I1218" t="b">
        <f>IF(cukier[[#This Row],[IlośćCukruKupionego]]&gt;=1000,IF(cukier[[#This Row],[IlośćCukruKupionego]]&lt;10000,TRUE),FALSE)</f>
        <v>1</v>
      </c>
      <c r="J1218" t="b">
        <f>IF(cukier[[#This Row],[IlośćCukruKupionego]]&gt;=10000,TRUE,FALSE)</f>
        <v>0</v>
      </c>
      <c r="K121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18">
        <f>cukier[[#This Row],[Cukier '[KG']]]*cukier[[#This Row],[Rabat]]</f>
        <v>158</v>
      </c>
      <c r="M1218">
        <f>cukier[[#This Row],[SumaZaCukier]]-cukier[[#This Row],[CenaRabat]]</f>
        <v>7.9000000000000057</v>
      </c>
    </row>
    <row r="1219" spans="1:13" x14ac:dyDescent="0.25">
      <c r="A1219" s="1">
        <v>40355</v>
      </c>
      <c r="B1219" t="s">
        <v>45</v>
      </c>
      <c r="C1219">
        <f>YEAR(cukier[[#This Row],[Data]])</f>
        <v>2010</v>
      </c>
      <c r="D1219">
        <v>480</v>
      </c>
      <c r="E1219">
        <f>IF(C1219=2005,$Q$5,IF(C1219=2006,$Q$6,IF(C1219=2007,$Q$7,IF(C1219=2008,$Q$8,IF(C1219=2009,$Q$9,IF(C1219=2010,$Q$10,IF(C1219=2011,$Q$11,IF(C1219=2012,$Q$12,IF(C1219=2013,$Q$13,IF(C1219=2014,$Q$14,"XD"))))))))))</f>
        <v>2.1</v>
      </c>
      <c r="F1219">
        <f>D1219*E1219</f>
        <v>1008</v>
      </c>
      <c r="G1219">
        <f>SUMIF($B$2:B1219,B1219,$D$2:D1219)</f>
        <v>15999</v>
      </c>
      <c r="H1219" t="b">
        <f>IF(cukier[[#This Row],[IlośćCukruKupionego]]&gt;=100,IF(cukier[[#This Row],[IlośćCukruKupionego]]&lt;1000,TRUE),FALSE)</f>
        <v>0</v>
      </c>
      <c r="I1219" t="b">
        <f>IF(cukier[[#This Row],[IlośćCukruKupionego]]&gt;=1000,IF(cukier[[#This Row],[IlośćCukruKupionego]]&lt;10000,TRUE),FALSE)</f>
        <v>0</v>
      </c>
      <c r="J1219" t="b">
        <f>IF(cukier[[#This Row],[IlośćCukruKupionego]]&gt;=10000,TRUE,FALSE)</f>
        <v>1</v>
      </c>
      <c r="K1219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19">
        <f>cukier[[#This Row],[Cukier '[KG']]]*cukier[[#This Row],[Rabat]]</f>
        <v>912.00000000000011</v>
      </c>
      <c r="M1219">
        <f>cukier[[#This Row],[SumaZaCukier]]-cukier[[#This Row],[CenaRabat]]</f>
        <v>95.999999999999886</v>
      </c>
    </row>
    <row r="1220" spans="1:13" x14ac:dyDescent="0.25">
      <c r="A1220" s="1">
        <v>40360</v>
      </c>
      <c r="B1220" t="s">
        <v>9</v>
      </c>
      <c r="C1220">
        <f>YEAR(cukier[[#This Row],[Data]])</f>
        <v>2010</v>
      </c>
      <c r="D1220">
        <v>154</v>
      </c>
      <c r="E1220">
        <f>IF(C1220=2005,$Q$5,IF(C1220=2006,$Q$6,IF(C1220=2007,$Q$7,IF(C1220=2008,$Q$8,IF(C1220=2009,$Q$9,IF(C1220=2010,$Q$10,IF(C1220=2011,$Q$11,IF(C1220=2012,$Q$12,IF(C1220=2013,$Q$13,IF(C1220=2014,$Q$14,"XD"))))))))))</f>
        <v>2.1</v>
      </c>
      <c r="F1220">
        <f>D1220*E1220</f>
        <v>323.40000000000003</v>
      </c>
      <c r="G1220">
        <f>SUMIF($B$2:B1220,B1220,$D$2:D1220)</f>
        <v>14237</v>
      </c>
      <c r="H1220" t="b">
        <f>IF(cukier[[#This Row],[IlośćCukruKupionego]]&gt;=100,IF(cukier[[#This Row],[IlośćCukruKupionego]]&lt;1000,TRUE),FALSE)</f>
        <v>0</v>
      </c>
      <c r="I1220" t="b">
        <f>IF(cukier[[#This Row],[IlośćCukruKupionego]]&gt;=1000,IF(cukier[[#This Row],[IlośćCukruKupionego]]&lt;10000,TRUE),FALSE)</f>
        <v>0</v>
      </c>
      <c r="J1220" t="b">
        <f>IF(cukier[[#This Row],[IlośćCukruKupionego]]&gt;=10000,TRUE,FALSE)</f>
        <v>1</v>
      </c>
      <c r="K1220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20">
        <f>cukier[[#This Row],[Cukier '[KG']]]*cukier[[#This Row],[Rabat]]</f>
        <v>292.60000000000002</v>
      </c>
      <c r="M1220">
        <f>cukier[[#This Row],[SumaZaCukier]]-cukier[[#This Row],[CenaRabat]]</f>
        <v>30.800000000000011</v>
      </c>
    </row>
    <row r="1221" spans="1:13" x14ac:dyDescent="0.25">
      <c r="A1221" s="1">
        <v>40360</v>
      </c>
      <c r="B1221" t="s">
        <v>35</v>
      </c>
      <c r="C1221">
        <f>YEAR(cukier[[#This Row],[Data]])</f>
        <v>2010</v>
      </c>
      <c r="D1221">
        <v>170</v>
      </c>
      <c r="E1221">
        <f>IF(C1221=2005,$Q$5,IF(C1221=2006,$Q$6,IF(C1221=2007,$Q$7,IF(C1221=2008,$Q$8,IF(C1221=2009,$Q$9,IF(C1221=2010,$Q$10,IF(C1221=2011,$Q$11,IF(C1221=2012,$Q$12,IF(C1221=2013,$Q$13,IF(C1221=2014,$Q$14,"XD"))))))))))</f>
        <v>2.1</v>
      </c>
      <c r="F1221">
        <f>D1221*E1221</f>
        <v>357</v>
      </c>
      <c r="G1221">
        <f>SUMIF($B$2:B1221,B1221,$D$2:D1221)</f>
        <v>1963</v>
      </c>
      <c r="H1221" t="b">
        <f>IF(cukier[[#This Row],[IlośćCukruKupionego]]&gt;=100,IF(cukier[[#This Row],[IlośćCukruKupionego]]&lt;1000,TRUE),FALSE)</f>
        <v>0</v>
      </c>
      <c r="I1221" t="b">
        <f>IF(cukier[[#This Row],[IlośćCukruKupionego]]&gt;=1000,IF(cukier[[#This Row],[IlośćCukruKupionego]]&lt;10000,TRUE),FALSE)</f>
        <v>1</v>
      </c>
      <c r="J1221" t="b">
        <f>IF(cukier[[#This Row],[IlośćCukruKupionego]]&gt;=10000,TRUE,FALSE)</f>
        <v>0</v>
      </c>
      <c r="K122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21">
        <f>cukier[[#This Row],[Cukier '[KG']]]*cukier[[#This Row],[Rabat]]</f>
        <v>340</v>
      </c>
      <c r="M1221">
        <f>cukier[[#This Row],[SumaZaCukier]]-cukier[[#This Row],[CenaRabat]]</f>
        <v>17</v>
      </c>
    </row>
    <row r="1222" spans="1:13" x14ac:dyDescent="0.25">
      <c r="A1222" s="1">
        <v>40361</v>
      </c>
      <c r="B1222" t="s">
        <v>213</v>
      </c>
      <c r="C1222">
        <f>YEAR(cukier[[#This Row],[Data]])</f>
        <v>2010</v>
      </c>
      <c r="D1222">
        <v>13</v>
      </c>
      <c r="E1222">
        <f>IF(C1222=2005,$Q$5,IF(C1222=2006,$Q$6,IF(C1222=2007,$Q$7,IF(C1222=2008,$Q$8,IF(C1222=2009,$Q$9,IF(C1222=2010,$Q$10,IF(C1222=2011,$Q$11,IF(C1222=2012,$Q$12,IF(C1222=2013,$Q$13,IF(C1222=2014,$Q$14,"XD"))))))))))</f>
        <v>2.1</v>
      </c>
      <c r="F1222">
        <f>D1222*E1222</f>
        <v>27.3</v>
      </c>
      <c r="G1222">
        <f>SUMIF($B$2:B1222,B1222,$D$2:D1222)</f>
        <v>13</v>
      </c>
      <c r="H1222" t="b">
        <f>IF(cukier[[#This Row],[IlośćCukruKupionego]]&gt;=100,IF(cukier[[#This Row],[IlośćCukruKupionego]]&lt;1000,TRUE),FALSE)</f>
        <v>0</v>
      </c>
      <c r="I1222" t="b">
        <f>IF(cukier[[#This Row],[IlośćCukruKupionego]]&gt;=1000,IF(cukier[[#This Row],[IlośćCukruKupionego]]&lt;10000,TRUE),FALSE)</f>
        <v>0</v>
      </c>
      <c r="J1222" t="b">
        <f>IF(cukier[[#This Row],[IlośćCukruKupionego]]&gt;=10000,TRUE,FALSE)</f>
        <v>0</v>
      </c>
      <c r="K122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22">
        <f>cukier[[#This Row],[Cukier '[KG']]]*cukier[[#This Row],[Rabat]]</f>
        <v>27.3</v>
      </c>
      <c r="M1222">
        <f>cukier[[#This Row],[SumaZaCukier]]-cukier[[#This Row],[CenaRabat]]</f>
        <v>0</v>
      </c>
    </row>
    <row r="1223" spans="1:13" x14ac:dyDescent="0.25">
      <c r="A1223" s="1">
        <v>40364</v>
      </c>
      <c r="B1223" t="s">
        <v>18</v>
      </c>
      <c r="C1223">
        <f>YEAR(cukier[[#This Row],[Data]])</f>
        <v>2010</v>
      </c>
      <c r="D1223">
        <v>29</v>
      </c>
      <c r="E1223">
        <f>IF(C1223=2005,$Q$5,IF(C1223=2006,$Q$6,IF(C1223=2007,$Q$7,IF(C1223=2008,$Q$8,IF(C1223=2009,$Q$9,IF(C1223=2010,$Q$10,IF(C1223=2011,$Q$11,IF(C1223=2012,$Q$12,IF(C1223=2013,$Q$13,IF(C1223=2014,$Q$14,"XD"))))))))))</f>
        <v>2.1</v>
      </c>
      <c r="F1223">
        <f>D1223*E1223</f>
        <v>60.900000000000006</v>
      </c>
      <c r="G1223">
        <f>SUMIF($B$2:B1223,B1223,$D$2:D1223)</f>
        <v>3691</v>
      </c>
      <c r="H1223" t="b">
        <f>IF(cukier[[#This Row],[IlośćCukruKupionego]]&gt;=100,IF(cukier[[#This Row],[IlośćCukruKupionego]]&lt;1000,TRUE),FALSE)</f>
        <v>0</v>
      </c>
      <c r="I1223" t="b">
        <f>IF(cukier[[#This Row],[IlośćCukruKupionego]]&gt;=1000,IF(cukier[[#This Row],[IlośćCukruKupionego]]&lt;10000,TRUE),FALSE)</f>
        <v>1</v>
      </c>
      <c r="J1223" t="b">
        <f>IF(cukier[[#This Row],[IlośćCukruKupionego]]&gt;=10000,TRUE,FALSE)</f>
        <v>0</v>
      </c>
      <c r="K1223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23">
        <f>cukier[[#This Row],[Cukier '[KG']]]*cukier[[#This Row],[Rabat]]</f>
        <v>58</v>
      </c>
      <c r="M1223">
        <f>cukier[[#This Row],[SumaZaCukier]]-cukier[[#This Row],[CenaRabat]]</f>
        <v>2.9000000000000057</v>
      </c>
    </row>
    <row r="1224" spans="1:13" x14ac:dyDescent="0.25">
      <c r="A1224" s="1">
        <v>40366</v>
      </c>
      <c r="B1224" t="s">
        <v>19</v>
      </c>
      <c r="C1224">
        <f>YEAR(cukier[[#This Row],[Data]])</f>
        <v>2010</v>
      </c>
      <c r="D1224">
        <v>80</v>
      </c>
      <c r="E1224">
        <f>IF(C1224=2005,$Q$5,IF(C1224=2006,$Q$6,IF(C1224=2007,$Q$7,IF(C1224=2008,$Q$8,IF(C1224=2009,$Q$9,IF(C1224=2010,$Q$10,IF(C1224=2011,$Q$11,IF(C1224=2012,$Q$12,IF(C1224=2013,$Q$13,IF(C1224=2014,$Q$14,"XD"))))))))))</f>
        <v>2.1</v>
      </c>
      <c r="F1224">
        <f>D1224*E1224</f>
        <v>168</v>
      </c>
      <c r="G1224">
        <f>SUMIF($B$2:B1224,B1224,$D$2:D1224)</f>
        <v>2524</v>
      </c>
      <c r="H1224" t="b">
        <f>IF(cukier[[#This Row],[IlośćCukruKupionego]]&gt;=100,IF(cukier[[#This Row],[IlośćCukruKupionego]]&lt;1000,TRUE),FALSE)</f>
        <v>0</v>
      </c>
      <c r="I1224" t="b">
        <f>IF(cukier[[#This Row],[IlośćCukruKupionego]]&gt;=1000,IF(cukier[[#This Row],[IlośćCukruKupionego]]&lt;10000,TRUE),FALSE)</f>
        <v>1</v>
      </c>
      <c r="J1224" t="b">
        <f>IF(cukier[[#This Row],[IlośćCukruKupionego]]&gt;=10000,TRUE,FALSE)</f>
        <v>0</v>
      </c>
      <c r="K122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24">
        <f>cukier[[#This Row],[Cukier '[KG']]]*cukier[[#This Row],[Rabat]]</f>
        <v>160</v>
      </c>
      <c r="M1224">
        <f>cukier[[#This Row],[SumaZaCukier]]-cukier[[#This Row],[CenaRabat]]</f>
        <v>8</v>
      </c>
    </row>
    <row r="1225" spans="1:13" x14ac:dyDescent="0.25">
      <c r="A1225" s="1">
        <v>40370</v>
      </c>
      <c r="B1225" t="s">
        <v>176</v>
      </c>
      <c r="C1225">
        <f>YEAR(cukier[[#This Row],[Data]])</f>
        <v>2010</v>
      </c>
      <c r="D1225">
        <v>20</v>
      </c>
      <c r="E1225">
        <f>IF(C1225=2005,$Q$5,IF(C1225=2006,$Q$6,IF(C1225=2007,$Q$7,IF(C1225=2008,$Q$8,IF(C1225=2009,$Q$9,IF(C1225=2010,$Q$10,IF(C1225=2011,$Q$11,IF(C1225=2012,$Q$12,IF(C1225=2013,$Q$13,IF(C1225=2014,$Q$14,"XD"))))))))))</f>
        <v>2.1</v>
      </c>
      <c r="F1225">
        <f>D1225*E1225</f>
        <v>42</v>
      </c>
      <c r="G1225">
        <f>SUMIF($B$2:B1225,B1225,$D$2:D1225)</f>
        <v>37</v>
      </c>
      <c r="H1225" t="b">
        <f>IF(cukier[[#This Row],[IlośćCukruKupionego]]&gt;=100,IF(cukier[[#This Row],[IlośćCukruKupionego]]&lt;1000,TRUE),FALSE)</f>
        <v>0</v>
      </c>
      <c r="I1225" t="b">
        <f>IF(cukier[[#This Row],[IlośćCukruKupionego]]&gt;=1000,IF(cukier[[#This Row],[IlośćCukruKupionego]]&lt;10000,TRUE),FALSE)</f>
        <v>0</v>
      </c>
      <c r="J1225" t="b">
        <f>IF(cukier[[#This Row],[IlośćCukruKupionego]]&gt;=10000,TRUE,FALSE)</f>
        <v>0</v>
      </c>
      <c r="K122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25">
        <f>cukier[[#This Row],[Cukier '[KG']]]*cukier[[#This Row],[Rabat]]</f>
        <v>42</v>
      </c>
      <c r="M1225">
        <f>cukier[[#This Row],[SumaZaCukier]]-cukier[[#This Row],[CenaRabat]]</f>
        <v>0</v>
      </c>
    </row>
    <row r="1226" spans="1:13" x14ac:dyDescent="0.25">
      <c r="A1226" s="1">
        <v>40370</v>
      </c>
      <c r="B1226" t="s">
        <v>9</v>
      </c>
      <c r="C1226">
        <f>YEAR(cukier[[#This Row],[Data]])</f>
        <v>2010</v>
      </c>
      <c r="D1226">
        <v>401</v>
      </c>
      <c r="E1226">
        <f>IF(C1226=2005,$Q$5,IF(C1226=2006,$Q$6,IF(C1226=2007,$Q$7,IF(C1226=2008,$Q$8,IF(C1226=2009,$Q$9,IF(C1226=2010,$Q$10,IF(C1226=2011,$Q$11,IF(C1226=2012,$Q$12,IF(C1226=2013,$Q$13,IF(C1226=2014,$Q$14,"XD"))))))))))</f>
        <v>2.1</v>
      </c>
      <c r="F1226">
        <f>D1226*E1226</f>
        <v>842.1</v>
      </c>
      <c r="G1226">
        <f>SUMIF($B$2:B1226,B1226,$D$2:D1226)</f>
        <v>14638</v>
      </c>
      <c r="H1226" t="b">
        <f>IF(cukier[[#This Row],[IlośćCukruKupionego]]&gt;=100,IF(cukier[[#This Row],[IlośćCukruKupionego]]&lt;1000,TRUE),FALSE)</f>
        <v>0</v>
      </c>
      <c r="I1226" t="b">
        <f>IF(cukier[[#This Row],[IlośćCukruKupionego]]&gt;=1000,IF(cukier[[#This Row],[IlośćCukruKupionego]]&lt;10000,TRUE),FALSE)</f>
        <v>0</v>
      </c>
      <c r="J1226" t="b">
        <f>IF(cukier[[#This Row],[IlośćCukruKupionego]]&gt;=10000,TRUE,FALSE)</f>
        <v>1</v>
      </c>
      <c r="K1226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26">
        <f>cukier[[#This Row],[Cukier '[KG']]]*cukier[[#This Row],[Rabat]]</f>
        <v>761.90000000000009</v>
      </c>
      <c r="M1226">
        <f>cukier[[#This Row],[SumaZaCukier]]-cukier[[#This Row],[CenaRabat]]</f>
        <v>80.199999999999932</v>
      </c>
    </row>
    <row r="1227" spans="1:13" x14ac:dyDescent="0.25">
      <c r="A1227" s="1">
        <v>40372</v>
      </c>
      <c r="B1227" t="s">
        <v>39</v>
      </c>
      <c r="C1227">
        <f>YEAR(cukier[[#This Row],[Data]])</f>
        <v>2010</v>
      </c>
      <c r="D1227">
        <v>134</v>
      </c>
      <c r="E1227">
        <f>IF(C1227=2005,$Q$5,IF(C1227=2006,$Q$6,IF(C1227=2007,$Q$7,IF(C1227=2008,$Q$8,IF(C1227=2009,$Q$9,IF(C1227=2010,$Q$10,IF(C1227=2011,$Q$11,IF(C1227=2012,$Q$12,IF(C1227=2013,$Q$13,IF(C1227=2014,$Q$14,"XD"))))))))))</f>
        <v>2.1</v>
      </c>
      <c r="F1227">
        <f>D1227*E1227</f>
        <v>281.40000000000003</v>
      </c>
      <c r="G1227">
        <f>SUMIF($B$2:B1227,B1227,$D$2:D1227)</f>
        <v>1539</v>
      </c>
      <c r="H1227" t="b">
        <f>IF(cukier[[#This Row],[IlośćCukruKupionego]]&gt;=100,IF(cukier[[#This Row],[IlośćCukruKupionego]]&lt;1000,TRUE),FALSE)</f>
        <v>0</v>
      </c>
      <c r="I1227" t="b">
        <f>IF(cukier[[#This Row],[IlośćCukruKupionego]]&gt;=1000,IF(cukier[[#This Row],[IlośćCukruKupionego]]&lt;10000,TRUE),FALSE)</f>
        <v>1</v>
      </c>
      <c r="J1227" t="b">
        <f>IF(cukier[[#This Row],[IlośćCukruKupionego]]&gt;=10000,TRUE,FALSE)</f>
        <v>0</v>
      </c>
      <c r="K122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27">
        <f>cukier[[#This Row],[Cukier '[KG']]]*cukier[[#This Row],[Rabat]]</f>
        <v>268</v>
      </c>
      <c r="M1227">
        <f>cukier[[#This Row],[SumaZaCukier]]-cukier[[#This Row],[CenaRabat]]</f>
        <v>13.400000000000034</v>
      </c>
    </row>
    <row r="1228" spans="1:13" x14ac:dyDescent="0.25">
      <c r="A1228" s="1">
        <v>40374</v>
      </c>
      <c r="B1228" t="s">
        <v>37</v>
      </c>
      <c r="C1228">
        <f>YEAR(cukier[[#This Row],[Data]])</f>
        <v>2010</v>
      </c>
      <c r="D1228">
        <v>107</v>
      </c>
      <c r="E1228">
        <f>IF(C1228=2005,$Q$5,IF(C1228=2006,$Q$6,IF(C1228=2007,$Q$7,IF(C1228=2008,$Q$8,IF(C1228=2009,$Q$9,IF(C1228=2010,$Q$10,IF(C1228=2011,$Q$11,IF(C1228=2012,$Q$12,IF(C1228=2013,$Q$13,IF(C1228=2014,$Q$14,"XD"))))))))))</f>
        <v>2.1</v>
      </c>
      <c r="F1228">
        <f>D1228*E1228</f>
        <v>224.70000000000002</v>
      </c>
      <c r="G1228">
        <f>SUMIF($B$2:B1228,B1228,$D$2:D1228)</f>
        <v>2931</v>
      </c>
      <c r="H1228" t="b">
        <f>IF(cukier[[#This Row],[IlośćCukruKupionego]]&gt;=100,IF(cukier[[#This Row],[IlośćCukruKupionego]]&lt;1000,TRUE),FALSE)</f>
        <v>0</v>
      </c>
      <c r="I1228" t="b">
        <f>IF(cukier[[#This Row],[IlośćCukruKupionego]]&gt;=1000,IF(cukier[[#This Row],[IlośćCukruKupionego]]&lt;10000,TRUE),FALSE)</f>
        <v>1</v>
      </c>
      <c r="J1228" t="b">
        <f>IF(cukier[[#This Row],[IlośćCukruKupionego]]&gt;=10000,TRUE,FALSE)</f>
        <v>0</v>
      </c>
      <c r="K122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28">
        <f>cukier[[#This Row],[Cukier '[KG']]]*cukier[[#This Row],[Rabat]]</f>
        <v>214</v>
      </c>
      <c r="M1228">
        <f>cukier[[#This Row],[SumaZaCukier]]-cukier[[#This Row],[CenaRabat]]</f>
        <v>10.700000000000017</v>
      </c>
    </row>
    <row r="1229" spans="1:13" x14ac:dyDescent="0.25">
      <c r="A1229" s="1">
        <v>40379</v>
      </c>
      <c r="B1229" t="s">
        <v>10</v>
      </c>
      <c r="C1229">
        <f>YEAR(cukier[[#This Row],[Data]])</f>
        <v>2010</v>
      </c>
      <c r="D1229">
        <v>30</v>
      </c>
      <c r="E1229">
        <f>IF(C1229=2005,$Q$5,IF(C1229=2006,$Q$6,IF(C1229=2007,$Q$7,IF(C1229=2008,$Q$8,IF(C1229=2009,$Q$9,IF(C1229=2010,$Q$10,IF(C1229=2011,$Q$11,IF(C1229=2012,$Q$12,IF(C1229=2013,$Q$13,IF(C1229=2014,$Q$14,"XD"))))))))))</f>
        <v>2.1</v>
      </c>
      <c r="F1229">
        <f>D1229*E1229</f>
        <v>63</v>
      </c>
      <c r="G1229">
        <f>SUMIF($B$2:B1229,B1229,$D$2:D1229)</f>
        <v>2279</v>
      </c>
      <c r="H1229" t="b">
        <f>IF(cukier[[#This Row],[IlośćCukruKupionego]]&gt;=100,IF(cukier[[#This Row],[IlośćCukruKupionego]]&lt;1000,TRUE),FALSE)</f>
        <v>0</v>
      </c>
      <c r="I1229" t="b">
        <f>IF(cukier[[#This Row],[IlośćCukruKupionego]]&gt;=1000,IF(cukier[[#This Row],[IlośćCukruKupionego]]&lt;10000,TRUE),FALSE)</f>
        <v>1</v>
      </c>
      <c r="J1229" t="b">
        <f>IF(cukier[[#This Row],[IlośćCukruKupionego]]&gt;=10000,TRUE,FALSE)</f>
        <v>0</v>
      </c>
      <c r="K1229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29">
        <f>cukier[[#This Row],[Cukier '[KG']]]*cukier[[#This Row],[Rabat]]</f>
        <v>60</v>
      </c>
      <c r="M1229">
        <f>cukier[[#This Row],[SumaZaCukier]]-cukier[[#This Row],[CenaRabat]]</f>
        <v>3</v>
      </c>
    </row>
    <row r="1230" spans="1:13" x14ac:dyDescent="0.25">
      <c r="A1230" s="1">
        <v>40381</v>
      </c>
      <c r="B1230" t="s">
        <v>24</v>
      </c>
      <c r="C1230">
        <f>YEAR(cukier[[#This Row],[Data]])</f>
        <v>2010</v>
      </c>
      <c r="D1230">
        <v>138</v>
      </c>
      <c r="E1230">
        <f>IF(C1230=2005,$Q$5,IF(C1230=2006,$Q$6,IF(C1230=2007,$Q$7,IF(C1230=2008,$Q$8,IF(C1230=2009,$Q$9,IF(C1230=2010,$Q$10,IF(C1230=2011,$Q$11,IF(C1230=2012,$Q$12,IF(C1230=2013,$Q$13,IF(C1230=2014,$Q$14,"XD"))))))))))</f>
        <v>2.1</v>
      </c>
      <c r="F1230">
        <f>D1230*E1230</f>
        <v>289.8</v>
      </c>
      <c r="G1230">
        <f>SUMIF($B$2:B1230,B1230,$D$2:D1230)</f>
        <v>4003</v>
      </c>
      <c r="H1230" t="b">
        <f>IF(cukier[[#This Row],[IlośćCukruKupionego]]&gt;=100,IF(cukier[[#This Row],[IlośćCukruKupionego]]&lt;1000,TRUE),FALSE)</f>
        <v>0</v>
      </c>
      <c r="I1230" t="b">
        <f>IF(cukier[[#This Row],[IlośćCukruKupionego]]&gt;=1000,IF(cukier[[#This Row],[IlośćCukruKupionego]]&lt;10000,TRUE),FALSE)</f>
        <v>1</v>
      </c>
      <c r="J1230" t="b">
        <f>IF(cukier[[#This Row],[IlośćCukruKupionego]]&gt;=10000,TRUE,FALSE)</f>
        <v>0</v>
      </c>
      <c r="K123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30">
        <f>cukier[[#This Row],[Cukier '[KG']]]*cukier[[#This Row],[Rabat]]</f>
        <v>276</v>
      </c>
      <c r="M1230">
        <f>cukier[[#This Row],[SumaZaCukier]]-cukier[[#This Row],[CenaRabat]]</f>
        <v>13.800000000000011</v>
      </c>
    </row>
    <row r="1231" spans="1:13" x14ac:dyDescent="0.25">
      <c r="A1231" s="1">
        <v>40382</v>
      </c>
      <c r="B1231" t="s">
        <v>22</v>
      </c>
      <c r="C1231">
        <f>YEAR(cukier[[#This Row],[Data]])</f>
        <v>2010</v>
      </c>
      <c r="D1231">
        <v>404</v>
      </c>
      <c r="E1231">
        <f>IF(C1231=2005,$Q$5,IF(C1231=2006,$Q$6,IF(C1231=2007,$Q$7,IF(C1231=2008,$Q$8,IF(C1231=2009,$Q$9,IF(C1231=2010,$Q$10,IF(C1231=2011,$Q$11,IF(C1231=2012,$Q$12,IF(C1231=2013,$Q$13,IF(C1231=2014,$Q$14,"XD"))))))))))</f>
        <v>2.1</v>
      </c>
      <c r="F1231">
        <f>D1231*E1231</f>
        <v>848.40000000000009</v>
      </c>
      <c r="G1231">
        <f>SUMIF($B$2:B1231,B1231,$D$2:D1231)</f>
        <v>14221</v>
      </c>
      <c r="H1231" t="b">
        <f>IF(cukier[[#This Row],[IlośćCukruKupionego]]&gt;=100,IF(cukier[[#This Row],[IlośćCukruKupionego]]&lt;1000,TRUE),FALSE)</f>
        <v>0</v>
      </c>
      <c r="I1231" t="b">
        <f>IF(cukier[[#This Row],[IlośćCukruKupionego]]&gt;=1000,IF(cukier[[#This Row],[IlośćCukruKupionego]]&lt;10000,TRUE),FALSE)</f>
        <v>0</v>
      </c>
      <c r="J1231" t="b">
        <f>IF(cukier[[#This Row],[IlośćCukruKupionego]]&gt;=10000,TRUE,FALSE)</f>
        <v>1</v>
      </c>
      <c r="K1231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31">
        <f>cukier[[#This Row],[Cukier '[KG']]]*cukier[[#This Row],[Rabat]]</f>
        <v>767.6</v>
      </c>
      <c r="M1231">
        <f>cukier[[#This Row],[SumaZaCukier]]-cukier[[#This Row],[CenaRabat]]</f>
        <v>80.800000000000068</v>
      </c>
    </row>
    <row r="1232" spans="1:13" x14ac:dyDescent="0.25">
      <c r="A1232" s="1">
        <v>40386</v>
      </c>
      <c r="B1232" t="s">
        <v>37</v>
      </c>
      <c r="C1232">
        <f>YEAR(cukier[[#This Row],[Data]])</f>
        <v>2010</v>
      </c>
      <c r="D1232">
        <v>117</v>
      </c>
      <c r="E1232">
        <f>IF(C1232=2005,$Q$5,IF(C1232=2006,$Q$6,IF(C1232=2007,$Q$7,IF(C1232=2008,$Q$8,IF(C1232=2009,$Q$9,IF(C1232=2010,$Q$10,IF(C1232=2011,$Q$11,IF(C1232=2012,$Q$12,IF(C1232=2013,$Q$13,IF(C1232=2014,$Q$14,"XD"))))))))))</f>
        <v>2.1</v>
      </c>
      <c r="F1232">
        <f>D1232*E1232</f>
        <v>245.70000000000002</v>
      </c>
      <c r="G1232">
        <f>SUMIF($B$2:B1232,B1232,$D$2:D1232)</f>
        <v>3048</v>
      </c>
      <c r="H1232" t="b">
        <f>IF(cukier[[#This Row],[IlośćCukruKupionego]]&gt;=100,IF(cukier[[#This Row],[IlośćCukruKupionego]]&lt;1000,TRUE),FALSE)</f>
        <v>0</v>
      </c>
      <c r="I1232" t="b">
        <f>IF(cukier[[#This Row],[IlośćCukruKupionego]]&gt;=1000,IF(cukier[[#This Row],[IlośćCukruKupionego]]&lt;10000,TRUE),FALSE)</f>
        <v>1</v>
      </c>
      <c r="J1232" t="b">
        <f>IF(cukier[[#This Row],[IlośćCukruKupionego]]&gt;=10000,TRUE,FALSE)</f>
        <v>0</v>
      </c>
      <c r="K123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32">
        <f>cukier[[#This Row],[Cukier '[KG']]]*cukier[[#This Row],[Rabat]]</f>
        <v>234</v>
      </c>
      <c r="M1232">
        <f>cukier[[#This Row],[SumaZaCukier]]-cukier[[#This Row],[CenaRabat]]</f>
        <v>11.700000000000017</v>
      </c>
    </row>
    <row r="1233" spans="1:13" x14ac:dyDescent="0.25">
      <c r="A1233" s="1">
        <v>40389</v>
      </c>
      <c r="B1233" t="s">
        <v>9</v>
      </c>
      <c r="C1233">
        <f>YEAR(cukier[[#This Row],[Data]])</f>
        <v>2010</v>
      </c>
      <c r="D1233">
        <v>124</v>
      </c>
      <c r="E1233">
        <f>IF(C1233=2005,$Q$5,IF(C1233=2006,$Q$6,IF(C1233=2007,$Q$7,IF(C1233=2008,$Q$8,IF(C1233=2009,$Q$9,IF(C1233=2010,$Q$10,IF(C1233=2011,$Q$11,IF(C1233=2012,$Q$12,IF(C1233=2013,$Q$13,IF(C1233=2014,$Q$14,"XD"))))))))))</f>
        <v>2.1</v>
      </c>
      <c r="F1233">
        <f>D1233*E1233</f>
        <v>260.40000000000003</v>
      </c>
      <c r="G1233">
        <f>SUMIF($B$2:B1233,B1233,$D$2:D1233)</f>
        <v>14762</v>
      </c>
      <c r="H1233" t="b">
        <f>IF(cukier[[#This Row],[IlośćCukruKupionego]]&gt;=100,IF(cukier[[#This Row],[IlośćCukruKupionego]]&lt;1000,TRUE),FALSE)</f>
        <v>0</v>
      </c>
      <c r="I1233" t="b">
        <f>IF(cukier[[#This Row],[IlośćCukruKupionego]]&gt;=1000,IF(cukier[[#This Row],[IlośćCukruKupionego]]&lt;10000,TRUE),FALSE)</f>
        <v>0</v>
      </c>
      <c r="J1233" t="b">
        <f>IF(cukier[[#This Row],[IlośćCukruKupionego]]&gt;=10000,TRUE,FALSE)</f>
        <v>1</v>
      </c>
      <c r="K1233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33">
        <f>cukier[[#This Row],[Cukier '[KG']]]*cukier[[#This Row],[Rabat]]</f>
        <v>235.60000000000002</v>
      </c>
      <c r="M1233">
        <f>cukier[[#This Row],[SumaZaCukier]]-cukier[[#This Row],[CenaRabat]]</f>
        <v>24.800000000000011</v>
      </c>
    </row>
    <row r="1234" spans="1:13" x14ac:dyDescent="0.25">
      <c r="A1234" s="1">
        <v>40390</v>
      </c>
      <c r="B1234" t="s">
        <v>52</v>
      </c>
      <c r="C1234">
        <f>YEAR(cukier[[#This Row],[Data]])</f>
        <v>2010</v>
      </c>
      <c r="D1234">
        <v>155</v>
      </c>
      <c r="E1234">
        <f>IF(C1234=2005,$Q$5,IF(C1234=2006,$Q$6,IF(C1234=2007,$Q$7,IF(C1234=2008,$Q$8,IF(C1234=2009,$Q$9,IF(C1234=2010,$Q$10,IF(C1234=2011,$Q$11,IF(C1234=2012,$Q$12,IF(C1234=2013,$Q$13,IF(C1234=2014,$Q$14,"XD"))))))))))</f>
        <v>2.1</v>
      </c>
      <c r="F1234">
        <f>D1234*E1234</f>
        <v>325.5</v>
      </c>
      <c r="G1234">
        <f>SUMIF($B$2:B1234,B1234,$D$2:D1234)</f>
        <v>2744</v>
      </c>
      <c r="H1234" t="b">
        <f>IF(cukier[[#This Row],[IlośćCukruKupionego]]&gt;=100,IF(cukier[[#This Row],[IlośćCukruKupionego]]&lt;1000,TRUE),FALSE)</f>
        <v>0</v>
      </c>
      <c r="I1234" t="b">
        <f>IF(cukier[[#This Row],[IlośćCukruKupionego]]&gt;=1000,IF(cukier[[#This Row],[IlośćCukruKupionego]]&lt;10000,TRUE),FALSE)</f>
        <v>1</v>
      </c>
      <c r="J1234" t="b">
        <f>IF(cukier[[#This Row],[IlośćCukruKupionego]]&gt;=10000,TRUE,FALSE)</f>
        <v>0</v>
      </c>
      <c r="K123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34">
        <f>cukier[[#This Row],[Cukier '[KG']]]*cukier[[#This Row],[Rabat]]</f>
        <v>310</v>
      </c>
      <c r="M1234">
        <f>cukier[[#This Row],[SumaZaCukier]]-cukier[[#This Row],[CenaRabat]]</f>
        <v>15.5</v>
      </c>
    </row>
    <row r="1235" spans="1:13" x14ac:dyDescent="0.25">
      <c r="A1235" s="1">
        <v>40391</v>
      </c>
      <c r="B1235" t="s">
        <v>28</v>
      </c>
      <c r="C1235">
        <f>YEAR(cukier[[#This Row],[Data]])</f>
        <v>2010</v>
      </c>
      <c r="D1235">
        <v>161</v>
      </c>
      <c r="E1235">
        <f>IF(C1235=2005,$Q$5,IF(C1235=2006,$Q$6,IF(C1235=2007,$Q$7,IF(C1235=2008,$Q$8,IF(C1235=2009,$Q$9,IF(C1235=2010,$Q$10,IF(C1235=2011,$Q$11,IF(C1235=2012,$Q$12,IF(C1235=2013,$Q$13,IF(C1235=2014,$Q$14,"XD"))))))))))</f>
        <v>2.1</v>
      </c>
      <c r="F1235">
        <f>D1235*E1235</f>
        <v>338.1</v>
      </c>
      <c r="G1235">
        <f>SUMIF($B$2:B1235,B1235,$D$2:D1235)</f>
        <v>2654</v>
      </c>
      <c r="H1235" t="b">
        <f>IF(cukier[[#This Row],[IlośćCukruKupionego]]&gt;=100,IF(cukier[[#This Row],[IlośćCukruKupionego]]&lt;1000,TRUE),FALSE)</f>
        <v>0</v>
      </c>
      <c r="I1235" t="b">
        <f>IF(cukier[[#This Row],[IlośćCukruKupionego]]&gt;=1000,IF(cukier[[#This Row],[IlośćCukruKupionego]]&lt;10000,TRUE),FALSE)</f>
        <v>1</v>
      </c>
      <c r="J1235" t="b">
        <f>IF(cukier[[#This Row],[IlośćCukruKupionego]]&gt;=10000,TRUE,FALSE)</f>
        <v>0</v>
      </c>
      <c r="K123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35">
        <f>cukier[[#This Row],[Cukier '[KG']]]*cukier[[#This Row],[Rabat]]</f>
        <v>322</v>
      </c>
      <c r="M1235">
        <f>cukier[[#This Row],[SumaZaCukier]]-cukier[[#This Row],[CenaRabat]]</f>
        <v>16.100000000000023</v>
      </c>
    </row>
    <row r="1236" spans="1:13" x14ac:dyDescent="0.25">
      <c r="A1236" s="1">
        <v>40395</v>
      </c>
      <c r="B1236" t="s">
        <v>12</v>
      </c>
      <c r="C1236">
        <f>YEAR(cukier[[#This Row],[Data]])</f>
        <v>2010</v>
      </c>
      <c r="D1236">
        <v>80</v>
      </c>
      <c r="E1236">
        <f>IF(C1236=2005,$Q$5,IF(C1236=2006,$Q$6,IF(C1236=2007,$Q$7,IF(C1236=2008,$Q$8,IF(C1236=2009,$Q$9,IF(C1236=2010,$Q$10,IF(C1236=2011,$Q$11,IF(C1236=2012,$Q$12,IF(C1236=2013,$Q$13,IF(C1236=2014,$Q$14,"XD"))))))))))</f>
        <v>2.1</v>
      </c>
      <c r="F1236">
        <f>D1236*E1236</f>
        <v>168</v>
      </c>
      <c r="G1236">
        <f>SUMIF($B$2:B1236,B1236,$D$2:D1236)</f>
        <v>2682</v>
      </c>
      <c r="H1236" t="b">
        <f>IF(cukier[[#This Row],[IlośćCukruKupionego]]&gt;=100,IF(cukier[[#This Row],[IlośćCukruKupionego]]&lt;1000,TRUE),FALSE)</f>
        <v>0</v>
      </c>
      <c r="I1236" t="b">
        <f>IF(cukier[[#This Row],[IlośćCukruKupionego]]&gt;=1000,IF(cukier[[#This Row],[IlośćCukruKupionego]]&lt;10000,TRUE),FALSE)</f>
        <v>1</v>
      </c>
      <c r="J1236" t="b">
        <f>IF(cukier[[#This Row],[IlośćCukruKupionego]]&gt;=10000,TRUE,FALSE)</f>
        <v>0</v>
      </c>
      <c r="K123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36">
        <f>cukier[[#This Row],[Cukier '[KG']]]*cukier[[#This Row],[Rabat]]</f>
        <v>160</v>
      </c>
      <c r="M1236">
        <f>cukier[[#This Row],[SumaZaCukier]]-cukier[[#This Row],[CenaRabat]]</f>
        <v>8</v>
      </c>
    </row>
    <row r="1237" spans="1:13" x14ac:dyDescent="0.25">
      <c r="A1237" s="1">
        <v>40395</v>
      </c>
      <c r="B1237" t="s">
        <v>172</v>
      </c>
      <c r="C1237">
        <f>YEAR(cukier[[#This Row],[Data]])</f>
        <v>2010</v>
      </c>
      <c r="D1237">
        <v>9</v>
      </c>
      <c r="E1237">
        <f>IF(C1237=2005,$Q$5,IF(C1237=2006,$Q$6,IF(C1237=2007,$Q$7,IF(C1237=2008,$Q$8,IF(C1237=2009,$Q$9,IF(C1237=2010,$Q$10,IF(C1237=2011,$Q$11,IF(C1237=2012,$Q$12,IF(C1237=2013,$Q$13,IF(C1237=2014,$Q$14,"XD"))))))))))</f>
        <v>2.1</v>
      </c>
      <c r="F1237">
        <f>D1237*E1237</f>
        <v>18.900000000000002</v>
      </c>
      <c r="G1237">
        <f>SUMIF($B$2:B1237,B1237,$D$2:D1237)</f>
        <v>34</v>
      </c>
      <c r="H1237" t="b">
        <f>IF(cukier[[#This Row],[IlośćCukruKupionego]]&gt;=100,IF(cukier[[#This Row],[IlośćCukruKupionego]]&lt;1000,TRUE),FALSE)</f>
        <v>0</v>
      </c>
      <c r="I1237" t="b">
        <f>IF(cukier[[#This Row],[IlośćCukruKupionego]]&gt;=1000,IF(cukier[[#This Row],[IlośćCukruKupionego]]&lt;10000,TRUE),FALSE)</f>
        <v>0</v>
      </c>
      <c r="J1237" t="b">
        <f>IF(cukier[[#This Row],[IlośćCukruKupionego]]&gt;=10000,TRUE,FALSE)</f>
        <v>0</v>
      </c>
      <c r="K123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37">
        <f>cukier[[#This Row],[Cukier '[KG']]]*cukier[[#This Row],[Rabat]]</f>
        <v>18.900000000000002</v>
      </c>
      <c r="M1237">
        <f>cukier[[#This Row],[SumaZaCukier]]-cukier[[#This Row],[CenaRabat]]</f>
        <v>0</v>
      </c>
    </row>
    <row r="1238" spans="1:13" x14ac:dyDescent="0.25">
      <c r="A1238" s="1">
        <v>40396</v>
      </c>
      <c r="B1238" t="s">
        <v>12</v>
      </c>
      <c r="C1238">
        <f>YEAR(cukier[[#This Row],[Data]])</f>
        <v>2010</v>
      </c>
      <c r="D1238">
        <v>160</v>
      </c>
      <c r="E1238">
        <f>IF(C1238=2005,$Q$5,IF(C1238=2006,$Q$6,IF(C1238=2007,$Q$7,IF(C1238=2008,$Q$8,IF(C1238=2009,$Q$9,IF(C1238=2010,$Q$10,IF(C1238=2011,$Q$11,IF(C1238=2012,$Q$12,IF(C1238=2013,$Q$13,IF(C1238=2014,$Q$14,"XD"))))))))))</f>
        <v>2.1</v>
      </c>
      <c r="F1238">
        <f>D1238*E1238</f>
        <v>336</v>
      </c>
      <c r="G1238">
        <f>SUMIF($B$2:B1238,B1238,$D$2:D1238)</f>
        <v>2842</v>
      </c>
      <c r="H1238" t="b">
        <f>IF(cukier[[#This Row],[IlośćCukruKupionego]]&gt;=100,IF(cukier[[#This Row],[IlośćCukruKupionego]]&lt;1000,TRUE),FALSE)</f>
        <v>0</v>
      </c>
      <c r="I1238" t="b">
        <f>IF(cukier[[#This Row],[IlośćCukruKupionego]]&gt;=1000,IF(cukier[[#This Row],[IlośćCukruKupionego]]&lt;10000,TRUE),FALSE)</f>
        <v>1</v>
      </c>
      <c r="J1238" t="b">
        <f>IF(cukier[[#This Row],[IlośćCukruKupionego]]&gt;=10000,TRUE,FALSE)</f>
        <v>0</v>
      </c>
      <c r="K123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38">
        <f>cukier[[#This Row],[Cukier '[KG']]]*cukier[[#This Row],[Rabat]]</f>
        <v>320</v>
      </c>
      <c r="M1238">
        <f>cukier[[#This Row],[SumaZaCukier]]-cukier[[#This Row],[CenaRabat]]</f>
        <v>16</v>
      </c>
    </row>
    <row r="1239" spans="1:13" x14ac:dyDescent="0.25">
      <c r="A1239" s="1">
        <v>40399</v>
      </c>
      <c r="B1239" t="s">
        <v>113</v>
      </c>
      <c r="C1239">
        <f>YEAR(cukier[[#This Row],[Data]])</f>
        <v>2010</v>
      </c>
      <c r="D1239">
        <v>18</v>
      </c>
      <c r="E1239">
        <f>IF(C1239=2005,$Q$5,IF(C1239=2006,$Q$6,IF(C1239=2007,$Q$7,IF(C1239=2008,$Q$8,IF(C1239=2009,$Q$9,IF(C1239=2010,$Q$10,IF(C1239=2011,$Q$11,IF(C1239=2012,$Q$12,IF(C1239=2013,$Q$13,IF(C1239=2014,$Q$14,"XD"))))))))))</f>
        <v>2.1</v>
      </c>
      <c r="F1239">
        <f>D1239*E1239</f>
        <v>37.800000000000004</v>
      </c>
      <c r="G1239">
        <f>SUMIF($B$2:B1239,B1239,$D$2:D1239)</f>
        <v>46</v>
      </c>
      <c r="H1239" t="b">
        <f>IF(cukier[[#This Row],[IlośćCukruKupionego]]&gt;=100,IF(cukier[[#This Row],[IlośćCukruKupionego]]&lt;1000,TRUE),FALSE)</f>
        <v>0</v>
      </c>
      <c r="I1239" t="b">
        <f>IF(cukier[[#This Row],[IlośćCukruKupionego]]&gt;=1000,IF(cukier[[#This Row],[IlośćCukruKupionego]]&lt;10000,TRUE),FALSE)</f>
        <v>0</v>
      </c>
      <c r="J1239" t="b">
        <f>IF(cukier[[#This Row],[IlośćCukruKupionego]]&gt;=10000,TRUE,FALSE)</f>
        <v>0</v>
      </c>
      <c r="K1239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39">
        <f>cukier[[#This Row],[Cukier '[KG']]]*cukier[[#This Row],[Rabat]]</f>
        <v>37.800000000000004</v>
      </c>
      <c r="M1239">
        <f>cukier[[#This Row],[SumaZaCukier]]-cukier[[#This Row],[CenaRabat]]</f>
        <v>0</v>
      </c>
    </row>
    <row r="1240" spans="1:13" x14ac:dyDescent="0.25">
      <c r="A1240" s="1">
        <v>40401</v>
      </c>
      <c r="B1240" t="s">
        <v>10</v>
      </c>
      <c r="C1240">
        <f>YEAR(cukier[[#This Row],[Data]])</f>
        <v>2010</v>
      </c>
      <c r="D1240">
        <v>150</v>
      </c>
      <c r="E1240">
        <f>IF(C1240=2005,$Q$5,IF(C1240=2006,$Q$6,IF(C1240=2007,$Q$7,IF(C1240=2008,$Q$8,IF(C1240=2009,$Q$9,IF(C1240=2010,$Q$10,IF(C1240=2011,$Q$11,IF(C1240=2012,$Q$12,IF(C1240=2013,$Q$13,IF(C1240=2014,$Q$14,"XD"))))))))))</f>
        <v>2.1</v>
      </c>
      <c r="F1240">
        <f>D1240*E1240</f>
        <v>315</v>
      </c>
      <c r="G1240">
        <f>SUMIF($B$2:B1240,B1240,$D$2:D1240)</f>
        <v>2429</v>
      </c>
      <c r="H1240" t="b">
        <f>IF(cukier[[#This Row],[IlośćCukruKupionego]]&gt;=100,IF(cukier[[#This Row],[IlośćCukruKupionego]]&lt;1000,TRUE),FALSE)</f>
        <v>0</v>
      </c>
      <c r="I1240" t="b">
        <f>IF(cukier[[#This Row],[IlośćCukruKupionego]]&gt;=1000,IF(cukier[[#This Row],[IlośćCukruKupionego]]&lt;10000,TRUE),FALSE)</f>
        <v>1</v>
      </c>
      <c r="J1240" t="b">
        <f>IF(cukier[[#This Row],[IlośćCukruKupionego]]&gt;=10000,TRUE,FALSE)</f>
        <v>0</v>
      </c>
      <c r="K124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40">
        <f>cukier[[#This Row],[Cukier '[KG']]]*cukier[[#This Row],[Rabat]]</f>
        <v>300</v>
      </c>
      <c r="M1240">
        <f>cukier[[#This Row],[SumaZaCukier]]-cukier[[#This Row],[CenaRabat]]</f>
        <v>15</v>
      </c>
    </row>
    <row r="1241" spans="1:13" x14ac:dyDescent="0.25">
      <c r="A1241" s="1">
        <v>40405</v>
      </c>
      <c r="B1241" t="s">
        <v>214</v>
      </c>
      <c r="C1241">
        <f>YEAR(cukier[[#This Row],[Data]])</f>
        <v>2010</v>
      </c>
      <c r="D1241">
        <v>16</v>
      </c>
      <c r="E1241">
        <f>IF(C1241=2005,$Q$5,IF(C1241=2006,$Q$6,IF(C1241=2007,$Q$7,IF(C1241=2008,$Q$8,IF(C1241=2009,$Q$9,IF(C1241=2010,$Q$10,IF(C1241=2011,$Q$11,IF(C1241=2012,$Q$12,IF(C1241=2013,$Q$13,IF(C1241=2014,$Q$14,"XD"))))))))))</f>
        <v>2.1</v>
      </c>
      <c r="F1241">
        <f>D1241*E1241</f>
        <v>33.6</v>
      </c>
      <c r="G1241">
        <f>SUMIF($B$2:B1241,B1241,$D$2:D1241)</f>
        <v>16</v>
      </c>
      <c r="H1241" t="b">
        <f>IF(cukier[[#This Row],[IlośćCukruKupionego]]&gt;=100,IF(cukier[[#This Row],[IlośćCukruKupionego]]&lt;1000,TRUE),FALSE)</f>
        <v>0</v>
      </c>
      <c r="I1241" t="b">
        <f>IF(cukier[[#This Row],[IlośćCukruKupionego]]&gt;=1000,IF(cukier[[#This Row],[IlośćCukruKupionego]]&lt;10000,TRUE),FALSE)</f>
        <v>0</v>
      </c>
      <c r="J1241" t="b">
        <f>IF(cukier[[#This Row],[IlośćCukruKupionego]]&gt;=10000,TRUE,FALSE)</f>
        <v>0</v>
      </c>
      <c r="K124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41">
        <f>cukier[[#This Row],[Cukier '[KG']]]*cukier[[#This Row],[Rabat]]</f>
        <v>33.6</v>
      </c>
      <c r="M1241">
        <f>cukier[[#This Row],[SumaZaCukier]]-cukier[[#This Row],[CenaRabat]]</f>
        <v>0</v>
      </c>
    </row>
    <row r="1242" spans="1:13" x14ac:dyDescent="0.25">
      <c r="A1242" s="1">
        <v>40412</v>
      </c>
      <c r="B1242" t="s">
        <v>69</v>
      </c>
      <c r="C1242">
        <f>YEAR(cukier[[#This Row],[Data]])</f>
        <v>2010</v>
      </c>
      <c r="D1242">
        <v>158</v>
      </c>
      <c r="E1242">
        <f>IF(C1242=2005,$Q$5,IF(C1242=2006,$Q$6,IF(C1242=2007,$Q$7,IF(C1242=2008,$Q$8,IF(C1242=2009,$Q$9,IF(C1242=2010,$Q$10,IF(C1242=2011,$Q$11,IF(C1242=2012,$Q$12,IF(C1242=2013,$Q$13,IF(C1242=2014,$Q$14,"XD"))))))))))</f>
        <v>2.1</v>
      </c>
      <c r="F1242">
        <f>D1242*E1242</f>
        <v>331.8</v>
      </c>
      <c r="G1242">
        <f>SUMIF($B$2:B1242,B1242,$D$2:D1242)</f>
        <v>2253</v>
      </c>
      <c r="H1242" t="b">
        <f>IF(cukier[[#This Row],[IlośćCukruKupionego]]&gt;=100,IF(cukier[[#This Row],[IlośćCukruKupionego]]&lt;1000,TRUE),FALSE)</f>
        <v>0</v>
      </c>
      <c r="I1242" t="b">
        <f>IF(cukier[[#This Row],[IlośćCukruKupionego]]&gt;=1000,IF(cukier[[#This Row],[IlośćCukruKupionego]]&lt;10000,TRUE),FALSE)</f>
        <v>1</v>
      </c>
      <c r="J1242" t="b">
        <f>IF(cukier[[#This Row],[IlośćCukruKupionego]]&gt;=10000,TRUE,FALSE)</f>
        <v>0</v>
      </c>
      <c r="K124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42">
        <f>cukier[[#This Row],[Cukier '[KG']]]*cukier[[#This Row],[Rabat]]</f>
        <v>316</v>
      </c>
      <c r="M1242">
        <f>cukier[[#This Row],[SumaZaCukier]]-cukier[[#This Row],[CenaRabat]]</f>
        <v>15.800000000000011</v>
      </c>
    </row>
    <row r="1243" spans="1:13" x14ac:dyDescent="0.25">
      <c r="A1243" s="1">
        <v>40414</v>
      </c>
      <c r="B1243" t="s">
        <v>61</v>
      </c>
      <c r="C1243">
        <f>YEAR(cukier[[#This Row],[Data]])</f>
        <v>2010</v>
      </c>
      <c r="D1243">
        <v>29</v>
      </c>
      <c r="E1243">
        <f>IF(C1243=2005,$Q$5,IF(C1243=2006,$Q$6,IF(C1243=2007,$Q$7,IF(C1243=2008,$Q$8,IF(C1243=2009,$Q$9,IF(C1243=2010,$Q$10,IF(C1243=2011,$Q$11,IF(C1243=2012,$Q$12,IF(C1243=2013,$Q$13,IF(C1243=2014,$Q$14,"XD"))))))))))</f>
        <v>2.1</v>
      </c>
      <c r="F1243">
        <f>D1243*E1243</f>
        <v>60.900000000000006</v>
      </c>
      <c r="G1243">
        <f>SUMIF($B$2:B1243,B1243,$D$2:D1243)</f>
        <v>2034</v>
      </c>
      <c r="H1243" t="b">
        <f>IF(cukier[[#This Row],[IlośćCukruKupionego]]&gt;=100,IF(cukier[[#This Row],[IlośćCukruKupionego]]&lt;1000,TRUE),FALSE)</f>
        <v>0</v>
      </c>
      <c r="I1243" t="b">
        <f>IF(cukier[[#This Row],[IlośćCukruKupionego]]&gt;=1000,IF(cukier[[#This Row],[IlośćCukruKupionego]]&lt;10000,TRUE),FALSE)</f>
        <v>1</v>
      </c>
      <c r="J1243" t="b">
        <f>IF(cukier[[#This Row],[IlośćCukruKupionego]]&gt;=10000,TRUE,FALSE)</f>
        <v>0</v>
      </c>
      <c r="K1243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43">
        <f>cukier[[#This Row],[Cukier '[KG']]]*cukier[[#This Row],[Rabat]]</f>
        <v>58</v>
      </c>
      <c r="M1243">
        <f>cukier[[#This Row],[SumaZaCukier]]-cukier[[#This Row],[CenaRabat]]</f>
        <v>2.9000000000000057</v>
      </c>
    </row>
    <row r="1244" spans="1:13" x14ac:dyDescent="0.25">
      <c r="A1244" s="1">
        <v>40423</v>
      </c>
      <c r="B1244" t="s">
        <v>106</v>
      </c>
      <c r="C1244">
        <f>YEAR(cukier[[#This Row],[Data]])</f>
        <v>2010</v>
      </c>
      <c r="D1244">
        <v>6</v>
      </c>
      <c r="E1244">
        <f>IF(C1244=2005,$Q$5,IF(C1244=2006,$Q$6,IF(C1244=2007,$Q$7,IF(C1244=2008,$Q$8,IF(C1244=2009,$Q$9,IF(C1244=2010,$Q$10,IF(C1244=2011,$Q$11,IF(C1244=2012,$Q$12,IF(C1244=2013,$Q$13,IF(C1244=2014,$Q$14,"XD"))))))))))</f>
        <v>2.1</v>
      </c>
      <c r="F1244">
        <f>D1244*E1244</f>
        <v>12.600000000000001</v>
      </c>
      <c r="G1244">
        <f>SUMIF($B$2:B1244,B1244,$D$2:D1244)</f>
        <v>26</v>
      </c>
      <c r="H1244" t="b">
        <f>IF(cukier[[#This Row],[IlośćCukruKupionego]]&gt;=100,IF(cukier[[#This Row],[IlośćCukruKupionego]]&lt;1000,TRUE),FALSE)</f>
        <v>0</v>
      </c>
      <c r="I1244" t="b">
        <f>IF(cukier[[#This Row],[IlośćCukruKupionego]]&gt;=1000,IF(cukier[[#This Row],[IlośćCukruKupionego]]&lt;10000,TRUE),FALSE)</f>
        <v>0</v>
      </c>
      <c r="J1244" t="b">
        <f>IF(cukier[[#This Row],[IlośćCukruKupionego]]&gt;=10000,TRUE,FALSE)</f>
        <v>0</v>
      </c>
      <c r="K1244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44">
        <f>cukier[[#This Row],[Cukier '[KG']]]*cukier[[#This Row],[Rabat]]</f>
        <v>12.600000000000001</v>
      </c>
      <c r="M1244">
        <f>cukier[[#This Row],[SumaZaCukier]]-cukier[[#This Row],[CenaRabat]]</f>
        <v>0</v>
      </c>
    </row>
    <row r="1245" spans="1:13" x14ac:dyDescent="0.25">
      <c r="A1245" s="1">
        <v>40423</v>
      </c>
      <c r="B1245" t="s">
        <v>9</v>
      </c>
      <c r="C1245">
        <f>YEAR(cukier[[#This Row],[Data]])</f>
        <v>2010</v>
      </c>
      <c r="D1245">
        <v>489</v>
      </c>
      <c r="E1245">
        <f>IF(C1245=2005,$Q$5,IF(C1245=2006,$Q$6,IF(C1245=2007,$Q$7,IF(C1245=2008,$Q$8,IF(C1245=2009,$Q$9,IF(C1245=2010,$Q$10,IF(C1245=2011,$Q$11,IF(C1245=2012,$Q$12,IF(C1245=2013,$Q$13,IF(C1245=2014,$Q$14,"XD"))))))))))</f>
        <v>2.1</v>
      </c>
      <c r="F1245">
        <f>D1245*E1245</f>
        <v>1026.9000000000001</v>
      </c>
      <c r="G1245">
        <f>SUMIF($B$2:B1245,B1245,$D$2:D1245)</f>
        <v>15251</v>
      </c>
      <c r="H1245" t="b">
        <f>IF(cukier[[#This Row],[IlośćCukruKupionego]]&gt;=100,IF(cukier[[#This Row],[IlośćCukruKupionego]]&lt;1000,TRUE),FALSE)</f>
        <v>0</v>
      </c>
      <c r="I1245" t="b">
        <f>IF(cukier[[#This Row],[IlośćCukruKupionego]]&gt;=1000,IF(cukier[[#This Row],[IlośćCukruKupionego]]&lt;10000,TRUE),FALSE)</f>
        <v>0</v>
      </c>
      <c r="J1245" t="b">
        <f>IF(cukier[[#This Row],[IlośćCukruKupionego]]&gt;=10000,TRUE,FALSE)</f>
        <v>1</v>
      </c>
      <c r="K1245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45">
        <f>cukier[[#This Row],[Cukier '[KG']]]*cukier[[#This Row],[Rabat]]</f>
        <v>929.1</v>
      </c>
      <c r="M1245">
        <f>cukier[[#This Row],[SumaZaCukier]]-cukier[[#This Row],[CenaRabat]]</f>
        <v>97.800000000000068</v>
      </c>
    </row>
    <row r="1246" spans="1:13" x14ac:dyDescent="0.25">
      <c r="A1246" s="1">
        <v>40425</v>
      </c>
      <c r="B1246" t="s">
        <v>35</v>
      </c>
      <c r="C1246">
        <f>YEAR(cukier[[#This Row],[Data]])</f>
        <v>2010</v>
      </c>
      <c r="D1246">
        <v>200</v>
      </c>
      <c r="E1246">
        <f>IF(C1246=2005,$Q$5,IF(C1246=2006,$Q$6,IF(C1246=2007,$Q$7,IF(C1246=2008,$Q$8,IF(C1246=2009,$Q$9,IF(C1246=2010,$Q$10,IF(C1246=2011,$Q$11,IF(C1246=2012,$Q$12,IF(C1246=2013,$Q$13,IF(C1246=2014,$Q$14,"XD"))))))))))</f>
        <v>2.1</v>
      </c>
      <c r="F1246">
        <f>D1246*E1246</f>
        <v>420</v>
      </c>
      <c r="G1246">
        <f>SUMIF($B$2:B1246,B1246,$D$2:D1246)</f>
        <v>2163</v>
      </c>
      <c r="H1246" t="b">
        <f>IF(cukier[[#This Row],[IlośćCukruKupionego]]&gt;=100,IF(cukier[[#This Row],[IlośćCukruKupionego]]&lt;1000,TRUE),FALSE)</f>
        <v>0</v>
      </c>
      <c r="I1246" t="b">
        <f>IF(cukier[[#This Row],[IlośćCukruKupionego]]&gt;=1000,IF(cukier[[#This Row],[IlośćCukruKupionego]]&lt;10000,TRUE),FALSE)</f>
        <v>1</v>
      </c>
      <c r="J1246" t="b">
        <f>IF(cukier[[#This Row],[IlośćCukruKupionego]]&gt;=10000,TRUE,FALSE)</f>
        <v>0</v>
      </c>
      <c r="K124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46">
        <f>cukier[[#This Row],[Cukier '[KG']]]*cukier[[#This Row],[Rabat]]</f>
        <v>400</v>
      </c>
      <c r="M1246">
        <f>cukier[[#This Row],[SumaZaCukier]]-cukier[[#This Row],[CenaRabat]]</f>
        <v>20</v>
      </c>
    </row>
    <row r="1247" spans="1:13" x14ac:dyDescent="0.25">
      <c r="A1247" s="1">
        <v>40427</v>
      </c>
      <c r="B1247" t="s">
        <v>10</v>
      </c>
      <c r="C1247">
        <f>YEAR(cukier[[#This Row],[Data]])</f>
        <v>2010</v>
      </c>
      <c r="D1247">
        <v>28</v>
      </c>
      <c r="E1247">
        <f>IF(C1247=2005,$Q$5,IF(C1247=2006,$Q$6,IF(C1247=2007,$Q$7,IF(C1247=2008,$Q$8,IF(C1247=2009,$Q$9,IF(C1247=2010,$Q$10,IF(C1247=2011,$Q$11,IF(C1247=2012,$Q$12,IF(C1247=2013,$Q$13,IF(C1247=2014,$Q$14,"XD"))))))))))</f>
        <v>2.1</v>
      </c>
      <c r="F1247">
        <f>D1247*E1247</f>
        <v>58.800000000000004</v>
      </c>
      <c r="G1247">
        <f>SUMIF($B$2:B1247,B1247,$D$2:D1247)</f>
        <v>2457</v>
      </c>
      <c r="H1247" t="b">
        <f>IF(cukier[[#This Row],[IlośćCukruKupionego]]&gt;=100,IF(cukier[[#This Row],[IlośćCukruKupionego]]&lt;1000,TRUE),FALSE)</f>
        <v>0</v>
      </c>
      <c r="I1247" t="b">
        <f>IF(cukier[[#This Row],[IlośćCukruKupionego]]&gt;=1000,IF(cukier[[#This Row],[IlośćCukruKupionego]]&lt;10000,TRUE),FALSE)</f>
        <v>1</v>
      </c>
      <c r="J1247" t="b">
        <f>IF(cukier[[#This Row],[IlośćCukruKupionego]]&gt;=10000,TRUE,FALSE)</f>
        <v>0</v>
      </c>
      <c r="K124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47">
        <f>cukier[[#This Row],[Cukier '[KG']]]*cukier[[#This Row],[Rabat]]</f>
        <v>56</v>
      </c>
      <c r="M1247">
        <f>cukier[[#This Row],[SumaZaCukier]]-cukier[[#This Row],[CenaRabat]]</f>
        <v>2.8000000000000043</v>
      </c>
    </row>
    <row r="1248" spans="1:13" x14ac:dyDescent="0.25">
      <c r="A1248" s="1">
        <v>40431</v>
      </c>
      <c r="B1248" t="s">
        <v>10</v>
      </c>
      <c r="C1248">
        <f>YEAR(cukier[[#This Row],[Data]])</f>
        <v>2010</v>
      </c>
      <c r="D1248">
        <v>28</v>
      </c>
      <c r="E1248">
        <f>IF(C1248=2005,$Q$5,IF(C1248=2006,$Q$6,IF(C1248=2007,$Q$7,IF(C1248=2008,$Q$8,IF(C1248=2009,$Q$9,IF(C1248=2010,$Q$10,IF(C1248=2011,$Q$11,IF(C1248=2012,$Q$12,IF(C1248=2013,$Q$13,IF(C1248=2014,$Q$14,"XD"))))))))))</f>
        <v>2.1</v>
      </c>
      <c r="F1248">
        <f>D1248*E1248</f>
        <v>58.800000000000004</v>
      </c>
      <c r="G1248">
        <f>SUMIF($B$2:B1248,B1248,$D$2:D1248)</f>
        <v>2485</v>
      </c>
      <c r="H1248" t="b">
        <f>IF(cukier[[#This Row],[IlośćCukruKupionego]]&gt;=100,IF(cukier[[#This Row],[IlośćCukruKupionego]]&lt;1000,TRUE),FALSE)</f>
        <v>0</v>
      </c>
      <c r="I1248" t="b">
        <f>IF(cukier[[#This Row],[IlośćCukruKupionego]]&gt;=1000,IF(cukier[[#This Row],[IlośćCukruKupionego]]&lt;10000,TRUE),FALSE)</f>
        <v>1</v>
      </c>
      <c r="J1248" t="b">
        <f>IF(cukier[[#This Row],[IlośćCukruKupionego]]&gt;=10000,TRUE,FALSE)</f>
        <v>0</v>
      </c>
      <c r="K124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48">
        <f>cukier[[#This Row],[Cukier '[KG']]]*cukier[[#This Row],[Rabat]]</f>
        <v>56</v>
      </c>
      <c r="M1248">
        <f>cukier[[#This Row],[SumaZaCukier]]-cukier[[#This Row],[CenaRabat]]</f>
        <v>2.8000000000000043</v>
      </c>
    </row>
    <row r="1249" spans="1:13" x14ac:dyDescent="0.25">
      <c r="A1249" s="1">
        <v>40432</v>
      </c>
      <c r="B1249" t="s">
        <v>9</v>
      </c>
      <c r="C1249">
        <f>YEAR(cukier[[#This Row],[Data]])</f>
        <v>2010</v>
      </c>
      <c r="D1249">
        <v>297</v>
      </c>
      <c r="E1249">
        <f>IF(C1249=2005,$Q$5,IF(C1249=2006,$Q$6,IF(C1249=2007,$Q$7,IF(C1249=2008,$Q$8,IF(C1249=2009,$Q$9,IF(C1249=2010,$Q$10,IF(C1249=2011,$Q$11,IF(C1249=2012,$Q$12,IF(C1249=2013,$Q$13,IF(C1249=2014,$Q$14,"XD"))))))))))</f>
        <v>2.1</v>
      </c>
      <c r="F1249">
        <f>D1249*E1249</f>
        <v>623.70000000000005</v>
      </c>
      <c r="G1249">
        <f>SUMIF($B$2:B1249,B1249,$D$2:D1249)</f>
        <v>15548</v>
      </c>
      <c r="H1249" t="b">
        <f>IF(cukier[[#This Row],[IlośćCukruKupionego]]&gt;=100,IF(cukier[[#This Row],[IlośćCukruKupionego]]&lt;1000,TRUE),FALSE)</f>
        <v>0</v>
      </c>
      <c r="I1249" t="b">
        <f>IF(cukier[[#This Row],[IlośćCukruKupionego]]&gt;=1000,IF(cukier[[#This Row],[IlośćCukruKupionego]]&lt;10000,TRUE),FALSE)</f>
        <v>0</v>
      </c>
      <c r="J1249" t="b">
        <f>IF(cukier[[#This Row],[IlośćCukruKupionego]]&gt;=10000,TRUE,FALSE)</f>
        <v>1</v>
      </c>
      <c r="K1249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49">
        <f>cukier[[#This Row],[Cukier '[KG']]]*cukier[[#This Row],[Rabat]]</f>
        <v>564.30000000000007</v>
      </c>
      <c r="M1249">
        <f>cukier[[#This Row],[SumaZaCukier]]-cukier[[#This Row],[CenaRabat]]</f>
        <v>59.399999999999977</v>
      </c>
    </row>
    <row r="1250" spans="1:13" x14ac:dyDescent="0.25">
      <c r="A1250" s="1">
        <v>40434</v>
      </c>
      <c r="B1250" t="s">
        <v>17</v>
      </c>
      <c r="C1250">
        <f>YEAR(cukier[[#This Row],[Data]])</f>
        <v>2010</v>
      </c>
      <c r="D1250">
        <v>227</v>
      </c>
      <c r="E1250">
        <f>IF(C1250=2005,$Q$5,IF(C1250=2006,$Q$6,IF(C1250=2007,$Q$7,IF(C1250=2008,$Q$8,IF(C1250=2009,$Q$9,IF(C1250=2010,$Q$10,IF(C1250=2011,$Q$11,IF(C1250=2012,$Q$12,IF(C1250=2013,$Q$13,IF(C1250=2014,$Q$14,"XD"))))))))))</f>
        <v>2.1</v>
      </c>
      <c r="F1250">
        <f>D1250*E1250</f>
        <v>476.70000000000005</v>
      </c>
      <c r="G1250">
        <f>SUMIF($B$2:B1250,B1250,$D$2:D1250)</f>
        <v>11204</v>
      </c>
      <c r="H1250" t="b">
        <f>IF(cukier[[#This Row],[IlośćCukruKupionego]]&gt;=100,IF(cukier[[#This Row],[IlośćCukruKupionego]]&lt;1000,TRUE),FALSE)</f>
        <v>0</v>
      </c>
      <c r="I1250" t="b">
        <f>IF(cukier[[#This Row],[IlośćCukruKupionego]]&gt;=1000,IF(cukier[[#This Row],[IlośćCukruKupionego]]&lt;10000,TRUE),FALSE)</f>
        <v>0</v>
      </c>
      <c r="J1250" t="b">
        <f>IF(cukier[[#This Row],[IlośćCukruKupionego]]&gt;=10000,TRUE,FALSE)</f>
        <v>1</v>
      </c>
      <c r="K1250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50">
        <f>cukier[[#This Row],[Cukier '[KG']]]*cukier[[#This Row],[Rabat]]</f>
        <v>431.3</v>
      </c>
      <c r="M1250">
        <f>cukier[[#This Row],[SumaZaCukier]]-cukier[[#This Row],[CenaRabat]]</f>
        <v>45.400000000000034</v>
      </c>
    </row>
    <row r="1251" spans="1:13" x14ac:dyDescent="0.25">
      <c r="A1251" s="1">
        <v>40434</v>
      </c>
      <c r="B1251" t="s">
        <v>140</v>
      </c>
      <c r="C1251">
        <f>YEAR(cukier[[#This Row],[Data]])</f>
        <v>2010</v>
      </c>
      <c r="D1251">
        <v>14</v>
      </c>
      <c r="E1251">
        <f>IF(C1251=2005,$Q$5,IF(C1251=2006,$Q$6,IF(C1251=2007,$Q$7,IF(C1251=2008,$Q$8,IF(C1251=2009,$Q$9,IF(C1251=2010,$Q$10,IF(C1251=2011,$Q$11,IF(C1251=2012,$Q$12,IF(C1251=2013,$Q$13,IF(C1251=2014,$Q$14,"XD"))))))))))</f>
        <v>2.1</v>
      </c>
      <c r="F1251">
        <f>D1251*E1251</f>
        <v>29.400000000000002</v>
      </c>
      <c r="G1251">
        <f>SUMIF($B$2:B1251,B1251,$D$2:D1251)</f>
        <v>40</v>
      </c>
      <c r="H1251" t="b">
        <f>IF(cukier[[#This Row],[IlośćCukruKupionego]]&gt;=100,IF(cukier[[#This Row],[IlośćCukruKupionego]]&lt;1000,TRUE),FALSE)</f>
        <v>0</v>
      </c>
      <c r="I1251" t="b">
        <f>IF(cukier[[#This Row],[IlośćCukruKupionego]]&gt;=1000,IF(cukier[[#This Row],[IlośćCukruKupionego]]&lt;10000,TRUE),FALSE)</f>
        <v>0</v>
      </c>
      <c r="J1251" t="b">
        <f>IF(cukier[[#This Row],[IlośćCukruKupionego]]&gt;=10000,TRUE,FALSE)</f>
        <v>0</v>
      </c>
      <c r="K125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51">
        <f>cukier[[#This Row],[Cukier '[KG']]]*cukier[[#This Row],[Rabat]]</f>
        <v>29.400000000000002</v>
      </c>
      <c r="M1251">
        <f>cukier[[#This Row],[SumaZaCukier]]-cukier[[#This Row],[CenaRabat]]</f>
        <v>0</v>
      </c>
    </row>
    <row r="1252" spans="1:13" x14ac:dyDescent="0.25">
      <c r="A1252" s="1">
        <v>40437</v>
      </c>
      <c r="B1252" t="s">
        <v>98</v>
      </c>
      <c r="C1252">
        <f>YEAR(cukier[[#This Row],[Data]])</f>
        <v>2010</v>
      </c>
      <c r="D1252">
        <v>20</v>
      </c>
      <c r="E1252">
        <f>IF(C1252=2005,$Q$5,IF(C1252=2006,$Q$6,IF(C1252=2007,$Q$7,IF(C1252=2008,$Q$8,IF(C1252=2009,$Q$9,IF(C1252=2010,$Q$10,IF(C1252=2011,$Q$11,IF(C1252=2012,$Q$12,IF(C1252=2013,$Q$13,IF(C1252=2014,$Q$14,"XD"))))))))))</f>
        <v>2.1</v>
      </c>
      <c r="F1252">
        <f>D1252*E1252</f>
        <v>42</v>
      </c>
      <c r="G1252">
        <f>SUMIF($B$2:B1252,B1252,$D$2:D1252)</f>
        <v>51</v>
      </c>
      <c r="H1252" t="b">
        <f>IF(cukier[[#This Row],[IlośćCukruKupionego]]&gt;=100,IF(cukier[[#This Row],[IlośćCukruKupionego]]&lt;1000,TRUE),FALSE)</f>
        <v>0</v>
      </c>
      <c r="I1252" t="b">
        <f>IF(cukier[[#This Row],[IlośćCukruKupionego]]&gt;=1000,IF(cukier[[#This Row],[IlośćCukruKupionego]]&lt;10000,TRUE),FALSE)</f>
        <v>0</v>
      </c>
      <c r="J1252" t="b">
        <f>IF(cukier[[#This Row],[IlośćCukruKupionego]]&gt;=10000,TRUE,FALSE)</f>
        <v>0</v>
      </c>
      <c r="K125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52">
        <f>cukier[[#This Row],[Cukier '[KG']]]*cukier[[#This Row],[Rabat]]</f>
        <v>42</v>
      </c>
      <c r="M1252">
        <f>cukier[[#This Row],[SumaZaCukier]]-cukier[[#This Row],[CenaRabat]]</f>
        <v>0</v>
      </c>
    </row>
    <row r="1253" spans="1:13" x14ac:dyDescent="0.25">
      <c r="A1253" s="1">
        <v>40439</v>
      </c>
      <c r="B1253" t="s">
        <v>63</v>
      </c>
      <c r="C1253">
        <f>YEAR(cukier[[#This Row],[Data]])</f>
        <v>2010</v>
      </c>
      <c r="D1253">
        <v>194</v>
      </c>
      <c r="E1253">
        <f>IF(C1253=2005,$Q$5,IF(C1253=2006,$Q$6,IF(C1253=2007,$Q$7,IF(C1253=2008,$Q$8,IF(C1253=2009,$Q$9,IF(C1253=2010,$Q$10,IF(C1253=2011,$Q$11,IF(C1253=2012,$Q$12,IF(C1253=2013,$Q$13,IF(C1253=2014,$Q$14,"XD"))))))))))</f>
        <v>2.1</v>
      </c>
      <c r="F1253">
        <f>D1253*E1253</f>
        <v>407.40000000000003</v>
      </c>
      <c r="G1253">
        <f>SUMIF($B$2:B1253,B1253,$D$2:D1253)</f>
        <v>600</v>
      </c>
      <c r="H1253" t="b">
        <f>IF(cukier[[#This Row],[IlośćCukruKupionego]]&gt;=100,IF(cukier[[#This Row],[IlośćCukruKupionego]]&lt;1000,TRUE),FALSE)</f>
        <v>1</v>
      </c>
      <c r="I1253" t="b">
        <f>IF(cukier[[#This Row],[IlośćCukruKupionego]]&gt;=1000,IF(cukier[[#This Row],[IlośćCukruKupionego]]&lt;10000,TRUE),FALSE)</f>
        <v>0</v>
      </c>
      <c r="J1253" t="b">
        <f>IF(cukier[[#This Row],[IlośćCukruKupionego]]&gt;=10000,TRUE,FALSE)</f>
        <v>0</v>
      </c>
      <c r="K1253">
        <f>IF(cukier[[#This Row],[R1]]=TRUE,cukier[[#This Row],[Cena]]-0.05,IF(cukier[[#This Row],[R2]]=TRUE,cukier[[#This Row],[Cena]]-0.1,IF(cukier[[#This Row],[R3]]=TRUE,cukier[[#This Row],[Cena]]-0.2,cukier[[#This Row],[Cena]])))</f>
        <v>2.0500000000000003</v>
      </c>
      <c r="L1253">
        <f>cukier[[#This Row],[Cukier '[KG']]]*cukier[[#This Row],[Rabat]]</f>
        <v>397.70000000000005</v>
      </c>
      <c r="M1253">
        <f>cukier[[#This Row],[SumaZaCukier]]-cukier[[#This Row],[CenaRabat]]</f>
        <v>9.6999999999999886</v>
      </c>
    </row>
    <row r="1254" spans="1:13" x14ac:dyDescent="0.25">
      <c r="A1254" s="1">
        <v>40439</v>
      </c>
      <c r="B1254" t="s">
        <v>35</v>
      </c>
      <c r="C1254">
        <f>YEAR(cukier[[#This Row],[Data]])</f>
        <v>2010</v>
      </c>
      <c r="D1254">
        <v>58</v>
      </c>
      <c r="E1254">
        <f>IF(C1254=2005,$Q$5,IF(C1254=2006,$Q$6,IF(C1254=2007,$Q$7,IF(C1254=2008,$Q$8,IF(C1254=2009,$Q$9,IF(C1254=2010,$Q$10,IF(C1254=2011,$Q$11,IF(C1254=2012,$Q$12,IF(C1254=2013,$Q$13,IF(C1254=2014,$Q$14,"XD"))))))))))</f>
        <v>2.1</v>
      </c>
      <c r="F1254">
        <f>D1254*E1254</f>
        <v>121.80000000000001</v>
      </c>
      <c r="G1254">
        <f>SUMIF($B$2:B1254,B1254,$D$2:D1254)</f>
        <v>2221</v>
      </c>
      <c r="H1254" t="b">
        <f>IF(cukier[[#This Row],[IlośćCukruKupionego]]&gt;=100,IF(cukier[[#This Row],[IlośćCukruKupionego]]&lt;1000,TRUE),FALSE)</f>
        <v>0</v>
      </c>
      <c r="I1254" t="b">
        <f>IF(cukier[[#This Row],[IlośćCukruKupionego]]&gt;=1000,IF(cukier[[#This Row],[IlośćCukruKupionego]]&lt;10000,TRUE),FALSE)</f>
        <v>1</v>
      </c>
      <c r="J1254" t="b">
        <f>IF(cukier[[#This Row],[IlośćCukruKupionego]]&gt;=10000,TRUE,FALSE)</f>
        <v>0</v>
      </c>
      <c r="K125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54">
        <f>cukier[[#This Row],[Cukier '[KG']]]*cukier[[#This Row],[Rabat]]</f>
        <v>116</v>
      </c>
      <c r="M1254">
        <f>cukier[[#This Row],[SumaZaCukier]]-cukier[[#This Row],[CenaRabat]]</f>
        <v>5.8000000000000114</v>
      </c>
    </row>
    <row r="1255" spans="1:13" x14ac:dyDescent="0.25">
      <c r="A1255" s="1">
        <v>40440</v>
      </c>
      <c r="B1255" t="s">
        <v>66</v>
      </c>
      <c r="C1255">
        <f>YEAR(cukier[[#This Row],[Data]])</f>
        <v>2010</v>
      </c>
      <c r="D1255">
        <v>30</v>
      </c>
      <c r="E1255">
        <f>IF(C1255=2005,$Q$5,IF(C1255=2006,$Q$6,IF(C1255=2007,$Q$7,IF(C1255=2008,$Q$8,IF(C1255=2009,$Q$9,IF(C1255=2010,$Q$10,IF(C1255=2011,$Q$11,IF(C1255=2012,$Q$12,IF(C1255=2013,$Q$13,IF(C1255=2014,$Q$14,"XD"))))))))))</f>
        <v>2.1</v>
      </c>
      <c r="F1255">
        <f>D1255*E1255</f>
        <v>63</v>
      </c>
      <c r="G1255">
        <f>SUMIF($B$2:B1255,B1255,$D$2:D1255)</f>
        <v>2372</v>
      </c>
      <c r="H1255" t="b">
        <f>IF(cukier[[#This Row],[IlośćCukruKupionego]]&gt;=100,IF(cukier[[#This Row],[IlośćCukruKupionego]]&lt;1000,TRUE),FALSE)</f>
        <v>0</v>
      </c>
      <c r="I1255" t="b">
        <f>IF(cukier[[#This Row],[IlośćCukruKupionego]]&gt;=1000,IF(cukier[[#This Row],[IlośćCukruKupionego]]&lt;10000,TRUE),FALSE)</f>
        <v>1</v>
      </c>
      <c r="J1255" t="b">
        <f>IF(cukier[[#This Row],[IlośćCukruKupionego]]&gt;=10000,TRUE,FALSE)</f>
        <v>0</v>
      </c>
      <c r="K125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55">
        <f>cukier[[#This Row],[Cukier '[KG']]]*cukier[[#This Row],[Rabat]]</f>
        <v>60</v>
      </c>
      <c r="M1255">
        <f>cukier[[#This Row],[SumaZaCukier]]-cukier[[#This Row],[CenaRabat]]</f>
        <v>3</v>
      </c>
    </row>
    <row r="1256" spans="1:13" x14ac:dyDescent="0.25">
      <c r="A1256" s="1">
        <v>40440</v>
      </c>
      <c r="B1256" t="s">
        <v>17</v>
      </c>
      <c r="C1256">
        <f>YEAR(cukier[[#This Row],[Data]])</f>
        <v>2010</v>
      </c>
      <c r="D1256">
        <v>159</v>
      </c>
      <c r="E1256">
        <f>IF(C1256=2005,$Q$5,IF(C1256=2006,$Q$6,IF(C1256=2007,$Q$7,IF(C1256=2008,$Q$8,IF(C1256=2009,$Q$9,IF(C1256=2010,$Q$10,IF(C1256=2011,$Q$11,IF(C1256=2012,$Q$12,IF(C1256=2013,$Q$13,IF(C1256=2014,$Q$14,"XD"))))))))))</f>
        <v>2.1</v>
      </c>
      <c r="F1256">
        <f>D1256*E1256</f>
        <v>333.90000000000003</v>
      </c>
      <c r="G1256">
        <f>SUMIF($B$2:B1256,B1256,$D$2:D1256)</f>
        <v>11363</v>
      </c>
      <c r="H1256" t="b">
        <f>IF(cukier[[#This Row],[IlośćCukruKupionego]]&gt;=100,IF(cukier[[#This Row],[IlośćCukruKupionego]]&lt;1000,TRUE),FALSE)</f>
        <v>0</v>
      </c>
      <c r="I1256" t="b">
        <f>IF(cukier[[#This Row],[IlośćCukruKupionego]]&gt;=1000,IF(cukier[[#This Row],[IlośćCukruKupionego]]&lt;10000,TRUE),FALSE)</f>
        <v>0</v>
      </c>
      <c r="J1256" t="b">
        <f>IF(cukier[[#This Row],[IlośćCukruKupionego]]&gt;=10000,TRUE,FALSE)</f>
        <v>1</v>
      </c>
      <c r="K1256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56">
        <f>cukier[[#This Row],[Cukier '[KG']]]*cukier[[#This Row],[Rabat]]</f>
        <v>302.10000000000002</v>
      </c>
      <c r="M1256">
        <f>cukier[[#This Row],[SumaZaCukier]]-cukier[[#This Row],[CenaRabat]]</f>
        <v>31.800000000000011</v>
      </c>
    </row>
    <row r="1257" spans="1:13" x14ac:dyDescent="0.25">
      <c r="A1257" s="1">
        <v>40443</v>
      </c>
      <c r="B1257" t="s">
        <v>22</v>
      </c>
      <c r="C1257">
        <f>YEAR(cukier[[#This Row],[Data]])</f>
        <v>2010</v>
      </c>
      <c r="D1257">
        <v>279</v>
      </c>
      <c r="E1257">
        <f>IF(C1257=2005,$Q$5,IF(C1257=2006,$Q$6,IF(C1257=2007,$Q$7,IF(C1257=2008,$Q$8,IF(C1257=2009,$Q$9,IF(C1257=2010,$Q$10,IF(C1257=2011,$Q$11,IF(C1257=2012,$Q$12,IF(C1257=2013,$Q$13,IF(C1257=2014,$Q$14,"XD"))))))))))</f>
        <v>2.1</v>
      </c>
      <c r="F1257">
        <f>D1257*E1257</f>
        <v>585.9</v>
      </c>
      <c r="G1257">
        <f>SUMIF($B$2:B1257,B1257,$D$2:D1257)</f>
        <v>14500</v>
      </c>
      <c r="H1257" t="b">
        <f>IF(cukier[[#This Row],[IlośćCukruKupionego]]&gt;=100,IF(cukier[[#This Row],[IlośćCukruKupionego]]&lt;1000,TRUE),FALSE)</f>
        <v>0</v>
      </c>
      <c r="I1257" t="b">
        <f>IF(cukier[[#This Row],[IlośćCukruKupionego]]&gt;=1000,IF(cukier[[#This Row],[IlośćCukruKupionego]]&lt;10000,TRUE),FALSE)</f>
        <v>0</v>
      </c>
      <c r="J1257" t="b">
        <f>IF(cukier[[#This Row],[IlośćCukruKupionego]]&gt;=10000,TRUE,FALSE)</f>
        <v>1</v>
      </c>
      <c r="K1257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57">
        <f>cukier[[#This Row],[Cukier '[KG']]]*cukier[[#This Row],[Rabat]]</f>
        <v>530.1</v>
      </c>
      <c r="M1257">
        <f>cukier[[#This Row],[SumaZaCukier]]-cukier[[#This Row],[CenaRabat]]</f>
        <v>55.799999999999955</v>
      </c>
    </row>
    <row r="1258" spans="1:13" x14ac:dyDescent="0.25">
      <c r="A1258" s="1">
        <v>40444</v>
      </c>
      <c r="B1258" t="s">
        <v>26</v>
      </c>
      <c r="C1258">
        <f>YEAR(cukier[[#This Row],[Data]])</f>
        <v>2010</v>
      </c>
      <c r="D1258">
        <v>38</v>
      </c>
      <c r="E1258">
        <f>IF(C1258=2005,$Q$5,IF(C1258=2006,$Q$6,IF(C1258=2007,$Q$7,IF(C1258=2008,$Q$8,IF(C1258=2009,$Q$9,IF(C1258=2010,$Q$10,IF(C1258=2011,$Q$11,IF(C1258=2012,$Q$12,IF(C1258=2013,$Q$13,IF(C1258=2014,$Q$14,"XD"))))))))))</f>
        <v>2.1</v>
      </c>
      <c r="F1258">
        <f>D1258*E1258</f>
        <v>79.8</v>
      </c>
      <c r="G1258">
        <f>SUMIF($B$2:B1258,B1258,$D$2:D1258)</f>
        <v>674</v>
      </c>
      <c r="H1258" t="b">
        <f>IF(cukier[[#This Row],[IlośćCukruKupionego]]&gt;=100,IF(cukier[[#This Row],[IlośćCukruKupionego]]&lt;1000,TRUE),FALSE)</f>
        <v>1</v>
      </c>
      <c r="I1258" t="b">
        <f>IF(cukier[[#This Row],[IlośćCukruKupionego]]&gt;=1000,IF(cukier[[#This Row],[IlośćCukruKupionego]]&lt;10000,TRUE),FALSE)</f>
        <v>0</v>
      </c>
      <c r="J1258" t="b">
        <f>IF(cukier[[#This Row],[IlośćCukruKupionego]]&gt;=10000,TRUE,FALSE)</f>
        <v>0</v>
      </c>
      <c r="K1258">
        <f>IF(cukier[[#This Row],[R1]]=TRUE,cukier[[#This Row],[Cena]]-0.05,IF(cukier[[#This Row],[R2]]=TRUE,cukier[[#This Row],[Cena]]-0.1,IF(cukier[[#This Row],[R3]]=TRUE,cukier[[#This Row],[Cena]]-0.2,cukier[[#This Row],[Cena]])))</f>
        <v>2.0500000000000003</v>
      </c>
      <c r="L1258">
        <f>cukier[[#This Row],[Cukier '[KG']]]*cukier[[#This Row],[Rabat]]</f>
        <v>77.900000000000006</v>
      </c>
      <c r="M1258">
        <f>cukier[[#This Row],[SumaZaCukier]]-cukier[[#This Row],[CenaRabat]]</f>
        <v>1.8999999999999915</v>
      </c>
    </row>
    <row r="1259" spans="1:13" x14ac:dyDescent="0.25">
      <c r="A1259" s="1">
        <v>40446</v>
      </c>
      <c r="B1259" t="s">
        <v>36</v>
      </c>
      <c r="C1259">
        <f>YEAR(cukier[[#This Row],[Data]])</f>
        <v>2010</v>
      </c>
      <c r="D1259">
        <v>7</v>
      </c>
      <c r="E1259">
        <f>IF(C1259=2005,$Q$5,IF(C1259=2006,$Q$6,IF(C1259=2007,$Q$7,IF(C1259=2008,$Q$8,IF(C1259=2009,$Q$9,IF(C1259=2010,$Q$10,IF(C1259=2011,$Q$11,IF(C1259=2012,$Q$12,IF(C1259=2013,$Q$13,IF(C1259=2014,$Q$14,"XD"))))))))))</f>
        <v>2.1</v>
      </c>
      <c r="F1259">
        <f>D1259*E1259</f>
        <v>14.700000000000001</v>
      </c>
      <c r="G1259">
        <f>SUMIF($B$2:B1259,B1259,$D$2:D1259)</f>
        <v>41</v>
      </c>
      <c r="H1259" t="b">
        <f>IF(cukier[[#This Row],[IlośćCukruKupionego]]&gt;=100,IF(cukier[[#This Row],[IlośćCukruKupionego]]&lt;1000,TRUE),FALSE)</f>
        <v>0</v>
      </c>
      <c r="I1259" t="b">
        <f>IF(cukier[[#This Row],[IlośćCukruKupionego]]&gt;=1000,IF(cukier[[#This Row],[IlośćCukruKupionego]]&lt;10000,TRUE),FALSE)</f>
        <v>0</v>
      </c>
      <c r="J1259" t="b">
        <f>IF(cukier[[#This Row],[IlośćCukruKupionego]]&gt;=10000,TRUE,FALSE)</f>
        <v>0</v>
      </c>
      <c r="K1259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59">
        <f>cukier[[#This Row],[Cukier '[KG']]]*cukier[[#This Row],[Rabat]]</f>
        <v>14.700000000000001</v>
      </c>
      <c r="M1259">
        <f>cukier[[#This Row],[SumaZaCukier]]-cukier[[#This Row],[CenaRabat]]</f>
        <v>0</v>
      </c>
    </row>
    <row r="1260" spans="1:13" x14ac:dyDescent="0.25">
      <c r="A1260" s="1">
        <v>40447</v>
      </c>
      <c r="B1260" t="s">
        <v>22</v>
      </c>
      <c r="C1260">
        <f>YEAR(cukier[[#This Row],[Data]])</f>
        <v>2010</v>
      </c>
      <c r="D1260">
        <v>154</v>
      </c>
      <c r="E1260">
        <f>IF(C1260=2005,$Q$5,IF(C1260=2006,$Q$6,IF(C1260=2007,$Q$7,IF(C1260=2008,$Q$8,IF(C1260=2009,$Q$9,IF(C1260=2010,$Q$10,IF(C1260=2011,$Q$11,IF(C1260=2012,$Q$12,IF(C1260=2013,$Q$13,IF(C1260=2014,$Q$14,"XD"))))))))))</f>
        <v>2.1</v>
      </c>
      <c r="F1260">
        <f>D1260*E1260</f>
        <v>323.40000000000003</v>
      </c>
      <c r="G1260">
        <f>SUMIF($B$2:B1260,B1260,$D$2:D1260)</f>
        <v>14654</v>
      </c>
      <c r="H1260" t="b">
        <f>IF(cukier[[#This Row],[IlośćCukruKupionego]]&gt;=100,IF(cukier[[#This Row],[IlośćCukruKupionego]]&lt;1000,TRUE),FALSE)</f>
        <v>0</v>
      </c>
      <c r="I1260" t="b">
        <f>IF(cukier[[#This Row],[IlośćCukruKupionego]]&gt;=1000,IF(cukier[[#This Row],[IlośćCukruKupionego]]&lt;10000,TRUE),FALSE)</f>
        <v>0</v>
      </c>
      <c r="J1260" t="b">
        <f>IF(cukier[[#This Row],[IlośćCukruKupionego]]&gt;=10000,TRUE,FALSE)</f>
        <v>1</v>
      </c>
      <c r="K1260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60">
        <f>cukier[[#This Row],[Cukier '[KG']]]*cukier[[#This Row],[Rabat]]</f>
        <v>292.60000000000002</v>
      </c>
      <c r="M1260">
        <f>cukier[[#This Row],[SumaZaCukier]]-cukier[[#This Row],[CenaRabat]]</f>
        <v>30.800000000000011</v>
      </c>
    </row>
    <row r="1261" spans="1:13" x14ac:dyDescent="0.25">
      <c r="A1261" s="1">
        <v>40447</v>
      </c>
      <c r="B1261" t="s">
        <v>50</v>
      </c>
      <c r="C1261">
        <f>YEAR(cukier[[#This Row],[Data]])</f>
        <v>2010</v>
      </c>
      <c r="D1261">
        <v>274</v>
      </c>
      <c r="E1261">
        <f>IF(C1261=2005,$Q$5,IF(C1261=2006,$Q$6,IF(C1261=2007,$Q$7,IF(C1261=2008,$Q$8,IF(C1261=2009,$Q$9,IF(C1261=2010,$Q$10,IF(C1261=2011,$Q$11,IF(C1261=2012,$Q$12,IF(C1261=2013,$Q$13,IF(C1261=2014,$Q$14,"XD"))))))))))</f>
        <v>2.1</v>
      </c>
      <c r="F1261">
        <f>D1261*E1261</f>
        <v>575.4</v>
      </c>
      <c r="G1261">
        <f>SUMIF($B$2:B1261,B1261,$D$2:D1261)</f>
        <v>15602</v>
      </c>
      <c r="H1261" t="b">
        <f>IF(cukier[[#This Row],[IlośćCukruKupionego]]&gt;=100,IF(cukier[[#This Row],[IlośćCukruKupionego]]&lt;1000,TRUE),FALSE)</f>
        <v>0</v>
      </c>
      <c r="I1261" t="b">
        <f>IF(cukier[[#This Row],[IlośćCukruKupionego]]&gt;=1000,IF(cukier[[#This Row],[IlośćCukruKupionego]]&lt;10000,TRUE),FALSE)</f>
        <v>0</v>
      </c>
      <c r="J1261" t="b">
        <f>IF(cukier[[#This Row],[IlośćCukruKupionego]]&gt;=10000,TRUE,FALSE)</f>
        <v>1</v>
      </c>
      <c r="K1261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61">
        <f>cukier[[#This Row],[Cukier '[KG']]]*cukier[[#This Row],[Rabat]]</f>
        <v>520.6</v>
      </c>
      <c r="M1261">
        <f>cukier[[#This Row],[SumaZaCukier]]-cukier[[#This Row],[CenaRabat]]</f>
        <v>54.799999999999955</v>
      </c>
    </row>
    <row r="1262" spans="1:13" x14ac:dyDescent="0.25">
      <c r="A1262" s="1">
        <v>40448</v>
      </c>
      <c r="B1262" t="s">
        <v>14</v>
      </c>
      <c r="C1262">
        <f>YEAR(cukier[[#This Row],[Data]])</f>
        <v>2010</v>
      </c>
      <c r="D1262">
        <v>219</v>
      </c>
      <c r="E1262">
        <f>IF(C1262=2005,$Q$5,IF(C1262=2006,$Q$6,IF(C1262=2007,$Q$7,IF(C1262=2008,$Q$8,IF(C1262=2009,$Q$9,IF(C1262=2010,$Q$10,IF(C1262=2011,$Q$11,IF(C1262=2012,$Q$12,IF(C1262=2013,$Q$13,IF(C1262=2014,$Q$14,"XD"))))))))))</f>
        <v>2.1</v>
      </c>
      <c r="F1262">
        <f>D1262*E1262</f>
        <v>459.90000000000003</v>
      </c>
      <c r="G1262">
        <f>SUMIF($B$2:B1262,B1262,$D$2:D1262)</f>
        <v>14242</v>
      </c>
      <c r="H1262" t="b">
        <f>IF(cukier[[#This Row],[IlośćCukruKupionego]]&gt;=100,IF(cukier[[#This Row],[IlośćCukruKupionego]]&lt;1000,TRUE),FALSE)</f>
        <v>0</v>
      </c>
      <c r="I1262" t="b">
        <f>IF(cukier[[#This Row],[IlośćCukruKupionego]]&gt;=1000,IF(cukier[[#This Row],[IlośćCukruKupionego]]&lt;10000,TRUE),FALSE)</f>
        <v>0</v>
      </c>
      <c r="J1262" t="b">
        <f>IF(cukier[[#This Row],[IlośćCukruKupionego]]&gt;=10000,TRUE,FALSE)</f>
        <v>1</v>
      </c>
      <c r="K1262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62">
        <f>cukier[[#This Row],[Cukier '[KG']]]*cukier[[#This Row],[Rabat]]</f>
        <v>416.1</v>
      </c>
      <c r="M1262">
        <f>cukier[[#This Row],[SumaZaCukier]]-cukier[[#This Row],[CenaRabat]]</f>
        <v>43.800000000000011</v>
      </c>
    </row>
    <row r="1263" spans="1:13" x14ac:dyDescent="0.25">
      <c r="A1263" s="1">
        <v>40449</v>
      </c>
      <c r="B1263" t="s">
        <v>30</v>
      </c>
      <c r="C1263">
        <f>YEAR(cukier[[#This Row],[Data]])</f>
        <v>2010</v>
      </c>
      <c r="D1263">
        <v>57</v>
      </c>
      <c r="E1263">
        <f>IF(C1263=2005,$Q$5,IF(C1263=2006,$Q$6,IF(C1263=2007,$Q$7,IF(C1263=2008,$Q$8,IF(C1263=2009,$Q$9,IF(C1263=2010,$Q$10,IF(C1263=2011,$Q$11,IF(C1263=2012,$Q$12,IF(C1263=2013,$Q$13,IF(C1263=2014,$Q$14,"XD"))))))))))</f>
        <v>2.1</v>
      </c>
      <c r="F1263">
        <f>D1263*E1263</f>
        <v>119.7</v>
      </c>
      <c r="G1263">
        <f>SUMIF($B$2:B1263,B1263,$D$2:D1263)</f>
        <v>3457</v>
      </c>
      <c r="H1263" t="b">
        <f>IF(cukier[[#This Row],[IlośćCukruKupionego]]&gt;=100,IF(cukier[[#This Row],[IlośćCukruKupionego]]&lt;1000,TRUE),FALSE)</f>
        <v>0</v>
      </c>
      <c r="I1263" t="b">
        <f>IF(cukier[[#This Row],[IlośćCukruKupionego]]&gt;=1000,IF(cukier[[#This Row],[IlośćCukruKupionego]]&lt;10000,TRUE),FALSE)</f>
        <v>1</v>
      </c>
      <c r="J1263" t="b">
        <f>IF(cukier[[#This Row],[IlośćCukruKupionego]]&gt;=10000,TRUE,FALSE)</f>
        <v>0</v>
      </c>
      <c r="K1263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63">
        <f>cukier[[#This Row],[Cukier '[KG']]]*cukier[[#This Row],[Rabat]]</f>
        <v>114</v>
      </c>
      <c r="M1263">
        <f>cukier[[#This Row],[SumaZaCukier]]-cukier[[#This Row],[CenaRabat]]</f>
        <v>5.7000000000000028</v>
      </c>
    </row>
    <row r="1264" spans="1:13" x14ac:dyDescent="0.25">
      <c r="A1264" s="1">
        <v>40449</v>
      </c>
      <c r="B1264" t="s">
        <v>12</v>
      </c>
      <c r="C1264">
        <f>YEAR(cukier[[#This Row],[Data]])</f>
        <v>2010</v>
      </c>
      <c r="D1264">
        <v>152</v>
      </c>
      <c r="E1264">
        <f>IF(C1264=2005,$Q$5,IF(C1264=2006,$Q$6,IF(C1264=2007,$Q$7,IF(C1264=2008,$Q$8,IF(C1264=2009,$Q$9,IF(C1264=2010,$Q$10,IF(C1264=2011,$Q$11,IF(C1264=2012,$Q$12,IF(C1264=2013,$Q$13,IF(C1264=2014,$Q$14,"XD"))))))))))</f>
        <v>2.1</v>
      </c>
      <c r="F1264">
        <f>D1264*E1264</f>
        <v>319.2</v>
      </c>
      <c r="G1264">
        <f>SUMIF($B$2:B1264,B1264,$D$2:D1264)</f>
        <v>2994</v>
      </c>
      <c r="H1264" t="b">
        <f>IF(cukier[[#This Row],[IlośćCukruKupionego]]&gt;=100,IF(cukier[[#This Row],[IlośćCukruKupionego]]&lt;1000,TRUE),FALSE)</f>
        <v>0</v>
      </c>
      <c r="I1264" t="b">
        <f>IF(cukier[[#This Row],[IlośćCukruKupionego]]&gt;=1000,IF(cukier[[#This Row],[IlośćCukruKupionego]]&lt;10000,TRUE),FALSE)</f>
        <v>1</v>
      </c>
      <c r="J1264" t="b">
        <f>IF(cukier[[#This Row],[IlośćCukruKupionego]]&gt;=10000,TRUE,FALSE)</f>
        <v>0</v>
      </c>
      <c r="K126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64">
        <f>cukier[[#This Row],[Cukier '[KG']]]*cukier[[#This Row],[Rabat]]</f>
        <v>304</v>
      </c>
      <c r="M1264">
        <f>cukier[[#This Row],[SumaZaCukier]]-cukier[[#This Row],[CenaRabat]]</f>
        <v>15.199999999999989</v>
      </c>
    </row>
    <row r="1265" spans="1:13" x14ac:dyDescent="0.25">
      <c r="A1265" s="1">
        <v>40454</v>
      </c>
      <c r="B1265" t="s">
        <v>45</v>
      </c>
      <c r="C1265">
        <f>YEAR(cukier[[#This Row],[Data]])</f>
        <v>2010</v>
      </c>
      <c r="D1265">
        <v>263</v>
      </c>
      <c r="E1265">
        <f>IF(C1265=2005,$Q$5,IF(C1265=2006,$Q$6,IF(C1265=2007,$Q$7,IF(C1265=2008,$Q$8,IF(C1265=2009,$Q$9,IF(C1265=2010,$Q$10,IF(C1265=2011,$Q$11,IF(C1265=2012,$Q$12,IF(C1265=2013,$Q$13,IF(C1265=2014,$Q$14,"XD"))))))))))</f>
        <v>2.1</v>
      </c>
      <c r="F1265">
        <f>D1265*E1265</f>
        <v>552.30000000000007</v>
      </c>
      <c r="G1265">
        <f>SUMIF($B$2:B1265,B1265,$D$2:D1265)</f>
        <v>16262</v>
      </c>
      <c r="H1265" t="b">
        <f>IF(cukier[[#This Row],[IlośćCukruKupionego]]&gt;=100,IF(cukier[[#This Row],[IlośćCukruKupionego]]&lt;1000,TRUE),FALSE)</f>
        <v>0</v>
      </c>
      <c r="I1265" t="b">
        <f>IF(cukier[[#This Row],[IlośćCukruKupionego]]&gt;=1000,IF(cukier[[#This Row],[IlośćCukruKupionego]]&lt;10000,TRUE),FALSE)</f>
        <v>0</v>
      </c>
      <c r="J1265" t="b">
        <f>IF(cukier[[#This Row],[IlośćCukruKupionego]]&gt;=10000,TRUE,FALSE)</f>
        <v>1</v>
      </c>
      <c r="K1265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65">
        <f>cukier[[#This Row],[Cukier '[KG']]]*cukier[[#This Row],[Rabat]]</f>
        <v>499.70000000000005</v>
      </c>
      <c r="M1265">
        <f>cukier[[#This Row],[SumaZaCukier]]-cukier[[#This Row],[CenaRabat]]</f>
        <v>52.600000000000023</v>
      </c>
    </row>
    <row r="1266" spans="1:13" x14ac:dyDescent="0.25">
      <c r="A1266" s="1">
        <v>40456</v>
      </c>
      <c r="B1266" t="s">
        <v>28</v>
      </c>
      <c r="C1266">
        <f>YEAR(cukier[[#This Row],[Data]])</f>
        <v>2010</v>
      </c>
      <c r="D1266">
        <v>61</v>
      </c>
      <c r="E1266">
        <f>IF(C1266=2005,$Q$5,IF(C1266=2006,$Q$6,IF(C1266=2007,$Q$7,IF(C1266=2008,$Q$8,IF(C1266=2009,$Q$9,IF(C1266=2010,$Q$10,IF(C1266=2011,$Q$11,IF(C1266=2012,$Q$12,IF(C1266=2013,$Q$13,IF(C1266=2014,$Q$14,"XD"))))))))))</f>
        <v>2.1</v>
      </c>
      <c r="F1266">
        <f>D1266*E1266</f>
        <v>128.1</v>
      </c>
      <c r="G1266">
        <f>SUMIF($B$2:B1266,B1266,$D$2:D1266)</f>
        <v>2715</v>
      </c>
      <c r="H1266" t="b">
        <f>IF(cukier[[#This Row],[IlośćCukruKupionego]]&gt;=100,IF(cukier[[#This Row],[IlośćCukruKupionego]]&lt;1000,TRUE),FALSE)</f>
        <v>0</v>
      </c>
      <c r="I1266" t="b">
        <f>IF(cukier[[#This Row],[IlośćCukruKupionego]]&gt;=1000,IF(cukier[[#This Row],[IlośćCukruKupionego]]&lt;10000,TRUE),FALSE)</f>
        <v>1</v>
      </c>
      <c r="J1266" t="b">
        <f>IF(cukier[[#This Row],[IlośćCukruKupionego]]&gt;=10000,TRUE,FALSE)</f>
        <v>0</v>
      </c>
      <c r="K126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66">
        <f>cukier[[#This Row],[Cukier '[KG']]]*cukier[[#This Row],[Rabat]]</f>
        <v>122</v>
      </c>
      <c r="M1266">
        <f>cukier[[#This Row],[SumaZaCukier]]-cukier[[#This Row],[CenaRabat]]</f>
        <v>6.0999999999999943</v>
      </c>
    </row>
    <row r="1267" spans="1:13" x14ac:dyDescent="0.25">
      <c r="A1267" s="1">
        <v>40456</v>
      </c>
      <c r="B1267" t="s">
        <v>50</v>
      </c>
      <c r="C1267">
        <f>YEAR(cukier[[#This Row],[Data]])</f>
        <v>2010</v>
      </c>
      <c r="D1267">
        <v>217</v>
      </c>
      <c r="E1267">
        <f>IF(C1267=2005,$Q$5,IF(C1267=2006,$Q$6,IF(C1267=2007,$Q$7,IF(C1267=2008,$Q$8,IF(C1267=2009,$Q$9,IF(C1267=2010,$Q$10,IF(C1267=2011,$Q$11,IF(C1267=2012,$Q$12,IF(C1267=2013,$Q$13,IF(C1267=2014,$Q$14,"XD"))))))))))</f>
        <v>2.1</v>
      </c>
      <c r="F1267">
        <f>D1267*E1267</f>
        <v>455.70000000000005</v>
      </c>
      <c r="G1267">
        <f>SUMIF($B$2:B1267,B1267,$D$2:D1267)</f>
        <v>15819</v>
      </c>
      <c r="H1267" t="b">
        <f>IF(cukier[[#This Row],[IlośćCukruKupionego]]&gt;=100,IF(cukier[[#This Row],[IlośćCukruKupionego]]&lt;1000,TRUE),FALSE)</f>
        <v>0</v>
      </c>
      <c r="I1267" t="b">
        <f>IF(cukier[[#This Row],[IlośćCukruKupionego]]&gt;=1000,IF(cukier[[#This Row],[IlośćCukruKupionego]]&lt;10000,TRUE),FALSE)</f>
        <v>0</v>
      </c>
      <c r="J1267" t="b">
        <f>IF(cukier[[#This Row],[IlośćCukruKupionego]]&gt;=10000,TRUE,FALSE)</f>
        <v>1</v>
      </c>
      <c r="K1267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67">
        <f>cukier[[#This Row],[Cukier '[KG']]]*cukier[[#This Row],[Rabat]]</f>
        <v>412.3</v>
      </c>
      <c r="M1267">
        <f>cukier[[#This Row],[SumaZaCukier]]-cukier[[#This Row],[CenaRabat]]</f>
        <v>43.400000000000034</v>
      </c>
    </row>
    <row r="1268" spans="1:13" x14ac:dyDescent="0.25">
      <c r="A1268" s="1">
        <v>40457</v>
      </c>
      <c r="B1268" t="s">
        <v>61</v>
      </c>
      <c r="C1268">
        <f>YEAR(cukier[[#This Row],[Data]])</f>
        <v>2010</v>
      </c>
      <c r="D1268">
        <v>28</v>
      </c>
      <c r="E1268">
        <f>IF(C1268=2005,$Q$5,IF(C1268=2006,$Q$6,IF(C1268=2007,$Q$7,IF(C1268=2008,$Q$8,IF(C1268=2009,$Q$9,IF(C1268=2010,$Q$10,IF(C1268=2011,$Q$11,IF(C1268=2012,$Q$12,IF(C1268=2013,$Q$13,IF(C1268=2014,$Q$14,"XD"))))))))))</f>
        <v>2.1</v>
      </c>
      <c r="F1268">
        <f>D1268*E1268</f>
        <v>58.800000000000004</v>
      </c>
      <c r="G1268">
        <f>SUMIF($B$2:B1268,B1268,$D$2:D1268)</f>
        <v>2062</v>
      </c>
      <c r="H1268" t="b">
        <f>IF(cukier[[#This Row],[IlośćCukruKupionego]]&gt;=100,IF(cukier[[#This Row],[IlośćCukruKupionego]]&lt;1000,TRUE),FALSE)</f>
        <v>0</v>
      </c>
      <c r="I1268" t="b">
        <f>IF(cukier[[#This Row],[IlośćCukruKupionego]]&gt;=1000,IF(cukier[[#This Row],[IlośćCukruKupionego]]&lt;10000,TRUE),FALSE)</f>
        <v>1</v>
      </c>
      <c r="J1268" t="b">
        <f>IF(cukier[[#This Row],[IlośćCukruKupionego]]&gt;=10000,TRUE,FALSE)</f>
        <v>0</v>
      </c>
      <c r="K126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68">
        <f>cukier[[#This Row],[Cukier '[KG']]]*cukier[[#This Row],[Rabat]]</f>
        <v>56</v>
      </c>
      <c r="M1268">
        <f>cukier[[#This Row],[SumaZaCukier]]-cukier[[#This Row],[CenaRabat]]</f>
        <v>2.8000000000000043</v>
      </c>
    </row>
    <row r="1269" spans="1:13" x14ac:dyDescent="0.25">
      <c r="A1269" s="1">
        <v>40457</v>
      </c>
      <c r="B1269" t="s">
        <v>45</v>
      </c>
      <c r="C1269">
        <f>YEAR(cukier[[#This Row],[Data]])</f>
        <v>2010</v>
      </c>
      <c r="D1269">
        <v>299</v>
      </c>
      <c r="E1269">
        <f>IF(C1269=2005,$Q$5,IF(C1269=2006,$Q$6,IF(C1269=2007,$Q$7,IF(C1269=2008,$Q$8,IF(C1269=2009,$Q$9,IF(C1269=2010,$Q$10,IF(C1269=2011,$Q$11,IF(C1269=2012,$Q$12,IF(C1269=2013,$Q$13,IF(C1269=2014,$Q$14,"XD"))))))))))</f>
        <v>2.1</v>
      </c>
      <c r="F1269">
        <f>D1269*E1269</f>
        <v>627.9</v>
      </c>
      <c r="G1269">
        <f>SUMIF($B$2:B1269,B1269,$D$2:D1269)</f>
        <v>16561</v>
      </c>
      <c r="H1269" t="b">
        <f>IF(cukier[[#This Row],[IlośćCukruKupionego]]&gt;=100,IF(cukier[[#This Row],[IlośćCukruKupionego]]&lt;1000,TRUE),FALSE)</f>
        <v>0</v>
      </c>
      <c r="I1269" t="b">
        <f>IF(cukier[[#This Row],[IlośćCukruKupionego]]&gt;=1000,IF(cukier[[#This Row],[IlośćCukruKupionego]]&lt;10000,TRUE),FALSE)</f>
        <v>0</v>
      </c>
      <c r="J1269" t="b">
        <f>IF(cukier[[#This Row],[IlośćCukruKupionego]]&gt;=10000,TRUE,FALSE)</f>
        <v>1</v>
      </c>
      <c r="K1269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69">
        <f>cukier[[#This Row],[Cukier '[KG']]]*cukier[[#This Row],[Rabat]]</f>
        <v>568.1</v>
      </c>
      <c r="M1269">
        <f>cukier[[#This Row],[SumaZaCukier]]-cukier[[#This Row],[CenaRabat]]</f>
        <v>59.799999999999955</v>
      </c>
    </row>
    <row r="1270" spans="1:13" x14ac:dyDescent="0.25">
      <c r="A1270" s="1">
        <v>40460</v>
      </c>
      <c r="B1270" t="s">
        <v>14</v>
      </c>
      <c r="C1270">
        <f>YEAR(cukier[[#This Row],[Data]])</f>
        <v>2010</v>
      </c>
      <c r="D1270">
        <v>429</v>
      </c>
      <c r="E1270">
        <f>IF(C1270=2005,$Q$5,IF(C1270=2006,$Q$6,IF(C1270=2007,$Q$7,IF(C1270=2008,$Q$8,IF(C1270=2009,$Q$9,IF(C1270=2010,$Q$10,IF(C1270=2011,$Q$11,IF(C1270=2012,$Q$12,IF(C1270=2013,$Q$13,IF(C1270=2014,$Q$14,"XD"))))))))))</f>
        <v>2.1</v>
      </c>
      <c r="F1270">
        <f>D1270*E1270</f>
        <v>900.90000000000009</v>
      </c>
      <c r="G1270">
        <f>SUMIF($B$2:B1270,B1270,$D$2:D1270)</f>
        <v>14671</v>
      </c>
      <c r="H1270" t="b">
        <f>IF(cukier[[#This Row],[IlośćCukruKupionego]]&gt;=100,IF(cukier[[#This Row],[IlośćCukruKupionego]]&lt;1000,TRUE),FALSE)</f>
        <v>0</v>
      </c>
      <c r="I1270" t="b">
        <f>IF(cukier[[#This Row],[IlośćCukruKupionego]]&gt;=1000,IF(cukier[[#This Row],[IlośćCukruKupionego]]&lt;10000,TRUE),FALSE)</f>
        <v>0</v>
      </c>
      <c r="J1270" t="b">
        <f>IF(cukier[[#This Row],[IlośćCukruKupionego]]&gt;=10000,TRUE,FALSE)</f>
        <v>1</v>
      </c>
      <c r="K1270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70">
        <f>cukier[[#This Row],[Cukier '[KG']]]*cukier[[#This Row],[Rabat]]</f>
        <v>815.1</v>
      </c>
      <c r="M1270">
        <f>cukier[[#This Row],[SumaZaCukier]]-cukier[[#This Row],[CenaRabat]]</f>
        <v>85.800000000000068</v>
      </c>
    </row>
    <row r="1271" spans="1:13" x14ac:dyDescent="0.25">
      <c r="A1271" s="1">
        <v>40463</v>
      </c>
      <c r="B1271" t="s">
        <v>14</v>
      </c>
      <c r="C1271">
        <f>YEAR(cukier[[#This Row],[Data]])</f>
        <v>2010</v>
      </c>
      <c r="D1271">
        <v>427</v>
      </c>
      <c r="E1271">
        <f>IF(C1271=2005,$Q$5,IF(C1271=2006,$Q$6,IF(C1271=2007,$Q$7,IF(C1271=2008,$Q$8,IF(C1271=2009,$Q$9,IF(C1271=2010,$Q$10,IF(C1271=2011,$Q$11,IF(C1271=2012,$Q$12,IF(C1271=2013,$Q$13,IF(C1271=2014,$Q$14,"XD"))))))))))</f>
        <v>2.1</v>
      </c>
      <c r="F1271">
        <f>D1271*E1271</f>
        <v>896.7</v>
      </c>
      <c r="G1271">
        <f>SUMIF($B$2:B1271,B1271,$D$2:D1271)</f>
        <v>15098</v>
      </c>
      <c r="H1271" t="b">
        <f>IF(cukier[[#This Row],[IlośćCukruKupionego]]&gt;=100,IF(cukier[[#This Row],[IlośćCukruKupionego]]&lt;1000,TRUE),FALSE)</f>
        <v>0</v>
      </c>
      <c r="I1271" t="b">
        <f>IF(cukier[[#This Row],[IlośćCukruKupionego]]&gt;=1000,IF(cukier[[#This Row],[IlośćCukruKupionego]]&lt;10000,TRUE),FALSE)</f>
        <v>0</v>
      </c>
      <c r="J1271" t="b">
        <f>IF(cukier[[#This Row],[IlośćCukruKupionego]]&gt;=10000,TRUE,FALSE)</f>
        <v>1</v>
      </c>
      <c r="K1271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71">
        <f>cukier[[#This Row],[Cukier '[KG']]]*cukier[[#This Row],[Rabat]]</f>
        <v>811.30000000000007</v>
      </c>
      <c r="M1271">
        <f>cukier[[#This Row],[SumaZaCukier]]-cukier[[#This Row],[CenaRabat]]</f>
        <v>85.399999999999977</v>
      </c>
    </row>
    <row r="1272" spans="1:13" x14ac:dyDescent="0.25">
      <c r="A1272" s="1">
        <v>40463</v>
      </c>
      <c r="B1272" t="s">
        <v>12</v>
      </c>
      <c r="C1272">
        <f>YEAR(cukier[[#This Row],[Data]])</f>
        <v>2010</v>
      </c>
      <c r="D1272">
        <v>87</v>
      </c>
      <c r="E1272">
        <f>IF(C1272=2005,$Q$5,IF(C1272=2006,$Q$6,IF(C1272=2007,$Q$7,IF(C1272=2008,$Q$8,IF(C1272=2009,$Q$9,IF(C1272=2010,$Q$10,IF(C1272=2011,$Q$11,IF(C1272=2012,$Q$12,IF(C1272=2013,$Q$13,IF(C1272=2014,$Q$14,"XD"))))))))))</f>
        <v>2.1</v>
      </c>
      <c r="F1272">
        <f>D1272*E1272</f>
        <v>182.70000000000002</v>
      </c>
      <c r="G1272">
        <f>SUMIF($B$2:B1272,B1272,$D$2:D1272)</f>
        <v>3081</v>
      </c>
      <c r="H1272" t="b">
        <f>IF(cukier[[#This Row],[IlośćCukruKupionego]]&gt;=100,IF(cukier[[#This Row],[IlośćCukruKupionego]]&lt;1000,TRUE),FALSE)</f>
        <v>0</v>
      </c>
      <c r="I1272" t="b">
        <f>IF(cukier[[#This Row],[IlośćCukruKupionego]]&gt;=1000,IF(cukier[[#This Row],[IlośćCukruKupionego]]&lt;10000,TRUE),FALSE)</f>
        <v>1</v>
      </c>
      <c r="J1272" t="b">
        <f>IF(cukier[[#This Row],[IlośćCukruKupionego]]&gt;=10000,TRUE,FALSE)</f>
        <v>0</v>
      </c>
      <c r="K127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72">
        <f>cukier[[#This Row],[Cukier '[KG']]]*cukier[[#This Row],[Rabat]]</f>
        <v>174</v>
      </c>
      <c r="M1272">
        <f>cukier[[#This Row],[SumaZaCukier]]-cukier[[#This Row],[CenaRabat]]</f>
        <v>8.7000000000000171</v>
      </c>
    </row>
    <row r="1273" spans="1:13" x14ac:dyDescent="0.25">
      <c r="A1273" s="1">
        <v>40463</v>
      </c>
      <c r="B1273" t="s">
        <v>141</v>
      </c>
      <c r="C1273">
        <f>YEAR(cukier[[#This Row],[Data]])</f>
        <v>2010</v>
      </c>
      <c r="D1273">
        <v>17</v>
      </c>
      <c r="E1273">
        <f>IF(C1273=2005,$Q$5,IF(C1273=2006,$Q$6,IF(C1273=2007,$Q$7,IF(C1273=2008,$Q$8,IF(C1273=2009,$Q$9,IF(C1273=2010,$Q$10,IF(C1273=2011,$Q$11,IF(C1273=2012,$Q$12,IF(C1273=2013,$Q$13,IF(C1273=2014,$Q$14,"XD"))))))))))</f>
        <v>2.1</v>
      </c>
      <c r="F1273">
        <f>D1273*E1273</f>
        <v>35.700000000000003</v>
      </c>
      <c r="G1273">
        <f>SUMIF($B$2:B1273,B1273,$D$2:D1273)</f>
        <v>29</v>
      </c>
      <c r="H1273" t="b">
        <f>IF(cukier[[#This Row],[IlośćCukruKupionego]]&gt;=100,IF(cukier[[#This Row],[IlośćCukruKupionego]]&lt;1000,TRUE),FALSE)</f>
        <v>0</v>
      </c>
      <c r="I1273" t="b">
        <f>IF(cukier[[#This Row],[IlośćCukruKupionego]]&gt;=1000,IF(cukier[[#This Row],[IlośćCukruKupionego]]&lt;10000,TRUE),FALSE)</f>
        <v>0</v>
      </c>
      <c r="J1273" t="b">
        <f>IF(cukier[[#This Row],[IlośćCukruKupionego]]&gt;=10000,TRUE,FALSE)</f>
        <v>0</v>
      </c>
      <c r="K127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73">
        <f>cukier[[#This Row],[Cukier '[KG']]]*cukier[[#This Row],[Rabat]]</f>
        <v>35.700000000000003</v>
      </c>
      <c r="M1273">
        <f>cukier[[#This Row],[SumaZaCukier]]-cukier[[#This Row],[CenaRabat]]</f>
        <v>0</v>
      </c>
    </row>
    <row r="1274" spans="1:13" x14ac:dyDescent="0.25">
      <c r="A1274" s="1">
        <v>40465</v>
      </c>
      <c r="B1274" t="s">
        <v>35</v>
      </c>
      <c r="C1274">
        <f>YEAR(cukier[[#This Row],[Data]])</f>
        <v>2010</v>
      </c>
      <c r="D1274">
        <v>124</v>
      </c>
      <c r="E1274">
        <f>IF(C1274=2005,$Q$5,IF(C1274=2006,$Q$6,IF(C1274=2007,$Q$7,IF(C1274=2008,$Q$8,IF(C1274=2009,$Q$9,IF(C1274=2010,$Q$10,IF(C1274=2011,$Q$11,IF(C1274=2012,$Q$12,IF(C1274=2013,$Q$13,IF(C1274=2014,$Q$14,"XD"))))))))))</f>
        <v>2.1</v>
      </c>
      <c r="F1274">
        <f>D1274*E1274</f>
        <v>260.40000000000003</v>
      </c>
      <c r="G1274">
        <f>SUMIF($B$2:B1274,B1274,$D$2:D1274)</f>
        <v>2345</v>
      </c>
      <c r="H1274" t="b">
        <f>IF(cukier[[#This Row],[IlośćCukruKupionego]]&gt;=100,IF(cukier[[#This Row],[IlośćCukruKupionego]]&lt;1000,TRUE),FALSE)</f>
        <v>0</v>
      </c>
      <c r="I1274" t="b">
        <f>IF(cukier[[#This Row],[IlośćCukruKupionego]]&gt;=1000,IF(cukier[[#This Row],[IlośćCukruKupionego]]&lt;10000,TRUE),FALSE)</f>
        <v>1</v>
      </c>
      <c r="J1274" t="b">
        <f>IF(cukier[[#This Row],[IlośćCukruKupionego]]&gt;=10000,TRUE,FALSE)</f>
        <v>0</v>
      </c>
      <c r="K127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74">
        <f>cukier[[#This Row],[Cukier '[KG']]]*cukier[[#This Row],[Rabat]]</f>
        <v>248</v>
      </c>
      <c r="M1274">
        <f>cukier[[#This Row],[SumaZaCukier]]-cukier[[#This Row],[CenaRabat]]</f>
        <v>12.400000000000034</v>
      </c>
    </row>
    <row r="1275" spans="1:13" x14ac:dyDescent="0.25">
      <c r="A1275" s="1">
        <v>40467</v>
      </c>
      <c r="B1275" t="s">
        <v>7</v>
      </c>
      <c r="C1275">
        <f>YEAR(cukier[[#This Row],[Data]])</f>
        <v>2010</v>
      </c>
      <c r="D1275">
        <v>406</v>
      </c>
      <c r="E1275">
        <f>IF(C1275=2005,$Q$5,IF(C1275=2006,$Q$6,IF(C1275=2007,$Q$7,IF(C1275=2008,$Q$8,IF(C1275=2009,$Q$9,IF(C1275=2010,$Q$10,IF(C1275=2011,$Q$11,IF(C1275=2012,$Q$12,IF(C1275=2013,$Q$13,IF(C1275=2014,$Q$14,"XD"))))))))))</f>
        <v>2.1</v>
      </c>
      <c r="F1275">
        <f>D1275*E1275</f>
        <v>852.6</v>
      </c>
      <c r="G1275">
        <f>SUMIF($B$2:B1275,B1275,$D$2:D1275)</f>
        <v>17427</v>
      </c>
      <c r="H1275" t="b">
        <f>IF(cukier[[#This Row],[IlośćCukruKupionego]]&gt;=100,IF(cukier[[#This Row],[IlośćCukruKupionego]]&lt;1000,TRUE),FALSE)</f>
        <v>0</v>
      </c>
      <c r="I1275" t="b">
        <f>IF(cukier[[#This Row],[IlośćCukruKupionego]]&gt;=1000,IF(cukier[[#This Row],[IlośćCukruKupionego]]&lt;10000,TRUE),FALSE)</f>
        <v>0</v>
      </c>
      <c r="J1275" t="b">
        <f>IF(cukier[[#This Row],[IlośćCukruKupionego]]&gt;=10000,TRUE,FALSE)</f>
        <v>1</v>
      </c>
      <c r="K1275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75">
        <f>cukier[[#This Row],[Cukier '[KG']]]*cukier[[#This Row],[Rabat]]</f>
        <v>771.40000000000009</v>
      </c>
      <c r="M1275">
        <f>cukier[[#This Row],[SumaZaCukier]]-cukier[[#This Row],[CenaRabat]]</f>
        <v>81.199999999999932</v>
      </c>
    </row>
    <row r="1276" spans="1:13" x14ac:dyDescent="0.25">
      <c r="A1276" s="1">
        <v>40467</v>
      </c>
      <c r="B1276" t="s">
        <v>52</v>
      </c>
      <c r="C1276">
        <f>YEAR(cukier[[#This Row],[Data]])</f>
        <v>2010</v>
      </c>
      <c r="D1276">
        <v>136</v>
      </c>
      <c r="E1276">
        <f>IF(C1276=2005,$Q$5,IF(C1276=2006,$Q$6,IF(C1276=2007,$Q$7,IF(C1276=2008,$Q$8,IF(C1276=2009,$Q$9,IF(C1276=2010,$Q$10,IF(C1276=2011,$Q$11,IF(C1276=2012,$Q$12,IF(C1276=2013,$Q$13,IF(C1276=2014,$Q$14,"XD"))))))))))</f>
        <v>2.1</v>
      </c>
      <c r="F1276">
        <f>D1276*E1276</f>
        <v>285.60000000000002</v>
      </c>
      <c r="G1276">
        <f>SUMIF($B$2:B1276,B1276,$D$2:D1276)</f>
        <v>2880</v>
      </c>
      <c r="H1276" t="b">
        <f>IF(cukier[[#This Row],[IlośćCukruKupionego]]&gt;=100,IF(cukier[[#This Row],[IlośćCukruKupionego]]&lt;1000,TRUE),FALSE)</f>
        <v>0</v>
      </c>
      <c r="I1276" t="b">
        <f>IF(cukier[[#This Row],[IlośćCukruKupionego]]&gt;=1000,IF(cukier[[#This Row],[IlośćCukruKupionego]]&lt;10000,TRUE),FALSE)</f>
        <v>1</v>
      </c>
      <c r="J1276" t="b">
        <f>IF(cukier[[#This Row],[IlośćCukruKupionego]]&gt;=10000,TRUE,FALSE)</f>
        <v>0</v>
      </c>
      <c r="K127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76">
        <f>cukier[[#This Row],[Cukier '[KG']]]*cukier[[#This Row],[Rabat]]</f>
        <v>272</v>
      </c>
      <c r="M1276">
        <f>cukier[[#This Row],[SumaZaCukier]]-cukier[[#This Row],[CenaRabat]]</f>
        <v>13.600000000000023</v>
      </c>
    </row>
    <row r="1277" spans="1:13" x14ac:dyDescent="0.25">
      <c r="A1277" s="1">
        <v>40468</v>
      </c>
      <c r="B1277" t="s">
        <v>25</v>
      </c>
      <c r="C1277">
        <f>YEAR(cukier[[#This Row],[Data]])</f>
        <v>2010</v>
      </c>
      <c r="D1277">
        <v>44</v>
      </c>
      <c r="E1277">
        <f>IF(C1277=2005,$Q$5,IF(C1277=2006,$Q$6,IF(C1277=2007,$Q$7,IF(C1277=2008,$Q$8,IF(C1277=2009,$Q$9,IF(C1277=2010,$Q$10,IF(C1277=2011,$Q$11,IF(C1277=2012,$Q$12,IF(C1277=2013,$Q$13,IF(C1277=2014,$Q$14,"XD"))))))))))</f>
        <v>2.1</v>
      </c>
      <c r="F1277">
        <f>D1277*E1277</f>
        <v>92.4</v>
      </c>
      <c r="G1277">
        <f>SUMIF($B$2:B1277,B1277,$D$2:D1277)</f>
        <v>1383</v>
      </c>
      <c r="H1277" t="b">
        <f>IF(cukier[[#This Row],[IlośćCukruKupionego]]&gt;=100,IF(cukier[[#This Row],[IlośćCukruKupionego]]&lt;1000,TRUE),FALSE)</f>
        <v>0</v>
      </c>
      <c r="I1277" t="b">
        <f>IF(cukier[[#This Row],[IlośćCukruKupionego]]&gt;=1000,IF(cukier[[#This Row],[IlośćCukruKupionego]]&lt;10000,TRUE),FALSE)</f>
        <v>1</v>
      </c>
      <c r="J1277" t="b">
        <f>IF(cukier[[#This Row],[IlośćCukruKupionego]]&gt;=10000,TRUE,FALSE)</f>
        <v>0</v>
      </c>
      <c r="K127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77">
        <f>cukier[[#This Row],[Cukier '[KG']]]*cukier[[#This Row],[Rabat]]</f>
        <v>88</v>
      </c>
      <c r="M1277">
        <f>cukier[[#This Row],[SumaZaCukier]]-cukier[[#This Row],[CenaRabat]]</f>
        <v>4.4000000000000057</v>
      </c>
    </row>
    <row r="1278" spans="1:13" x14ac:dyDescent="0.25">
      <c r="A1278" s="1">
        <v>40470</v>
      </c>
      <c r="B1278" t="s">
        <v>39</v>
      </c>
      <c r="C1278">
        <f>YEAR(cukier[[#This Row],[Data]])</f>
        <v>2010</v>
      </c>
      <c r="D1278">
        <v>76</v>
      </c>
      <c r="E1278">
        <f>IF(C1278=2005,$Q$5,IF(C1278=2006,$Q$6,IF(C1278=2007,$Q$7,IF(C1278=2008,$Q$8,IF(C1278=2009,$Q$9,IF(C1278=2010,$Q$10,IF(C1278=2011,$Q$11,IF(C1278=2012,$Q$12,IF(C1278=2013,$Q$13,IF(C1278=2014,$Q$14,"XD"))))))))))</f>
        <v>2.1</v>
      </c>
      <c r="F1278">
        <f>D1278*E1278</f>
        <v>159.6</v>
      </c>
      <c r="G1278">
        <f>SUMIF($B$2:B1278,B1278,$D$2:D1278)</f>
        <v>1615</v>
      </c>
      <c r="H1278" t="b">
        <f>IF(cukier[[#This Row],[IlośćCukruKupionego]]&gt;=100,IF(cukier[[#This Row],[IlośćCukruKupionego]]&lt;1000,TRUE),FALSE)</f>
        <v>0</v>
      </c>
      <c r="I1278" t="b">
        <f>IF(cukier[[#This Row],[IlośćCukruKupionego]]&gt;=1000,IF(cukier[[#This Row],[IlośćCukruKupionego]]&lt;10000,TRUE),FALSE)</f>
        <v>1</v>
      </c>
      <c r="J1278" t="b">
        <f>IF(cukier[[#This Row],[IlośćCukruKupionego]]&gt;=10000,TRUE,FALSE)</f>
        <v>0</v>
      </c>
      <c r="K127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78">
        <f>cukier[[#This Row],[Cukier '[KG']]]*cukier[[#This Row],[Rabat]]</f>
        <v>152</v>
      </c>
      <c r="M1278">
        <f>cukier[[#This Row],[SumaZaCukier]]-cukier[[#This Row],[CenaRabat]]</f>
        <v>7.5999999999999943</v>
      </c>
    </row>
    <row r="1279" spans="1:13" x14ac:dyDescent="0.25">
      <c r="A1279" s="1">
        <v>40473</v>
      </c>
      <c r="B1279" t="s">
        <v>19</v>
      </c>
      <c r="C1279">
        <f>YEAR(cukier[[#This Row],[Data]])</f>
        <v>2010</v>
      </c>
      <c r="D1279">
        <v>104</v>
      </c>
      <c r="E1279">
        <f>IF(C1279=2005,$Q$5,IF(C1279=2006,$Q$6,IF(C1279=2007,$Q$7,IF(C1279=2008,$Q$8,IF(C1279=2009,$Q$9,IF(C1279=2010,$Q$10,IF(C1279=2011,$Q$11,IF(C1279=2012,$Q$12,IF(C1279=2013,$Q$13,IF(C1279=2014,$Q$14,"XD"))))))))))</f>
        <v>2.1</v>
      </c>
      <c r="F1279">
        <f>D1279*E1279</f>
        <v>218.4</v>
      </c>
      <c r="G1279">
        <f>SUMIF($B$2:B1279,B1279,$D$2:D1279)</f>
        <v>2628</v>
      </c>
      <c r="H1279" t="b">
        <f>IF(cukier[[#This Row],[IlośćCukruKupionego]]&gt;=100,IF(cukier[[#This Row],[IlośćCukruKupionego]]&lt;1000,TRUE),FALSE)</f>
        <v>0</v>
      </c>
      <c r="I1279" t="b">
        <f>IF(cukier[[#This Row],[IlośćCukruKupionego]]&gt;=1000,IF(cukier[[#This Row],[IlośćCukruKupionego]]&lt;10000,TRUE),FALSE)</f>
        <v>1</v>
      </c>
      <c r="J1279" t="b">
        <f>IF(cukier[[#This Row],[IlośćCukruKupionego]]&gt;=10000,TRUE,FALSE)</f>
        <v>0</v>
      </c>
      <c r="K1279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79">
        <f>cukier[[#This Row],[Cukier '[KG']]]*cukier[[#This Row],[Rabat]]</f>
        <v>208</v>
      </c>
      <c r="M1279">
        <f>cukier[[#This Row],[SumaZaCukier]]-cukier[[#This Row],[CenaRabat]]</f>
        <v>10.400000000000006</v>
      </c>
    </row>
    <row r="1280" spans="1:13" x14ac:dyDescent="0.25">
      <c r="A1280" s="1">
        <v>40474</v>
      </c>
      <c r="B1280" t="s">
        <v>12</v>
      </c>
      <c r="C1280">
        <f>YEAR(cukier[[#This Row],[Data]])</f>
        <v>2010</v>
      </c>
      <c r="D1280">
        <v>107</v>
      </c>
      <c r="E1280">
        <f>IF(C1280=2005,$Q$5,IF(C1280=2006,$Q$6,IF(C1280=2007,$Q$7,IF(C1280=2008,$Q$8,IF(C1280=2009,$Q$9,IF(C1280=2010,$Q$10,IF(C1280=2011,$Q$11,IF(C1280=2012,$Q$12,IF(C1280=2013,$Q$13,IF(C1280=2014,$Q$14,"XD"))))))))))</f>
        <v>2.1</v>
      </c>
      <c r="F1280">
        <f>D1280*E1280</f>
        <v>224.70000000000002</v>
      </c>
      <c r="G1280">
        <f>SUMIF($B$2:B1280,B1280,$D$2:D1280)</f>
        <v>3188</v>
      </c>
      <c r="H1280" t="b">
        <f>IF(cukier[[#This Row],[IlośćCukruKupionego]]&gt;=100,IF(cukier[[#This Row],[IlośćCukruKupionego]]&lt;1000,TRUE),FALSE)</f>
        <v>0</v>
      </c>
      <c r="I1280" t="b">
        <f>IF(cukier[[#This Row],[IlośćCukruKupionego]]&gt;=1000,IF(cukier[[#This Row],[IlośćCukruKupionego]]&lt;10000,TRUE),FALSE)</f>
        <v>1</v>
      </c>
      <c r="J1280" t="b">
        <f>IF(cukier[[#This Row],[IlośćCukruKupionego]]&gt;=10000,TRUE,FALSE)</f>
        <v>0</v>
      </c>
      <c r="K128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80">
        <f>cukier[[#This Row],[Cukier '[KG']]]*cukier[[#This Row],[Rabat]]</f>
        <v>214</v>
      </c>
      <c r="M1280">
        <f>cukier[[#This Row],[SumaZaCukier]]-cukier[[#This Row],[CenaRabat]]</f>
        <v>10.700000000000017</v>
      </c>
    </row>
    <row r="1281" spans="1:13" x14ac:dyDescent="0.25">
      <c r="A1281" s="1">
        <v>40477</v>
      </c>
      <c r="B1281" t="s">
        <v>22</v>
      </c>
      <c r="C1281">
        <f>YEAR(cukier[[#This Row],[Data]])</f>
        <v>2010</v>
      </c>
      <c r="D1281">
        <v>339</v>
      </c>
      <c r="E1281">
        <f>IF(C1281=2005,$Q$5,IF(C1281=2006,$Q$6,IF(C1281=2007,$Q$7,IF(C1281=2008,$Q$8,IF(C1281=2009,$Q$9,IF(C1281=2010,$Q$10,IF(C1281=2011,$Q$11,IF(C1281=2012,$Q$12,IF(C1281=2013,$Q$13,IF(C1281=2014,$Q$14,"XD"))))))))))</f>
        <v>2.1</v>
      </c>
      <c r="F1281">
        <f>D1281*E1281</f>
        <v>711.9</v>
      </c>
      <c r="G1281">
        <f>SUMIF($B$2:B1281,B1281,$D$2:D1281)</f>
        <v>14993</v>
      </c>
      <c r="H1281" t="b">
        <f>IF(cukier[[#This Row],[IlośćCukruKupionego]]&gt;=100,IF(cukier[[#This Row],[IlośćCukruKupionego]]&lt;1000,TRUE),FALSE)</f>
        <v>0</v>
      </c>
      <c r="I1281" t="b">
        <f>IF(cukier[[#This Row],[IlośćCukruKupionego]]&gt;=1000,IF(cukier[[#This Row],[IlośćCukruKupionego]]&lt;10000,TRUE),FALSE)</f>
        <v>0</v>
      </c>
      <c r="J1281" t="b">
        <f>IF(cukier[[#This Row],[IlośćCukruKupionego]]&gt;=10000,TRUE,FALSE)</f>
        <v>1</v>
      </c>
      <c r="K1281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81">
        <f>cukier[[#This Row],[Cukier '[KG']]]*cukier[[#This Row],[Rabat]]</f>
        <v>644.1</v>
      </c>
      <c r="M1281">
        <f>cukier[[#This Row],[SumaZaCukier]]-cukier[[#This Row],[CenaRabat]]</f>
        <v>67.799999999999955</v>
      </c>
    </row>
    <row r="1282" spans="1:13" x14ac:dyDescent="0.25">
      <c r="A1282" s="1">
        <v>40480</v>
      </c>
      <c r="B1282" t="s">
        <v>45</v>
      </c>
      <c r="C1282">
        <f>YEAR(cukier[[#This Row],[Data]])</f>
        <v>2010</v>
      </c>
      <c r="D1282">
        <v>313</v>
      </c>
      <c r="E1282">
        <f>IF(C1282=2005,$Q$5,IF(C1282=2006,$Q$6,IF(C1282=2007,$Q$7,IF(C1282=2008,$Q$8,IF(C1282=2009,$Q$9,IF(C1282=2010,$Q$10,IF(C1282=2011,$Q$11,IF(C1282=2012,$Q$12,IF(C1282=2013,$Q$13,IF(C1282=2014,$Q$14,"XD"))))))))))</f>
        <v>2.1</v>
      </c>
      <c r="F1282">
        <f>D1282*E1282</f>
        <v>657.30000000000007</v>
      </c>
      <c r="G1282">
        <f>SUMIF($B$2:B1282,B1282,$D$2:D1282)</f>
        <v>16874</v>
      </c>
      <c r="H1282" t="b">
        <f>IF(cukier[[#This Row],[IlośćCukruKupionego]]&gt;=100,IF(cukier[[#This Row],[IlośćCukruKupionego]]&lt;1000,TRUE),FALSE)</f>
        <v>0</v>
      </c>
      <c r="I1282" t="b">
        <f>IF(cukier[[#This Row],[IlośćCukruKupionego]]&gt;=1000,IF(cukier[[#This Row],[IlośćCukruKupionego]]&lt;10000,TRUE),FALSE)</f>
        <v>0</v>
      </c>
      <c r="J1282" t="b">
        <f>IF(cukier[[#This Row],[IlośćCukruKupionego]]&gt;=10000,TRUE,FALSE)</f>
        <v>1</v>
      </c>
      <c r="K1282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82">
        <f>cukier[[#This Row],[Cukier '[KG']]]*cukier[[#This Row],[Rabat]]</f>
        <v>594.70000000000005</v>
      </c>
      <c r="M1282">
        <f>cukier[[#This Row],[SumaZaCukier]]-cukier[[#This Row],[CenaRabat]]</f>
        <v>62.600000000000023</v>
      </c>
    </row>
    <row r="1283" spans="1:13" x14ac:dyDescent="0.25">
      <c r="A1283" s="1">
        <v>40481</v>
      </c>
      <c r="B1283" t="s">
        <v>45</v>
      </c>
      <c r="C1283">
        <f>YEAR(cukier[[#This Row],[Data]])</f>
        <v>2010</v>
      </c>
      <c r="D1283">
        <v>251</v>
      </c>
      <c r="E1283">
        <f>IF(C1283=2005,$Q$5,IF(C1283=2006,$Q$6,IF(C1283=2007,$Q$7,IF(C1283=2008,$Q$8,IF(C1283=2009,$Q$9,IF(C1283=2010,$Q$10,IF(C1283=2011,$Q$11,IF(C1283=2012,$Q$12,IF(C1283=2013,$Q$13,IF(C1283=2014,$Q$14,"XD"))))))))))</f>
        <v>2.1</v>
      </c>
      <c r="F1283">
        <f>D1283*E1283</f>
        <v>527.1</v>
      </c>
      <c r="G1283">
        <f>SUMIF($B$2:B1283,B1283,$D$2:D1283)</f>
        <v>17125</v>
      </c>
      <c r="H1283" t="b">
        <f>IF(cukier[[#This Row],[IlośćCukruKupionego]]&gt;=100,IF(cukier[[#This Row],[IlośćCukruKupionego]]&lt;1000,TRUE),FALSE)</f>
        <v>0</v>
      </c>
      <c r="I1283" t="b">
        <f>IF(cukier[[#This Row],[IlośćCukruKupionego]]&gt;=1000,IF(cukier[[#This Row],[IlośćCukruKupionego]]&lt;10000,TRUE),FALSE)</f>
        <v>0</v>
      </c>
      <c r="J1283" t="b">
        <f>IF(cukier[[#This Row],[IlośćCukruKupionego]]&gt;=10000,TRUE,FALSE)</f>
        <v>1</v>
      </c>
      <c r="K1283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83">
        <f>cukier[[#This Row],[Cukier '[KG']]]*cukier[[#This Row],[Rabat]]</f>
        <v>476.90000000000003</v>
      </c>
      <c r="M1283">
        <f>cukier[[#This Row],[SumaZaCukier]]-cukier[[#This Row],[CenaRabat]]</f>
        <v>50.199999999999989</v>
      </c>
    </row>
    <row r="1284" spans="1:13" x14ac:dyDescent="0.25">
      <c r="A1284" s="1">
        <v>40481</v>
      </c>
      <c r="B1284" t="s">
        <v>14</v>
      </c>
      <c r="C1284">
        <f>YEAR(cukier[[#This Row],[Data]])</f>
        <v>2010</v>
      </c>
      <c r="D1284">
        <v>126</v>
      </c>
      <c r="E1284">
        <f>IF(C1284=2005,$Q$5,IF(C1284=2006,$Q$6,IF(C1284=2007,$Q$7,IF(C1284=2008,$Q$8,IF(C1284=2009,$Q$9,IF(C1284=2010,$Q$10,IF(C1284=2011,$Q$11,IF(C1284=2012,$Q$12,IF(C1284=2013,$Q$13,IF(C1284=2014,$Q$14,"XD"))))))))))</f>
        <v>2.1</v>
      </c>
      <c r="F1284">
        <f>D1284*E1284</f>
        <v>264.60000000000002</v>
      </c>
      <c r="G1284">
        <f>SUMIF($B$2:B1284,B1284,$D$2:D1284)</f>
        <v>15224</v>
      </c>
      <c r="H1284" t="b">
        <f>IF(cukier[[#This Row],[IlośćCukruKupionego]]&gt;=100,IF(cukier[[#This Row],[IlośćCukruKupionego]]&lt;1000,TRUE),FALSE)</f>
        <v>0</v>
      </c>
      <c r="I1284" t="b">
        <f>IF(cukier[[#This Row],[IlośćCukruKupionego]]&gt;=1000,IF(cukier[[#This Row],[IlośćCukruKupionego]]&lt;10000,TRUE),FALSE)</f>
        <v>0</v>
      </c>
      <c r="J1284" t="b">
        <f>IF(cukier[[#This Row],[IlośćCukruKupionego]]&gt;=10000,TRUE,FALSE)</f>
        <v>1</v>
      </c>
      <c r="K1284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84">
        <f>cukier[[#This Row],[Cukier '[KG']]]*cukier[[#This Row],[Rabat]]</f>
        <v>239.4</v>
      </c>
      <c r="M1284">
        <f>cukier[[#This Row],[SumaZaCukier]]-cukier[[#This Row],[CenaRabat]]</f>
        <v>25.200000000000017</v>
      </c>
    </row>
    <row r="1285" spans="1:13" x14ac:dyDescent="0.25">
      <c r="A1285" s="1">
        <v>40483</v>
      </c>
      <c r="B1285" t="s">
        <v>25</v>
      </c>
      <c r="C1285">
        <f>YEAR(cukier[[#This Row],[Data]])</f>
        <v>2010</v>
      </c>
      <c r="D1285">
        <v>20</v>
      </c>
      <c r="E1285">
        <f>IF(C1285=2005,$Q$5,IF(C1285=2006,$Q$6,IF(C1285=2007,$Q$7,IF(C1285=2008,$Q$8,IF(C1285=2009,$Q$9,IF(C1285=2010,$Q$10,IF(C1285=2011,$Q$11,IF(C1285=2012,$Q$12,IF(C1285=2013,$Q$13,IF(C1285=2014,$Q$14,"XD"))))))))))</f>
        <v>2.1</v>
      </c>
      <c r="F1285">
        <f>D1285*E1285</f>
        <v>42</v>
      </c>
      <c r="G1285">
        <f>SUMIF($B$2:B1285,B1285,$D$2:D1285)</f>
        <v>1403</v>
      </c>
      <c r="H1285" t="b">
        <f>IF(cukier[[#This Row],[IlośćCukruKupionego]]&gt;=100,IF(cukier[[#This Row],[IlośćCukruKupionego]]&lt;1000,TRUE),FALSE)</f>
        <v>0</v>
      </c>
      <c r="I1285" t="b">
        <f>IF(cukier[[#This Row],[IlośćCukruKupionego]]&gt;=1000,IF(cukier[[#This Row],[IlośćCukruKupionego]]&lt;10000,TRUE),FALSE)</f>
        <v>1</v>
      </c>
      <c r="J1285" t="b">
        <f>IF(cukier[[#This Row],[IlośćCukruKupionego]]&gt;=10000,TRUE,FALSE)</f>
        <v>0</v>
      </c>
      <c r="K128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85">
        <f>cukier[[#This Row],[Cukier '[KG']]]*cukier[[#This Row],[Rabat]]</f>
        <v>40</v>
      </c>
      <c r="M1285">
        <f>cukier[[#This Row],[SumaZaCukier]]-cukier[[#This Row],[CenaRabat]]</f>
        <v>2</v>
      </c>
    </row>
    <row r="1286" spans="1:13" x14ac:dyDescent="0.25">
      <c r="A1286" s="1">
        <v>40484</v>
      </c>
      <c r="B1286" t="s">
        <v>69</v>
      </c>
      <c r="C1286">
        <f>YEAR(cukier[[#This Row],[Data]])</f>
        <v>2010</v>
      </c>
      <c r="D1286">
        <v>80</v>
      </c>
      <c r="E1286">
        <f>IF(C1286=2005,$Q$5,IF(C1286=2006,$Q$6,IF(C1286=2007,$Q$7,IF(C1286=2008,$Q$8,IF(C1286=2009,$Q$9,IF(C1286=2010,$Q$10,IF(C1286=2011,$Q$11,IF(C1286=2012,$Q$12,IF(C1286=2013,$Q$13,IF(C1286=2014,$Q$14,"XD"))))))))))</f>
        <v>2.1</v>
      </c>
      <c r="F1286">
        <f>D1286*E1286</f>
        <v>168</v>
      </c>
      <c r="G1286">
        <f>SUMIF($B$2:B1286,B1286,$D$2:D1286)</f>
        <v>2333</v>
      </c>
      <c r="H1286" t="b">
        <f>IF(cukier[[#This Row],[IlośćCukruKupionego]]&gt;=100,IF(cukier[[#This Row],[IlośćCukruKupionego]]&lt;1000,TRUE),FALSE)</f>
        <v>0</v>
      </c>
      <c r="I1286" t="b">
        <f>IF(cukier[[#This Row],[IlośćCukruKupionego]]&gt;=1000,IF(cukier[[#This Row],[IlośćCukruKupionego]]&lt;10000,TRUE),FALSE)</f>
        <v>1</v>
      </c>
      <c r="J1286" t="b">
        <f>IF(cukier[[#This Row],[IlośćCukruKupionego]]&gt;=10000,TRUE,FALSE)</f>
        <v>0</v>
      </c>
      <c r="K128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86">
        <f>cukier[[#This Row],[Cukier '[KG']]]*cukier[[#This Row],[Rabat]]</f>
        <v>160</v>
      </c>
      <c r="M1286">
        <f>cukier[[#This Row],[SumaZaCukier]]-cukier[[#This Row],[CenaRabat]]</f>
        <v>8</v>
      </c>
    </row>
    <row r="1287" spans="1:13" x14ac:dyDescent="0.25">
      <c r="A1287" s="1">
        <v>40485</v>
      </c>
      <c r="B1287" t="s">
        <v>136</v>
      </c>
      <c r="C1287">
        <f>YEAR(cukier[[#This Row],[Data]])</f>
        <v>2010</v>
      </c>
      <c r="D1287">
        <v>9</v>
      </c>
      <c r="E1287">
        <f>IF(C1287=2005,$Q$5,IF(C1287=2006,$Q$6,IF(C1287=2007,$Q$7,IF(C1287=2008,$Q$8,IF(C1287=2009,$Q$9,IF(C1287=2010,$Q$10,IF(C1287=2011,$Q$11,IF(C1287=2012,$Q$12,IF(C1287=2013,$Q$13,IF(C1287=2014,$Q$14,"XD"))))))))))</f>
        <v>2.1</v>
      </c>
      <c r="F1287">
        <f>D1287*E1287</f>
        <v>18.900000000000002</v>
      </c>
      <c r="G1287">
        <f>SUMIF($B$2:B1287,B1287,$D$2:D1287)</f>
        <v>35</v>
      </c>
      <c r="H1287" t="b">
        <f>IF(cukier[[#This Row],[IlośćCukruKupionego]]&gt;=100,IF(cukier[[#This Row],[IlośćCukruKupionego]]&lt;1000,TRUE),FALSE)</f>
        <v>0</v>
      </c>
      <c r="I1287" t="b">
        <f>IF(cukier[[#This Row],[IlośćCukruKupionego]]&gt;=1000,IF(cukier[[#This Row],[IlośćCukruKupionego]]&lt;10000,TRUE),FALSE)</f>
        <v>0</v>
      </c>
      <c r="J1287" t="b">
        <f>IF(cukier[[#This Row],[IlośćCukruKupionego]]&gt;=10000,TRUE,FALSE)</f>
        <v>0</v>
      </c>
      <c r="K128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87">
        <f>cukier[[#This Row],[Cukier '[KG']]]*cukier[[#This Row],[Rabat]]</f>
        <v>18.900000000000002</v>
      </c>
      <c r="M1287">
        <f>cukier[[#This Row],[SumaZaCukier]]-cukier[[#This Row],[CenaRabat]]</f>
        <v>0</v>
      </c>
    </row>
    <row r="1288" spans="1:13" x14ac:dyDescent="0.25">
      <c r="A1288" s="1">
        <v>40487</v>
      </c>
      <c r="B1288" t="s">
        <v>19</v>
      </c>
      <c r="C1288">
        <f>YEAR(cukier[[#This Row],[Data]])</f>
        <v>2010</v>
      </c>
      <c r="D1288">
        <v>50</v>
      </c>
      <c r="E1288">
        <f>IF(C1288=2005,$Q$5,IF(C1288=2006,$Q$6,IF(C1288=2007,$Q$7,IF(C1288=2008,$Q$8,IF(C1288=2009,$Q$9,IF(C1288=2010,$Q$10,IF(C1288=2011,$Q$11,IF(C1288=2012,$Q$12,IF(C1288=2013,$Q$13,IF(C1288=2014,$Q$14,"XD"))))))))))</f>
        <v>2.1</v>
      </c>
      <c r="F1288">
        <f>D1288*E1288</f>
        <v>105</v>
      </c>
      <c r="G1288">
        <f>SUMIF($B$2:B1288,B1288,$D$2:D1288)</f>
        <v>2678</v>
      </c>
      <c r="H1288" t="b">
        <f>IF(cukier[[#This Row],[IlośćCukruKupionego]]&gt;=100,IF(cukier[[#This Row],[IlośćCukruKupionego]]&lt;1000,TRUE),FALSE)</f>
        <v>0</v>
      </c>
      <c r="I1288" t="b">
        <f>IF(cukier[[#This Row],[IlośćCukruKupionego]]&gt;=1000,IF(cukier[[#This Row],[IlośćCukruKupionego]]&lt;10000,TRUE),FALSE)</f>
        <v>1</v>
      </c>
      <c r="J1288" t="b">
        <f>IF(cukier[[#This Row],[IlośćCukruKupionego]]&gt;=10000,TRUE,FALSE)</f>
        <v>0</v>
      </c>
      <c r="K128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88">
        <f>cukier[[#This Row],[Cukier '[KG']]]*cukier[[#This Row],[Rabat]]</f>
        <v>100</v>
      </c>
      <c r="M1288">
        <f>cukier[[#This Row],[SumaZaCukier]]-cukier[[#This Row],[CenaRabat]]</f>
        <v>5</v>
      </c>
    </row>
    <row r="1289" spans="1:13" x14ac:dyDescent="0.25">
      <c r="A1289" s="1">
        <v>40488</v>
      </c>
      <c r="B1289" t="s">
        <v>23</v>
      </c>
      <c r="C1289">
        <f>YEAR(cukier[[#This Row],[Data]])</f>
        <v>2010</v>
      </c>
      <c r="D1289">
        <v>100</v>
      </c>
      <c r="E1289">
        <f>IF(C1289=2005,$Q$5,IF(C1289=2006,$Q$6,IF(C1289=2007,$Q$7,IF(C1289=2008,$Q$8,IF(C1289=2009,$Q$9,IF(C1289=2010,$Q$10,IF(C1289=2011,$Q$11,IF(C1289=2012,$Q$12,IF(C1289=2013,$Q$13,IF(C1289=2014,$Q$14,"XD"))))))))))</f>
        <v>2.1</v>
      </c>
      <c r="F1289">
        <f>D1289*E1289</f>
        <v>210</v>
      </c>
      <c r="G1289">
        <f>SUMIF($B$2:B1289,B1289,$D$2:D1289)</f>
        <v>2910</v>
      </c>
      <c r="H1289" t="b">
        <f>IF(cukier[[#This Row],[IlośćCukruKupionego]]&gt;=100,IF(cukier[[#This Row],[IlośćCukruKupionego]]&lt;1000,TRUE),FALSE)</f>
        <v>0</v>
      </c>
      <c r="I1289" t="b">
        <f>IF(cukier[[#This Row],[IlośćCukruKupionego]]&gt;=1000,IF(cukier[[#This Row],[IlośćCukruKupionego]]&lt;10000,TRUE),FALSE)</f>
        <v>1</v>
      </c>
      <c r="J1289" t="b">
        <f>IF(cukier[[#This Row],[IlośćCukruKupionego]]&gt;=10000,TRUE,FALSE)</f>
        <v>0</v>
      </c>
      <c r="K1289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89">
        <f>cukier[[#This Row],[Cukier '[KG']]]*cukier[[#This Row],[Rabat]]</f>
        <v>200</v>
      </c>
      <c r="M1289">
        <f>cukier[[#This Row],[SumaZaCukier]]-cukier[[#This Row],[CenaRabat]]</f>
        <v>10</v>
      </c>
    </row>
    <row r="1290" spans="1:13" x14ac:dyDescent="0.25">
      <c r="A1290" s="1">
        <v>40489</v>
      </c>
      <c r="B1290" t="s">
        <v>142</v>
      </c>
      <c r="C1290">
        <f>YEAR(cukier[[#This Row],[Data]])</f>
        <v>2010</v>
      </c>
      <c r="D1290">
        <v>2</v>
      </c>
      <c r="E1290">
        <f>IF(C1290=2005,$Q$5,IF(C1290=2006,$Q$6,IF(C1290=2007,$Q$7,IF(C1290=2008,$Q$8,IF(C1290=2009,$Q$9,IF(C1290=2010,$Q$10,IF(C1290=2011,$Q$11,IF(C1290=2012,$Q$12,IF(C1290=2013,$Q$13,IF(C1290=2014,$Q$14,"XD"))))))))))</f>
        <v>2.1</v>
      </c>
      <c r="F1290">
        <f>D1290*E1290</f>
        <v>4.2</v>
      </c>
      <c r="G1290">
        <f>SUMIF($B$2:B1290,B1290,$D$2:D1290)</f>
        <v>30</v>
      </c>
      <c r="H1290" t="b">
        <f>IF(cukier[[#This Row],[IlośćCukruKupionego]]&gt;=100,IF(cukier[[#This Row],[IlośćCukruKupionego]]&lt;1000,TRUE),FALSE)</f>
        <v>0</v>
      </c>
      <c r="I1290" t="b">
        <f>IF(cukier[[#This Row],[IlośćCukruKupionego]]&gt;=1000,IF(cukier[[#This Row],[IlośćCukruKupionego]]&lt;10000,TRUE),FALSE)</f>
        <v>0</v>
      </c>
      <c r="J1290" t="b">
        <f>IF(cukier[[#This Row],[IlośćCukruKupionego]]&gt;=10000,TRUE,FALSE)</f>
        <v>0</v>
      </c>
      <c r="K129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90">
        <f>cukier[[#This Row],[Cukier '[KG']]]*cukier[[#This Row],[Rabat]]</f>
        <v>4.2</v>
      </c>
      <c r="M1290">
        <f>cukier[[#This Row],[SumaZaCukier]]-cukier[[#This Row],[CenaRabat]]</f>
        <v>0</v>
      </c>
    </row>
    <row r="1291" spans="1:13" x14ac:dyDescent="0.25">
      <c r="A1291" s="1">
        <v>40490</v>
      </c>
      <c r="B1291" t="s">
        <v>17</v>
      </c>
      <c r="C1291">
        <f>YEAR(cukier[[#This Row],[Data]])</f>
        <v>2010</v>
      </c>
      <c r="D1291">
        <v>214</v>
      </c>
      <c r="E1291">
        <f>IF(C1291=2005,$Q$5,IF(C1291=2006,$Q$6,IF(C1291=2007,$Q$7,IF(C1291=2008,$Q$8,IF(C1291=2009,$Q$9,IF(C1291=2010,$Q$10,IF(C1291=2011,$Q$11,IF(C1291=2012,$Q$12,IF(C1291=2013,$Q$13,IF(C1291=2014,$Q$14,"XD"))))))))))</f>
        <v>2.1</v>
      </c>
      <c r="F1291">
        <f>D1291*E1291</f>
        <v>449.40000000000003</v>
      </c>
      <c r="G1291">
        <f>SUMIF($B$2:B1291,B1291,$D$2:D1291)</f>
        <v>11577</v>
      </c>
      <c r="H1291" t="b">
        <f>IF(cukier[[#This Row],[IlośćCukruKupionego]]&gt;=100,IF(cukier[[#This Row],[IlośćCukruKupionego]]&lt;1000,TRUE),FALSE)</f>
        <v>0</v>
      </c>
      <c r="I1291" t="b">
        <f>IF(cukier[[#This Row],[IlośćCukruKupionego]]&gt;=1000,IF(cukier[[#This Row],[IlośćCukruKupionego]]&lt;10000,TRUE),FALSE)</f>
        <v>0</v>
      </c>
      <c r="J1291" t="b">
        <f>IF(cukier[[#This Row],[IlośćCukruKupionego]]&gt;=10000,TRUE,FALSE)</f>
        <v>1</v>
      </c>
      <c r="K1291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91">
        <f>cukier[[#This Row],[Cukier '[KG']]]*cukier[[#This Row],[Rabat]]</f>
        <v>406.6</v>
      </c>
      <c r="M1291">
        <f>cukier[[#This Row],[SumaZaCukier]]-cukier[[#This Row],[CenaRabat]]</f>
        <v>42.800000000000011</v>
      </c>
    </row>
    <row r="1292" spans="1:13" x14ac:dyDescent="0.25">
      <c r="A1292" s="1">
        <v>40491</v>
      </c>
      <c r="B1292" t="s">
        <v>70</v>
      </c>
      <c r="C1292">
        <f>YEAR(cukier[[#This Row],[Data]])</f>
        <v>2010</v>
      </c>
      <c r="D1292">
        <v>17</v>
      </c>
      <c r="E1292">
        <f>IF(C1292=2005,$Q$5,IF(C1292=2006,$Q$6,IF(C1292=2007,$Q$7,IF(C1292=2008,$Q$8,IF(C1292=2009,$Q$9,IF(C1292=2010,$Q$10,IF(C1292=2011,$Q$11,IF(C1292=2012,$Q$12,IF(C1292=2013,$Q$13,IF(C1292=2014,$Q$14,"XD"))))))))))</f>
        <v>2.1</v>
      </c>
      <c r="F1292">
        <f>D1292*E1292</f>
        <v>35.700000000000003</v>
      </c>
      <c r="G1292">
        <f>SUMIF($B$2:B1292,B1292,$D$2:D1292)</f>
        <v>39</v>
      </c>
      <c r="H1292" t="b">
        <f>IF(cukier[[#This Row],[IlośćCukruKupionego]]&gt;=100,IF(cukier[[#This Row],[IlośćCukruKupionego]]&lt;1000,TRUE),FALSE)</f>
        <v>0</v>
      </c>
      <c r="I1292" t="b">
        <f>IF(cukier[[#This Row],[IlośćCukruKupionego]]&gt;=1000,IF(cukier[[#This Row],[IlośćCukruKupionego]]&lt;10000,TRUE),FALSE)</f>
        <v>0</v>
      </c>
      <c r="J1292" t="b">
        <f>IF(cukier[[#This Row],[IlośćCukruKupionego]]&gt;=10000,TRUE,FALSE)</f>
        <v>0</v>
      </c>
      <c r="K129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92">
        <f>cukier[[#This Row],[Cukier '[KG']]]*cukier[[#This Row],[Rabat]]</f>
        <v>35.700000000000003</v>
      </c>
      <c r="M1292">
        <f>cukier[[#This Row],[SumaZaCukier]]-cukier[[#This Row],[CenaRabat]]</f>
        <v>0</v>
      </c>
    </row>
    <row r="1293" spans="1:13" x14ac:dyDescent="0.25">
      <c r="A1293" s="1">
        <v>40492</v>
      </c>
      <c r="B1293" t="s">
        <v>45</v>
      </c>
      <c r="C1293">
        <f>YEAR(cukier[[#This Row],[Data]])</f>
        <v>2010</v>
      </c>
      <c r="D1293">
        <v>269</v>
      </c>
      <c r="E1293">
        <f>IF(C1293=2005,$Q$5,IF(C1293=2006,$Q$6,IF(C1293=2007,$Q$7,IF(C1293=2008,$Q$8,IF(C1293=2009,$Q$9,IF(C1293=2010,$Q$10,IF(C1293=2011,$Q$11,IF(C1293=2012,$Q$12,IF(C1293=2013,$Q$13,IF(C1293=2014,$Q$14,"XD"))))))))))</f>
        <v>2.1</v>
      </c>
      <c r="F1293">
        <f>D1293*E1293</f>
        <v>564.9</v>
      </c>
      <c r="G1293">
        <f>SUMIF($B$2:B1293,B1293,$D$2:D1293)</f>
        <v>17394</v>
      </c>
      <c r="H1293" t="b">
        <f>IF(cukier[[#This Row],[IlośćCukruKupionego]]&gt;=100,IF(cukier[[#This Row],[IlośćCukruKupionego]]&lt;1000,TRUE),FALSE)</f>
        <v>0</v>
      </c>
      <c r="I1293" t="b">
        <f>IF(cukier[[#This Row],[IlośćCukruKupionego]]&gt;=1000,IF(cukier[[#This Row],[IlośćCukruKupionego]]&lt;10000,TRUE),FALSE)</f>
        <v>0</v>
      </c>
      <c r="J1293" t="b">
        <f>IF(cukier[[#This Row],[IlośćCukruKupionego]]&gt;=10000,TRUE,FALSE)</f>
        <v>1</v>
      </c>
      <c r="K1293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93">
        <f>cukier[[#This Row],[Cukier '[KG']]]*cukier[[#This Row],[Rabat]]</f>
        <v>511.1</v>
      </c>
      <c r="M1293">
        <f>cukier[[#This Row],[SumaZaCukier]]-cukier[[#This Row],[CenaRabat]]</f>
        <v>53.799999999999955</v>
      </c>
    </row>
    <row r="1294" spans="1:13" x14ac:dyDescent="0.25">
      <c r="A1294" s="1">
        <v>40496</v>
      </c>
      <c r="B1294" t="s">
        <v>172</v>
      </c>
      <c r="C1294">
        <f>YEAR(cukier[[#This Row],[Data]])</f>
        <v>2010</v>
      </c>
      <c r="D1294">
        <v>2</v>
      </c>
      <c r="E1294">
        <f>IF(C1294=2005,$Q$5,IF(C1294=2006,$Q$6,IF(C1294=2007,$Q$7,IF(C1294=2008,$Q$8,IF(C1294=2009,$Q$9,IF(C1294=2010,$Q$10,IF(C1294=2011,$Q$11,IF(C1294=2012,$Q$12,IF(C1294=2013,$Q$13,IF(C1294=2014,$Q$14,"XD"))))))))))</f>
        <v>2.1</v>
      </c>
      <c r="F1294">
        <f>D1294*E1294</f>
        <v>4.2</v>
      </c>
      <c r="G1294">
        <f>SUMIF($B$2:B1294,B1294,$D$2:D1294)</f>
        <v>36</v>
      </c>
      <c r="H1294" t="b">
        <f>IF(cukier[[#This Row],[IlośćCukruKupionego]]&gt;=100,IF(cukier[[#This Row],[IlośćCukruKupionego]]&lt;1000,TRUE),FALSE)</f>
        <v>0</v>
      </c>
      <c r="I1294" t="b">
        <f>IF(cukier[[#This Row],[IlośćCukruKupionego]]&gt;=1000,IF(cukier[[#This Row],[IlośćCukruKupionego]]&lt;10000,TRUE),FALSE)</f>
        <v>0</v>
      </c>
      <c r="J1294" t="b">
        <f>IF(cukier[[#This Row],[IlośćCukruKupionego]]&gt;=10000,TRUE,FALSE)</f>
        <v>0</v>
      </c>
      <c r="K1294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294">
        <f>cukier[[#This Row],[Cukier '[KG']]]*cukier[[#This Row],[Rabat]]</f>
        <v>4.2</v>
      </c>
      <c r="M1294">
        <f>cukier[[#This Row],[SumaZaCukier]]-cukier[[#This Row],[CenaRabat]]</f>
        <v>0</v>
      </c>
    </row>
    <row r="1295" spans="1:13" x14ac:dyDescent="0.25">
      <c r="A1295" s="1">
        <v>40503</v>
      </c>
      <c r="B1295" t="s">
        <v>12</v>
      </c>
      <c r="C1295">
        <f>YEAR(cukier[[#This Row],[Data]])</f>
        <v>2010</v>
      </c>
      <c r="D1295">
        <v>159</v>
      </c>
      <c r="E1295">
        <f>IF(C1295=2005,$Q$5,IF(C1295=2006,$Q$6,IF(C1295=2007,$Q$7,IF(C1295=2008,$Q$8,IF(C1295=2009,$Q$9,IF(C1295=2010,$Q$10,IF(C1295=2011,$Q$11,IF(C1295=2012,$Q$12,IF(C1295=2013,$Q$13,IF(C1295=2014,$Q$14,"XD"))))))))))</f>
        <v>2.1</v>
      </c>
      <c r="F1295">
        <f>D1295*E1295</f>
        <v>333.90000000000003</v>
      </c>
      <c r="G1295">
        <f>SUMIF($B$2:B1295,B1295,$D$2:D1295)</f>
        <v>3347</v>
      </c>
      <c r="H1295" t="b">
        <f>IF(cukier[[#This Row],[IlośćCukruKupionego]]&gt;=100,IF(cukier[[#This Row],[IlośćCukruKupionego]]&lt;1000,TRUE),FALSE)</f>
        <v>0</v>
      </c>
      <c r="I1295" t="b">
        <f>IF(cukier[[#This Row],[IlośćCukruKupionego]]&gt;=1000,IF(cukier[[#This Row],[IlośćCukruKupionego]]&lt;10000,TRUE),FALSE)</f>
        <v>1</v>
      </c>
      <c r="J1295" t="b">
        <f>IF(cukier[[#This Row],[IlośćCukruKupionego]]&gt;=10000,TRUE,FALSE)</f>
        <v>0</v>
      </c>
      <c r="K129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95">
        <f>cukier[[#This Row],[Cukier '[KG']]]*cukier[[#This Row],[Rabat]]</f>
        <v>318</v>
      </c>
      <c r="M1295">
        <f>cukier[[#This Row],[SumaZaCukier]]-cukier[[#This Row],[CenaRabat]]</f>
        <v>15.900000000000034</v>
      </c>
    </row>
    <row r="1296" spans="1:13" x14ac:dyDescent="0.25">
      <c r="A1296" s="1">
        <v>40504</v>
      </c>
      <c r="B1296" t="s">
        <v>28</v>
      </c>
      <c r="C1296">
        <f>YEAR(cukier[[#This Row],[Data]])</f>
        <v>2010</v>
      </c>
      <c r="D1296">
        <v>167</v>
      </c>
      <c r="E1296">
        <f>IF(C1296=2005,$Q$5,IF(C1296=2006,$Q$6,IF(C1296=2007,$Q$7,IF(C1296=2008,$Q$8,IF(C1296=2009,$Q$9,IF(C1296=2010,$Q$10,IF(C1296=2011,$Q$11,IF(C1296=2012,$Q$12,IF(C1296=2013,$Q$13,IF(C1296=2014,$Q$14,"XD"))))))))))</f>
        <v>2.1</v>
      </c>
      <c r="F1296">
        <f>D1296*E1296</f>
        <v>350.7</v>
      </c>
      <c r="G1296">
        <f>SUMIF($B$2:B1296,B1296,$D$2:D1296)</f>
        <v>2882</v>
      </c>
      <c r="H1296" t="b">
        <f>IF(cukier[[#This Row],[IlośćCukruKupionego]]&gt;=100,IF(cukier[[#This Row],[IlośćCukruKupionego]]&lt;1000,TRUE),FALSE)</f>
        <v>0</v>
      </c>
      <c r="I1296" t="b">
        <f>IF(cukier[[#This Row],[IlośćCukruKupionego]]&gt;=1000,IF(cukier[[#This Row],[IlośćCukruKupionego]]&lt;10000,TRUE),FALSE)</f>
        <v>1</v>
      </c>
      <c r="J1296" t="b">
        <f>IF(cukier[[#This Row],[IlośćCukruKupionego]]&gt;=10000,TRUE,FALSE)</f>
        <v>0</v>
      </c>
      <c r="K129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96">
        <f>cukier[[#This Row],[Cukier '[KG']]]*cukier[[#This Row],[Rabat]]</f>
        <v>334</v>
      </c>
      <c r="M1296">
        <f>cukier[[#This Row],[SumaZaCukier]]-cukier[[#This Row],[CenaRabat]]</f>
        <v>16.699999999999989</v>
      </c>
    </row>
    <row r="1297" spans="1:13" x14ac:dyDescent="0.25">
      <c r="A1297" s="1">
        <v>40505</v>
      </c>
      <c r="B1297" t="s">
        <v>37</v>
      </c>
      <c r="C1297">
        <f>YEAR(cukier[[#This Row],[Data]])</f>
        <v>2010</v>
      </c>
      <c r="D1297">
        <v>123</v>
      </c>
      <c r="E1297">
        <f>IF(C1297=2005,$Q$5,IF(C1297=2006,$Q$6,IF(C1297=2007,$Q$7,IF(C1297=2008,$Q$8,IF(C1297=2009,$Q$9,IF(C1297=2010,$Q$10,IF(C1297=2011,$Q$11,IF(C1297=2012,$Q$12,IF(C1297=2013,$Q$13,IF(C1297=2014,$Q$14,"XD"))))))))))</f>
        <v>2.1</v>
      </c>
      <c r="F1297">
        <f>D1297*E1297</f>
        <v>258.3</v>
      </c>
      <c r="G1297">
        <f>SUMIF($B$2:B1297,B1297,$D$2:D1297)</f>
        <v>3171</v>
      </c>
      <c r="H1297" t="b">
        <f>IF(cukier[[#This Row],[IlośćCukruKupionego]]&gt;=100,IF(cukier[[#This Row],[IlośćCukruKupionego]]&lt;1000,TRUE),FALSE)</f>
        <v>0</v>
      </c>
      <c r="I1297" t="b">
        <f>IF(cukier[[#This Row],[IlośćCukruKupionego]]&gt;=1000,IF(cukier[[#This Row],[IlośćCukruKupionego]]&lt;10000,TRUE),FALSE)</f>
        <v>1</v>
      </c>
      <c r="J1297" t="b">
        <f>IF(cukier[[#This Row],[IlośćCukruKupionego]]&gt;=10000,TRUE,FALSE)</f>
        <v>0</v>
      </c>
      <c r="K129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97">
        <f>cukier[[#This Row],[Cukier '[KG']]]*cukier[[#This Row],[Rabat]]</f>
        <v>246</v>
      </c>
      <c r="M1297">
        <f>cukier[[#This Row],[SumaZaCukier]]-cukier[[#This Row],[CenaRabat]]</f>
        <v>12.300000000000011</v>
      </c>
    </row>
    <row r="1298" spans="1:13" x14ac:dyDescent="0.25">
      <c r="A1298" s="1">
        <v>40505</v>
      </c>
      <c r="B1298" t="s">
        <v>28</v>
      </c>
      <c r="C1298">
        <f>YEAR(cukier[[#This Row],[Data]])</f>
        <v>2010</v>
      </c>
      <c r="D1298">
        <v>32</v>
      </c>
      <c r="E1298">
        <f>IF(C1298=2005,$Q$5,IF(C1298=2006,$Q$6,IF(C1298=2007,$Q$7,IF(C1298=2008,$Q$8,IF(C1298=2009,$Q$9,IF(C1298=2010,$Q$10,IF(C1298=2011,$Q$11,IF(C1298=2012,$Q$12,IF(C1298=2013,$Q$13,IF(C1298=2014,$Q$14,"XD"))))))))))</f>
        <v>2.1</v>
      </c>
      <c r="F1298">
        <f>D1298*E1298</f>
        <v>67.2</v>
      </c>
      <c r="G1298">
        <f>SUMIF($B$2:B1298,B1298,$D$2:D1298)</f>
        <v>2914</v>
      </c>
      <c r="H1298" t="b">
        <f>IF(cukier[[#This Row],[IlośćCukruKupionego]]&gt;=100,IF(cukier[[#This Row],[IlośćCukruKupionego]]&lt;1000,TRUE),FALSE)</f>
        <v>0</v>
      </c>
      <c r="I1298" t="b">
        <f>IF(cukier[[#This Row],[IlośćCukruKupionego]]&gt;=1000,IF(cukier[[#This Row],[IlośćCukruKupionego]]&lt;10000,TRUE),FALSE)</f>
        <v>1</v>
      </c>
      <c r="J1298" t="b">
        <f>IF(cukier[[#This Row],[IlośćCukruKupionego]]&gt;=10000,TRUE,FALSE)</f>
        <v>0</v>
      </c>
      <c r="K129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298">
        <f>cukier[[#This Row],[Cukier '[KG']]]*cukier[[#This Row],[Rabat]]</f>
        <v>64</v>
      </c>
      <c r="M1298">
        <f>cukier[[#This Row],[SumaZaCukier]]-cukier[[#This Row],[CenaRabat]]</f>
        <v>3.2000000000000028</v>
      </c>
    </row>
    <row r="1299" spans="1:13" x14ac:dyDescent="0.25">
      <c r="A1299" s="1">
        <v>40505</v>
      </c>
      <c r="B1299" t="s">
        <v>7</v>
      </c>
      <c r="C1299">
        <f>YEAR(cukier[[#This Row],[Data]])</f>
        <v>2010</v>
      </c>
      <c r="D1299">
        <v>276</v>
      </c>
      <c r="E1299">
        <f>IF(C1299=2005,$Q$5,IF(C1299=2006,$Q$6,IF(C1299=2007,$Q$7,IF(C1299=2008,$Q$8,IF(C1299=2009,$Q$9,IF(C1299=2010,$Q$10,IF(C1299=2011,$Q$11,IF(C1299=2012,$Q$12,IF(C1299=2013,$Q$13,IF(C1299=2014,$Q$14,"XD"))))))))))</f>
        <v>2.1</v>
      </c>
      <c r="F1299">
        <f>D1299*E1299</f>
        <v>579.6</v>
      </c>
      <c r="G1299">
        <f>SUMIF($B$2:B1299,B1299,$D$2:D1299)</f>
        <v>17703</v>
      </c>
      <c r="H1299" t="b">
        <f>IF(cukier[[#This Row],[IlośćCukruKupionego]]&gt;=100,IF(cukier[[#This Row],[IlośćCukruKupionego]]&lt;1000,TRUE),FALSE)</f>
        <v>0</v>
      </c>
      <c r="I1299" t="b">
        <f>IF(cukier[[#This Row],[IlośćCukruKupionego]]&gt;=1000,IF(cukier[[#This Row],[IlośćCukruKupionego]]&lt;10000,TRUE),FALSE)</f>
        <v>0</v>
      </c>
      <c r="J1299" t="b">
        <f>IF(cukier[[#This Row],[IlośćCukruKupionego]]&gt;=10000,TRUE,FALSE)</f>
        <v>1</v>
      </c>
      <c r="K1299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299">
        <f>cukier[[#This Row],[Cukier '[KG']]]*cukier[[#This Row],[Rabat]]</f>
        <v>524.40000000000009</v>
      </c>
      <c r="M1299">
        <f>cukier[[#This Row],[SumaZaCukier]]-cukier[[#This Row],[CenaRabat]]</f>
        <v>55.199999999999932</v>
      </c>
    </row>
    <row r="1300" spans="1:13" x14ac:dyDescent="0.25">
      <c r="A1300" s="1">
        <v>40508</v>
      </c>
      <c r="B1300" t="s">
        <v>14</v>
      </c>
      <c r="C1300">
        <f>YEAR(cukier[[#This Row],[Data]])</f>
        <v>2010</v>
      </c>
      <c r="D1300">
        <v>191</v>
      </c>
      <c r="E1300">
        <f>IF(C1300=2005,$Q$5,IF(C1300=2006,$Q$6,IF(C1300=2007,$Q$7,IF(C1300=2008,$Q$8,IF(C1300=2009,$Q$9,IF(C1300=2010,$Q$10,IF(C1300=2011,$Q$11,IF(C1300=2012,$Q$12,IF(C1300=2013,$Q$13,IF(C1300=2014,$Q$14,"XD"))))))))))</f>
        <v>2.1</v>
      </c>
      <c r="F1300">
        <f>D1300*E1300</f>
        <v>401.1</v>
      </c>
      <c r="G1300">
        <f>SUMIF($B$2:B1300,B1300,$D$2:D1300)</f>
        <v>15415</v>
      </c>
      <c r="H1300" t="b">
        <f>IF(cukier[[#This Row],[IlośćCukruKupionego]]&gt;=100,IF(cukier[[#This Row],[IlośćCukruKupionego]]&lt;1000,TRUE),FALSE)</f>
        <v>0</v>
      </c>
      <c r="I1300" t="b">
        <f>IF(cukier[[#This Row],[IlośćCukruKupionego]]&gt;=1000,IF(cukier[[#This Row],[IlośćCukruKupionego]]&lt;10000,TRUE),FALSE)</f>
        <v>0</v>
      </c>
      <c r="J1300" t="b">
        <f>IF(cukier[[#This Row],[IlośćCukruKupionego]]&gt;=10000,TRUE,FALSE)</f>
        <v>1</v>
      </c>
      <c r="K1300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300">
        <f>cukier[[#This Row],[Cukier '[KG']]]*cukier[[#This Row],[Rabat]]</f>
        <v>362.90000000000003</v>
      </c>
      <c r="M1300">
        <f>cukier[[#This Row],[SumaZaCukier]]-cukier[[#This Row],[CenaRabat]]</f>
        <v>38.199999999999989</v>
      </c>
    </row>
    <row r="1301" spans="1:13" x14ac:dyDescent="0.25">
      <c r="A1301" s="1">
        <v>40510</v>
      </c>
      <c r="B1301" t="s">
        <v>215</v>
      </c>
      <c r="C1301">
        <f>YEAR(cukier[[#This Row],[Data]])</f>
        <v>2010</v>
      </c>
      <c r="D1301">
        <v>9</v>
      </c>
      <c r="E1301">
        <f>IF(C1301=2005,$Q$5,IF(C1301=2006,$Q$6,IF(C1301=2007,$Q$7,IF(C1301=2008,$Q$8,IF(C1301=2009,$Q$9,IF(C1301=2010,$Q$10,IF(C1301=2011,$Q$11,IF(C1301=2012,$Q$12,IF(C1301=2013,$Q$13,IF(C1301=2014,$Q$14,"XD"))))))))))</f>
        <v>2.1</v>
      </c>
      <c r="F1301">
        <f>D1301*E1301</f>
        <v>18.900000000000002</v>
      </c>
      <c r="G1301">
        <f>SUMIF($B$2:B1301,B1301,$D$2:D1301)</f>
        <v>9</v>
      </c>
      <c r="H1301" t="b">
        <f>IF(cukier[[#This Row],[IlośćCukruKupionego]]&gt;=100,IF(cukier[[#This Row],[IlośćCukruKupionego]]&lt;1000,TRUE),FALSE)</f>
        <v>0</v>
      </c>
      <c r="I1301" t="b">
        <f>IF(cukier[[#This Row],[IlośćCukruKupionego]]&gt;=1000,IF(cukier[[#This Row],[IlośćCukruKupionego]]&lt;10000,TRUE),FALSE)</f>
        <v>0</v>
      </c>
      <c r="J1301" t="b">
        <f>IF(cukier[[#This Row],[IlośćCukruKupionego]]&gt;=10000,TRUE,FALSE)</f>
        <v>0</v>
      </c>
      <c r="K130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01">
        <f>cukier[[#This Row],[Cukier '[KG']]]*cukier[[#This Row],[Rabat]]</f>
        <v>18.900000000000002</v>
      </c>
      <c r="M1301">
        <f>cukier[[#This Row],[SumaZaCukier]]-cukier[[#This Row],[CenaRabat]]</f>
        <v>0</v>
      </c>
    </row>
    <row r="1302" spans="1:13" x14ac:dyDescent="0.25">
      <c r="A1302" s="1">
        <v>40511</v>
      </c>
      <c r="B1302" t="s">
        <v>30</v>
      </c>
      <c r="C1302">
        <f>YEAR(cukier[[#This Row],[Data]])</f>
        <v>2010</v>
      </c>
      <c r="D1302">
        <v>174</v>
      </c>
      <c r="E1302">
        <f>IF(C1302=2005,$Q$5,IF(C1302=2006,$Q$6,IF(C1302=2007,$Q$7,IF(C1302=2008,$Q$8,IF(C1302=2009,$Q$9,IF(C1302=2010,$Q$10,IF(C1302=2011,$Q$11,IF(C1302=2012,$Q$12,IF(C1302=2013,$Q$13,IF(C1302=2014,$Q$14,"XD"))))))))))</f>
        <v>2.1</v>
      </c>
      <c r="F1302">
        <f>D1302*E1302</f>
        <v>365.40000000000003</v>
      </c>
      <c r="G1302">
        <f>SUMIF($B$2:B1302,B1302,$D$2:D1302)</f>
        <v>3631</v>
      </c>
      <c r="H1302" t="b">
        <f>IF(cukier[[#This Row],[IlośćCukruKupionego]]&gt;=100,IF(cukier[[#This Row],[IlośćCukruKupionego]]&lt;1000,TRUE),FALSE)</f>
        <v>0</v>
      </c>
      <c r="I1302" t="b">
        <f>IF(cukier[[#This Row],[IlośćCukruKupionego]]&gt;=1000,IF(cukier[[#This Row],[IlośćCukruKupionego]]&lt;10000,TRUE),FALSE)</f>
        <v>1</v>
      </c>
      <c r="J1302" t="b">
        <f>IF(cukier[[#This Row],[IlośćCukruKupionego]]&gt;=10000,TRUE,FALSE)</f>
        <v>0</v>
      </c>
      <c r="K130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02">
        <f>cukier[[#This Row],[Cukier '[KG']]]*cukier[[#This Row],[Rabat]]</f>
        <v>348</v>
      </c>
      <c r="M1302">
        <f>cukier[[#This Row],[SumaZaCukier]]-cukier[[#This Row],[CenaRabat]]</f>
        <v>17.400000000000034</v>
      </c>
    </row>
    <row r="1303" spans="1:13" x14ac:dyDescent="0.25">
      <c r="A1303" s="1">
        <v>40512</v>
      </c>
      <c r="B1303" t="s">
        <v>69</v>
      </c>
      <c r="C1303">
        <f>YEAR(cukier[[#This Row],[Data]])</f>
        <v>2010</v>
      </c>
      <c r="D1303">
        <v>39</v>
      </c>
      <c r="E1303">
        <f>IF(C1303=2005,$Q$5,IF(C1303=2006,$Q$6,IF(C1303=2007,$Q$7,IF(C1303=2008,$Q$8,IF(C1303=2009,$Q$9,IF(C1303=2010,$Q$10,IF(C1303=2011,$Q$11,IF(C1303=2012,$Q$12,IF(C1303=2013,$Q$13,IF(C1303=2014,$Q$14,"XD"))))))))))</f>
        <v>2.1</v>
      </c>
      <c r="F1303">
        <f>D1303*E1303</f>
        <v>81.900000000000006</v>
      </c>
      <c r="G1303">
        <f>SUMIF($B$2:B1303,B1303,$D$2:D1303)</f>
        <v>2372</v>
      </c>
      <c r="H1303" t="b">
        <f>IF(cukier[[#This Row],[IlośćCukruKupionego]]&gt;=100,IF(cukier[[#This Row],[IlośćCukruKupionego]]&lt;1000,TRUE),FALSE)</f>
        <v>0</v>
      </c>
      <c r="I1303" t="b">
        <f>IF(cukier[[#This Row],[IlośćCukruKupionego]]&gt;=1000,IF(cukier[[#This Row],[IlośćCukruKupionego]]&lt;10000,TRUE),FALSE)</f>
        <v>1</v>
      </c>
      <c r="J1303" t="b">
        <f>IF(cukier[[#This Row],[IlośćCukruKupionego]]&gt;=10000,TRUE,FALSE)</f>
        <v>0</v>
      </c>
      <c r="K1303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03">
        <f>cukier[[#This Row],[Cukier '[KG']]]*cukier[[#This Row],[Rabat]]</f>
        <v>78</v>
      </c>
      <c r="M1303">
        <f>cukier[[#This Row],[SumaZaCukier]]-cukier[[#This Row],[CenaRabat]]</f>
        <v>3.9000000000000057</v>
      </c>
    </row>
    <row r="1304" spans="1:13" x14ac:dyDescent="0.25">
      <c r="A1304" s="1">
        <v>40513</v>
      </c>
      <c r="B1304" t="s">
        <v>7</v>
      </c>
      <c r="C1304">
        <f>YEAR(cukier[[#This Row],[Data]])</f>
        <v>2010</v>
      </c>
      <c r="D1304">
        <v>330</v>
      </c>
      <c r="E1304">
        <f>IF(C1304=2005,$Q$5,IF(C1304=2006,$Q$6,IF(C1304=2007,$Q$7,IF(C1304=2008,$Q$8,IF(C1304=2009,$Q$9,IF(C1304=2010,$Q$10,IF(C1304=2011,$Q$11,IF(C1304=2012,$Q$12,IF(C1304=2013,$Q$13,IF(C1304=2014,$Q$14,"XD"))))))))))</f>
        <v>2.1</v>
      </c>
      <c r="F1304">
        <f>D1304*E1304</f>
        <v>693</v>
      </c>
      <c r="G1304">
        <f>SUMIF($B$2:B1304,B1304,$D$2:D1304)</f>
        <v>18033</v>
      </c>
      <c r="H1304" t="b">
        <f>IF(cukier[[#This Row],[IlośćCukruKupionego]]&gt;=100,IF(cukier[[#This Row],[IlośćCukruKupionego]]&lt;1000,TRUE),FALSE)</f>
        <v>0</v>
      </c>
      <c r="I1304" t="b">
        <f>IF(cukier[[#This Row],[IlośćCukruKupionego]]&gt;=1000,IF(cukier[[#This Row],[IlośćCukruKupionego]]&lt;10000,TRUE),FALSE)</f>
        <v>0</v>
      </c>
      <c r="J1304" t="b">
        <f>IF(cukier[[#This Row],[IlośćCukruKupionego]]&gt;=10000,TRUE,FALSE)</f>
        <v>1</v>
      </c>
      <c r="K1304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304">
        <f>cukier[[#This Row],[Cukier '[KG']]]*cukier[[#This Row],[Rabat]]</f>
        <v>627</v>
      </c>
      <c r="M1304">
        <f>cukier[[#This Row],[SumaZaCukier]]-cukier[[#This Row],[CenaRabat]]</f>
        <v>66</v>
      </c>
    </row>
    <row r="1305" spans="1:13" x14ac:dyDescent="0.25">
      <c r="A1305" s="1">
        <v>40513</v>
      </c>
      <c r="B1305" t="s">
        <v>146</v>
      </c>
      <c r="C1305">
        <f>YEAR(cukier[[#This Row],[Data]])</f>
        <v>2010</v>
      </c>
      <c r="D1305">
        <v>5</v>
      </c>
      <c r="E1305">
        <f>IF(C1305=2005,$Q$5,IF(C1305=2006,$Q$6,IF(C1305=2007,$Q$7,IF(C1305=2008,$Q$8,IF(C1305=2009,$Q$9,IF(C1305=2010,$Q$10,IF(C1305=2011,$Q$11,IF(C1305=2012,$Q$12,IF(C1305=2013,$Q$13,IF(C1305=2014,$Q$14,"XD"))))))))))</f>
        <v>2.1</v>
      </c>
      <c r="F1305">
        <f>D1305*E1305</f>
        <v>10.5</v>
      </c>
      <c r="G1305">
        <f>SUMIF($B$2:B1305,B1305,$D$2:D1305)</f>
        <v>32</v>
      </c>
      <c r="H1305" t="b">
        <f>IF(cukier[[#This Row],[IlośćCukruKupionego]]&gt;=100,IF(cukier[[#This Row],[IlośćCukruKupionego]]&lt;1000,TRUE),FALSE)</f>
        <v>0</v>
      </c>
      <c r="I1305" t="b">
        <f>IF(cukier[[#This Row],[IlośćCukruKupionego]]&gt;=1000,IF(cukier[[#This Row],[IlośćCukruKupionego]]&lt;10000,TRUE),FALSE)</f>
        <v>0</v>
      </c>
      <c r="J1305" t="b">
        <f>IF(cukier[[#This Row],[IlośćCukruKupionego]]&gt;=10000,TRUE,FALSE)</f>
        <v>0</v>
      </c>
      <c r="K130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05">
        <f>cukier[[#This Row],[Cukier '[KG']]]*cukier[[#This Row],[Rabat]]</f>
        <v>10.5</v>
      </c>
      <c r="M1305">
        <f>cukier[[#This Row],[SumaZaCukier]]-cukier[[#This Row],[CenaRabat]]</f>
        <v>0</v>
      </c>
    </row>
    <row r="1306" spans="1:13" x14ac:dyDescent="0.25">
      <c r="A1306" s="1">
        <v>40516</v>
      </c>
      <c r="B1306" t="s">
        <v>14</v>
      </c>
      <c r="C1306">
        <f>YEAR(cukier[[#This Row],[Data]])</f>
        <v>2010</v>
      </c>
      <c r="D1306">
        <v>175</v>
      </c>
      <c r="E1306">
        <f>IF(C1306=2005,$Q$5,IF(C1306=2006,$Q$6,IF(C1306=2007,$Q$7,IF(C1306=2008,$Q$8,IF(C1306=2009,$Q$9,IF(C1306=2010,$Q$10,IF(C1306=2011,$Q$11,IF(C1306=2012,$Q$12,IF(C1306=2013,$Q$13,IF(C1306=2014,$Q$14,"XD"))))))))))</f>
        <v>2.1</v>
      </c>
      <c r="F1306">
        <f>D1306*E1306</f>
        <v>367.5</v>
      </c>
      <c r="G1306">
        <f>SUMIF($B$2:B1306,B1306,$D$2:D1306)</f>
        <v>15590</v>
      </c>
      <c r="H1306" t="b">
        <f>IF(cukier[[#This Row],[IlośćCukruKupionego]]&gt;=100,IF(cukier[[#This Row],[IlośćCukruKupionego]]&lt;1000,TRUE),FALSE)</f>
        <v>0</v>
      </c>
      <c r="I1306" t="b">
        <f>IF(cukier[[#This Row],[IlośćCukruKupionego]]&gt;=1000,IF(cukier[[#This Row],[IlośćCukruKupionego]]&lt;10000,TRUE),FALSE)</f>
        <v>0</v>
      </c>
      <c r="J1306" t="b">
        <f>IF(cukier[[#This Row],[IlośćCukruKupionego]]&gt;=10000,TRUE,FALSE)</f>
        <v>1</v>
      </c>
      <c r="K1306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306">
        <f>cukier[[#This Row],[Cukier '[KG']]]*cukier[[#This Row],[Rabat]]</f>
        <v>332.5</v>
      </c>
      <c r="M1306">
        <f>cukier[[#This Row],[SumaZaCukier]]-cukier[[#This Row],[CenaRabat]]</f>
        <v>35</v>
      </c>
    </row>
    <row r="1307" spans="1:13" x14ac:dyDescent="0.25">
      <c r="A1307" s="1">
        <v>40520</v>
      </c>
      <c r="B1307" t="s">
        <v>131</v>
      </c>
      <c r="C1307">
        <f>YEAR(cukier[[#This Row],[Data]])</f>
        <v>2010</v>
      </c>
      <c r="D1307">
        <v>183</v>
      </c>
      <c r="E1307">
        <f>IF(C1307=2005,$Q$5,IF(C1307=2006,$Q$6,IF(C1307=2007,$Q$7,IF(C1307=2008,$Q$8,IF(C1307=2009,$Q$9,IF(C1307=2010,$Q$10,IF(C1307=2011,$Q$11,IF(C1307=2012,$Q$12,IF(C1307=2013,$Q$13,IF(C1307=2014,$Q$14,"XD"))))))))))</f>
        <v>2.1</v>
      </c>
      <c r="F1307">
        <f>D1307*E1307</f>
        <v>384.3</v>
      </c>
      <c r="G1307">
        <f>SUMIF($B$2:B1307,B1307,$D$2:D1307)</f>
        <v>546</v>
      </c>
      <c r="H1307" t="b">
        <f>IF(cukier[[#This Row],[IlośćCukruKupionego]]&gt;=100,IF(cukier[[#This Row],[IlośćCukruKupionego]]&lt;1000,TRUE),FALSE)</f>
        <v>1</v>
      </c>
      <c r="I1307" t="b">
        <f>IF(cukier[[#This Row],[IlośćCukruKupionego]]&gt;=1000,IF(cukier[[#This Row],[IlośćCukruKupionego]]&lt;10000,TRUE),FALSE)</f>
        <v>0</v>
      </c>
      <c r="J1307" t="b">
        <f>IF(cukier[[#This Row],[IlośćCukruKupionego]]&gt;=10000,TRUE,FALSE)</f>
        <v>0</v>
      </c>
      <c r="K1307">
        <f>IF(cukier[[#This Row],[R1]]=TRUE,cukier[[#This Row],[Cena]]-0.05,IF(cukier[[#This Row],[R2]]=TRUE,cukier[[#This Row],[Cena]]-0.1,IF(cukier[[#This Row],[R3]]=TRUE,cukier[[#This Row],[Cena]]-0.2,cukier[[#This Row],[Cena]])))</f>
        <v>2.0500000000000003</v>
      </c>
      <c r="L1307">
        <f>cukier[[#This Row],[Cukier '[KG']]]*cukier[[#This Row],[Rabat]]</f>
        <v>375.15000000000003</v>
      </c>
      <c r="M1307">
        <f>cukier[[#This Row],[SumaZaCukier]]-cukier[[#This Row],[CenaRabat]]</f>
        <v>9.1499999999999773</v>
      </c>
    </row>
    <row r="1308" spans="1:13" x14ac:dyDescent="0.25">
      <c r="A1308" s="1">
        <v>40520</v>
      </c>
      <c r="B1308" t="s">
        <v>45</v>
      </c>
      <c r="C1308">
        <f>YEAR(cukier[[#This Row],[Data]])</f>
        <v>2010</v>
      </c>
      <c r="D1308">
        <v>423</v>
      </c>
      <c r="E1308">
        <f>IF(C1308=2005,$Q$5,IF(C1308=2006,$Q$6,IF(C1308=2007,$Q$7,IF(C1308=2008,$Q$8,IF(C1308=2009,$Q$9,IF(C1308=2010,$Q$10,IF(C1308=2011,$Q$11,IF(C1308=2012,$Q$12,IF(C1308=2013,$Q$13,IF(C1308=2014,$Q$14,"XD"))))))))))</f>
        <v>2.1</v>
      </c>
      <c r="F1308">
        <f>D1308*E1308</f>
        <v>888.30000000000007</v>
      </c>
      <c r="G1308">
        <f>SUMIF($B$2:B1308,B1308,$D$2:D1308)</f>
        <v>17817</v>
      </c>
      <c r="H1308" t="b">
        <f>IF(cukier[[#This Row],[IlośćCukruKupionego]]&gt;=100,IF(cukier[[#This Row],[IlośćCukruKupionego]]&lt;1000,TRUE),FALSE)</f>
        <v>0</v>
      </c>
      <c r="I1308" t="b">
        <f>IF(cukier[[#This Row],[IlośćCukruKupionego]]&gt;=1000,IF(cukier[[#This Row],[IlośćCukruKupionego]]&lt;10000,TRUE),FALSE)</f>
        <v>0</v>
      </c>
      <c r="J1308" t="b">
        <f>IF(cukier[[#This Row],[IlośćCukruKupionego]]&gt;=10000,TRUE,FALSE)</f>
        <v>1</v>
      </c>
      <c r="K1308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308">
        <f>cukier[[#This Row],[Cukier '[KG']]]*cukier[[#This Row],[Rabat]]</f>
        <v>803.7</v>
      </c>
      <c r="M1308">
        <f>cukier[[#This Row],[SumaZaCukier]]-cukier[[#This Row],[CenaRabat]]</f>
        <v>84.600000000000023</v>
      </c>
    </row>
    <row r="1309" spans="1:13" x14ac:dyDescent="0.25">
      <c r="A1309" s="1">
        <v>40520</v>
      </c>
      <c r="B1309" t="s">
        <v>52</v>
      </c>
      <c r="C1309">
        <f>YEAR(cukier[[#This Row],[Data]])</f>
        <v>2010</v>
      </c>
      <c r="D1309">
        <v>88</v>
      </c>
      <c r="E1309">
        <f>IF(C1309=2005,$Q$5,IF(C1309=2006,$Q$6,IF(C1309=2007,$Q$7,IF(C1309=2008,$Q$8,IF(C1309=2009,$Q$9,IF(C1309=2010,$Q$10,IF(C1309=2011,$Q$11,IF(C1309=2012,$Q$12,IF(C1309=2013,$Q$13,IF(C1309=2014,$Q$14,"XD"))))))))))</f>
        <v>2.1</v>
      </c>
      <c r="F1309">
        <f>D1309*E1309</f>
        <v>184.8</v>
      </c>
      <c r="G1309">
        <f>SUMIF($B$2:B1309,B1309,$D$2:D1309)</f>
        <v>2968</v>
      </c>
      <c r="H1309" t="b">
        <f>IF(cukier[[#This Row],[IlośćCukruKupionego]]&gt;=100,IF(cukier[[#This Row],[IlośćCukruKupionego]]&lt;1000,TRUE),FALSE)</f>
        <v>0</v>
      </c>
      <c r="I1309" t="b">
        <f>IF(cukier[[#This Row],[IlośćCukruKupionego]]&gt;=1000,IF(cukier[[#This Row],[IlośćCukruKupionego]]&lt;10000,TRUE),FALSE)</f>
        <v>1</v>
      </c>
      <c r="J1309" t="b">
        <f>IF(cukier[[#This Row],[IlośćCukruKupionego]]&gt;=10000,TRUE,FALSE)</f>
        <v>0</v>
      </c>
      <c r="K1309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09">
        <f>cukier[[#This Row],[Cukier '[KG']]]*cukier[[#This Row],[Rabat]]</f>
        <v>176</v>
      </c>
      <c r="M1309">
        <f>cukier[[#This Row],[SumaZaCukier]]-cukier[[#This Row],[CenaRabat]]</f>
        <v>8.8000000000000114</v>
      </c>
    </row>
    <row r="1310" spans="1:13" x14ac:dyDescent="0.25">
      <c r="A1310" s="1">
        <v>40521</v>
      </c>
      <c r="B1310" t="s">
        <v>17</v>
      </c>
      <c r="C1310">
        <f>YEAR(cukier[[#This Row],[Data]])</f>
        <v>2010</v>
      </c>
      <c r="D1310">
        <v>241</v>
      </c>
      <c r="E1310">
        <f>IF(C1310=2005,$Q$5,IF(C1310=2006,$Q$6,IF(C1310=2007,$Q$7,IF(C1310=2008,$Q$8,IF(C1310=2009,$Q$9,IF(C1310=2010,$Q$10,IF(C1310=2011,$Q$11,IF(C1310=2012,$Q$12,IF(C1310=2013,$Q$13,IF(C1310=2014,$Q$14,"XD"))))))))))</f>
        <v>2.1</v>
      </c>
      <c r="F1310">
        <f>D1310*E1310</f>
        <v>506.1</v>
      </c>
      <c r="G1310">
        <f>SUMIF($B$2:B1310,B1310,$D$2:D1310)</f>
        <v>11818</v>
      </c>
      <c r="H1310" t="b">
        <f>IF(cukier[[#This Row],[IlośćCukruKupionego]]&gt;=100,IF(cukier[[#This Row],[IlośćCukruKupionego]]&lt;1000,TRUE),FALSE)</f>
        <v>0</v>
      </c>
      <c r="I1310" t="b">
        <f>IF(cukier[[#This Row],[IlośćCukruKupionego]]&gt;=1000,IF(cukier[[#This Row],[IlośćCukruKupionego]]&lt;10000,TRUE),FALSE)</f>
        <v>0</v>
      </c>
      <c r="J1310" t="b">
        <f>IF(cukier[[#This Row],[IlośćCukruKupionego]]&gt;=10000,TRUE,FALSE)</f>
        <v>1</v>
      </c>
      <c r="K1310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310">
        <f>cukier[[#This Row],[Cukier '[KG']]]*cukier[[#This Row],[Rabat]]</f>
        <v>457.90000000000003</v>
      </c>
      <c r="M1310">
        <f>cukier[[#This Row],[SumaZaCukier]]-cukier[[#This Row],[CenaRabat]]</f>
        <v>48.199999999999989</v>
      </c>
    </row>
    <row r="1311" spans="1:13" x14ac:dyDescent="0.25">
      <c r="A1311" s="1">
        <v>40522</v>
      </c>
      <c r="B1311" t="s">
        <v>12</v>
      </c>
      <c r="C1311">
        <f>YEAR(cukier[[#This Row],[Data]])</f>
        <v>2010</v>
      </c>
      <c r="D1311">
        <v>37</v>
      </c>
      <c r="E1311">
        <f>IF(C1311=2005,$Q$5,IF(C1311=2006,$Q$6,IF(C1311=2007,$Q$7,IF(C1311=2008,$Q$8,IF(C1311=2009,$Q$9,IF(C1311=2010,$Q$10,IF(C1311=2011,$Q$11,IF(C1311=2012,$Q$12,IF(C1311=2013,$Q$13,IF(C1311=2014,$Q$14,"XD"))))))))))</f>
        <v>2.1</v>
      </c>
      <c r="F1311">
        <f>D1311*E1311</f>
        <v>77.7</v>
      </c>
      <c r="G1311">
        <f>SUMIF($B$2:B1311,B1311,$D$2:D1311)</f>
        <v>3384</v>
      </c>
      <c r="H1311" t="b">
        <f>IF(cukier[[#This Row],[IlośćCukruKupionego]]&gt;=100,IF(cukier[[#This Row],[IlośćCukruKupionego]]&lt;1000,TRUE),FALSE)</f>
        <v>0</v>
      </c>
      <c r="I1311" t="b">
        <f>IF(cukier[[#This Row],[IlośćCukruKupionego]]&gt;=1000,IF(cukier[[#This Row],[IlośćCukruKupionego]]&lt;10000,TRUE),FALSE)</f>
        <v>1</v>
      </c>
      <c r="J1311" t="b">
        <f>IF(cukier[[#This Row],[IlośćCukruKupionego]]&gt;=10000,TRUE,FALSE)</f>
        <v>0</v>
      </c>
      <c r="K131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11">
        <f>cukier[[#This Row],[Cukier '[KG']]]*cukier[[#This Row],[Rabat]]</f>
        <v>74</v>
      </c>
      <c r="M1311">
        <f>cukier[[#This Row],[SumaZaCukier]]-cukier[[#This Row],[CenaRabat]]</f>
        <v>3.7000000000000028</v>
      </c>
    </row>
    <row r="1312" spans="1:13" x14ac:dyDescent="0.25">
      <c r="A1312" s="1">
        <v>40528</v>
      </c>
      <c r="B1312" t="s">
        <v>78</v>
      </c>
      <c r="C1312">
        <f>YEAR(cukier[[#This Row],[Data]])</f>
        <v>2010</v>
      </c>
      <c r="D1312">
        <v>164</v>
      </c>
      <c r="E1312">
        <f>IF(C1312=2005,$Q$5,IF(C1312=2006,$Q$6,IF(C1312=2007,$Q$7,IF(C1312=2008,$Q$8,IF(C1312=2009,$Q$9,IF(C1312=2010,$Q$10,IF(C1312=2011,$Q$11,IF(C1312=2012,$Q$12,IF(C1312=2013,$Q$13,IF(C1312=2014,$Q$14,"XD"))))))))))</f>
        <v>2.1</v>
      </c>
      <c r="F1312">
        <f>D1312*E1312</f>
        <v>344.40000000000003</v>
      </c>
      <c r="G1312">
        <f>SUMIF($B$2:B1312,B1312,$D$2:D1312)</f>
        <v>1823</v>
      </c>
      <c r="H1312" t="b">
        <f>IF(cukier[[#This Row],[IlośćCukruKupionego]]&gt;=100,IF(cukier[[#This Row],[IlośćCukruKupionego]]&lt;1000,TRUE),FALSE)</f>
        <v>0</v>
      </c>
      <c r="I1312" t="b">
        <f>IF(cukier[[#This Row],[IlośćCukruKupionego]]&gt;=1000,IF(cukier[[#This Row],[IlośćCukruKupionego]]&lt;10000,TRUE),FALSE)</f>
        <v>1</v>
      </c>
      <c r="J1312" t="b">
        <f>IF(cukier[[#This Row],[IlośćCukruKupionego]]&gt;=10000,TRUE,FALSE)</f>
        <v>0</v>
      </c>
      <c r="K131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12">
        <f>cukier[[#This Row],[Cukier '[KG']]]*cukier[[#This Row],[Rabat]]</f>
        <v>328</v>
      </c>
      <c r="M1312">
        <f>cukier[[#This Row],[SumaZaCukier]]-cukier[[#This Row],[CenaRabat]]</f>
        <v>16.400000000000034</v>
      </c>
    </row>
    <row r="1313" spans="1:13" x14ac:dyDescent="0.25">
      <c r="A1313" s="1">
        <v>40529</v>
      </c>
      <c r="B1313" t="s">
        <v>94</v>
      </c>
      <c r="C1313">
        <f>YEAR(cukier[[#This Row],[Data]])</f>
        <v>2010</v>
      </c>
      <c r="D1313">
        <v>20</v>
      </c>
      <c r="E1313">
        <f>IF(C1313=2005,$Q$5,IF(C1313=2006,$Q$6,IF(C1313=2007,$Q$7,IF(C1313=2008,$Q$8,IF(C1313=2009,$Q$9,IF(C1313=2010,$Q$10,IF(C1313=2011,$Q$11,IF(C1313=2012,$Q$12,IF(C1313=2013,$Q$13,IF(C1313=2014,$Q$14,"XD"))))))))))</f>
        <v>2.1</v>
      </c>
      <c r="F1313">
        <f>D1313*E1313</f>
        <v>42</v>
      </c>
      <c r="G1313">
        <f>SUMIF($B$2:B1313,B1313,$D$2:D1313)</f>
        <v>69</v>
      </c>
      <c r="H1313" t="b">
        <f>IF(cukier[[#This Row],[IlośćCukruKupionego]]&gt;=100,IF(cukier[[#This Row],[IlośćCukruKupionego]]&lt;1000,TRUE),FALSE)</f>
        <v>0</v>
      </c>
      <c r="I1313" t="b">
        <f>IF(cukier[[#This Row],[IlośćCukruKupionego]]&gt;=1000,IF(cukier[[#This Row],[IlośćCukruKupionego]]&lt;10000,TRUE),FALSE)</f>
        <v>0</v>
      </c>
      <c r="J1313" t="b">
        <f>IF(cukier[[#This Row],[IlośćCukruKupionego]]&gt;=10000,TRUE,FALSE)</f>
        <v>0</v>
      </c>
      <c r="K131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13">
        <f>cukier[[#This Row],[Cukier '[KG']]]*cukier[[#This Row],[Rabat]]</f>
        <v>42</v>
      </c>
      <c r="M1313">
        <f>cukier[[#This Row],[SumaZaCukier]]-cukier[[#This Row],[CenaRabat]]</f>
        <v>0</v>
      </c>
    </row>
    <row r="1314" spans="1:13" x14ac:dyDescent="0.25">
      <c r="A1314" s="1">
        <v>40533</v>
      </c>
      <c r="B1314" t="s">
        <v>182</v>
      </c>
      <c r="C1314">
        <f>YEAR(cukier[[#This Row],[Data]])</f>
        <v>2010</v>
      </c>
      <c r="D1314">
        <v>8</v>
      </c>
      <c r="E1314">
        <f>IF(C1314=2005,$Q$5,IF(C1314=2006,$Q$6,IF(C1314=2007,$Q$7,IF(C1314=2008,$Q$8,IF(C1314=2009,$Q$9,IF(C1314=2010,$Q$10,IF(C1314=2011,$Q$11,IF(C1314=2012,$Q$12,IF(C1314=2013,$Q$13,IF(C1314=2014,$Q$14,"XD"))))))))))</f>
        <v>2.1</v>
      </c>
      <c r="F1314">
        <f>D1314*E1314</f>
        <v>16.8</v>
      </c>
      <c r="G1314">
        <f>SUMIF($B$2:B1314,B1314,$D$2:D1314)</f>
        <v>27</v>
      </c>
      <c r="H1314" t="b">
        <f>IF(cukier[[#This Row],[IlośćCukruKupionego]]&gt;=100,IF(cukier[[#This Row],[IlośćCukruKupionego]]&lt;1000,TRUE),FALSE)</f>
        <v>0</v>
      </c>
      <c r="I1314" t="b">
        <f>IF(cukier[[#This Row],[IlośćCukruKupionego]]&gt;=1000,IF(cukier[[#This Row],[IlośćCukruKupionego]]&lt;10000,TRUE),FALSE)</f>
        <v>0</v>
      </c>
      <c r="J1314" t="b">
        <f>IF(cukier[[#This Row],[IlośćCukruKupionego]]&gt;=10000,TRUE,FALSE)</f>
        <v>0</v>
      </c>
      <c r="K1314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14">
        <f>cukier[[#This Row],[Cukier '[KG']]]*cukier[[#This Row],[Rabat]]</f>
        <v>16.8</v>
      </c>
      <c r="M1314">
        <f>cukier[[#This Row],[SumaZaCukier]]-cukier[[#This Row],[CenaRabat]]</f>
        <v>0</v>
      </c>
    </row>
    <row r="1315" spans="1:13" x14ac:dyDescent="0.25">
      <c r="A1315" s="1">
        <v>40533</v>
      </c>
      <c r="B1315" t="s">
        <v>156</v>
      </c>
      <c r="C1315">
        <f>YEAR(cukier[[#This Row],[Data]])</f>
        <v>2010</v>
      </c>
      <c r="D1315">
        <v>4</v>
      </c>
      <c r="E1315">
        <f>IF(C1315=2005,$Q$5,IF(C1315=2006,$Q$6,IF(C1315=2007,$Q$7,IF(C1315=2008,$Q$8,IF(C1315=2009,$Q$9,IF(C1315=2010,$Q$10,IF(C1315=2011,$Q$11,IF(C1315=2012,$Q$12,IF(C1315=2013,$Q$13,IF(C1315=2014,$Q$14,"XD"))))))))))</f>
        <v>2.1</v>
      </c>
      <c r="F1315">
        <f>D1315*E1315</f>
        <v>8.4</v>
      </c>
      <c r="G1315">
        <f>SUMIF($B$2:B1315,B1315,$D$2:D1315)</f>
        <v>15</v>
      </c>
      <c r="H1315" t="b">
        <f>IF(cukier[[#This Row],[IlośćCukruKupionego]]&gt;=100,IF(cukier[[#This Row],[IlośćCukruKupionego]]&lt;1000,TRUE),FALSE)</f>
        <v>0</v>
      </c>
      <c r="I1315" t="b">
        <f>IF(cukier[[#This Row],[IlośćCukruKupionego]]&gt;=1000,IF(cukier[[#This Row],[IlośćCukruKupionego]]&lt;10000,TRUE),FALSE)</f>
        <v>0</v>
      </c>
      <c r="J1315" t="b">
        <f>IF(cukier[[#This Row],[IlośćCukruKupionego]]&gt;=10000,TRUE,FALSE)</f>
        <v>0</v>
      </c>
      <c r="K131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15">
        <f>cukier[[#This Row],[Cukier '[KG']]]*cukier[[#This Row],[Rabat]]</f>
        <v>8.4</v>
      </c>
      <c r="M1315">
        <f>cukier[[#This Row],[SumaZaCukier]]-cukier[[#This Row],[CenaRabat]]</f>
        <v>0</v>
      </c>
    </row>
    <row r="1316" spans="1:13" x14ac:dyDescent="0.25">
      <c r="A1316" s="1">
        <v>40538</v>
      </c>
      <c r="B1316" t="s">
        <v>22</v>
      </c>
      <c r="C1316">
        <f>YEAR(cukier[[#This Row],[Data]])</f>
        <v>2010</v>
      </c>
      <c r="D1316">
        <v>408</v>
      </c>
      <c r="E1316">
        <f>IF(C1316=2005,$Q$5,IF(C1316=2006,$Q$6,IF(C1316=2007,$Q$7,IF(C1316=2008,$Q$8,IF(C1316=2009,$Q$9,IF(C1316=2010,$Q$10,IF(C1316=2011,$Q$11,IF(C1316=2012,$Q$12,IF(C1316=2013,$Q$13,IF(C1316=2014,$Q$14,"XD"))))))))))</f>
        <v>2.1</v>
      </c>
      <c r="F1316">
        <f>D1316*E1316</f>
        <v>856.80000000000007</v>
      </c>
      <c r="G1316">
        <f>SUMIF($B$2:B1316,B1316,$D$2:D1316)</f>
        <v>15401</v>
      </c>
      <c r="H1316" t="b">
        <f>IF(cukier[[#This Row],[IlośćCukruKupionego]]&gt;=100,IF(cukier[[#This Row],[IlośćCukruKupionego]]&lt;1000,TRUE),FALSE)</f>
        <v>0</v>
      </c>
      <c r="I1316" t="b">
        <f>IF(cukier[[#This Row],[IlośćCukruKupionego]]&gt;=1000,IF(cukier[[#This Row],[IlośćCukruKupionego]]&lt;10000,TRUE),FALSE)</f>
        <v>0</v>
      </c>
      <c r="J1316" t="b">
        <f>IF(cukier[[#This Row],[IlośćCukruKupionego]]&gt;=10000,TRUE,FALSE)</f>
        <v>1</v>
      </c>
      <c r="K1316">
        <f>IF(cukier[[#This Row],[R1]]=TRUE,cukier[[#This Row],[Cena]]-0.05,IF(cukier[[#This Row],[R2]]=TRUE,cukier[[#This Row],[Cena]]-0.1,IF(cukier[[#This Row],[R3]]=TRUE,cukier[[#This Row],[Cena]]-0.2,cukier[[#This Row],[Cena]])))</f>
        <v>1.9000000000000001</v>
      </c>
      <c r="L1316">
        <f>cukier[[#This Row],[Cukier '[KG']]]*cukier[[#This Row],[Rabat]]</f>
        <v>775.2</v>
      </c>
      <c r="M1316">
        <f>cukier[[#This Row],[SumaZaCukier]]-cukier[[#This Row],[CenaRabat]]</f>
        <v>81.600000000000023</v>
      </c>
    </row>
    <row r="1317" spans="1:13" x14ac:dyDescent="0.25">
      <c r="A1317" s="1">
        <v>40544</v>
      </c>
      <c r="B1317" t="s">
        <v>142</v>
      </c>
      <c r="C1317">
        <f>YEAR(cukier[[#This Row],[Data]])</f>
        <v>2011</v>
      </c>
      <c r="D1317">
        <v>20</v>
      </c>
      <c r="E1317">
        <f>IF(C1317=2005,$Q$5,IF(C1317=2006,$Q$6,IF(C1317=2007,$Q$7,IF(C1317=2008,$Q$8,IF(C1317=2009,$Q$9,IF(C1317=2010,$Q$10,IF(C1317=2011,$Q$11,IF(C1317=2012,$Q$12,IF(C1317=2013,$Q$13,IF(C1317=2014,$Q$14,"XD"))))))))))</f>
        <v>2.2000000000000002</v>
      </c>
      <c r="F1317">
        <f>D1317*E1317</f>
        <v>44</v>
      </c>
      <c r="G1317">
        <f>SUMIF($B$2:B1317,B1317,$D$2:D1317)</f>
        <v>50</v>
      </c>
      <c r="H1317" t="b">
        <f>IF(cukier[[#This Row],[IlośćCukruKupionego]]&gt;=100,IF(cukier[[#This Row],[IlośćCukruKupionego]]&lt;1000,TRUE),FALSE)</f>
        <v>0</v>
      </c>
      <c r="I1317" t="b">
        <f>IF(cukier[[#This Row],[IlośćCukruKupionego]]&gt;=1000,IF(cukier[[#This Row],[IlośćCukruKupionego]]&lt;10000,TRUE),FALSE)</f>
        <v>0</v>
      </c>
      <c r="J1317" t="b">
        <f>IF(cukier[[#This Row],[IlośćCukruKupionego]]&gt;=10000,TRUE,FALSE)</f>
        <v>0</v>
      </c>
      <c r="K1317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17">
        <f>cukier[[#This Row],[Cukier '[KG']]]*cukier[[#This Row],[Rabat]]</f>
        <v>44</v>
      </c>
      <c r="M1317">
        <f>cukier[[#This Row],[SumaZaCukier]]-cukier[[#This Row],[CenaRabat]]</f>
        <v>0</v>
      </c>
    </row>
    <row r="1318" spans="1:13" x14ac:dyDescent="0.25">
      <c r="A1318" s="1">
        <v>40545</v>
      </c>
      <c r="B1318" t="s">
        <v>31</v>
      </c>
      <c r="C1318">
        <f>YEAR(cukier[[#This Row],[Data]])</f>
        <v>2011</v>
      </c>
      <c r="D1318">
        <v>102</v>
      </c>
      <c r="E1318">
        <f>IF(C1318=2005,$Q$5,IF(C1318=2006,$Q$6,IF(C1318=2007,$Q$7,IF(C1318=2008,$Q$8,IF(C1318=2009,$Q$9,IF(C1318=2010,$Q$10,IF(C1318=2011,$Q$11,IF(C1318=2012,$Q$12,IF(C1318=2013,$Q$13,IF(C1318=2014,$Q$14,"XD"))))))))))</f>
        <v>2.2000000000000002</v>
      </c>
      <c r="F1318">
        <f>D1318*E1318</f>
        <v>224.4</v>
      </c>
      <c r="G1318">
        <f>SUMIF($B$2:B1318,B1318,$D$2:D1318)</f>
        <v>1462</v>
      </c>
      <c r="H1318" t="b">
        <f>IF(cukier[[#This Row],[IlośćCukruKupionego]]&gt;=100,IF(cukier[[#This Row],[IlośćCukruKupionego]]&lt;1000,TRUE),FALSE)</f>
        <v>0</v>
      </c>
      <c r="I1318" t="b">
        <f>IF(cukier[[#This Row],[IlośćCukruKupionego]]&gt;=1000,IF(cukier[[#This Row],[IlośćCukruKupionego]]&lt;10000,TRUE),FALSE)</f>
        <v>1</v>
      </c>
      <c r="J1318" t="b">
        <f>IF(cukier[[#This Row],[IlośćCukruKupionego]]&gt;=10000,TRUE,FALSE)</f>
        <v>0</v>
      </c>
      <c r="K1318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18">
        <f>cukier[[#This Row],[Cukier '[KG']]]*cukier[[#This Row],[Rabat]]</f>
        <v>214.20000000000002</v>
      </c>
      <c r="M1318">
        <f>cukier[[#This Row],[SumaZaCukier]]-cukier[[#This Row],[CenaRabat]]</f>
        <v>10.199999999999989</v>
      </c>
    </row>
    <row r="1319" spans="1:13" x14ac:dyDescent="0.25">
      <c r="A1319" s="1">
        <v>40546</v>
      </c>
      <c r="B1319" t="s">
        <v>9</v>
      </c>
      <c r="C1319">
        <f>YEAR(cukier[[#This Row],[Data]])</f>
        <v>2011</v>
      </c>
      <c r="D1319">
        <v>240</v>
      </c>
      <c r="E1319">
        <f>IF(C1319=2005,$Q$5,IF(C1319=2006,$Q$6,IF(C1319=2007,$Q$7,IF(C1319=2008,$Q$8,IF(C1319=2009,$Q$9,IF(C1319=2010,$Q$10,IF(C1319=2011,$Q$11,IF(C1319=2012,$Q$12,IF(C1319=2013,$Q$13,IF(C1319=2014,$Q$14,"XD"))))))))))</f>
        <v>2.2000000000000002</v>
      </c>
      <c r="F1319">
        <f>D1319*E1319</f>
        <v>528</v>
      </c>
      <c r="G1319">
        <f>SUMIF($B$2:B1319,B1319,$D$2:D1319)</f>
        <v>15788</v>
      </c>
      <c r="H1319" t="b">
        <f>IF(cukier[[#This Row],[IlośćCukruKupionego]]&gt;=100,IF(cukier[[#This Row],[IlośćCukruKupionego]]&lt;1000,TRUE),FALSE)</f>
        <v>0</v>
      </c>
      <c r="I1319" t="b">
        <f>IF(cukier[[#This Row],[IlośćCukruKupionego]]&gt;=1000,IF(cukier[[#This Row],[IlośćCukruKupionego]]&lt;10000,TRUE),FALSE)</f>
        <v>0</v>
      </c>
      <c r="J1319" t="b">
        <f>IF(cukier[[#This Row],[IlośćCukruKupionego]]&gt;=10000,TRUE,FALSE)</f>
        <v>1</v>
      </c>
      <c r="K1319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19">
        <f>cukier[[#This Row],[Cukier '[KG']]]*cukier[[#This Row],[Rabat]]</f>
        <v>480</v>
      </c>
      <c r="M1319">
        <f>cukier[[#This Row],[SumaZaCukier]]-cukier[[#This Row],[CenaRabat]]</f>
        <v>48</v>
      </c>
    </row>
    <row r="1320" spans="1:13" x14ac:dyDescent="0.25">
      <c r="A1320" s="1">
        <v>40548</v>
      </c>
      <c r="B1320" t="s">
        <v>10</v>
      </c>
      <c r="C1320">
        <f>YEAR(cukier[[#This Row],[Data]])</f>
        <v>2011</v>
      </c>
      <c r="D1320">
        <v>124</v>
      </c>
      <c r="E1320">
        <f>IF(C1320=2005,$Q$5,IF(C1320=2006,$Q$6,IF(C1320=2007,$Q$7,IF(C1320=2008,$Q$8,IF(C1320=2009,$Q$9,IF(C1320=2010,$Q$10,IF(C1320=2011,$Q$11,IF(C1320=2012,$Q$12,IF(C1320=2013,$Q$13,IF(C1320=2014,$Q$14,"XD"))))))))))</f>
        <v>2.2000000000000002</v>
      </c>
      <c r="F1320">
        <f>D1320*E1320</f>
        <v>272.8</v>
      </c>
      <c r="G1320">
        <f>SUMIF($B$2:B1320,B1320,$D$2:D1320)</f>
        <v>2609</v>
      </c>
      <c r="H1320" t="b">
        <f>IF(cukier[[#This Row],[IlośćCukruKupionego]]&gt;=100,IF(cukier[[#This Row],[IlośćCukruKupionego]]&lt;1000,TRUE),FALSE)</f>
        <v>0</v>
      </c>
      <c r="I1320" t="b">
        <f>IF(cukier[[#This Row],[IlośćCukruKupionego]]&gt;=1000,IF(cukier[[#This Row],[IlośćCukruKupionego]]&lt;10000,TRUE),FALSE)</f>
        <v>1</v>
      </c>
      <c r="J1320" t="b">
        <f>IF(cukier[[#This Row],[IlośćCukruKupionego]]&gt;=10000,TRUE,FALSE)</f>
        <v>0</v>
      </c>
      <c r="K132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20">
        <f>cukier[[#This Row],[Cukier '[KG']]]*cukier[[#This Row],[Rabat]]</f>
        <v>260.40000000000003</v>
      </c>
      <c r="M1320">
        <f>cukier[[#This Row],[SumaZaCukier]]-cukier[[#This Row],[CenaRabat]]</f>
        <v>12.399999999999977</v>
      </c>
    </row>
    <row r="1321" spans="1:13" x14ac:dyDescent="0.25">
      <c r="A1321" s="1">
        <v>40550</v>
      </c>
      <c r="B1321" t="s">
        <v>45</v>
      </c>
      <c r="C1321">
        <f>YEAR(cukier[[#This Row],[Data]])</f>
        <v>2011</v>
      </c>
      <c r="D1321">
        <v>330</v>
      </c>
      <c r="E1321">
        <f>IF(C1321=2005,$Q$5,IF(C1321=2006,$Q$6,IF(C1321=2007,$Q$7,IF(C1321=2008,$Q$8,IF(C1321=2009,$Q$9,IF(C1321=2010,$Q$10,IF(C1321=2011,$Q$11,IF(C1321=2012,$Q$12,IF(C1321=2013,$Q$13,IF(C1321=2014,$Q$14,"XD"))))))))))</f>
        <v>2.2000000000000002</v>
      </c>
      <c r="F1321">
        <f>D1321*E1321</f>
        <v>726.00000000000011</v>
      </c>
      <c r="G1321">
        <f>SUMIF($B$2:B1321,B1321,$D$2:D1321)</f>
        <v>18147</v>
      </c>
      <c r="H1321" t="b">
        <f>IF(cukier[[#This Row],[IlośćCukruKupionego]]&gt;=100,IF(cukier[[#This Row],[IlośćCukruKupionego]]&lt;1000,TRUE),FALSE)</f>
        <v>0</v>
      </c>
      <c r="I1321" t="b">
        <f>IF(cukier[[#This Row],[IlośćCukruKupionego]]&gt;=1000,IF(cukier[[#This Row],[IlośćCukruKupionego]]&lt;10000,TRUE),FALSE)</f>
        <v>0</v>
      </c>
      <c r="J1321" t="b">
        <f>IF(cukier[[#This Row],[IlośćCukruKupionego]]&gt;=10000,TRUE,FALSE)</f>
        <v>1</v>
      </c>
      <c r="K132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21">
        <f>cukier[[#This Row],[Cukier '[KG']]]*cukier[[#This Row],[Rabat]]</f>
        <v>660</v>
      </c>
      <c r="M1321">
        <f>cukier[[#This Row],[SumaZaCukier]]-cukier[[#This Row],[CenaRabat]]</f>
        <v>66.000000000000114</v>
      </c>
    </row>
    <row r="1322" spans="1:13" x14ac:dyDescent="0.25">
      <c r="A1322" s="1">
        <v>40554</v>
      </c>
      <c r="B1322" t="s">
        <v>26</v>
      </c>
      <c r="C1322">
        <f>YEAR(cukier[[#This Row],[Data]])</f>
        <v>2011</v>
      </c>
      <c r="D1322">
        <v>187</v>
      </c>
      <c r="E1322">
        <f>IF(C1322=2005,$Q$5,IF(C1322=2006,$Q$6,IF(C1322=2007,$Q$7,IF(C1322=2008,$Q$8,IF(C1322=2009,$Q$9,IF(C1322=2010,$Q$10,IF(C1322=2011,$Q$11,IF(C1322=2012,$Q$12,IF(C1322=2013,$Q$13,IF(C1322=2014,$Q$14,"XD"))))))))))</f>
        <v>2.2000000000000002</v>
      </c>
      <c r="F1322">
        <f>D1322*E1322</f>
        <v>411.40000000000003</v>
      </c>
      <c r="G1322">
        <f>SUMIF($B$2:B1322,B1322,$D$2:D1322)</f>
        <v>861</v>
      </c>
      <c r="H1322" t="b">
        <f>IF(cukier[[#This Row],[IlośćCukruKupionego]]&gt;=100,IF(cukier[[#This Row],[IlośćCukruKupionego]]&lt;1000,TRUE),FALSE)</f>
        <v>1</v>
      </c>
      <c r="I1322" t="b">
        <f>IF(cukier[[#This Row],[IlośćCukruKupionego]]&gt;=1000,IF(cukier[[#This Row],[IlośćCukruKupionego]]&lt;10000,TRUE),FALSE)</f>
        <v>0</v>
      </c>
      <c r="J1322" t="b">
        <f>IF(cukier[[#This Row],[IlośćCukruKupionego]]&gt;=10000,TRUE,FALSE)</f>
        <v>0</v>
      </c>
      <c r="K1322">
        <f>IF(cukier[[#This Row],[R1]]=TRUE,cukier[[#This Row],[Cena]]-0.05,IF(cukier[[#This Row],[R2]]=TRUE,cukier[[#This Row],[Cena]]-0.1,IF(cukier[[#This Row],[R3]]=TRUE,cukier[[#This Row],[Cena]]-0.2,cukier[[#This Row],[Cena]])))</f>
        <v>2.1500000000000004</v>
      </c>
      <c r="L1322">
        <f>cukier[[#This Row],[Cukier '[KG']]]*cukier[[#This Row],[Rabat]]</f>
        <v>402.05000000000007</v>
      </c>
      <c r="M1322">
        <f>cukier[[#This Row],[SumaZaCukier]]-cukier[[#This Row],[CenaRabat]]</f>
        <v>9.3499999999999659</v>
      </c>
    </row>
    <row r="1323" spans="1:13" x14ac:dyDescent="0.25">
      <c r="A1323" s="1">
        <v>40561</v>
      </c>
      <c r="B1323" t="s">
        <v>52</v>
      </c>
      <c r="C1323">
        <f>YEAR(cukier[[#This Row],[Data]])</f>
        <v>2011</v>
      </c>
      <c r="D1323">
        <v>165</v>
      </c>
      <c r="E1323">
        <f>IF(C1323=2005,$Q$5,IF(C1323=2006,$Q$6,IF(C1323=2007,$Q$7,IF(C1323=2008,$Q$8,IF(C1323=2009,$Q$9,IF(C1323=2010,$Q$10,IF(C1323=2011,$Q$11,IF(C1323=2012,$Q$12,IF(C1323=2013,$Q$13,IF(C1323=2014,$Q$14,"XD"))))))))))</f>
        <v>2.2000000000000002</v>
      </c>
      <c r="F1323">
        <f>D1323*E1323</f>
        <v>363.00000000000006</v>
      </c>
      <c r="G1323">
        <f>SUMIF($B$2:B1323,B1323,$D$2:D1323)</f>
        <v>3133</v>
      </c>
      <c r="H1323" t="b">
        <f>IF(cukier[[#This Row],[IlośćCukruKupionego]]&gt;=100,IF(cukier[[#This Row],[IlośćCukruKupionego]]&lt;1000,TRUE),FALSE)</f>
        <v>0</v>
      </c>
      <c r="I1323" t="b">
        <f>IF(cukier[[#This Row],[IlośćCukruKupionego]]&gt;=1000,IF(cukier[[#This Row],[IlośćCukruKupionego]]&lt;10000,TRUE),FALSE)</f>
        <v>1</v>
      </c>
      <c r="J1323" t="b">
        <f>IF(cukier[[#This Row],[IlośćCukruKupionego]]&gt;=10000,TRUE,FALSE)</f>
        <v>0</v>
      </c>
      <c r="K132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23">
        <f>cukier[[#This Row],[Cukier '[KG']]]*cukier[[#This Row],[Rabat]]</f>
        <v>346.5</v>
      </c>
      <c r="M1323">
        <f>cukier[[#This Row],[SumaZaCukier]]-cukier[[#This Row],[CenaRabat]]</f>
        <v>16.500000000000057</v>
      </c>
    </row>
    <row r="1324" spans="1:13" x14ac:dyDescent="0.25">
      <c r="A1324" s="1">
        <v>40562</v>
      </c>
      <c r="B1324" t="s">
        <v>5</v>
      </c>
      <c r="C1324">
        <f>YEAR(cukier[[#This Row],[Data]])</f>
        <v>2011</v>
      </c>
      <c r="D1324">
        <v>371</v>
      </c>
      <c r="E1324">
        <f>IF(C1324=2005,$Q$5,IF(C1324=2006,$Q$6,IF(C1324=2007,$Q$7,IF(C1324=2008,$Q$8,IF(C1324=2009,$Q$9,IF(C1324=2010,$Q$10,IF(C1324=2011,$Q$11,IF(C1324=2012,$Q$12,IF(C1324=2013,$Q$13,IF(C1324=2014,$Q$14,"XD"))))))))))</f>
        <v>2.2000000000000002</v>
      </c>
      <c r="F1324">
        <f>D1324*E1324</f>
        <v>816.2</v>
      </c>
      <c r="G1324">
        <f>SUMIF($B$2:B1324,B1324,$D$2:D1324)</f>
        <v>8077</v>
      </c>
      <c r="H1324" t="b">
        <f>IF(cukier[[#This Row],[IlośćCukruKupionego]]&gt;=100,IF(cukier[[#This Row],[IlośćCukruKupionego]]&lt;1000,TRUE),FALSE)</f>
        <v>0</v>
      </c>
      <c r="I1324" t="b">
        <f>IF(cukier[[#This Row],[IlośćCukruKupionego]]&gt;=1000,IF(cukier[[#This Row],[IlośćCukruKupionego]]&lt;10000,TRUE),FALSE)</f>
        <v>1</v>
      </c>
      <c r="J1324" t="b">
        <f>IF(cukier[[#This Row],[IlośćCukruKupionego]]&gt;=10000,TRUE,FALSE)</f>
        <v>0</v>
      </c>
      <c r="K1324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24">
        <f>cukier[[#This Row],[Cukier '[KG']]]*cukier[[#This Row],[Rabat]]</f>
        <v>779.1</v>
      </c>
      <c r="M1324">
        <f>cukier[[#This Row],[SumaZaCukier]]-cukier[[#This Row],[CenaRabat]]</f>
        <v>37.100000000000023</v>
      </c>
    </row>
    <row r="1325" spans="1:13" x14ac:dyDescent="0.25">
      <c r="A1325" s="1">
        <v>40564</v>
      </c>
      <c r="B1325" t="s">
        <v>39</v>
      </c>
      <c r="C1325">
        <f>YEAR(cukier[[#This Row],[Data]])</f>
        <v>2011</v>
      </c>
      <c r="D1325">
        <v>185</v>
      </c>
      <c r="E1325">
        <f>IF(C1325=2005,$Q$5,IF(C1325=2006,$Q$6,IF(C1325=2007,$Q$7,IF(C1325=2008,$Q$8,IF(C1325=2009,$Q$9,IF(C1325=2010,$Q$10,IF(C1325=2011,$Q$11,IF(C1325=2012,$Q$12,IF(C1325=2013,$Q$13,IF(C1325=2014,$Q$14,"XD"))))))))))</f>
        <v>2.2000000000000002</v>
      </c>
      <c r="F1325">
        <f>D1325*E1325</f>
        <v>407.00000000000006</v>
      </c>
      <c r="G1325">
        <f>SUMIF($B$2:B1325,B1325,$D$2:D1325)</f>
        <v>1800</v>
      </c>
      <c r="H1325" t="b">
        <f>IF(cukier[[#This Row],[IlośćCukruKupionego]]&gt;=100,IF(cukier[[#This Row],[IlośćCukruKupionego]]&lt;1000,TRUE),FALSE)</f>
        <v>0</v>
      </c>
      <c r="I1325" t="b">
        <f>IF(cukier[[#This Row],[IlośćCukruKupionego]]&gt;=1000,IF(cukier[[#This Row],[IlośćCukruKupionego]]&lt;10000,TRUE),FALSE)</f>
        <v>1</v>
      </c>
      <c r="J1325" t="b">
        <f>IF(cukier[[#This Row],[IlośćCukruKupionego]]&gt;=10000,TRUE,FALSE)</f>
        <v>0</v>
      </c>
      <c r="K132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25">
        <f>cukier[[#This Row],[Cukier '[KG']]]*cukier[[#This Row],[Rabat]]</f>
        <v>388.5</v>
      </c>
      <c r="M1325">
        <f>cukier[[#This Row],[SumaZaCukier]]-cukier[[#This Row],[CenaRabat]]</f>
        <v>18.500000000000057</v>
      </c>
    </row>
    <row r="1326" spans="1:13" x14ac:dyDescent="0.25">
      <c r="A1326" s="1">
        <v>40566</v>
      </c>
      <c r="B1326" t="s">
        <v>9</v>
      </c>
      <c r="C1326">
        <f>YEAR(cukier[[#This Row],[Data]])</f>
        <v>2011</v>
      </c>
      <c r="D1326">
        <v>401</v>
      </c>
      <c r="E1326">
        <f>IF(C1326=2005,$Q$5,IF(C1326=2006,$Q$6,IF(C1326=2007,$Q$7,IF(C1326=2008,$Q$8,IF(C1326=2009,$Q$9,IF(C1326=2010,$Q$10,IF(C1326=2011,$Q$11,IF(C1326=2012,$Q$12,IF(C1326=2013,$Q$13,IF(C1326=2014,$Q$14,"XD"))))))))))</f>
        <v>2.2000000000000002</v>
      </c>
      <c r="F1326">
        <f>D1326*E1326</f>
        <v>882.2</v>
      </c>
      <c r="G1326">
        <f>SUMIF($B$2:B1326,B1326,$D$2:D1326)</f>
        <v>16189</v>
      </c>
      <c r="H1326" t="b">
        <f>IF(cukier[[#This Row],[IlośćCukruKupionego]]&gt;=100,IF(cukier[[#This Row],[IlośćCukruKupionego]]&lt;1000,TRUE),FALSE)</f>
        <v>0</v>
      </c>
      <c r="I1326" t="b">
        <f>IF(cukier[[#This Row],[IlośćCukruKupionego]]&gt;=1000,IF(cukier[[#This Row],[IlośćCukruKupionego]]&lt;10000,TRUE),FALSE)</f>
        <v>0</v>
      </c>
      <c r="J1326" t="b">
        <f>IF(cukier[[#This Row],[IlośćCukruKupionego]]&gt;=10000,TRUE,FALSE)</f>
        <v>1</v>
      </c>
      <c r="K132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26">
        <f>cukier[[#This Row],[Cukier '[KG']]]*cukier[[#This Row],[Rabat]]</f>
        <v>802</v>
      </c>
      <c r="M1326">
        <f>cukier[[#This Row],[SumaZaCukier]]-cukier[[#This Row],[CenaRabat]]</f>
        <v>80.200000000000045</v>
      </c>
    </row>
    <row r="1327" spans="1:13" x14ac:dyDescent="0.25">
      <c r="A1327" s="1">
        <v>40568</v>
      </c>
      <c r="B1327" t="s">
        <v>55</v>
      </c>
      <c r="C1327">
        <f>YEAR(cukier[[#This Row],[Data]])</f>
        <v>2011</v>
      </c>
      <c r="D1327">
        <v>25</v>
      </c>
      <c r="E1327">
        <f>IF(C1327=2005,$Q$5,IF(C1327=2006,$Q$6,IF(C1327=2007,$Q$7,IF(C1327=2008,$Q$8,IF(C1327=2009,$Q$9,IF(C1327=2010,$Q$10,IF(C1327=2011,$Q$11,IF(C1327=2012,$Q$12,IF(C1327=2013,$Q$13,IF(C1327=2014,$Q$14,"XD"))))))))))</f>
        <v>2.2000000000000002</v>
      </c>
      <c r="F1327">
        <f>D1327*E1327</f>
        <v>55.000000000000007</v>
      </c>
      <c r="G1327">
        <f>SUMIF($B$2:B1327,B1327,$D$2:D1327)</f>
        <v>3038</v>
      </c>
      <c r="H1327" t="b">
        <f>IF(cukier[[#This Row],[IlośćCukruKupionego]]&gt;=100,IF(cukier[[#This Row],[IlośćCukruKupionego]]&lt;1000,TRUE),FALSE)</f>
        <v>0</v>
      </c>
      <c r="I1327" t="b">
        <f>IF(cukier[[#This Row],[IlośćCukruKupionego]]&gt;=1000,IF(cukier[[#This Row],[IlośćCukruKupionego]]&lt;10000,TRUE),FALSE)</f>
        <v>1</v>
      </c>
      <c r="J1327" t="b">
        <f>IF(cukier[[#This Row],[IlośćCukruKupionego]]&gt;=10000,TRUE,FALSE)</f>
        <v>0</v>
      </c>
      <c r="K132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27">
        <f>cukier[[#This Row],[Cukier '[KG']]]*cukier[[#This Row],[Rabat]]</f>
        <v>52.5</v>
      </c>
      <c r="M1327">
        <f>cukier[[#This Row],[SumaZaCukier]]-cukier[[#This Row],[CenaRabat]]</f>
        <v>2.5000000000000071</v>
      </c>
    </row>
    <row r="1328" spans="1:13" x14ac:dyDescent="0.25">
      <c r="A1328" s="1">
        <v>40568</v>
      </c>
      <c r="B1328" t="s">
        <v>93</v>
      </c>
      <c r="C1328">
        <f>YEAR(cukier[[#This Row],[Data]])</f>
        <v>2011</v>
      </c>
      <c r="D1328">
        <v>3</v>
      </c>
      <c r="E1328">
        <f>IF(C1328=2005,$Q$5,IF(C1328=2006,$Q$6,IF(C1328=2007,$Q$7,IF(C1328=2008,$Q$8,IF(C1328=2009,$Q$9,IF(C1328=2010,$Q$10,IF(C1328=2011,$Q$11,IF(C1328=2012,$Q$12,IF(C1328=2013,$Q$13,IF(C1328=2014,$Q$14,"XD"))))))))))</f>
        <v>2.2000000000000002</v>
      </c>
      <c r="F1328">
        <f>D1328*E1328</f>
        <v>6.6000000000000005</v>
      </c>
      <c r="G1328">
        <f>SUMIF($B$2:B1328,B1328,$D$2:D1328)</f>
        <v>19</v>
      </c>
      <c r="H1328" t="b">
        <f>IF(cukier[[#This Row],[IlośćCukruKupionego]]&gt;=100,IF(cukier[[#This Row],[IlośćCukruKupionego]]&lt;1000,TRUE),FALSE)</f>
        <v>0</v>
      </c>
      <c r="I1328" t="b">
        <f>IF(cukier[[#This Row],[IlośćCukruKupionego]]&gt;=1000,IF(cukier[[#This Row],[IlośćCukruKupionego]]&lt;10000,TRUE),FALSE)</f>
        <v>0</v>
      </c>
      <c r="J1328" t="b">
        <f>IF(cukier[[#This Row],[IlośćCukruKupionego]]&gt;=10000,TRUE,FALSE)</f>
        <v>0</v>
      </c>
      <c r="K1328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28">
        <f>cukier[[#This Row],[Cukier '[KG']]]*cukier[[#This Row],[Rabat]]</f>
        <v>6.6000000000000005</v>
      </c>
      <c r="M1328">
        <f>cukier[[#This Row],[SumaZaCukier]]-cukier[[#This Row],[CenaRabat]]</f>
        <v>0</v>
      </c>
    </row>
    <row r="1329" spans="1:13" x14ac:dyDescent="0.25">
      <c r="A1329" s="1">
        <v>40568</v>
      </c>
      <c r="B1329" t="s">
        <v>170</v>
      </c>
      <c r="C1329">
        <f>YEAR(cukier[[#This Row],[Data]])</f>
        <v>2011</v>
      </c>
      <c r="D1329">
        <v>11</v>
      </c>
      <c r="E1329">
        <f>IF(C1329=2005,$Q$5,IF(C1329=2006,$Q$6,IF(C1329=2007,$Q$7,IF(C1329=2008,$Q$8,IF(C1329=2009,$Q$9,IF(C1329=2010,$Q$10,IF(C1329=2011,$Q$11,IF(C1329=2012,$Q$12,IF(C1329=2013,$Q$13,IF(C1329=2014,$Q$14,"XD"))))))))))</f>
        <v>2.2000000000000002</v>
      </c>
      <c r="F1329">
        <f>D1329*E1329</f>
        <v>24.200000000000003</v>
      </c>
      <c r="G1329">
        <f>SUMIF($B$2:B1329,B1329,$D$2:D1329)</f>
        <v>47</v>
      </c>
      <c r="H1329" t="b">
        <f>IF(cukier[[#This Row],[IlośćCukruKupionego]]&gt;=100,IF(cukier[[#This Row],[IlośćCukruKupionego]]&lt;1000,TRUE),FALSE)</f>
        <v>0</v>
      </c>
      <c r="I1329" t="b">
        <f>IF(cukier[[#This Row],[IlośćCukruKupionego]]&gt;=1000,IF(cukier[[#This Row],[IlośćCukruKupionego]]&lt;10000,TRUE),FALSE)</f>
        <v>0</v>
      </c>
      <c r="J1329" t="b">
        <f>IF(cukier[[#This Row],[IlośćCukruKupionego]]&gt;=10000,TRUE,FALSE)</f>
        <v>0</v>
      </c>
      <c r="K1329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29">
        <f>cukier[[#This Row],[Cukier '[KG']]]*cukier[[#This Row],[Rabat]]</f>
        <v>24.200000000000003</v>
      </c>
      <c r="M1329">
        <f>cukier[[#This Row],[SumaZaCukier]]-cukier[[#This Row],[CenaRabat]]</f>
        <v>0</v>
      </c>
    </row>
    <row r="1330" spans="1:13" x14ac:dyDescent="0.25">
      <c r="A1330" s="1">
        <v>40573</v>
      </c>
      <c r="B1330" t="s">
        <v>216</v>
      </c>
      <c r="C1330">
        <f>YEAR(cukier[[#This Row],[Data]])</f>
        <v>2011</v>
      </c>
      <c r="D1330">
        <v>18</v>
      </c>
      <c r="E1330">
        <f>IF(C1330=2005,$Q$5,IF(C1330=2006,$Q$6,IF(C1330=2007,$Q$7,IF(C1330=2008,$Q$8,IF(C1330=2009,$Q$9,IF(C1330=2010,$Q$10,IF(C1330=2011,$Q$11,IF(C1330=2012,$Q$12,IF(C1330=2013,$Q$13,IF(C1330=2014,$Q$14,"XD"))))))))))</f>
        <v>2.2000000000000002</v>
      </c>
      <c r="F1330">
        <f>D1330*E1330</f>
        <v>39.6</v>
      </c>
      <c r="G1330">
        <f>SUMIF($B$2:B1330,B1330,$D$2:D1330)</f>
        <v>18</v>
      </c>
      <c r="H1330" t="b">
        <f>IF(cukier[[#This Row],[IlośćCukruKupionego]]&gt;=100,IF(cukier[[#This Row],[IlośćCukruKupionego]]&lt;1000,TRUE),FALSE)</f>
        <v>0</v>
      </c>
      <c r="I1330" t="b">
        <f>IF(cukier[[#This Row],[IlośćCukruKupionego]]&gt;=1000,IF(cukier[[#This Row],[IlośćCukruKupionego]]&lt;10000,TRUE),FALSE)</f>
        <v>0</v>
      </c>
      <c r="J1330" t="b">
        <f>IF(cukier[[#This Row],[IlośćCukruKupionego]]&gt;=10000,TRUE,FALSE)</f>
        <v>0</v>
      </c>
      <c r="K1330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30">
        <f>cukier[[#This Row],[Cukier '[KG']]]*cukier[[#This Row],[Rabat]]</f>
        <v>39.6</v>
      </c>
      <c r="M1330">
        <f>cukier[[#This Row],[SumaZaCukier]]-cukier[[#This Row],[CenaRabat]]</f>
        <v>0</v>
      </c>
    </row>
    <row r="1331" spans="1:13" x14ac:dyDescent="0.25">
      <c r="A1331" s="1">
        <v>40573</v>
      </c>
      <c r="B1331" t="s">
        <v>45</v>
      </c>
      <c r="C1331">
        <f>YEAR(cukier[[#This Row],[Data]])</f>
        <v>2011</v>
      </c>
      <c r="D1331">
        <v>154</v>
      </c>
      <c r="E1331">
        <f>IF(C1331=2005,$Q$5,IF(C1331=2006,$Q$6,IF(C1331=2007,$Q$7,IF(C1331=2008,$Q$8,IF(C1331=2009,$Q$9,IF(C1331=2010,$Q$10,IF(C1331=2011,$Q$11,IF(C1331=2012,$Q$12,IF(C1331=2013,$Q$13,IF(C1331=2014,$Q$14,"XD"))))))))))</f>
        <v>2.2000000000000002</v>
      </c>
      <c r="F1331">
        <f>D1331*E1331</f>
        <v>338.8</v>
      </c>
      <c r="G1331">
        <f>SUMIF($B$2:B1331,B1331,$D$2:D1331)</f>
        <v>18301</v>
      </c>
      <c r="H1331" t="b">
        <f>IF(cukier[[#This Row],[IlośćCukruKupionego]]&gt;=100,IF(cukier[[#This Row],[IlośćCukruKupionego]]&lt;1000,TRUE),FALSE)</f>
        <v>0</v>
      </c>
      <c r="I1331" t="b">
        <f>IF(cukier[[#This Row],[IlośćCukruKupionego]]&gt;=1000,IF(cukier[[#This Row],[IlośćCukruKupionego]]&lt;10000,TRUE),FALSE)</f>
        <v>0</v>
      </c>
      <c r="J1331" t="b">
        <f>IF(cukier[[#This Row],[IlośćCukruKupionego]]&gt;=10000,TRUE,FALSE)</f>
        <v>1</v>
      </c>
      <c r="K133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31">
        <f>cukier[[#This Row],[Cukier '[KG']]]*cukier[[#This Row],[Rabat]]</f>
        <v>308</v>
      </c>
      <c r="M1331">
        <f>cukier[[#This Row],[SumaZaCukier]]-cukier[[#This Row],[CenaRabat]]</f>
        <v>30.800000000000011</v>
      </c>
    </row>
    <row r="1332" spans="1:13" x14ac:dyDescent="0.25">
      <c r="A1332" s="1">
        <v>40574</v>
      </c>
      <c r="B1332" t="s">
        <v>50</v>
      </c>
      <c r="C1332">
        <f>YEAR(cukier[[#This Row],[Data]])</f>
        <v>2011</v>
      </c>
      <c r="D1332">
        <v>423</v>
      </c>
      <c r="E1332">
        <f>IF(C1332=2005,$Q$5,IF(C1332=2006,$Q$6,IF(C1332=2007,$Q$7,IF(C1332=2008,$Q$8,IF(C1332=2009,$Q$9,IF(C1332=2010,$Q$10,IF(C1332=2011,$Q$11,IF(C1332=2012,$Q$12,IF(C1332=2013,$Q$13,IF(C1332=2014,$Q$14,"XD"))))))))))</f>
        <v>2.2000000000000002</v>
      </c>
      <c r="F1332">
        <f>D1332*E1332</f>
        <v>930.6</v>
      </c>
      <c r="G1332">
        <f>SUMIF($B$2:B1332,B1332,$D$2:D1332)</f>
        <v>16242</v>
      </c>
      <c r="H1332" t="b">
        <f>IF(cukier[[#This Row],[IlośćCukruKupionego]]&gt;=100,IF(cukier[[#This Row],[IlośćCukruKupionego]]&lt;1000,TRUE),FALSE)</f>
        <v>0</v>
      </c>
      <c r="I1332" t="b">
        <f>IF(cukier[[#This Row],[IlośćCukruKupionego]]&gt;=1000,IF(cukier[[#This Row],[IlośćCukruKupionego]]&lt;10000,TRUE),FALSE)</f>
        <v>0</v>
      </c>
      <c r="J1332" t="b">
        <f>IF(cukier[[#This Row],[IlośćCukruKupionego]]&gt;=10000,TRUE,FALSE)</f>
        <v>1</v>
      </c>
      <c r="K133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32">
        <f>cukier[[#This Row],[Cukier '[KG']]]*cukier[[#This Row],[Rabat]]</f>
        <v>846</v>
      </c>
      <c r="M1332">
        <f>cukier[[#This Row],[SumaZaCukier]]-cukier[[#This Row],[CenaRabat]]</f>
        <v>84.600000000000023</v>
      </c>
    </row>
    <row r="1333" spans="1:13" x14ac:dyDescent="0.25">
      <c r="A1333" s="1">
        <v>40576</v>
      </c>
      <c r="B1333" t="s">
        <v>127</v>
      </c>
      <c r="C1333">
        <f>YEAR(cukier[[#This Row],[Data]])</f>
        <v>2011</v>
      </c>
      <c r="D1333">
        <v>6</v>
      </c>
      <c r="E1333">
        <f>IF(C1333=2005,$Q$5,IF(C1333=2006,$Q$6,IF(C1333=2007,$Q$7,IF(C1333=2008,$Q$8,IF(C1333=2009,$Q$9,IF(C1333=2010,$Q$10,IF(C1333=2011,$Q$11,IF(C1333=2012,$Q$12,IF(C1333=2013,$Q$13,IF(C1333=2014,$Q$14,"XD"))))))))))</f>
        <v>2.2000000000000002</v>
      </c>
      <c r="F1333">
        <f>D1333*E1333</f>
        <v>13.200000000000001</v>
      </c>
      <c r="G1333">
        <f>SUMIF($B$2:B1333,B1333,$D$2:D1333)</f>
        <v>26</v>
      </c>
      <c r="H1333" t="b">
        <f>IF(cukier[[#This Row],[IlośćCukruKupionego]]&gt;=100,IF(cukier[[#This Row],[IlośćCukruKupionego]]&lt;1000,TRUE),FALSE)</f>
        <v>0</v>
      </c>
      <c r="I1333" t="b">
        <f>IF(cukier[[#This Row],[IlośćCukruKupionego]]&gt;=1000,IF(cukier[[#This Row],[IlośćCukruKupionego]]&lt;10000,TRUE),FALSE)</f>
        <v>0</v>
      </c>
      <c r="J1333" t="b">
        <f>IF(cukier[[#This Row],[IlośćCukruKupionego]]&gt;=10000,TRUE,FALSE)</f>
        <v>0</v>
      </c>
      <c r="K1333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33">
        <f>cukier[[#This Row],[Cukier '[KG']]]*cukier[[#This Row],[Rabat]]</f>
        <v>13.200000000000001</v>
      </c>
      <c r="M1333">
        <f>cukier[[#This Row],[SumaZaCukier]]-cukier[[#This Row],[CenaRabat]]</f>
        <v>0</v>
      </c>
    </row>
    <row r="1334" spans="1:13" x14ac:dyDescent="0.25">
      <c r="A1334" s="1">
        <v>40580</v>
      </c>
      <c r="B1334" t="s">
        <v>28</v>
      </c>
      <c r="C1334">
        <f>YEAR(cukier[[#This Row],[Data]])</f>
        <v>2011</v>
      </c>
      <c r="D1334">
        <v>62</v>
      </c>
      <c r="E1334">
        <f>IF(C1334=2005,$Q$5,IF(C1334=2006,$Q$6,IF(C1334=2007,$Q$7,IF(C1334=2008,$Q$8,IF(C1334=2009,$Q$9,IF(C1334=2010,$Q$10,IF(C1334=2011,$Q$11,IF(C1334=2012,$Q$12,IF(C1334=2013,$Q$13,IF(C1334=2014,$Q$14,"XD"))))))))))</f>
        <v>2.2000000000000002</v>
      </c>
      <c r="F1334">
        <f>D1334*E1334</f>
        <v>136.4</v>
      </c>
      <c r="G1334">
        <f>SUMIF($B$2:B1334,B1334,$D$2:D1334)</f>
        <v>2976</v>
      </c>
      <c r="H1334" t="b">
        <f>IF(cukier[[#This Row],[IlośćCukruKupionego]]&gt;=100,IF(cukier[[#This Row],[IlośćCukruKupionego]]&lt;1000,TRUE),FALSE)</f>
        <v>0</v>
      </c>
      <c r="I1334" t="b">
        <f>IF(cukier[[#This Row],[IlośćCukruKupionego]]&gt;=1000,IF(cukier[[#This Row],[IlośćCukruKupionego]]&lt;10000,TRUE),FALSE)</f>
        <v>1</v>
      </c>
      <c r="J1334" t="b">
        <f>IF(cukier[[#This Row],[IlośćCukruKupionego]]&gt;=10000,TRUE,FALSE)</f>
        <v>0</v>
      </c>
      <c r="K1334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34">
        <f>cukier[[#This Row],[Cukier '[KG']]]*cukier[[#This Row],[Rabat]]</f>
        <v>130.20000000000002</v>
      </c>
      <c r="M1334">
        <f>cukier[[#This Row],[SumaZaCukier]]-cukier[[#This Row],[CenaRabat]]</f>
        <v>6.1999999999999886</v>
      </c>
    </row>
    <row r="1335" spans="1:13" x14ac:dyDescent="0.25">
      <c r="A1335" s="1">
        <v>40581</v>
      </c>
      <c r="B1335" t="s">
        <v>136</v>
      </c>
      <c r="C1335">
        <f>YEAR(cukier[[#This Row],[Data]])</f>
        <v>2011</v>
      </c>
      <c r="D1335">
        <v>15</v>
      </c>
      <c r="E1335">
        <f>IF(C1335=2005,$Q$5,IF(C1335=2006,$Q$6,IF(C1335=2007,$Q$7,IF(C1335=2008,$Q$8,IF(C1335=2009,$Q$9,IF(C1335=2010,$Q$10,IF(C1335=2011,$Q$11,IF(C1335=2012,$Q$12,IF(C1335=2013,$Q$13,IF(C1335=2014,$Q$14,"XD"))))))))))</f>
        <v>2.2000000000000002</v>
      </c>
      <c r="F1335">
        <f>D1335*E1335</f>
        <v>33</v>
      </c>
      <c r="G1335">
        <f>SUMIF($B$2:B1335,B1335,$D$2:D1335)</f>
        <v>50</v>
      </c>
      <c r="H1335" t="b">
        <f>IF(cukier[[#This Row],[IlośćCukruKupionego]]&gt;=100,IF(cukier[[#This Row],[IlośćCukruKupionego]]&lt;1000,TRUE),FALSE)</f>
        <v>0</v>
      </c>
      <c r="I1335" t="b">
        <f>IF(cukier[[#This Row],[IlośćCukruKupionego]]&gt;=1000,IF(cukier[[#This Row],[IlośćCukruKupionego]]&lt;10000,TRUE),FALSE)</f>
        <v>0</v>
      </c>
      <c r="J1335" t="b">
        <f>IF(cukier[[#This Row],[IlośćCukruKupionego]]&gt;=10000,TRUE,FALSE)</f>
        <v>0</v>
      </c>
      <c r="K1335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35">
        <f>cukier[[#This Row],[Cukier '[KG']]]*cukier[[#This Row],[Rabat]]</f>
        <v>33</v>
      </c>
      <c r="M1335">
        <f>cukier[[#This Row],[SumaZaCukier]]-cukier[[#This Row],[CenaRabat]]</f>
        <v>0</v>
      </c>
    </row>
    <row r="1336" spans="1:13" x14ac:dyDescent="0.25">
      <c r="A1336" s="1">
        <v>40583</v>
      </c>
      <c r="B1336" t="s">
        <v>9</v>
      </c>
      <c r="C1336">
        <f>YEAR(cukier[[#This Row],[Data]])</f>
        <v>2011</v>
      </c>
      <c r="D1336">
        <v>311</v>
      </c>
      <c r="E1336">
        <f>IF(C1336=2005,$Q$5,IF(C1336=2006,$Q$6,IF(C1336=2007,$Q$7,IF(C1336=2008,$Q$8,IF(C1336=2009,$Q$9,IF(C1336=2010,$Q$10,IF(C1336=2011,$Q$11,IF(C1336=2012,$Q$12,IF(C1336=2013,$Q$13,IF(C1336=2014,$Q$14,"XD"))))))))))</f>
        <v>2.2000000000000002</v>
      </c>
      <c r="F1336">
        <f>D1336*E1336</f>
        <v>684.2</v>
      </c>
      <c r="G1336">
        <f>SUMIF($B$2:B1336,B1336,$D$2:D1336)</f>
        <v>16500</v>
      </c>
      <c r="H1336" t="b">
        <f>IF(cukier[[#This Row],[IlośćCukruKupionego]]&gt;=100,IF(cukier[[#This Row],[IlośćCukruKupionego]]&lt;1000,TRUE),FALSE)</f>
        <v>0</v>
      </c>
      <c r="I1336" t="b">
        <f>IF(cukier[[#This Row],[IlośćCukruKupionego]]&gt;=1000,IF(cukier[[#This Row],[IlośćCukruKupionego]]&lt;10000,TRUE),FALSE)</f>
        <v>0</v>
      </c>
      <c r="J1336" t="b">
        <f>IF(cukier[[#This Row],[IlośćCukruKupionego]]&gt;=10000,TRUE,FALSE)</f>
        <v>1</v>
      </c>
      <c r="K133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36">
        <f>cukier[[#This Row],[Cukier '[KG']]]*cukier[[#This Row],[Rabat]]</f>
        <v>622</v>
      </c>
      <c r="M1336">
        <f>cukier[[#This Row],[SumaZaCukier]]-cukier[[#This Row],[CenaRabat]]</f>
        <v>62.200000000000045</v>
      </c>
    </row>
    <row r="1337" spans="1:13" x14ac:dyDescent="0.25">
      <c r="A1337" s="1">
        <v>40584</v>
      </c>
      <c r="B1337" t="s">
        <v>19</v>
      </c>
      <c r="C1337">
        <f>YEAR(cukier[[#This Row],[Data]])</f>
        <v>2011</v>
      </c>
      <c r="D1337">
        <v>127</v>
      </c>
      <c r="E1337">
        <f>IF(C1337=2005,$Q$5,IF(C1337=2006,$Q$6,IF(C1337=2007,$Q$7,IF(C1337=2008,$Q$8,IF(C1337=2009,$Q$9,IF(C1337=2010,$Q$10,IF(C1337=2011,$Q$11,IF(C1337=2012,$Q$12,IF(C1337=2013,$Q$13,IF(C1337=2014,$Q$14,"XD"))))))))))</f>
        <v>2.2000000000000002</v>
      </c>
      <c r="F1337">
        <f>D1337*E1337</f>
        <v>279.40000000000003</v>
      </c>
      <c r="G1337">
        <f>SUMIF($B$2:B1337,B1337,$D$2:D1337)</f>
        <v>2805</v>
      </c>
      <c r="H1337" t="b">
        <f>IF(cukier[[#This Row],[IlośćCukruKupionego]]&gt;=100,IF(cukier[[#This Row],[IlośćCukruKupionego]]&lt;1000,TRUE),FALSE)</f>
        <v>0</v>
      </c>
      <c r="I1337" t="b">
        <f>IF(cukier[[#This Row],[IlośćCukruKupionego]]&gt;=1000,IF(cukier[[#This Row],[IlośćCukruKupionego]]&lt;10000,TRUE),FALSE)</f>
        <v>1</v>
      </c>
      <c r="J1337" t="b">
        <f>IF(cukier[[#This Row],[IlośćCukruKupionego]]&gt;=10000,TRUE,FALSE)</f>
        <v>0</v>
      </c>
      <c r="K133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37">
        <f>cukier[[#This Row],[Cukier '[KG']]]*cukier[[#This Row],[Rabat]]</f>
        <v>266.7</v>
      </c>
      <c r="M1337">
        <f>cukier[[#This Row],[SumaZaCukier]]-cukier[[#This Row],[CenaRabat]]</f>
        <v>12.700000000000045</v>
      </c>
    </row>
    <row r="1338" spans="1:13" x14ac:dyDescent="0.25">
      <c r="A1338" s="1">
        <v>40585</v>
      </c>
      <c r="B1338" t="s">
        <v>22</v>
      </c>
      <c r="C1338">
        <f>YEAR(cukier[[#This Row],[Data]])</f>
        <v>2011</v>
      </c>
      <c r="D1338">
        <v>483</v>
      </c>
      <c r="E1338">
        <f>IF(C1338=2005,$Q$5,IF(C1338=2006,$Q$6,IF(C1338=2007,$Q$7,IF(C1338=2008,$Q$8,IF(C1338=2009,$Q$9,IF(C1338=2010,$Q$10,IF(C1338=2011,$Q$11,IF(C1338=2012,$Q$12,IF(C1338=2013,$Q$13,IF(C1338=2014,$Q$14,"XD"))))))))))</f>
        <v>2.2000000000000002</v>
      </c>
      <c r="F1338">
        <f>D1338*E1338</f>
        <v>1062.6000000000001</v>
      </c>
      <c r="G1338">
        <f>SUMIF($B$2:B1338,B1338,$D$2:D1338)</f>
        <v>15884</v>
      </c>
      <c r="H1338" t="b">
        <f>IF(cukier[[#This Row],[IlośćCukruKupionego]]&gt;=100,IF(cukier[[#This Row],[IlośćCukruKupionego]]&lt;1000,TRUE),FALSE)</f>
        <v>0</v>
      </c>
      <c r="I1338" t="b">
        <f>IF(cukier[[#This Row],[IlośćCukruKupionego]]&gt;=1000,IF(cukier[[#This Row],[IlośćCukruKupionego]]&lt;10000,TRUE),FALSE)</f>
        <v>0</v>
      </c>
      <c r="J1338" t="b">
        <f>IF(cukier[[#This Row],[IlośćCukruKupionego]]&gt;=10000,TRUE,FALSE)</f>
        <v>1</v>
      </c>
      <c r="K133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38">
        <f>cukier[[#This Row],[Cukier '[KG']]]*cukier[[#This Row],[Rabat]]</f>
        <v>966</v>
      </c>
      <c r="M1338">
        <f>cukier[[#This Row],[SumaZaCukier]]-cukier[[#This Row],[CenaRabat]]</f>
        <v>96.600000000000136</v>
      </c>
    </row>
    <row r="1339" spans="1:13" x14ac:dyDescent="0.25">
      <c r="A1339" s="1">
        <v>40588</v>
      </c>
      <c r="B1339" t="s">
        <v>217</v>
      </c>
      <c r="C1339">
        <f>YEAR(cukier[[#This Row],[Data]])</f>
        <v>2011</v>
      </c>
      <c r="D1339">
        <v>9</v>
      </c>
      <c r="E1339">
        <f>IF(C1339=2005,$Q$5,IF(C1339=2006,$Q$6,IF(C1339=2007,$Q$7,IF(C1339=2008,$Q$8,IF(C1339=2009,$Q$9,IF(C1339=2010,$Q$10,IF(C1339=2011,$Q$11,IF(C1339=2012,$Q$12,IF(C1339=2013,$Q$13,IF(C1339=2014,$Q$14,"XD"))))))))))</f>
        <v>2.2000000000000002</v>
      </c>
      <c r="F1339">
        <f>D1339*E1339</f>
        <v>19.8</v>
      </c>
      <c r="G1339">
        <f>SUMIF($B$2:B1339,B1339,$D$2:D1339)</f>
        <v>9</v>
      </c>
      <c r="H1339" t="b">
        <f>IF(cukier[[#This Row],[IlośćCukruKupionego]]&gt;=100,IF(cukier[[#This Row],[IlośćCukruKupionego]]&lt;1000,TRUE),FALSE)</f>
        <v>0</v>
      </c>
      <c r="I1339" t="b">
        <f>IF(cukier[[#This Row],[IlośćCukruKupionego]]&gt;=1000,IF(cukier[[#This Row],[IlośćCukruKupionego]]&lt;10000,TRUE),FALSE)</f>
        <v>0</v>
      </c>
      <c r="J1339" t="b">
        <f>IF(cukier[[#This Row],[IlośćCukruKupionego]]&gt;=10000,TRUE,FALSE)</f>
        <v>0</v>
      </c>
      <c r="K1339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39">
        <f>cukier[[#This Row],[Cukier '[KG']]]*cukier[[#This Row],[Rabat]]</f>
        <v>19.8</v>
      </c>
      <c r="M1339">
        <f>cukier[[#This Row],[SumaZaCukier]]-cukier[[#This Row],[CenaRabat]]</f>
        <v>0</v>
      </c>
    </row>
    <row r="1340" spans="1:13" x14ac:dyDescent="0.25">
      <c r="A1340" s="1">
        <v>40593</v>
      </c>
      <c r="B1340" t="s">
        <v>20</v>
      </c>
      <c r="C1340">
        <f>YEAR(cukier[[#This Row],[Data]])</f>
        <v>2011</v>
      </c>
      <c r="D1340">
        <v>75</v>
      </c>
      <c r="E1340">
        <f>IF(C1340=2005,$Q$5,IF(C1340=2006,$Q$6,IF(C1340=2007,$Q$7,IF(C1340=2008,$Q$8,IF(C1340=2009,$Q$9,IF(C1340=2010,$Q$10,IF(C1340=2011,$Q$11,IF(C1340=2012,$Q$12,IF(C1340=2013,$Q$13,IF(C1340=2014,$Q$14,"XD"))))))))))</f>
        <v>2.2000000000000002</v>
      </c>
      <c r="F1340">
        <f>D1340*E1340</f>
        <v>165</v>
      </c>
      <c r="G1340">
        <f>SUMIF($B$2:B1340,B1340,$D$2:D1340)</f>
        <v>789</v>
      </c>
      <c r="H1340" t="b">
        <f>IF(cukier[[#This Row],[IlośćCukruKupionego]]&gt;=100,IF(cukier[[#This Row],[IlośćCukruKupionego]]&lt;1000,TRUE),FALSE)</f>
        <v>1</v>
      </c>
      <c r="I1340" t="b">
        <f>IF(cukier[[#This Row],[IlośćCukruKupionego]]&gt;=1000,IF(cukier[[#This Row],[IlośćCukruKupionego]]&lt;10000,TRUE),FALSE)</f>
        <v>0</v>
      </c>
      <c r="J1340" t="b">
        <f>IF(cukier[[#This Row],[IlośćCukruKupionego]]&gt;=10000,TRUE,FALSE)</f>
        <v>0</v>
      </c>
      <c r="K1340">
        <f>IF(cukier[[#This Row],[R1]]=TRUE,cukier[[#This Row],[Cena]]-0.05,IF(cukier[[#This Row],[R2]]=TRUE,cukier[[#This Row],[Cena]]-0.1,IF(cukier[[#This Row],[R3]]=TRUE,cukier[[#This Row],[Cena]]-0.2,cukier[[#This Row],[Cena]])))</f>
        <v>2.1500000000000004</v>
      </c>
      <c r="L1340">
        <f>cukier[[#This Row],[Cukier '[KG']]]*cukier[[#This Row],[Rabat]]</f>
        <v>161.25000000000003</v>
      </c>
      <c r="M1340">
        <f>cukier[[#This Row],[SumaZaCukier]]-cukier[[#This Row],[CenaRabat]]</f>
        <v>3.7499999999999716</v>
      </c>
    </row>
    <row r="1341" spans="1:13" x14ac:dyDescent="0.25">
      <c r="A1341" s="1">
        <v>40598</v>
      </c>
      <c r="B1341" t="s">
        <v>218</v>
      </c>
      <c r="C1341">
        <f>YEAR(cukier[[#This Row],[Data]])</f>
        <v>2011</v>
      </c>
      <c r="D1341">
        <v>7</v>
      </c>
      <c r="E1341">
        <f>IF(C1341=2005,$Q$5,IF(C1341=2006,$Q$6,IF(C1341=2007,$Q$7,IF(C1341=2008,$Q$8,IF(C1341=2009,$Q$9,IF(C1341=2010,$Q$10,IF(C1341=2011,$Q$11,IF(C1341=2012,$Q$12,IF(C1341=2013,$Q$13,IF(C1341=2014,$Q$14,"XD"))))))))))</f>
        <v>2.2000000000000002</v>
      </c>
      <c r="F1341">
        <f>D1341*E1341</f>
        <v>15.400000000000002</v>
      </c>
      <c r="G1341">
        <f>SUMIF($B$2:B1341,B1341,$D$2:D1341)</f>
        <v>7</v>
      </c>
      <c r="H1341" t="b">
        <f>IF(cukier[[#This Row],[IlośćCukruKupionego]]&gt;=100,IF(cukier[[#This Row],[IlośćCukruKupionego]]&lt;1000,TRUE),FALSE)</f>
        <v>0</v>
      </c>
      <c r="I1341" t="b">
        <f>IF(cukier[[#This Row],[IlośćCukruKupionego]]&gt;=1000,IF(cukier[[#This Row],[IlośćCukruKupionego]]&lt;10000,TRUE),FALSE)</f>
        <v>0</v>
      </c>
      <c r="J1341" t="b">
        <f>IF(cukier[[#This Row],[IlośćCukruKupionego]]&gt;=10000,TRUE,FALSE)</f>
        <v>0</v>
      </c>
      <c r="K1341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41">
        <f>cukier[[#This Row],[Cukier '[KG']]]*cukier[[#This Row],[Rabat]]</f>
        <v>15.400000000000002</v>
      </c>
      <c r="M1341">
        <f>cukier[[#This Row],[SumaZaCukier]]-cukier[[#This Row],[CenaRabat]]</f>
        <v>0</v>
      </c>
    </row>
    <row r="1342" spans="1:13" x14ac:dyDescent="0.25">
      <c r="A1342" s="1">
        <v>40602</v>
      </c>
      <c r="B1342" t="s">
        <v>35</v>
      </c>
      <c r="C1342">
        <f>YEAR(cukier[[#This Row],[Data]])</f>
        <v>2011</v>
      </c>
      <c r="D1342">
        <v>114</v>
      </c>
      <c r="E1342">
        <f>IF(C1342=2005,$Q$5,IF(C1342=2006,$Q$6,IF(C1342=2007,$Q$7,IF(C1342=2008,$Q$8,IF(C1342=2009,$Q$9,IF(C1342=2010,$Q$10,IF(C1342=2011,$Q$11,IF(C1342=2012,$Q$12,IF(C1342=2013,$Q$13,IF(C1342=2014,$Q$14,"XD"))))))))))</f>
        <v>2.2000000000000002</v>
      </c>
      <c r="F1342">
        <f>D1342*E1342</f>
        <v>250.8</v>
      </c>
      <c r="G1342">
        <f>SUMIF($B$2:B1342,B1342,$D$2:D1342)</f>
        <v>2459</v>
      </c>
      <c r="H1342" t="b">
        <f>IF(cukier[[#This Row],[IlośćCukruKupionego]]&gt;=100,IF(cukier[[#This Row],[IlośćCukruKupionego]]&lt;1000,TRUE),FALSE)</f>
        <v>0</v>
      </c>
      <c r="I1342" t="b">
        <f>IF(cukier[[#This Row],[IlośćCukruKupionego]]&gt;=1000,IF(cukier[[#This Row],[IlośćCukruKupionego]]&lt;10000,TRUE),FALSE)</f>
        <v>1</v>
      </c>
      <c r="J1342" t="b">
        <f>IF(cukier[[#This Row],[IlośćCukruKupionego]]&gt;=10000,TRUE,FALSE)</f>
        <v>0</v>
      </c>
      <c r="K134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42">
        <f>cukier[[#This Row],[Cukier '[KG']]]*cukier[[#This Row],[Rabat]]</f>
        <v>239.4</v>
      </c>
      <c r="M1342">
        <f>cukier[[#This Row],[SumaZaCukier]]-cukier[[#This Row],[CenaRabat]]</f>
        <v>11.400000000000006</v>
      </c>
    </row>
    <row r="1343" spans="1:13" x14ac:dyDescent="0.25">
      <c r="A1343" s="1">
        <v>40605</v>
      </c>
      <c r="B1343" t="s">
        <v>123</v>
      </c>
      <c r="C1343">
        <f>YEAR(cukier[[#This Row],[Data]])</f>
        <v>2011</v>
      </c>
      <c r="D1343">
        <v>151</v>
      </c>
      <c r="E1343">
        <f>IF(C1343=2005,$Q$5,IF(C1343=2006,$Q$6,IF(C1343=2007,$Q$7,IF(C1343=2008,$Q$8,IF(C1343=2009,$Q$9,IF(C1343=2010,$Q$10,IF(C1343=2011,$Q$11,IF(C1343=2012,$Q$12,IF(C1343=2013,$Q$13,IF(C1343=2014,$Q$14,"XD"))))))))))</f>
        <v>2.2000000000000002</v>
      </c>
      <c r="F1343">
        <f>D1343*E1343</f>
        <v>332.20000000000005</v>
      </c>
      <c r="G1343">
        <f>SUMIF($B$2:B1343,B1343,$D$2:D1343)</f>
        <v>503</v>
      </c>
      <c r="H1343" t="b">
        <f>IF(cukier[[#This Row],[IlośćCukruKupionego]]&gt;=100,IF(cukier[[#This Row],[IlośćCukruKupionego]]&lt;1000,TRUE),FALSE)</f>
        <v>1</v>
      </c>
      <c r="I1343" t="b">
        <f>IF(cukier[[#This Row],[IlośćCukruKupionego]]&gt;=1000,IF(cukier[[#This Row],[IlośćCukruKupionego]]&lt;10000,TRUE),FALSE)</f>
        <v>0</v>
      </c>
      <c r="J1343" t="b">
        <f>IF(cukier[[#This Row],[IlośćCukruKupionego]]&gt;=10000,TRUE,FALSE)</f>
        <v>0</v>
      </c>
      <c r="K1343">
        <f>IF(cukier[[#This Row],[R1]]=TRUE,cukier[[#This Row],[Cena]]-0.05,IF(cukier[[#This Row],[R2]]=TRUE,cukier[[#This Row],[Cena]]-0.1,IF(cukier[[#This Row],[R3]]=TRUE,cukier[[#This Row],[Cena]]-0.2,cukier[[#This Row],[Cena]])))</f>
        <v>2.1500000000000004</v>
      </c>
      <c r="L1343">
        <f>cukier[[#This Row],[Cukier '[KG']]]*cukier[[#This Row],[Rabat]]</f>
        <v>324.65000000000003</v>
      </c>
      <c r="M1343">
        <f>cukier[[#This Row],[SumaZaCukier]]-cukier[[#This Row],[CenaRabat]]</f>
        <v>7.5500000000000114</v>
      </c>
    </row>
    <row r="1344" spans="1:13" x14ac:dyDescent="0.25">
      <c r="A1344" s="1">
        <v>40608</v>
      </c>
      <c r="B1344" t="s">
        <v>10</v>
      </c>
      <c r="C1344">
        <f>YEAR(cukier[[#This Row],[Data]])</f>
        <v>2011</v>
      </c>
      <c r="D1344">
        <v>116</v>
      </c>
      <c r="E1344">
        <f>IF(C1344=2005,$Q$5,IF(C1344=2006,$Q$6,IF(C1344=2007,$Q$7,IF(C1344=2008,$Q$8,IF(C1344=2009,$Q$9,IF(C1344=2010,$Q$10,IF(C1344=2011,$Q$11,IF(C1344=2012,$Q$12,IF(C1344=2013,$Q$13,IF(C1344=2014,$Q$14,"XD"))))))))))</f>
        <v>2.2000000000000002</v>
      </c>
      <c r="F1344">
        <f>D1344*E1344</f>
        <v>255.20000000000002</v>
      </c>
      <c r="G1344">
        <f>SUMIF($B$2:B1344,B1344,$D$2:D1344)</f>
        <v>2725</v>
      </c>
      <c r="H1344" t="b">
        <f>IF(cukier[[#This Row],[IlośćCukruKupionego]]&gt;=100,IF(cukier[[#This Row],[IlośćCukruKupionego]]&lt;1000,TRUE),FALSE)</f>
        <v>0</v>
      </c>
      <c r="I1344" t="b">
        <f>IF(cukier[[#This Row],[IlośćCukruKupionego]]&gt;=1000,IF(cukier[[#This Row],[IlośćCukruKupionego]]&lt;10000,TRUE),FALSE)</f>
        <v>1</v>
      </c>
      <c r="J1344" t="b">
        <f>IF(cukier[[#This Row],[IlośćCukruKupionego]]&gt;=10000,TRUE,FALSE)</f>
        <v>0</v>
      </c>
      <c r="K1344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44">
        <f>cukier[[#This Row],[Cukier '[KG']]]*cukier[[#This Row],[Rabat]]</f>
        <v>243.60000000000002</v>
      </c>
      <c r="M1344">
        <f>cukier[[#This Row],[SumaZaCukier]]-cukier[[#This Row],[CenaRabat]]</f>
        <v>11.599999999999994</v>
      </c>
    </row>
    <row r="1345" spans="1:13" x14ac:dyDescent="0.25">
      <c r="A1345" s="1">
        <v>40609</v>
      </c>
      <c r="B1345" t="s">
        <v>12</v>
      </c>
      <c r="C1345">
        <f>YEAR(cukier[[#This Row],[Data]])</f>
        <v>2011</v>
      </c>
      <c r="D1345">
        <v>76</v>
      </c>
      <c r="E1345">
        <f>IF(C1345=2005,$Q$5,IF(C1345=2006,$Q$6,IF(C1345=2007,$Q$7,IF(C1345=2008,$Q$8,IF(C1345=2009,$Q$9,IF(C1345=2010,$Q$10,IF(C1345=2011,$Q$11,IF(C1345=2012,$Q$12,IF(C1345=2013,$Q$13,IF(C1345=2014,$Q$14,"XD"))))))))))</f>
        <v>2.2000000000000002</v>
      </c>
      <c r="F1345">
        <f>D1345*E1345</f>
        <v>167.20000000000002</v>
      </c>
      <c r="G1345">
        <f>SUMIF($B$2:B1345,B1345,$D$2:D1345)</f>
        <v>3460</v>
      </c>
      <c r="H1345" t="b">
        <f>IF(cukier[[#This Row],[IlośćCukruKupionego]]&gt;=100,IF(cukier[[#This Row],[IlośćCukruKupionego]]&lt;1000,TRUE),FALSE)</f>
        <v>0</v>
      </c>
      <c r="I1345" t="b">
        <f>IF(cukier[[#This Row],[IlośćCukruKupionego]]&gt;=1000,IF(cukier[[#This Row],[IlośćCukruKupionego]]&lt;10000,TRUE),FALSE)</f>
        <v>1</v>
      </c>
      <c r="J1345" t="b">
        <f>IF(cukier[[#This Row],[IlośćCukruKupionego]]&gt;=10000,TRUE,FALSE)</f>
        <v>0</v>
      </c>
      <c r="K134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45">
        <f>cukier[[#This Row],[Cukier '[KG']]]*cukier[[#This Row],[Rabat]]</f>
        <v>159.6</v>
      </c>
      <c r="M1345">
        <f>cukier[[#This Row],[SumaZaCukier]]-cukier[[#This Row],[CenaRabat]]</f>
        <v>7.6000000000000227</v>
      </c>
    </row>
    <row r="1346" spans="1:13" x14ac:dyDescent="0.25">
      <c r="A1346" s="1">
        <v>40610</v>
      </c>
      <c r="B1346" t="s">
        <v>6</v>
      </c>
      <c r="C1346">
        <f>YEAR(cukier[[#This Row],[Data]])</f>
        <v>2011</v>
      </c>
      <c r="D1346">
        <v>25</v>
      </c>
      <c r="E1346">
        <f>IF(C1346=2005,$Q$5,IF(C1346=2006,$Q$6,IF(C1346=2007,$Q$7,IF(C1346=2008,$Q$8,IF(C1346=2009,$Q$9,IF(C1346=2010,$Q$10,IF(C1346=2011,$Q$11,IF(C1346=2012,$Q$12,IF(C1346=2013,$Q$13,IF(C1346=2014,$Q$14,"XD"))))))))))</f>
        <v>2.2000000000000002</v>
      </c>
      <c r="F1346">
        <f>D1346*E1346</f>
        <v>55.000000000000007</v>
      </c>
      <c r="G1346">
        <f>SUMIF($B$2:B1346,B1346,$D$2:D1346)</f>
        <v>1853</v>
      </c>
      <c r="H1346" t="b">
        <f>IF(cukier[[#This Row],[IlośćCukruKupionego]]&gt;=100,IF(cukier[[#This Row],[IlośćCukruKupionego]]&lt;1000,TRUE),FALSE)</f>
        <v>0</v>
      </c>
      <c r="I1346" t="b">
        <f>IF(cukier[[#This Row],[IlośćCukruKupionego]]&gt;=1000,IF(cukier[[#This Row],[IlośćCukruKupionego]]&lt;10000,TRUE),FALSE)</f>
        <v>1</v>
      </c>
      <c r="J1346" t="b">
        <f>IF(cukier[[#This Row],[IlośćCukruKupionego]]&gt;=10000,TRUE,FALSE)</f>
        <v>0</v>
      </c>
      <c r="K1346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46">
        <f>cukier[[#This Row],[Cukier '[KG']]]*cukier[[#This Row],[Rabat]]</f>
        <v>52.5</v>
      </c>
      <c r="M1346">
        <f>cukier[[#This Row],[SumaZaCukier]]-cukier[[#This Row],[CenaRabat]]</f>
        <v>2.5000000000000071</v>
      </c>
    </row>
    <row r="1347" spans="1:13" x14ac:dyDescent="0.25">
      <c r="A1347" s="1">
        <v>40614</v>
      </c>
      <c r="B1347" t="s">
        <v>31</v>
      </c>
      <c r="C1347">
        <f>YEAR(cukier[[#This Row],[Data]])</f>
        <v>2011</v>
      </c>
      <c r="D1347">
        <v>37</v>
      </c>
      <c r="E1347">
        <f>IF(C1347=2005,$Q$5,IF(C1347=2006,$Q$6,IF(C1347=2007,$Q$7,IF(C1347=2008,$Q$8,IF(C1347=2009,$Q$9,IF(C1347=2010,$Q$10,IF(C1347=2011,$Q$11,IF(C1347=2012,$Q$12,IF(C1347=2013,$Q$13,IF(C1347=2014,$Q$14,"XD"))))))))))</f>
        <v>2.2000000000000002</v>
      </c>
      <c r="F1347">
        <f>D1347*E1347</f>
        <v>81.400000000000006</v>
      </c>
      <c r="G1347">
        <f>SUMIF($B$2:B1347,B1347,$D$2:D1347)</f>
        <v>1499</v>
      </c>
      <c r="H1347" t="b">
        <f>IF(cukier[[#This Row],[IlośćCukruKupionego]]&gt;=100,IF(cukier[[#This Row],[IlośćCukruKupionego]]&lt;1000,TRUE),FALSE)</f>
        <v>0</v>
      </c>
      <c r="I1347" t="b">
        <f>IF(cukier[[#This Row],[IlośćCukruKupionego]]&gt;=1000,IF(cukier[[#This Row],[IlośćCukruKupionego]]&lt;10000,TRUE),FALSE)</f>
        <v>1</v>
      </c>
      <c r="J1347" t="b">
        <f>IF(cukier[[#This Row],[IlośćCukruKupionego]]&gt;=10000,TRUE,FALSE)</f>
        <v>0</v>
      </c>
      <c r="K134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47">
        <f>cukier[[#This Row],[Cukier '[KG']]]*cukier[[#This Row],[Rabat]]</f>
        <v>77.7</v>
      </c>
      <c r="M1347">
        <f>cukier[[#This Row],[SumaZaCukier]]-cukier[[#This Row],[CenaRabat]]</f>
        <v>3.7000000000000028</v>
      </c>
    </row>
    <row r="1348" spans="1:13" x14ac:dyDescent="0.25">
      <c r="A1348" s="1">
        <v>40616</v>
      </c>
      <c r="B1348" t="s">
        <v>80</v>
      </c>
      <c r="C1348">
        <f>YEAR(cukier[[#This Row],[Data]])</f>
        <v>2011</v>
      </c>
      <c r="D1348">
        <v>108</v>
      </c>
      <c r="E1348">
        <f>IF(C1348=2005,$Q$5,IF(C1348=2006,$Q$6,IF(C1348=2007,$Q$7,IF(C1348=2008,$Q$8,IF(C1348=2009,$Q$9,IF(C1348=2010,$Q$10,IF(C1348=2011,$Q$11,IF(C1348=2012,$Q$12,IF(C1348=2013,$Q$13,IF(C1348=2014,$Q$14,"XD"))))))))))</f>
        <v>2.2000000000000002</v>
      </c>
      <c r="F1348">
        <f>D1348*E1348</f>
        <v>237.60000000000002</v>
      </c>
      <c r="G1348">
        <f>SUMIF($B$2:B1348,B1348,$D$2:D1348)</f>
        <v>745</v>
      </c>
      <c r="H1348" t="b">
        <f>IF(cukier[[#This Row],[IlośćCukruKupionego]]&gt;=100,IF(cukier[[#This Row],[IlośćCukruKupionego]]&lt;1000,TRUE),FALSE)</f>
        <v>1</v>
      </c>
      <c r="I1348" t="b">
        <f>IF(cukier[[#This Row],[IlośćCukruKupionego]]&gt;=1000,IF(cukier[[#This Row],[IlośćCukruKupionego]]&lt;10000,TRUE),FALSE)</f>
        <v>0</v>
      </c>
      <c r="J1348" t="b">
        <f>IF(cukier[[#This Row],[IlośćCukruKupionego]]&gt;=10000,TRUE,FALSE)</f>
        <v>0</v>
      </c>
      <c r="K1348">
        <f>IF(cukier[[#This Row],[R1]]=TRUE,cukier[[#This Row],[Cena]]-0.05,IF(cukier[[#This Row],[R2]]=TRUE,cukier[[#This Row],[Cena]]-0.1,IF(cukier[[#This Row],[R3]]=TRUE,cukier[[#This Row],[Cena]]-0.2,cukier[[#This Row],[Cena]])))</f>
        <v>2.1500000000000004</v>
      </c>
      <c r="L1348">
        <f>cukier[[#This Row],[Cukier '[KG']]]*cukier[[#This Row],[Rabat]]</f>
        <v>232.20000000000005</v>
      </c>
      <c r="M1348">
        <f>cukier[[#This Row],[SumaZaCukier]]-cukier[[#This Row],[CenaRabat]]</f>
        <v>5.3999999999999773</v>
      </c>
    </row>
    <row r="1349" spans="1:13" x14ac:dyDescent="0.25">
      <c r="A1349" s="1">
        <v>40617</v>
      </c>
      <c r="B1349" t="s">
        <v>7</v>
      </c>
      <c r="C1349">
        <f>YEAR(cukier[[#This Row],[Data]])</f>
        <v>2011</v>
      </c>
      <c r="D1349">
        <v>199</v>
      </c>
      <c r="E1349">
        <f>IF(C1349=2005,$Q$5,IF(C1349=2006,$Q$6,IF(C1349=2007,$Q$7,IF(C1349=2008,$Q$8,IF(C1349=2009,$Q$9,IF(C1349=2010,$Q$10,IF(C1349=2011,$Q$11,IF(C1349=2012,$Q$12,IF(C1349=2013,$Q$13,IF(C1349=2014,$Q$14,"XD"))))))))))</f>
        <v>2.2000000000000002</v>
      </c>
      <c r="F1349">
        <f>D1349*E1349</f>
        <v>437.8</v>
      </c>
      <c r="G1349">
        <f>SUMIF($B$2:B1349,B1349,$D$2:D1349)</f>
        <v>18232</v>
      </c>
      <c r="H1349" t="b">
        <f>IF(cukier[[#This Row],[IlośćCukruKupionego]]&gt;=100,IF(cukier[[#This Row],[IlośćCukruKupionego]]&lt;1000,TRUE),FALSE)</f>
        <v>0</v>
      </c>
      <c r="I1349" t="b">
        <f>IF(cukier[[#This Row],[IlośćCukruKupionego]]&gt;=1000,IF(cukier[[#This Row],[IlośćCukruKupionego]]&lt;10000,TRUE),FALSE)</f>
        <v>0</v>
      </c>
      <c r="J1349" t="b">
        <f>IF(cukier[[#This Row],[IlośćCukruKupionego]]&gt;=10000,TRUE,FALSE)</f>
        <v>1</v>
      </c>
      <c r="K1349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49">
        <f>cukier[[#This Row],[Cukier '[KG']]]*cukier[[#This Row],[Rabat]]</f>
        <v>398</v>
      </c>
      <c r="M1349">
        <f>cukier[[#This Row],[SumaZaCukier]]-cukier[[#This Row],[CenaRabat]]</f>
        <v>39.800000000000011</v>
      </c>
    </row>
    <row r="1350" spans="1:13" x14ac:dyDescent="0.25">
      <c r="A1350" s="1">
        <v>40617</v>
      </c>
      <c r="B1350" t="s">
        <v>45</v>
      </c>
      <c r="C1350">
        <f>YEAR(cukier[[#This Row],[Data]])</f>
        <v>2011</v>
      </c>
      <c r="D1350">
        <v>128</v>
      </c>
      <c r="E1350">
        <f>IF(C1350=2005,$Q$5,IF(C1350=2006,$Q$6,IF(C1350=2007,$Q$7,IF(C1350=2008,$Q$8,IF(C1350=2009,$Q$9,IF(C1350=2010,$Q$10,IF(C1350=2011,$Q$11,IF(C1350=2012,$Q$12,IF(C1350=2013,$Q$13,IF(C1350=2014,$Q$14,"XD"))))))))))</f>
        <v>2.2000000000000002</v>
      </c>
      <c r="F1350">
        <f>D1350*E1350</f>
        <v>281.60000000000002</v>
      </c>
      <c r="G1350">
        <f>SUMIF($B$2:B1350,B1350,$D$2:D1350)</f>
        <v>18429</v>
      </c>
      <c r="H1350" t="b">
        <f>IF(cukier[[#This Row],[IlośćCukruKupionego]]&gt;=100,IF(cukier[[#This Row],[IlośćCukruKupionego]]&lt;1000,TRUE),FALSE)</f>
        <v>0</v>
      </c>
      <c r="I1350" t="b">
        <f>IF(cukier[[#This Row],[IlośćCukruKupionego]]&gt;=1000,IF(cukier[[#This Row],[IlośćCukruKupionego]]&lt;10000,TRUE),FALSE)</f>
        <v>0</v>
      </c>
      <c r="J1350" t="b">
        <f>IF(cukier[[#This Row],[IlośćCukruKupionego]]&gt;=10000,TRUE,FALSE)</f>
        <v>1</v>
      </c>
      <c r="K135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50">
        <f>cukier[[#This Row],[Cukier '[KG']]]*cukier[[#This Row],[Rabat]]</f>
        <v>256</v>
      </c>
      <c r="M1350">
        <f>cukier[[#This Row],[SumaZaCukier]]-cukier[[#This Row],[CenaRabat]]</f>
        <v>25.600000000000023</v>
      </c>
    </row>
    <row r="1351" spans="1:13" x14ac:dyDescent="0.25">
      <c r="A1351" s="1">
        <v>40618</v>
      </c>
      <c r="B1351" t="s">
        <v>58</v>
      </c>
      <c r="C1351">
        <f>YEAR(cukier[[#This Row],[Data]])</f>
        <v>2011</v>
      </c>
      <c r="D1351">
        <v>32</v>
      </c>
      <c r="E1351">
        <f>IF(C1351=2005,$Q$5,IF(C1351=2006,$Q$6,IF(C1351=2007,$Q$7,IF(C1351=2008,$Q$8,IF(C1351=2009,$Q$9,IF(C1351=2010,$Q$10,IF(C1351=2011,$Q$11,IF(C1351=2012,$Q$12,IF(C1351=2013,$Q$13,IF(C1351=2014,$Q$14,"XD"))))))))))</f>
        <v>2.2000000000000002</v>
      </c>
      <c r="F1351">
        <f>D1351*E1351</f>
        <v>70.400000000000006</v>
      </c>
      <c r="G1351">
        <f>SUMIF($B$2:B1351,B1351,$D$2:D1351)</f>
        <v>557</v>
      </c>
      <c r="H1351" t="b">
        <f>IF(cukier[[#This Row],[IlośćCukruKupionego]]&gt;=100,IF(cukier[[#This Row],[IlośćCukruKupionego]]&lt;1000,TRUE),FALSE)</f>
        <v>1</v>
      </c>
      <c r="I1351" t="b">
        <f>IF(cukier[[#This Row],[IlośćCukruKupionego]]&gt;=1000,IF(cukier[[#This Row],[IlośćCukruKupionego]]&lt;10000,TRUE),FALSE)</f>
        <v>0</v>
      </c>
      <c r="J1351" t="b">
        <f>IF(cukier[[#This Row],[IlośćCukruKupionego]]&gt;=10000,TRUE,FALSE)</f>
        <v>0</v>
      </c>
      <c r="K1351">
        <f>IF(cukier[[#This Row],[R1]]=TRUE,cukier[[#This Row],[Cena]]-0.05,IF(cukier[[#This Row],[R2]]=TRUE,cukier[[#This Row],[Cena]]-0.1,IF(cukier[[#This Row],[R3]]=TRUE,cukier[[#This Row],[Cena]]-0.2,cukier[[#This Row],[Cena]])))</f>
        <v>2.1500000000000004</v>
      </c>
      <c r="L1351">
        <f>cukier[[#This Row],[Cukier '[KG']]]*cukier[[#This Row],[Rabat]]</f>
        <v>68.800000000000011</v>
      </c>
      <c r="M1351">
        <f>cukier[[#This Row],[SumaZaCukier]]-cukier[[#This Row],[CenaRabat]]</f>
        <v>1.5999999999999943</v>
      </c>
    </row>
    <row r="1352" spans="1:13" x14ac:dyDescent="0.25">
      <c r="A1352" s="1">
        <v>40625</v>
      </c>
      <c r="B1352" t="s">
        <v>30</v>
      </c>
      <c r="C1352">
        <f>YEAR(cukier[[#This Row],[Data]])</f>
        <v>2011</v>
      </c>
      <c r="D1352">
        <v>151</v>
      </c>
      <c r="E1352">
        <f>IF(C1352=2005,$Q$5,IF(C1352=2006,$Q$6,IF(C1352=2007,$Q$7,IF(C1352=2008,$Q$8,IF(C1352=2009,$Q$9,IF(C1352=2010,$Q$10,IF(C1352=2011,$Q$11,IF(C1352=2012,$Q$12,IF(C1352=2013,$Q$13,IF(C1352=2014,$Q$14,"XD"))))))))))</f>
        <v>2.2000000000000002</v>
      </c>
      <c r="F1352">
        <f>D1352*E1352</f>
        <v>332.20000000000005</v>
      </c>
      <c r="G1352">
        <f>SUMIF($B$2:B1352,B1352,$D$2:D1352)</f>
        <v>3782</v>
      </c>
      <c r="H1352" t="b">
        <f>IF(cukier[[#This Row],[IlośćCukruKupionego]]&gt;=100,IF(cukier[[#This Row],[IlośćCukruKupionego]]&lt;1000,TRUE),FALSE)</f>
        <v>0</v>
      </c>
      <c r="I1352" t="b">
        <f>IF(cukier[[#This Row],[IlośćCukruKupionego]]&gt;=1000,IF(cukier[[#This Row],[IlośćCukruKupionego]]&lt;10000,TRUE),FALSE)</f>
        <v>1</v>
      </c>
      <c r="J1352" t="b">
        <f>IF(cukier[[#This Row],[IlośćCukruKupionego]]&gt;=10000,TRUE,FALSE)</f>
        <v>0</v>
      </c>
      <c r="K135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52">
        <f>cukier[[#This Row],[Cukier '[KG']]]*cukier[[#This Row],[Rabat]]</f>
        <v>317.10000000000002</v>
      </c>
      <c r="M1352">
        <f>cukier[[#This Row],[SumaZaCukier]]-cukier[[#This Row],[CenaRabat]]</f>
        <v>15.100000000000023</v>
      </c>
    </row>
    <row r="1353" spans="1:13" x14ac:dyDescent="0.25">
      <c r="A1353" s="1">
        <v>40626</v>
      </c>
      <c r="B1353" t="s">
        <v>153</v>
      </c>
      <c r="C1353">
        <f>YEAR(cukier[[#This Row],[Data]])</f>
        <v>2011</v>
      </c>
      <c r="D1353">
        <v>8</v>
      </c>
      <c r="E1353">
        <f>IF(C1353=2005,$Q$5,IF(C1353=2006,$Q$6,IF(C1353=2007,$Q$7,IF(C1353=2008,$Q$8,IF(C1353=2009,$Q$9,IF(C1353=2010,$Q$10,IF(C1353=2011,$Q$11,IF(C1353=2012,$Q$12,IF(C1353=2013,$Q$13,IF(C1353=2014,$Q$14,"XD"))))))))))</f>
        <v>2.2000000000000002</v>
      </c>
      <c r="F1353">
        <f>D1353*E1353</f>
        <v>17.600000000000001</v>
      </c>
      <c r="G1353">
        <f>SUMIF($B$2:B1353,B1353,$D$2:D1353)</f>
        <v>29</v>
      </c>
      <c r="H1353" t="b">
        <f>IF(cukier[[#This Row],[IlośćCukruKupionego]]&gt;=100,IF(cukier[[#This Row],[IlośćCukruKupionego]]&lt;1000,TRUE),FALSE)</f>
        <v>0</v>
      </c>
      <c r="I1353" t="b">
        <f>IF(cukier[[#This Row],[IlośćCukruKupionego]]&gt;=1000,IF(cukier[[#This Row],[IlośćCukruKupionego]]&lt;10000,TRUE),FALSE)</f>
        <v>0</v>
      </c>
      <c r="J1353" t="b">
        <f>IF(cukier[[#This Row],[IlośćCukruKupionego]]&gt;=10000,TRUE,FALSE)</f>
        <v>0</v>
      </c>
      <c r="K1353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53">
        <f>cukier[[#This Row],[Cukier '[KG']]]*cukier[[#This Row],[Rabat]]</f>
        <v>17.600000000000001</v>
      </c>
      <c r="M1353">
        <f>cukier[[#This Row],[SumaZaCukier]]-cukier[[#This Row],[CenaRabat]]</f>
        <v>0</v>
      </c>
    </row>
    <row r="1354" spans="1:13" x14ac:dyDescent="0.25">
      <c r="A1354" s="1">
        <v>40627</v>
      </c>
      <c r="B1354" t="s">
        <v>14</v>
      </c>
      <c r="C1354">
        <f>YEAR(cukier[[#This Row],[Data]])</f>
        <v>2011</v>
      </c>
      <c r="D1354">
        <v>411</v>
      </c>
      <c r="E1354">
        <f>IF(C1354=2005,$Q$5,IF(C1354=2006,$Q$6,IF(C1354=2007,$Q$7,IF(C1354=2008,$Q$8,IF(C1354=2009,$Q$9,IF(C1354=2010,$Q$10,IF(C1354=2011,$Q$11,IF(C1354=2012,$Q$12,IF(C1354=2013,$Q$13,IF(C1354=2014,$Q$14,"XD"))))))))))</f>
        <v>2.2000000000000002</v>
      </c>
      <c r="F1354">
        <f>D1354*E1354</f>
        <v>904.2</v>
      </c>
      <c r="G1354">
        <f>SUMIF($B$2:B1354,B1354,$D$2:D1354)</f>
        <v>16001</v>
      </c>
      <c r="H1354" t="b">
        <f>IF(cukier[[#This Row],[IlośćCukruKupionego]]&gt;=100,IF(cukier[[#This Row],[IlośćCukruKupionego]]&lt;1000,TRUE),FALSE)</f>
        <v>0</v>
      </c>
      <c r="I1354" t="b">
        <f>IF(cukier[[#This Row],[IlośćCukruKupionego]]&gt;=1000,IF(cukier[[#This Row],[IlośćCukruKupionego]]&lt;10000,TRUE),FALSE)</f>
        <v>0</v>
      </c>
      <c r="J1354" t="b">
        <f>IF(cukier[[#This Row],[IlośćCukruKupionego]]&gt;=10000,TRUE,FALSE)</f>
        <v>1</v>
      </c>
      <c r="K135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54">
        <f>cukier[[#This Row],[Cukier '[KG']]]*cukier[[#This Row],[Rabat]]</f>
        <v>822</v>
      </c>
      <c r="M1354">
        <f>cukier[[#This Row],[SumaZaCukier]]-cukier[[#This Row],[CenaRabat]]</f>
        <v>82.200000000000045</v>
      </c>
    </row>
    <row r="1355" spans="1:13" x14ac:dyDescent="0.25">
      <c r="A1355" s="1">
        <v>40628</v>
      </c>
      <c r="B1355" t="s">
        <v>52</v>
      </c>
      <c r="C1355">
        <f>YEAR(cukier[[#This Row],[Data]])</f>
        <v>2011</v>
      </c>
      <c r="D1355">
        <v>119</v>
      </c>
      <c r="E1355">
        <f>IF(C1355=2005,$Q$5,IF(C1355=2006,$Q$6,IF(C1355=2007,$Q$7,IF(C1355=2008,$Q$8,IF(C1355=2009,$Q$9,IF(C1355=2010,$Q$10,IF(C1355=2011,$Q$11,IF(C1355=2012,$Q$12,IF(C1355=2013,$Q$13,IF(C1355=2014,$Q$14,"XD"))))))))))</f>
        <v>2.2000000000000002</v>
      </c>
      <c r="F1355">
        <f>D1355*E1355</f>
        <v>261.8</v>
      </c>
      <c r="G1355">
        <f>SUMIF($B$2:B1355,B1355,$D$2:D1355)</f>
        <v>3252</v>
      </c>
      <c r="H1355" t="b">
        <f>IF(cukier[[#This Row],[IlośćCukruKupionego]]&gt;=100,IF(cukier[[#This Row],[IlośćCukruKupionego]]&lt;1000,TRUE),FALSE)</f>
        <v>0</v>
      </c>
      <c r="I1355" t="b">
        <f>IF(cukier[[#This Row],[IlośćCukruKupionego]]&gt;=1000,IF(cukier[[#This Row],[IlośćCukruKupionego]]&lt;10000,TRUE),FALSE)</f>
        <v>1</v>
      </c>
      <c r="J1355" t="b">
        <f>IF(cukier[[#This Row],[IlośćCukruKupionego]]&gt;=10000,TRUE,FALSE)</f>
        <v>0</v>
      </c>
      <c r="K135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55">
        <f>cukier[[#This Row],[Cukier '[KG']]]*cukier[[#This Row],[Rabat]]</f>
        <v>249.9</v>
      </c>
      <c r="M1355">
        <f>cukier[[#This Row],[SumaZaCukier]]-cukier[[#This Row],[CenaRabat]]</f>
        <v>11.900000000000006</v>
      </c>
    </row>
    <row r="1356" spans="1:13" x14ac:dyDescent="0.25">
      <c r="A1356" s="1">
        <v>40630</v>
      </c>
      <c r="B1356" t="s">
        <v>17</v>
      </c>
      <c r="C1356">
        <f>YEAR(cukier[[#This Row],[Data]])</f>
        <v>2011</v>
      </c>
      <c r="D1356">
        <v>366</v>
      </c>
      <c r="E1356">
        <f>IF(C1356=2005,$Q$5,IF(C1356=2006,$Q$6,IF(C1356=2007,$Q$7,IF(C1356=2008,$Q$8,IF(C1356=2009,$Q$9,IF(C1356=2010,$Q$10,IF(C1356=2011,$Q$11,IF(C1356=2012,$Q$12,IF(C1356=2013,$Q$13,IF(C1356=2014,$Q$14,"XD"))))))))))</f>
        <v>2.2000000000000002</v>
      </c>
      <c r="F1356">
        <f>D1356*E1356</f>
        <v>805.2</v>
      </c>
      <c r="G1356">
        <f>SUMIF($B$2:B1356,B1356,$D$2:D1356)</f>
        <v>12184</v>
      </c>
      <c r="H1356" t="b">
        <f>IF(cukier[[#This Row],[IlośćCukruKupionego]]&gt;=100,IF(cukier[[#This Row],[IlośćCukruKupionego]]&lt;1000,TRUE),FALSE)</f>
        <v>0</v>
      </c>
      <c r="I1356" t="b">
        <f>IF(cukier[[#This Row],[IlośćCukruKupionego]]&gt;=1000,IF(cukier[[#This Row],[IlośćCukruKupionego]]&lt;10000,TRUE),FALSE)</f>
        <v>0</v>
      </c>
      <c r="J1356" t="b">
        <f>IF(cukier[[#This Row],[IlośćCukruKupionego]]&gt;=10000,TRUE,FALSE)</f>
        <v>1</v>
      </c>
      <c r="K135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56">
        <f>cukier[[#This Row],[Cukier '[KG']]]*cukier[[#This Row],[Rabat]]</f>
        <v>732</v>
      </c>
      <c r="M1356">
        <f>cukier[[#This Row],[SumaZaCukier]]-cukier[[#This Row],[CenaRabat]]</f>
        <v>73.200000000000045</v>
      </c>
    </row>
    <row r="1357" spans="1:13" x14ac:dyDescent="0.25">
      <c r="A1357" s="1">
        <v>40633</v>
      </c>
      <c r="B1357" t="s">
        <v>69</v>
      </c>
      <c r="C1357">
        <f>YEAR(cukier[[#This Row],[Data]])</f>
        <v>2011</v>
      </c>
      <c r="D1357">
        <v>20</v>
      </c>
      <c r="E1357">
        <f>IF(C1357=2005,$Q$5,IF(C1357=2006,$Q$6,IF(C1357=2007,$Q$7,IF(C1357=2008,$Q$8,IF(C1357=2009,$Q$9,IF(C1357=2010,$Q$10,IF(C1357=2011,$Q$11,IF(C1357=2012,$Q$12,IF(C1357=2013,$Q$13,IF(C1357=2014,$Q$14,"XD"))))))))))</f>
        <v>2.2000000000000002</v>
      </c>
      <c r="F1357">
        <f>D1357*E1357</f>
        <v>44</v>
      </c>
      <c r="G1357">
        <f>SUMIF($B$2:B1357,B1357,$D$2:D1357)</f>
        <v>2392</v>
      </c>
      <c r="H1357" t="b">
        <f>IF(cukier[[#This Row],[IlośćCukruKupionego]]&gt;=100,IF(cukier[[#This Row],[IlośćCukruKupionego]]&lt;1000,TRUE),FALSE)</f>
        <v>0</v>
      </c>
      <c r="I1357" t="b">
        <f>IF(cukier[[#This Row],[IlośćCukruKupionego]]&gt;=1000,IF(cukier[[#This Row],[IlośćCukruKupionego]]&lt;10000,TRUE),FALSE)</f>
        <v>1</v>
      </c>
      <c r="J1357" t="b">
        <f>IF(cukier[[#This Row],[IlośćCukruKupionego]]&gt;=10000,TRUE,FALSE)</f>
        <v>0</v>
      </c>
      <c r="K135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57">
        <f>cukier[[#This Row],[Cukier '[KG']]]*cukier[[#This Row],[Rabat]]</f>
        <v>42</v>
      </c>
      <c r="M1357">
        <f>cukier[[#This Row],[SumaZaCukier]]-cukier[[#This Row],[CenaRabat]]</f>
        <v>2</v>
      </c>
    </row>
    <row r="1358" spans="1:13" x14ac:dyDescent="0.25">
      <c r="A1358" s="1">
        <v>40635</v>
      </c>
      <c r="B1358" t="s">
        <v>123</v>
      </c>
      <c r="C1358">
        <f>YEAR(cukier[[#This Row],[Data]])</f>
        <v>2011</v>
      </c>
      <c r="D1358">
        <v>124</v>
      </c>
      <c r="E1358">
        <f>IF(C1358=2005,$Q$5,IF(C1358=2006,$Q$6,IF(C1358=2007,$Q$7,IF(C1358=2008,$Q$8,IF(C1358=2009,$Q$9,IF(C1358=2010,$Q$10,IF(C1358=2011,$Q$11,IF(C1358=2012,$Q$12,IF(C1358=2013,$Q$13,IF(C1358=2014,$Q$14,"XD"))))))))))</f>
        <v>2.2000000000000002</v>
      </c>
      <c r="F1358">
        <f>D1358*E1358</f>
        <v>272.8</v>
      </c>
      <c r="G1358">
        <f>SUMIF($B$2:B1358,B1358,$D$2:D1358)</f>
        <v>627</v>
      </c>
      <c r="H1358" t="b">
        <f>IF(cukier[[#This Row],[IlośćCukruKupionego]]&gt;=100,IF(cukier[[#This Row],[IlośćCukruKupionego]]&lt;1000,TRUE),FALSE)</f>
        <v>1</v>
      </c>
      <c r="I1358" t="b">
        <f>IF(cukier[[#This Row],[IlośćCukruKupionego]]&gt;=1000,IF(cukier[[#This Row],[IlośćCukruKupionego]]&lt;10000,TRUE),FALSE)</f>
        <v>0</v>
      </c>
      <c r="J1358" t="b">
        <f>IF(cukier[[#This Row],[IlośćCukruKupionego]]&gt;=10000,TRUE,FALSE)</f>
        <v>0</v>
      </c>
      <c r="K1358">
        <f>IF(cukier[[#This Row],[R1]]=TRUE,cukier[[#This Row],[Cena]]-0.05,IF(cukier[[#This Row],[R2]]=TRUE,cukier[[#This Row],[Cena]]-0.1,IF(cukier[[#This Row],[R3]]=TRUE,cukier[[#This Row],[Cena]]-0.2,cukier[[#This Row],[Cena]])))</f>
        <v>2.1500000000000004</v>
      </c>
      <c r="L1358">
        <f>cukier[[#This Row],[Cukier '[KG']]]*cukier[[#This Row],[Rabat]]</f>
        <v>266.60000000000002</v>
      </c>
      <c r="M1358">
        <f>cukier[[#This Row],[SumaZaCukier]]-cukier[[#This Row],[CenaRabat]]</f>
        <v>6.1999999999999886</v>
      </c>
    </row>
    <row r="1359" spans="1:13" x14ac:dyDescent="0.25">
      <c r="A1359" s="1">
        <v>40635</v>
      </c>
      <c r="B1359" t="s">
        <v>10</v>
      </c>
      <c r="C1359">
        <f>YEAR(cukier[[#This Row],[Data]])</f>
        <v>2011</v>
      </c>
      <c r="D1359">
        <v>30</v>
      </c>
      <c r="E1359">
        <f>IF(C1359=2005,$Q$5,IF(C1359=2006,$Q$6,IF(C1359=2007,$Q$7,IF(C1359=2008,$Q$8,IF(C1359=2009,$Q$9,IF(C1359=2010,$Q$10,IF(C1359=2011,$Q$11,IF(C1359=2012,$Q$12,IF(C1359=2013,$Q$13,IF(C1359=2014,$Q$14,"XD"))))))))))</f>
        <v>2.2000000000000002</v>
      </c>
      <c r="F1359">
        <f>D1359*E1359</f>
        <v>66</v>
      </c>
      <c r="G1359">
        <f>SUMIF($B$2:B1359,B1359,$D$2:D1359)</f>
        <v>2755</v>
      </c>
      <c r="H1359" t="b">
        <f>IF(cukier[[#This Row],[IlośćCukruKupionego]]&gt;=100,IF(cukier[[#This Row],[IlośćCukruKupionego]]&lt;1000,TRUE),FALSE)</f>
        <v>0</v>
      </c>
      <c r="I1359" t="b">
        <f>IF(cukier[[#This Row],[IlośćCukruKupionego]]&gt;=1000,IF(cukier[[#This Row],[IlośćCukruKupionego]]&lt;10000,TRUE),FALSE)</f>
        <v>1</v>
      </c>
      <c r="J1359" t="b">
        <f>IF(cukier[[#This Row],[IlośćCukruKupionego]]&gt;=10000,TRUE,FALSE)</f>
        <v>0</v>
      </c>
      <c r="K1359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59">
        <f>cukier[[#This Row],[Cukier '[KG']]]*cukier[[#This Row],[Rabat]]</f>
        <v>63</v>
      </c>
      <c r="M1359">
        <f>cukier[[#This Row],[SumaZaCukier]]-cukier[[#This Row],[CenaRabat]]</f>
        <v>3</v>
      </c>
    </row>
    <row r="1360" spans="1:13" x14ac:dyDescent="0.25">
      <c r="A1360" s="1">
        <v>40636</v>
      </c>
      <c r="B1360" t="s">
        <v>14</v>
      </c>
      <c r="C1360">
        <f>YEAR(cukier[[#This Row],[Data]])</f>
        <v>2011</v>
      </c>
      <c r="D1360">
        <v>237</v>
      </c>
      <c r="E1360">
        <f>IF(C1360=2005,$Q$5,IF(C1360=2006,$Q$6,IF(C1360=2007,$Q$7,IF(C1360=2008,$Q$8,IF(C1360=2009,$Q$9,IF(C1360=2010,$Q$10,IF(C1360=2011,$Q$11,IF(C1360=2012,$Q$12,IF(C1360=2013,$Q$13,IF(C1360=2014,$Q$14,"XD"))))))))))</f>
        <v>2.2000000000000002</v>
      </c>
      <c r="F1360">
        <f>D1360*E1360</f>
        <v>521.40000000000009</v>
      </c>
      <c r="G1360">
        <f>SUMIF($B$2:B1360,B1360,$D$2:D1360)</f>
        <v>16238</v>
      </c>
      <c r="H1360" t="b">
        <f>IF(cukier[[#This Row],[IlośćCukruKupionego]]&gt;=100,IF(cukier[[#This Row],[IlośćCukruKupionego]]&lt;1000,TRUE),FALSE)</f>
        <v>0</v>
      </c>
      <c r="I1360" t="b">
        <f>IF(cukier[[#This Row],[IlośćCukruKupionego]]&gt;=1000,IF(cukier[[#This Row],[IlośćCukruKupionego]]&lt;10000,TRUE),FALSE)</f>
        <v>0</v>
      </c>
      <c r="J1360" t="b">
        <f>IF(cukier[[#This Row],[IlośćCukruKupionego]]&gt;=10000,TRUE,FALSE)</f>
        <v>1</v>
      </c>
      <c r="K136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60">
        <f>cukier[[#This Row],[Cukier '[KG']]]*cukier[[#This Row],[Rabat]]</f>
        <v>474</v>
      </c>
      <c r="M1360">
        <f>cukier[[#This Row],[SumaZaCukier]]-cukier[[#This Row],[CenaRabat]]</f>
        <v>47.400000000000091</v>
      </c>
    </row>
    <row r="1361" spans="1:13" x14ac:dyDescent="0.25">
      <c r="A1361" s="1">
        <v>40638</v>
      </c>
      <c r="B1361" t="s">
        <v>22</v>
      </c>
      <c r="C1361">
        <f>YEAR(cukier[[#This Row],[Data]])</f>
        <v>2011</v>
      </c>
      <c r="D1361">
        <v>355</v>
      </c>
      <c r="E1361">
        <f>IF(C1361=2005,$Q$5,IF(C1361=2006,$Q$6,IF(C1361=2007,$Q$7,IF(C1361=2008,$Q$8,IF(C1361=2009,$Q$9,IF(C1361=2010,$Q$10,IF(C1361=2011,$Q$11,IF(C1361=2012,$Q$12,IF(C1361=2013,$Q$13,IF(C1361=2014,$Q$14,"XD"))))))))))</f>
        <v>2.2000000000000002</v>
      </c>
      <c r="F1361">
        <f>D1361*E1361</f>
        <v>781.00000000000011</v>
      </c>
      <c r="G1361">
        <f>SUMIF($B$2:B1361,B1361,$D$2:D1361)</f>
        <v>16239</v>
      </c>
      <c r="H1361" t="b">
        <f>IF(cukier[[#This Row],[IlośćCukruKupionego]]&gt;=100,IF(cukier[[#This Row],[IlośćCukruKupionego]]&lt;1000,TRUE),FALSE)</f>
        <v>0</v>
      </c>
      <c r="I1361" t="b">
        <f>IF(cukier[[#This Row],[IlośćCukruKupionego]]&gt;=1000,IF(cukier[[#This Row],[IlośćCukruKupionego]]&lt;10000,TRUE),FALSE)</f>
        <v>0</v>
      </c>
      <c r="J1361" t="b">
        <f>IF(cukier[[#This Row],[IlośćCukruKupionego]]&gt;=10000,TRUE,FALSE)</f>
        <v>1</v>
      </c>
      <c r="K136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61">
        <f>cukier[[#This Row],[Cukier '[KG']]]*cukier[[#This Row],[Rabat]]</f>
        <v>710</v>
      </c>
      <c r="M1361">
        <f>cukier[[#This Row],[SumaZaCukier]]-cukier[[#This Row],[CenaRabat]]</f>
        <v>71.000000000000114</v>
      </c>
    </row>
    <row r="1362" spans="1:13" x14ac:dyDescent="0.25">
      <c r="A1362" s="1">
        <v>40642</v>
      </c>
      <c r="B1362" t="s">
        <v>45</v>
      </c>
      <c r="C1362">
        <f>YEAR(cukier[[#This Row],[Data]])</f>
        <v>2011</v>
      </c>
      <c r="D1362">
        <v>162</v>
      </c>
      <c r="E1362">
        <f>IF(C1362=2005,$Q$5,IF(C1362=2006,$Q$6,IF(C1362=2007,$Q$7,IF(C1362=2008,$Q$8,IF(C1362=2009,$Q$9,IF(C1362=2010,$Q$10,IF(C1362=2011,$Q$11,IF(C1362=2012,$Q$12,IF(C1362=2013,$Q$13,IF(C1362=2014,$Q$14,"XD"))))))))))</f>
        <v>2.2000000000000002</v>
      </c>
      <c r="F1362">
        <f>D1362*E1362</f>
        <v>356.40000000000003</v>
      </c>
      <c r="G1362">
        <f>SUMIF($B$2:B1362,B1362,$D$2:D1362)</f>
        <v>18591</v>
      </c>
      <c r="H1362" t="b">
        <f>IF(cukier[[#This Row],[IlośćCukruKupionego]]&gt;=100,IF(cukier[[#This Row],[IlośćCukruKupionego]]&lt;1000,TRUE),FALSE)</f>
        <v>0</v>
      </c>
      <c r="I1362" t="b">
        <f>IF(cukier[[#This Row],[IlośćCukruKupionego]]&gt;=1000,IF(cukier[[#This Row],[IlośćCukruKupionego]]&lt;10000,TRUE),FALSE)</f>
        <v>0</v>
      </c>
      <c r="J1362" t="b">
        <f>IF(cukier[[#This Row],[IlośćCukruKupionego]]&gt;=10000,TRUE,FALSE)</f>
        <v>1</v>
      </c>
      <c r="K136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62">
        <f>cukier[[#This Row],[Cukier '[KG']]]*cukier[[#This Row],[Rabat]]</f>
        <v>324</v>
      </c>
      <c r="M1362">
        <f>cukier[[#This Row],[SumaZaCukier]]-cukier[[#This Row],[CenaRabat]]</f>
        <v>32.400000000000034</v>
      </c>
    </row>
    <row r="1363" spans="1:13" x14ac:dyDescent="0.25">
      <c r="A1363" s="1">
        <v>40647</v>
      </c>
      <c r="B1363" t="s">
        <v>35</v>
      </c>
      <c r="C1363">
        <f>YEAR(cukier[[#This Row],[Data]])</f>
        <v>2011</v>
      </c>
      <c r="D1363">
        <v>46</v>
      </c>
      <c r="E1363">
        <f>IF(C1363=2005,$Q$5,IF(C1363=2006,$Q$6,IF(C1363=2007,$Q$7,IF(C1363=2008,$Q$8,IF(C1363=2009,$Q$9,IF(C1363=2010,$Q$10,IF(C1363=2011,$Q$11,IF(C1363=2012,$Q$12,IF(C1363=2013,$Q$13,IF(C1363=2014,$Q$14,"XD"))))))))))</f>
        <v>2.2000000000000002</v>
      </c>
      <c r="F1363">
        <f>D1363*E1363</f>
        <v>101.2</v>
      </c>
      <c r="G1363">
        <f>SUMIF($B$2:B1363,B1363,$D$2:D1363)</f>
        <v>2505</v>
      </c>
      <c r="H1363" t="b">
        <f>IF(cukier[[#This Row],[IlośćCukruKupionego]]&gt;=100,IF(cukier[[#This Row],[IlośćCukruKupionego]]&lt;1000,TRUE),FALSE)</f>
        <v>0</v>
      </c>
      <c r="I1363" t="b">
        <f>IF(cukier[[#This Row],[IlośćCukruKupionego]]&gt;=1000,IF(cukier[[#This Row],[IlośćCukruKupionego]]&lt;10000,TRUE),FALSE)</f>
        <v>1</v>
      </c>
      <c r="J1363" t="b">
        <f>IF(cukier[[#This Row],[IlośćCukruKupionego]]&gt;=10000,TRUE,FALSE)</f>
        <v>0</v>
      </c>
      <c r="K136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63">
        <f>cukier[[#This Row],[Cukier '[KG']]]*cukier[[#This Row],[Rabat]]</f>
        <v>96.600000000000009</v>
      </c>
      <c r="M1363">
        <f>cukier[[#This Row],[SumaZaCukier]]-cukier[[#This Row],[CenaRabat]]</f>
        <v>4.5999999999999943</v>
      </c>
    </row>
    <row r="1364" spans="1:13" x14ac:dyDescent="0.25">
      <c r="A1364" s="1">
        <v>40647</v>
      </c>
      <c r="B1364" t="s">
        <v>219</v>
      </c>
      <c r="C1364">
        <f>YEAR(cukier[[#This Row],[Data]])</f>
        <v>2011</v>
      </c>
      <c r="D1364">
        <v>13</v>
      </c>
      <c r="E1364">
        <f>IF(C1364=2005,$Q$5,IF(C1364=2006,$Q$6,IF(C1364=2007,$Q$7,IF(C1364=2008,$Q$8,IF(C1364=2009,$Q$9,IF(C1364=2010,$Q$10,IF(C1364=2011,$Q$11,IF(C1364=2012,$Q$12,IF(C1364=2013,$Q$13,IF(C1364=2014,$Q$14,"XD"))))))))))</f>
        <v>2.2000000000000002</v>
      </c>
      <c r="F1364">
        <f>D1364*E1364</f>
        <v>28.6</v>
      </c>
      <c r="G1364">
        <f>SUMIF($B$2:B1364,B1364,$D$2:D1364)</f>
        <v>13</v>
      </c>
      <c r="H1364" t="b">
        <f>IF(cukier[[#This Row],[IlośćCukruKupionego]]&gt;=100,IF(cukier[[#This Row],[IlośćCukruKupionego]]&lt;1000,TRUE),FALSE)</f>
        <v>0</v>
      </c>
      <c r="I1364" t="b">
        <f>IF(cukier[[#This Row],[IlośćCukruKupionego]]&gt;=1000,IF(cukier[[#This Row],[IlośćCukruKupionego]]&lt;10000,TRUE),FALSE)</f>
        <v>0</v>
      </c>
      <c r="J1364" t="b">
        <f>IF(cukier[[#This Row],[IlośćCukruKupionego]]&gt;=10000,TRUE,FALSE)</f>
        <v>0</v>
      </c>
      <c r="K1364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64">
        <f>cukier[[#This Row],[Cukier '[KG']]]*cukier[[#This Row],[Rabat]]</f>
        <v>28.6</v>
      </c>
      <c r="M1364">
        <f>cukier[[#This Row],[SumaZaCukier]]-cukier[[#This Row],[CenaRabat]]</f>
        <v>0</v>
      </c>
    </row>
    <row r="1365" spans="1:13" x14ac:dyDescent="0.25">
      <c r="A1365" s="1">
        <v>40647</v>
      </c>
      <c r="B1365" t="s">
        <v>118</v>
      </c>
      <c r="C1365">
        <f>YEAR(cukier[[#This Row],[Data]])</f>
        <v>2011</v>
      </c>
      <c r="D1365">
        <v>14</v>
      </c>
      <c r="E1365">
        <f>IF(C1365=2005,$Q$5,IF(C1365=2006,$Q$6,IF(C1365=2007,$Q$7,IF(C1365=2008,$Q$8,IF(C1365=2009,$Q$9,IF(C1365=2010,$Q$10,IF(C1365=2011,$Q$11,IF(C1365=2012,$Q$12,IF(C1365=2013,$Q$13,IF(C1365=2014,$Q$14,"XD"))))))))))</f>
        <v>2.2000000000000002</v>
      </c>
      <c r="F1365">
        <f>D1365*E1365</f>
        <v>30.800000000000004</v>
      </c>
      <c r="G1365">
        <f>SUMIF($B$2:B1365,B1365,$D$2:D1365)</f>
        <v>53</v>
      </c>
      <c r="H1365" t="b">
        <f>IF(cukier[[#This Row],[IlośćCukruKupionego]]&gt;=100,IF(cukier[[#This Row],[IlośćCukruKupionego]]&lt;1000,TRUE),FALSE)</f>
        <v>0</v>
      </c>
      <c r="I1365" t="b">
        <f>IF(cukier[[#This Row],[IlośćCukruKupionego]]&gt;=1000,IF(cukier[[#This Row],[IlośćCukruKupionego]]&lt;10000,TRUE),FALSE)</f>
        <v>0</v>
      </c>
      <c r="J1365" t="b">
        <f>IF(cukier[[#This Row],[IlośćCukruKupionego]]&gt;=10000,TRUE,FALSE)</f>
        <v>0</v>
      </c>
      <c r="K1365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65">
        <f>cukier[[#This Row],[Cukier '[KG']]]*cukier[[#This Row],[Rabat]]</f>
        <v>30.800000000000004</v>
      </c>
      <c r="M1365">
        <f>cukier[[#This Row],[SumaZaCukier]]-cukier[[#This Row],[CenaRabat]]</f>
        <v>0</v>
      </c>
    </row>
    <row r="1366" spans="1:13" x14ac:dyDescent="0.25">
      <c r="A1366" s="1">
        <v>40647</v>
      </c>
      <c r="B1366" t="s">
        <v>220</v>
      </c>
      <c r="C1366">
        <f>YEAR(cukier[[#This Row],[Data]])</f>
        <v>2011</v>
      </c>
      <c r="D1366">
        <v>4</v>
      </c>
      <c r="E1366">
        <f>IF(C1366=2005,$Q$5,IF(C1366=2006,$Q$6,IF(C1366=2007,$Q$7,IF(C1366=2008,$Q$8,IF(C1366=2009,$Q$9,IF(C1366=2010,$Q$10,IF(C1366=2011,$Q$11,IF(C1366=2012,$Q$12,IF(C1366=2013,$Q$13,IF(C1366=2014,$Q$14,"XD"))))))))))</f>
        <v>2.2000000000000002</v>
      </c>
      <c r="F1366">
        <f>D1366*E1366</f>
        <v>8.8000000000000007</v>
      </c>
      <c r="G1366">
        <f>SUMIF($B$2:B1366,B1366,$D$2:D1366)</f>
        <v>4</v>
      </c>
      <c r="H1366" t="b">
        <f>IF(cukier[[#This Row],[IlośćCukruKupionego]]&gt;=100,IF(cukier[[#This Row],[IlośćCukruKupionego]]&lt;1000,TRUE),FALSE)</f>
        <v>0</v>
      </c>
      <c r="I1366" t="b">
        <f>IF(cukier[[#This Row],[IlośćCukruKupionego]]&gt;=1000,IF(cukier[[#This Row],[IlośćCukruKupionego]]&lt;10000,TRUE),FALSE)</f>
        <v>0</v>
      </c>
      <c r="J1366" t="b">
        <f>IF(cukier[[#This Row],[IlośćCukruKupionego]]&gt;=10000,TRUE,FALSE)</f>
        <v>0</v>
      </c>
      <c r="K1366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66">
        <f>cukier[[#This Row],[Cukier '[KG']]]*cukier[[#This Row],[Rabat]]</f>
        <v>8.8000000000000007</v>
      </c>
      <c r="M1366">
        <f>cukier[[#This Row],[SumaZaCukier]]-cukier[[#This Row],[CenaRabat]]</f>
        <v>0</v>
      </c>
    </row>
    <row r="1367" spans="1:13" x14ac:dyDescent="0.25">
      <c r="A1367" s="1">
        <v>40651</v>
      </c>
      <c r="B1367" t="s">
        <v>9</v>
      </c>
      <c r="C1367">
        <f>YEAR(cukier[[#This Row],[Data]])</f>
        <v>2011</v>
      </c>
      <c r="D1367">
        <v>470</v>
      </c>
      <c r="E1367">
        <f>IF(C1367=2005,$Q$5,IF(C1367=2006,$Q$6,IF(C1367=2007,$Q$7,IF(C1367=2008,$Q$8,IF(C1367=2009,$Q$9,IF(C1367=2010,$Q$10,IF(C1367=2011,$Q$11,IF(C1367=2012,$Q$12,IF(C1367=2013,$Q$13,IF(C1367=2014,$Q$14,"XD"))))))))))</f>
        <v>2.2000000000000002</v>
      </c>
      <c r="F1367">
        <f>D1367*E1367</f>
        <v>1034</v>
      </c>
      <c r="G1367">
        <f>SUMIF($B$2:B1367,B1367,$D$2:D1367)</f>
        <v>16970</v>
      </c>
      <c r="H1367" t="b">
        <f>IF(cukier[[#This Row],[IlośćCukruKupionego]]&gt;=100,IF(cukier[[#This Row],[IlośćCukruKupionego]]&lt;1000,TRUE),FALSE)</f>
        <v>0</v>
      </c>
      <c r="I1367" t="b">
        <f>IF(cukier[[#This Row],[IlośćCukruKupionego]]&gt;=1000,IF(cukier[[#This Row],[IlośćCukruKupionego]]&lt;10000,TRUE),FALSE)</f>
        <v>0</v>
      </c>
      <c r="J1367" t="b">
        <f>IF(cukier[[#This Row],[IlośćCukruKupionego]]&gt;=10000,TRUE,FALSE)</f>
        <v>1</v>
      </c>
      <c r="K1367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67">
        <f>cukier[[#This Row],[Cukier '[KG']]]*cukier[[#This Row],[Rabat]]</f>
        <v>940</v>
      </c>
      <c r="M1367">
        <f>cukier[[#This Row],[SumaZaCukier]]-cukier[[#This Row],[CenaRabat]]</f>
        <v>94</v>
      </c>
    </row>
    <row r="1368" spans="1:13" x14ac:dyDescent="0.25">
      <c r="A1368" s="1">
        <v>40651</v>
      </c>
      <c r="B1368" t="s">
        <v>221</v>
      </c>
      <c r="C1368">
        <f>YEAR(cukier[[#This Row],[Data]])</f>
        <v>2011</v>
      </c>
      <c r="D1368">
        <v>9</v>
      </c>
      <c r="E1368">
        <f>IF(C1368=2005,$Q$5,IF(C1368=2006,$Q$6,IF(C1368=2007,$Q$7,IF(C1368=2008,$Q$8,IF(C1368=2009,$Q$9,IF(C1368=2010,$Q$10,IF(C1368=2011,$Q$11,IF(C1368=2012,$Q$12,IF(C1368=2013,$Q$13,IF(C1368=2014,$Q$14,"XD"))))))))))</f>
        <v>2.2000000000000002</v>
      </c>
      <c r="F1368">
        <f>D1368*E1368</f>
        <v>19.8</v>
      </c>
      <c r="G1368">
        <f>SUMIF($B$2:B1368,B1368,$D$2:D1368)</f>
        <v>9</v>
      </c>
      <c r="H1368" t="b">
        <f>IF(cukier[[#This Row],[IlośćCukruKupionego]]&gt;=100,IF(cukier[[#This Row],[IlośćCukruKupionego]]&lt;1000,TRUE),FALSE)</f>
        <v>0</v>
      </c>
      <c r="I1368" t="b">
        <f>IF(cukier[[#This Row],[IlośćCukruKupionego]]&gt;=1000,IF(cukier[[#This Row],[IlośćCukruKupionego]]&lt;10000,TRUE),FALSE)</f>
        <v>0</v>
      </c>
      <c r="J1368" t="b">
        <f>IF(cukier[[#This Row],[IlośćCukruKupionego]]&gt;=10000,TRUE,FALSE)</f>
        <v>0</v>
      </c>
      <c r="K1368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68">
        <f>cukier[[#This Row],[Cukier '[KG']]]*cukier[[#This Row],[Rabat]]</f>
        <v>19.8</v>
      </c>
      <c r="M1368">
        <f>cukier[[#This Row],[SumaZaCukier]]-cukier[[#This Row],[CenaRabat]]</f>
        <v>0</v>
      </c>
    </row>
    <row r="1369" spans="1:13" x14ac:dyDescent="0.25">
      <c r="A1369" s="1">
        <v>40651</v>
      </c>
      <c r="B1369" t="s">
        <v>58</v>
      </c>
      <c r="C1369">
        <f>YEAR(cukier[[#This Row],[Data]])</f>
        <v>2011</v>
      </c>
      <c r="D1369">
        <v>37</v>
      </c>
      <c r="E1369">
        <f>IF(C1369=2005,$Q$5,IF(C1369=2006,$Q$6,IF(C1369=2007,$Q$7,IF(C1369=2008,$Q$8,IF(C1369=2009,$Q$9,IF(C1369=2010,$Q$10,IF(C1369=2011,$Q$11,IF(C1369=2012,$Q$12,IF(C1369=2013,$Q$13,IF(C1369=2014,$Q$14,"XD"))))))))))</f>
        <v>2.2000000000000002</v>
      </c>
      <c r="F1369">
        <f>D1369*E1369</f>
        <v>81.400000000000006</v>
      </c>
      <c r="G1369">
        <f>SUMIF($B$2:B1369,B1369,$D$2:D1369)</f>
        <v>594</v>
      </c>
      <c r="H1369" t="b">
        <f>IF(cukier[[#This Row],[IlośćCukruKupionego]]&gt;=100,IF(cukier[[#This Row],[IlośćCukruKupionego]]&lt;1000,TRUE),FALSE)</f>
        <v>1</v>
      </c>
      <c r="I1369" t="b">
        <f>IF(cukier[[#This Row],[IlośćCukruKupionego]]&gt;=1000,IF(cukier[[#This Row],[IlośćCukruKupionego]]&lt;10000,TRUE),FALSE)</f>
        <v>0</v>
      </c>
      <c r="J1369" t="b">
        <f>IF(cukier[[#This Row],[IlośćCukruKupionego]]&gt;=10000,TRUE,FALSE)</f>
        <v>0</v>
      </c>
      <c r="K1369">
        <f>IF(cukier[[#This Row],[R1]]=TRUE,cukier[[#This Row],[Cena]]-0.05,IF(cukier[[#This Row],[R2]]=TRUE,cukier[[#This Row],[Cena]]-0.1,IF(cukier[[#This Row],[R3]]=TRUE,cukier[[#This Row],[Cena]]-0.2,cukier[[#This Row],[Cena]])))</f>
        <v>2.1500000000000004</v>
      </c>
      <c r="L1369">
        <f>cukier[[#This Row],[Cukier '[KG']]]*cukier[[#This Row],[Rabat]]</f>
        <v>79.550000000000011</v>
      </c>
      <c r="M1369">
        <f>cukier[[#This Row],[SumaZaCukier]]-cukier[[#This Row],[CenaRabat]]</f>
        <v>1.8499999999999943</v>
      </c>
    </row>
    <row r="1370" spans="1:13" x14ac:dyDescent="0.25">
      <c r="A1370" s="1">
        <v>40652</v>
      </c>
      <c r="B1370" t="s">
        <v>28</v>
      </c>
      <c r="C1370">
        <f>YEAR(cukier[[#This Row],[Data]])</f>
        <v>2011</v>
      </c>
      <c r="D1370">
        <v>55</v>
      </c>
      <c r="E1370">
        <f>IF(C1370=2005,$Q$5,IF(C1370=2006,$Q$6,IF(C1370=2007,$Q$7,IF(C1370=2008,$Q$8,IF(C1370=2009,$Q$9,IF(C1370=2010,$Q$10,IF(C1370=2011,$Q$11,IF(C1370=2012,$Q$12,IF(C1370=2013,$Q$13,IF(C1370=2014,$Q$14,"XD"))))))))))</f>
        <v>2.2000000000000002</v>
      </c>
      <c r="F1370">
        <f>D1370*E1370</f>
        <v>121.00000000000001</v>
      </c>
      <c r="G1370">
        <f>SUMIF($B$2:B1370,B1370,$D$2:D1370)</f>
        <v>3031</v>
      </c>
      <c r="H1370" t="b">
        <f>IF(cukier[[#This Row],[IlośćCukruKupionego]]&gt;=100,IF(cukier[[#This Row],[IlośćCukruKupionego]]&lt;1000,TRUE),FALSE)</f>
        <v>0</v>
      </c>
      <c r="I1370" t="b">
        <f>IF(cukier[[#This Row],[IlośćCukruKupionego]]&gt;=1000,IF(cukier[[#This Row],[IlośćCukruKupionego]]&lt;10000,TRUE),FALSE)</f>
        <v>1</v>
      </c>
      <c r="J1370" t="b">
        <f>IF(cukier[[#This Row],[IlośćCukruKupionego]]&gt;=10000,TRUE,FALSE)</f>
        <v>0</v>
      </c>
      <c r="K137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70">
        <f>cukier[[#This Row],[Cukier '[KG']]]*cukier[[#This Row],[Rabat]]</f>
        <v>115.5</v>
      </c>
      <c r="M1370">
        <f>cukier[[#This Row],[SumaZaCukier]]-cukier[[#This Row],[CenaRabat]]</f>
        <v>5.5000000000000142</v>
      </c>
    </row>
    <row r="1371" spans="1:13" x14ac:dyDescent="0.25">
      <c r="A1371" s="1">
        <v>40654</v>
      </c>
      <c r="B1371" t="s">
        <v>55</v>
      </c>
      <c r="C1371">
        <f>YEAR(cukier[[#This Row],[Data]])</f>
        <v>2011</v>
      </c>
      <c r="D1371">
        <v>140</v>
      </c>
      <c r="E1371">
        <f>IF(C1371=2005,$Q$5,IF(C1371=2006,$Q$6,IF(C1371=2007,$Q$7,IF(C1371=2008,$Q$8,IF(C1371=2009,$Q$9,IF(C1371=2010,$Q$10,IF(C1371=2011,$Q$11,IF(C1371=2012,$Q$12,IF(C1371=2013,$Q$13,IF(C1371=2014,$Q$14,"XD"))))))))))</f>
        <v>2.2000000000000002</v>
      </c>
      <c r="F1371">
        <f>D1371*E1371</f>
        <v>308</v>
      </c>
      <c r="G1371">
        <f>SUMIF($B$2:B1371,B1371,$D$2:D1371)</f>
        <v>3178</v>
      </c>
      <c r="H1371" t="b">
        <f>IF(cukier[[#This Row],[IlośćCukruKupionego]]&gt;=100,IF(cukier[[#This Row],[IlośćCukruKupionego]]&lt;1000,TRUE),FALSE)</f>
        <v>0</v>
      </c>
      <c r="I1371" t="b">
        <f>IF(cukier[[#This Row],[IlośćCukruKupionego]]&gt;=1000,IF(cukier[[#This Row],[IlośćCukruKupionego]]&lt;10000,TRUE),FALSE)</f>
        <v>1</v>
      </c>
      <c r="J1371" t="b">
        <f>IF(cukier[[#This Row],[IlośćCukruKupionego]]&gt;=10000,TRUE,FALSE)</f>
        <v>0</v>
      </c>
      <c r="K137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71">
        <f>cukier[[#This Row],[Cukier '[KG']]]*cukier[[#This Row],[Rabat]]</f>
        <v>294</v>
      </c>
      <c r="M1371">
        <f>cukier[[#This Row],[SumaZaCukier]]-cukier[[#This Row],[CenaRabat]]</f>
        <v>14</v>
      </c>
    </row>
    <row r="1372" spans="1:13" x14ac:dyDescent="0.25">
      <c r="A1372" s="1">
        <v>40656</v>
      </c>
      <c r="B1372" t="s">
        <v>222</v>
      </c>
      <c r="C1372">
        <f>YEAR(cukier[[#This Row],[Data]])</f>
        <v>2011</v>
      </c>
      <c r="D1372">
        <v>12</v>
      </c>
      <c r="E1372">
        <f>IF(C1372=2005,$Q$5,IF(C1372=2006,$Q$6,IF(C1372=2007,$Q$7,IF(C1372=2008,$Q$8,IF(C1372=2009,$Q$9,IF(C1372=2010,$Q$10,IF(C1372=2011,$Q$11,IF(C1372=2012,$Q$12,IF(C1372=2013,$Q$13,IF(C1372=2014,$Q$14,"XD"))))))))))</f>
        <v>2.2000000000000002</v>
      </c>
      <c r="F1372">
        <f>D1372*E1372</f>
        <v>26.400000000000002</v>
      </c>
      <c r="G1372">
        <f>SUMIF($B$2:B1372,B1372,$D$2:D1372)</f>
        <v>12</v>
      </c>
      <c r="H1372" t="b">
        <f>IF(cukier[[#This Row],[IlośćCukruKupionego]]&gt;=100,IF(cukier[[#This Row],[IlośćCukruKupionego]]&lt;1000,TRUE),FALSE)</f>
        <v>0</v>
      </c>
      <c r="I1372" t="b">
        <f>IF(cukier[[#This Row],[IlośćCukruKupionego]]&gt;=1000,IF(cukier[[#This Row],[IlośćCukruKupionego]]&lt;10000,TRUE),FALSE)</f>
        <v>0</v>
      </c>
      <c r="J1372" t="b">
        <f>IF(cukier[[#This Row],[IlośćCukruKupionego]]&gt;=10000,TRUE,FALSE)</f>
        <v>0</v>
      </c>
      <c r="K1372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72">
        <f>cukier[[#This Row],[Cukier '[KG']]]*cukier[[#This Row],[Rabat]]</f>
        <v>26.400000000000002</v>
      </c>
      <c r="M1372">
        <f>cukier[[#This Row],[SumaZaCukier]]-cukier[[#This Row],[CenaRabat]]</f>
        <v>0</v>
      </c>
    </row>
    <row r="1373" spans="1:13" x14ac:dyDescent="0.25">
      <c r="A1373" s="1">
        <v>40658</v>
      </c>
      <c r="B1373" t="s">
        <v>12</v>
      </c>
      <c r="C1373">
        <f>YEAR(cukier[[#This Row],[Data]])</f>
        <v>2011</v>
      </c>
      <c r="D1373">
        <v>20</v>
      </c>
      <c r="E1373">
        <f>IF(C1373=2005,$Q$5,IF(C1373=2006,$Q$6,IF(C1373=2007,$Q$7,IF(C1373=2008,$Q$8,IF(C1373=2009,$Q$9,IF(C1373=2010,$Q$10,IF(C1373=2011,$Q$11,IF(C1373=2012,$Q$12,IF(C1373=2013,$Q$13,IF(C1373=2014,$Q$14,"XD"))))))))))</f>
        <v>2.2000000000000002</v>
      </c>
      <c r="F1373">
        <f>D1373*E1373</f>
        <v>44</v>
      </c>
      <c r="G1373">
        <f>SUMIF($B$2:B1373,B1373,$D$2:D1373)</f>
        <v>3480</v>
      </c>
      <c r="H1373" t="b">
        <f>IF(cukier[[#This Row],[IlośćCukruKupionego]]&gt;=100,IF(cukier[[#This Row],[IlośćCukruKupionego]]&lt;1000,TRUE),FALSE)</f>
        <v>0</v>
      </c>
      <c r="I1373" t="b">
        <f>IF(cukier[[#This Row],[IlośćCukruKupionego]]&gt;=1000,IF(cukier[[#This Row],[IlośćCukruKupionego]]&lt;10000,TRUE),FALSE)</f>
        <v>1</v>
      </c>
      <c r="J1373" t="b">
        <f>IF(cukier[[#This Row],[IlośćCukruKupionego]]&gt;=10000,TRUE,FALSE)</f>
        <v>0</v>
      </c>
      <c r="K137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73">
        <f>cukier[[#This Row],[Cukier '[KG']]]*cukier[[#This Row],[Rabat]]</f>
        <v>42</v>
      </c>
      <c r="M1373">
        <f>cukier[[#This Row],[SumaZaCukier]]-cukier[[#This Row],[CenaRabat]]</f>
        <v>2</v>
      </c>
    </row>
    <row r="1374" spans="1:13" x14ac:dyDescent="0.25">
      <c r="A1374" s="1">
        <v>40662</v>
      </c>
      <c r="B1374" t="s">
        <v>50</v>
      </c>
      <c r="C1374">
        <f>YEAR(cukier[[#This Row],[Data]])</f>
        <v>2011</v>
      </c>
      <c r="D1374">
        <v>478</v>
      </c>
      <c r="E1374">
        <f>IF(C1374=2005,$Q$5,IF(C1374=2006,$Q$6,IF(C1374=2007,$Q$7,IF(C1374=2008,$Q$8,IF(C1374=2009,$Q$9,IF(C1374=2010,$Q$10,IF(C1374=2011,$Q$11,IF(C1374=2012,$Q$12,IF(C1374=2013,$Q$13,IF(C1374=2014,$Q$14,"XD"))))))))))</f>
        <v>2.2000000000000002</v>
      </c>
      <c r="F1374">
        <f>D1374*E1374</f>
        <v>1051.6000000000001</v>
      </c>
      <c r="G1374">
        <f>SUMIF($B$2:B1374,B1374,$D$2:D1374)</f>
        <v>16720</v>
      </c>
      <c r="H1374" t="b">
        <f>IF(cukier[[#This Row],[IlośćCukruKupionego]]&gt;=100,IF(cukier[[#This Row],[IlośćCukruKupionego]]&lt;1000,TRUE),FALSE)</f>
        <v>0</v>
      </c>
      <c r="I1374" t="b">
        <f>IF(cukier[[#This Row],[IlośćCukruKupionego]]&gt;=1000,IF(cukier[[#This Row],[IlośćCukruKupionego]]&lt;10000,TRUE),FALSE)</f>
        <v>0</v>
      </c>
      <c r="J1374" t="b">
        <f>IF(cukier[[#This Row],[IlośćCukruKupionego]]&gt;=10000,TRUE,FALSE)</f>
        <v>1</v>
      </c>
      <c r="K137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74">
        <f>cukier[[#This Row],[Cukier '[KG']]]*cukier[[#This Row],[Rabat]]</f>
        <v>956</v>
      </c>
      <c r="M1374">
        <f>cukier[[#This Row],[SumaZaCukier]]-cukier[[#This Row],[CenaRabat]]</f>
        <v>95.600000000000136</v>
      </c>
    </row>
    <row r="1375" spans="1:13" x14ac:dyDescent="0.25">
      <c r="A1375" s="1">
        <v>40664</v>
      </c>
      <c r="B1375" t="s">
        <v>22</v>
      </c>
      <c r="C1375">
        <f>YEAR(cukier[[#This Row],[Data]])</f>
        <v>2011</v>
      </c>
      <c r="D1375">
        <v>289</v>
      </c>
      <c r="E1375">
        <f>IF(C1375=2005,$Q$5,IF(C1375=2006,$Q$6,IF(C1375=2007,$Q$7,IF(C1375=2008,$Q$8,IF(C1375=2009,$Q$9,IF(C1375=2010,$Q$10,IF(C1375=2011,$Q$11,IF(C1375=2012,$Q$12,IF(C1375=2013,$Q$13,IF(C1375=2014,$Q$14,"XD"))))))))))</f>
        <v>2.2000000000000002</v>
      </c>
      <c r="F1375">
        <f>D1375*E1375</f>
        <v>635.80000000000007</v>
      </c>
      <c r="G1375">
        <f>SUMIF($B$2:B1375,B1375,$D$2:D1375)</f>
        <v>16528</v>
      </c>
      <c r="H1375" t="b">
        <f>IF(cukier[[#This Row],[IlośćCukruKupionego]]&gt;=100,IF(cukier[[#This Row],[IlośćCukruKupionego]]&lt;1000,TRUE),FALSE)</f>
        <v>0</v>
      </c>
      <c r="I1375" t="b">
        <f>IF(cukier[[#This Row],[IlośćCukruKupionego]]&gt;=1000,IF(cukier[[#This Row],[IlośćCukruKupionego]]&lt;10000,TRUE),FALSE)</f>
        <v>0</v>
      </c>
      <c r="J1375" t="b">
        <f>IF(cukier[[#This Row],[IlośćCukruKupionego]]&gt;=10000,TRUE,FALSE)</f>
        <v>1</v>
      </c>
      <c r="K137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75">
        <f>cukier[[#This Row],[Cukier '[KG']]]*cukier[[#This Row],[Rabat]]</f>
        <v>578</v>
      </c>
      <c r="M1375">
        <f>cukier[[#This Row],[SumaZaCukier]]-cukier[[#This Row],[CenaRabat]]</f>
        <v>57.800000000000068</v>
      </c>
    </row>
    <row r="1376" spans="1:13" x14ac:dyDescent="0.25">
      <c r="A1376" s="1">
        <v>40665</v>
      </c>
      <c r="B1376" t="s">
        <v>57</v>
      </c>
      <c r="C1376">
        <f>YEAR(cukier[[#This Row],[Data]])</f>
        <v>2011</v>
      </c>
      <c r="D1376">
        <v>1</v>
      </c>
      <c r="E1376">
        <f>IF(C1376=2005,$Q$5,IF(C1376=2006,$Q$6,IF(C1376=2007,$Q$7,IF(C1376=2008,$Q$8,IF(C1376=2009,$Q$9,IF(C1376=2010,$Q$10,IF(C1376=2011,$Q$11,IF(C1376=2012,$Q$12,IF(C1376=2013,$Q$13,IF(C1376=2014,$Q$14,"XD"))))))))))</f>
        <v>2.2000000000000002</v>
      </c>
      <c r="F1376">
        <f>D1376*E1376</f>
        <v>2.2000000000000002</v>
      </c>
      <c r="G1376">
        <f>SUMIF($B$2:B1376,B1376,$D$2:D1376)</f>
        <v>30</v>
      </c>
      <c r="H1376" t="b">
        <f>IF(cukier[[#This Row],[IlośćCukruKupionego]]&gt;=100,IF(cukier[[#This Row],[IlośćCukruKupionego]]&lt;1000,TRUE),FALSE)</f>
        <v>0</v>
      </c>
      <c r="I1376" t="b">
        <f>IF(cukier[[#This Row],[IlośćCukruKupionego]]&gt;=1000,IF(cukier[[#This Row],[IlośćCukruKupionego]]&lt;10000,TRUE),FALSE)</f>
        <v>0</v>
      </c>
      <c r="J1376" t="b">
        <f>IF(cukier[[#This Row],[IlośćCukruKupionego]]&gt;=10000,TRUE,FALSE)</f>
        <v>0</v>
      </c>
      <c r="K1376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76">
        <f>cukier[[#This Row],[Cukier '[KG']]]*cukier[[#This Row],[Rabat]]</f>
        <v>2.2000000000000002</v>
      </c>
      <c r="M1376">
        <f>cukier[[#This Row],[SumaZaCukier]]-cukier[[#This Row],[CenaRabat]]</f>
        <v>0</v>
      </c>
    </row>
    <row r="1377" spans="1:13" x14ac:dyDescent="0.25">
      <c r="A1377" s="1">
        <v>40665</v>
      </c>
      <c r="B1377" t="s">
        <v>149</v>
      </c>
      <c r="C1377">
        <f>YEAR(cukier[[#This Row],[Data]])</f>
        <v>2011</v>
      </c>
      <c r="D1377">
        <v>15</v>
      </c>
      <c r="E1377">
        <f>IF(C1377=2005,$Q$5,IF(C1377=2006,$Q$6,IF(C1377=2007,$Q$7,IF(C1377=2008,$Q$8,IF(C1377=2009,$Q$9,IF(C1377=2010,$Q$10,IF(C1377=2011,$Q$11,IF(C1377=2012,$Q$12,IF(C1377=2013,$Q$13,IF(C1377=2014,$Q$14,"XD"))))))))))</f>
        <v>2.2000000000000002</v>
      </c>
      <c r="F1377">
        <f>D1377*E1377</f>
        <v>33</v>
      </c>
      <c r="G1377">
        <f>SUMIF($B$2:B1377,B1377,$D$2:D1377)</f>
        <v>19</v>
      </c>
      <c r="H1377" t="b">
        <f>IF(cukier[[#This Row],[IlośćCukruKupionego]]&gt;=100,IF(cukier[[#This Row],[IlośćCukruKupionego]]&lt;1000,TRUE),FALSE)</f>
        <v>0</v>
      </c>
      <c r="I1377" t="b">
        <f>IF(cukier[[#This Row],[IlośćCukruKupionego]]&gt;=1000,IF(cukier[[#This Row],[IlośćCukruKupionego]]&lt;10000,TRUE),FALSE)</f>
        <v>0</v>
      </c>
      <c r="J1377" t="b">
        <f>IF(cukier[[#This Row],[IlośćCukruKupionego]]&gt;=10000,TRUE,FALSE)</f>
        <v>0</v>
      </c>
      <c r="K1377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77">
        <f>cukier[[#This Row],[Cukier '[KG']]]*cukier[[#This Row],[Rabat]]</f>
        <v>33</v>
      </c>
      <c r="M1377">
        <f>cukier[[#This Row],[SumaZaCukier]]-cukier[[#This Row],[CenaRabat]]</f>
        <v>0</v>
      </c>
    </row>
    <row r="1378" spans="1:13" x14ac:dyDescent="0.25">
      <c r="A1378" s="1">
        <v>40668</v>
      </c>
      <c r="B1378" t="s">
        <v>7</v>
      </c>
      <c r="C1378">
        <f>YEAR(cukier[[#This Row],[Data]])</f>
        <v>2011</v>
      </c>
      <c r="D1378">
        <v>400</v>
      </c>
      <c r="E1378">
        <f>IF(C1378=2005,$Q$5,IF(C1378=2006,$Q$6,IF(C1378=2007,$Q$7,IF(C1378=2008,$Q$8,IF(C1378=2009,$Q$9,IF(C1378=2010,$Q$10,IF(C1378=2011,$Q$11,IF(C1378=2012,$Q$12,IF(C1378=2013,$Q$13,IF(C1378=2014,$Q$14,"XD"))))))))))</f>
        <v>2.2000000000000002</v>
      </c>
      <c r="F1378">
        <f>D1378*E1378</f>
        <v>880.00000000000011</v>
      </c>
      <c r="G1378">
        <f>SUMIF($B$2:B1378,B1378,$D$2:D1378)</f>
        <v>18632</v>
      </c>
      <c r="H1378" t="b">
        <f>IF(cukier[[#This Row],[IlośćCukruKupionego]]&gt;=100,IF(cukier[[#This Row],[IlośćCukruKupionego]]&lt;1000,TRUE),FALSE)</f>
        <v>0</v>
      </c>
      <c r="I1378" t="b">
        <f>IF(cukier[[#This Row],[IlośćCukruKupionego]]&gt;=1000,IF(cukier[[#This Row],[IlośćCukruKupionego]]&lt;10000,TRUE),FALSE)</f>
        <v>0</v>
      </c>
      <c r="J1378" t="b">
        <f>IF(cukier[[#This Row],[IlośćCukruKupionego]]&gt;=10000,TRUE,FALSE)</f>
        <v>1</v>
      </c>
      <c r="K137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78">
        <f>cukier[[#This Row],[Cukier '[KG']]]*cukier[[#This Row],[Rabat]]</f>
        <v>800</v>
      </c>
      <c r="M1378">
        <f>cukier[[#This Row],[SumaZaCukier]]-cukier[[#This Row],[CenaRabat]]</f>
        <v>80.000000000000114</v>
      </c>
    </row>
    <row r="1379" spans="1:13" x14ac:dyDescent="0.25">
      <c r="A1379" s="1">
        <v>40669</v>
      </c>
      <c r="B1379" t="s">
        <v>108</v>
      </c>
      <c r="C1379">
        <f>YEAR(cukier[[#This Row],[Data]])</f>
        <v>2011</v>
      </c>
      <c r="D1379">
        <v>1</v>
      </c>
      <c r="E1379">
        <f>IF(C1379=2005,$Q$5,IF(C1379=2006,$Q$6,IF(C1379=2007,$Q$7,IF(C1379=2008,$Q$8,IF(C1379=2009,$Q$9,IF(C1379=2010,$Q$10,IF(C1379=2011,$Q$11,IF(C1379=2012,$Q$12,IF(C1379=2013,$Q$13,IF(C1379=2014,$Q$14,"XD"))))))))))</f>
        <v>2.2000000000000002</v>
      </c>
      <c r="F1379">
        <f>D1379*E1379</f>
        <v>2.2000000000000002</v>
      </c>
      <c r="G1379">
        <f>SUMIF($B$2:B1379,B1379,$D$2:D1379)</f>
        <v>30</v>
      </c>
      <c r="H1379" t="b">
        <f>IF(cukier[[#This Row],[IlośćCukruKupionego]]&gt;=100,IF(cukier[[#This Row],[IlośćCukruKupionego]]&lt;1000,TRUE),FALSE)</f>
        <v>0</v>
      </c>
      <c r="I1379" t="b">
        <f>IF(cukier[[#This Row],[IlośćCukruKupionego]]&gt;=1000,IF(cukier[[#This Row],[IlośćCukruKupionego]]&lt;10000,TRUE),FALSE)</f>
        <v>0</v>
      </c>
      <c r="J1379" t="b">
        <f>IF(cukier[[#This Row],[IlośćCukruKupionego]]&gt;=10000,TRUE,FALSE)</f>
        <v>0</v>
      </c>
      <c r="K1379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79">
        <f>cukier[[#This Row],[Cukier '[KG']]]*cukier[[#This Row],[Rabat]]</f>
        <v>2.2000000000000002</v>
      </c>
      <c r="M1379">
        <f>cukier[[#This Row],[SumaZaCukier]]-cukier[[#This Row],[CenaRabat]]</f>
        <v>0</v>
      </c>
    </row>
    <row r="1380" spans="1:13" x14ac:dyDescent="0.25">
      <c r="A1380" s="1">
        <v>40670</v>
      </c>
      <c r="B1380" t="s">
        <v>8</v>
      </c>
      <c r="C1380">
        <f>YEAR(cukier[[#This Row],[Data]])</f>
        <v>2011</v>
      </c>
      <c r="D1380">
        <v>184</v>
      </c>
      <c r="E1380">
        <f>IF(C1380=2005,$Q$5,IF(C1380=2006,$Q$6,IF(C1380=2007,$Q$7,IF(C1380=2008,$Q$8,IF(C1380=2009,$Q$9,IF(C1380=2010,$Q$10,IF(C1380=2011,$Q$11,IF(C1380=2012,$Q$12,IF(C1380=2013,$Q$13,IF(C1380=2014,$Q$14,"XD"))))))))))</f>
        <v>2.2000000000000002</v>
      </c>
      <c r="F1380">
        <f>D1380*E1380</f>
        <v>404.8</v>
      </c>
      <c r="G1380">
        <f>SUMIF($B$2:B1380,B1380,$D$2:D1380)</f>
        <v>2276</v>
      </c>
      <c r="H1380" t="b">
        <f>IF(cukier[[#This Row],[IlośćCukruKupionego]]&gt;=100,IF(cukier[[#This Row],[IlośćCukruKupionego]]&lt;1000,TRUE),FALSE)</f>
        <v>0</v>
      </c>
      <c r="I1380" t="b">
        <f>IF(cukier[[#This Row],[IlośćCukruKupionego]]&gt;=1000,IF(cukier[[#This Row],[IlośćCukruKupionego]]&lt;10000,TRUE),FALSE)</f>
        <v>1</v>
      </c>
      <c r="J1380" t="b">
        <f>IF(cukier[[#This Row],[IlośćCukruKupionego]]&gt;=10000,TRUE,FALSE)</f>
        <v>0</v>
      </c>
      <c r="K138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80">
        <f>cukier[[#This Row],[Cukier '[KG']]]*cukier[[#This Row],[Rabat]]</f>
        <v>386.40000000000003</v>
      </c>
      <c r="M1380">
        <f>cukier[[#This Row],[SumaZaCukier]]-cukier[[#This Row],[CenaRabat]]</f>
        <v>18.399999999999977</v>
      </c>
    </row>
    <row r="1381" spans="1:13" x14ac:dyDescent="0.25">
      <c r="A1381" s="1">
        <v>40670</v>
      </c>
      <c r="B1381" t="s">
        <v>6</v>
      </c>
      <c r="C1381">
        <f>YEAR(cukier[[#This Row],[Data]])</f>
        <v>2011</v>
      </c>
      <c r="D1381">
        <v>99</v>
      </c>
      <c r="E1381">
        <f>IF(C1381=2005,$Q$5,IF(C1381=2006,$Q$6,IF(C1381=2007,$Q$7,IF(C1381=2008,$Q$8,IF(C1381=2009,$Q$9,IF(C1381=2010,$Q$10,IF(C1381=2011,$Q$11,IF(C1381=2012,$Q$12,IF(C1381=2013,$Q$13,IF(C1381=2014,$Q$14,"XD"))))))))))</f>
        <v>2.2000000000000002</v>
      </c>
      <c r="F1381">
        <f>D1381*E1381</f>
        <v>217.8</v>
      </c>
      <c r="G1381">
        <f>SUMIF($B$2:B1381,B1381,$D$2:D1381)</f>
        <v>1952</v>
      </c>
      <c r="H1381" t="b">
        <f>IF(cukier[[#This Row],[IlośćCukruKupionego]]&gt;=100,IF(cukier[[#This Row],[IlośćCukruKupionego]]&lt;1000,TRUE),FALSE)</f>
        <v>0</v>
      </c>
      <c r="I1381" t="b">
        <f>IF(cukier[[#This Row],[IlośćCukruKupionego]]&gt;=1000,IF(cukier[[#This Row],[IlośćCukruKupionego]]&lt;10000,TRUE),FALSE)</f>
        <v>1</v>
      </c>
      <c r="J1381" t="b">
        <f>IF(cukier[[#This Row],[IlośćCukruKupionego]]&gt;=10000,TRUE,FALSE)</f>
        <v>0</v>
      </c>
      <c r="K138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81">
        <f>cukier[[#This Row],[Cukier '[KG']]]*cukier[[#This Row],[Rabat]]</f>
        <v>207.9</v>
      </c>
      <c r="M1381">
        <f>cukier[[#This Row],[SumaZaCukier]]-cukier[[#This Row],[CenaRabat]]</f>
        <v>9.9000000000000057</v>
      </c>
    </row>
    <row r="1382" spans="1:13" x14ac:dyDescent="0.25">
      <c r="A1382" s="1">
        <v>40671</v>
      </c>
      <c r="B1382" t="s">
        <v>10</v>
      </c>
      <c r="C1382">
        <f>YEAR(cukier[[#This Row],[Data]])</f>
        <v>2011</v>
      </c>
      <c r="D1382">
        <v>143</v>
      </c>
      <c r="E1382">
        <f>IF(C1382=2005,$Q$5,IF(C1382=2006,$Q$6,IF(C1382=2007,$Q$7,IF(C1382=2008,$Q$8,IF(C1382=2009,$Q$9,IF(C1382=2010,$Q$10,IF(C1382=2011,$Q$11,IF(C1382=2012,$Q$12,IF(C1382=2013,$Q$13,IF(C1382=2014,$Q$14,"XD"))))))))))</f>
        <v>2.2000000000000002</v>
      </c>
      <c r="F1382">
        <f>D1382*E1382</f>
        <v>314.60000000000002</v>
      </c>
      <c r="G1382">
        <f>SUMIF($B$2:B1382,B1382,$D$2:D1382)</f>
        <v>2898</v>
      </c>
      <c r="H1382" t="b">
        <f>IF(cukier[[#This Row],[IlośćCukruKupionego]]&gt;=100,IF(cukier[[#This Row],[IlośćCukruKupionego]]&lt;1000,TRUE),FALSE)</f>
        <v>0</v>
      </c>
      <c r="I1382" t="b">
        <f>IF(cukier[[#This Row],[IlośćCukruKupionego]]&gt;=1000,IF(cukier[[#This Row],[IlośćCukruKupionego]]&lt;10000,TRUE),FALSE)</f>
        <v>1</v>
      </c>
      <c r="J1382" t="b">
        <f>IF(cukier[[#This Row],[IlośćCukruKupionego]]&gt;=10000,TRUE,FALSE)</f>
        <v>0</v>
      </c>
      <c r="K138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82">
        <f>cukier[[#This Row],[Cukier '[KG']]]*cukier[[#This Row],[Rabat]]</f>
        <v>300.3</v>
      </c>
      <c r="M1382">
        <f>cukier[[#This Row],[SumaZaCukier]]-cukier[[#This Row],[CenaRabat]]</f>
        <v>14.300000000000011</v>
      </c>
    </row>
    <row r="1383" spans="1:13" x14ac:dyDescent="0.25">
      <c r="A1383" s="1">
        <v>40672</v>
      </c>
      <c r="B1383" t="s">
        <v>30</v>
      </c>
      <c r="C1383">
        <f>YEAR(cukier[[#This Row],[Data]])</f>
        <v>2011</v>
      </c>
      <c r="D1383">
        <v>184</v>
      </c>
      <c r="E1383">
        <f>IF(C1383=2005,$Q$5,IF(C1383=2006,$Q$6,IF(C1383=2007,$Q$7,IF(C1383=2008,$Q$8,IF(C1383=2009,$Q$9,IF(C1383=2010,$Q$10,IF(C1383=2011,$Q$11,IF(C1383=2012,$Q$12,IF(C1383=2013,$Q$13,IF(C1383=2014,$Q$14,"XD"))))))))))</f>
        <v>2.2000000000000002</v>
      </c>
      <c r="F1383">
        <f>D1383*E1383</f>
        <v>404.8</v>
      </c>
      <c r="G1383">
        <f>SUMIF($B$2:B1383,B1383,$D$2:D1383)</f>
        <v>3966</v>
      </c>
      <c r="H1383" t="b">
        <f>IF(cukier[[#This Row],[IlośćCukruKupionego]]&gt;=100,IF(cukier[[#This Row],[IlośćCukruKupionego]]&lt;1000,TRUE),FALSE)</f>
        <v>0</v>
      </c>
      <c r="I1383" t="b">
        <f>IF(cukier[[#This Row],[IlośćCukruKupionego]]&gt;=1000,IF(cukier[[#This Row],[IlośćCukruKupionego]]&lt;10000,TRUE),FALSE)</f>
        <v>1</v>
      </c>
      <c r="J1383" t="b">
        <f>IF(cukier[[#This Row],[IlośćCukruKupionego]]&gt;=10000,TRUE,FALSE)</f>
        <v>0</v>
      </c>
      <c r="K138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83">
        <f>cukier[[#This Row],[Cukier '[KG']]]*cukier[[#This Row],[Rabat]]</f>
        <v>386.40000000000003</v>
      </c>
      <c r="M1383">
        <f>cukier[[#This Row],[SumaZaCukier]]-cukier[[#This Row],[CenaRabat]]</f>
        <v>18.399999999999977</v>
      </c>
    </row>
    <row r="1384" spans="1:13" x14ac:dyDescent="0.25">
      <c r="A1384" s="1">
        <v>40676</v>
      </c>
      <c r="B1384" t="s">
        <v>163</v>
      </c>
      <c r="C1384">
        <f>YEAR(cukier[[#This Row],[Data]])</f>
        <v>2011</v>
      </c>
      <c r="D1384">
        <v>3</v>
      </c>
      <c r="E1384">
        <f>IF(C1384=2005,$Q$5,IF(C1384=2006,$Q$6,IF(C1384=2007,$Q$7,IF(C1384=2008,$Q$8,IF(C1384=2009,$Q$9,IF(C1384=2010,$Q$10,IF(C1384=2011,$Q$11,IF(C1384=2012,$Q$12,IF(C1384=2013,$Q$13,IF(C1384=2014,$Q$14,"XD"))))))))))</f>
        <v>2.2000000000000002</v>
      </c>
      <c r="F1384">
        <f>D1384*E1384</f>
        <v>6.6000000000000005</v>
      </c>
      <c r="G1384">
        <f>SUMIF($B$2:B1384,B1384,$D$2:D1384)</f>
        <v>13</v>
      </c>
      <c r="H1384" t="b">
        <f>IF(cukier[[#This Row],[IlośćCukruKupionego]]&gt;=100,IF(cukier[[#This Row],[IlośćCukruKupionego]]&lt;1000,TRUE),FALSE)</f>
        <v>0</v>
      </c>
      <c r="I1384" t="b">
        <f>IF(cukier[[#This Row],[IlośćCukruKupionego]]&gt;=1000,IF(cukier[[#This Row],[IlośćCukruKupionego]]&lt;10000,TRUE),FALSE)</f>
        <v>0</v>
      </c>
      <c r="J1384" t="b">
        <f>IF(cukier[[#This Row],[IlośćCukruKupionego]]&gt;=10000,TRUE,FALSE)</f>
        <v>0</v>
      </c>
      <c r="K1384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84">
        <f>cukier[[#This Row],[Cukier '[KG']]]*cukier[[#This Row],[Rabat]]</f>
        <v>6.6000000000000005</v>
      </c>
      <c r="M1384">
        <f>cukier[[#This Row],[SumaZaCukier]]-cukier[[#This Row],[CenaRabat]]</f>
        <v>0</v>
      </c>
    </row>
    <row r="1385" spans="1:13" x14ac:dyDescent="0.25">
      <c r="A1385" s="1">
        <v>40676</v>
      </c>
      <c r="B1385" t="s">
        <v>18</v>
      </c>
      <c r="C1385">
        <f>YEAR(cukier[[#This Row],[Data]])</f>
        <v>2011</v>
      </c>
      <c r="D1385">
        <v>197</v>
      </c>
      <c r="E1385">
        <f>IF(C1385=2005,$Q$5,IF(C1385=2006,$Q$6,IF(C1385=2007,$Q$7,IF(C1385=2008,$Q$8,IF(C1385=2009,$Q$9,IF(C1385=2010,$Q$10,IF(C1385=2011,$Q$11,IF(C1385=2012,$Q$12,IF(C1385=2013,$Q$13,IF(C1385=2014,$Q$14,"XD"))))))))))</f>
        <v>2.2000000000000002</v>
      </c>
      <c r="F1385">
        <f>D1385*E1385</f>
        <v>433.40000000000003</v>
      </c>
      <c r="G1385">
        <f>SUMIF($B$2:B1385,B1385,$D$2:D1385)</f>
        <v>3888</v>
      </c>
      <c r="H1385" t="b">
        <f>IF(cukier[[#This Row],[IlośćCukruKupionego]]&gt;=100,IF(cukier[[#This Row],[IlośćCukruKupionego]]&lt;1000,TRUE),FALSE)</f>
        <v>0</v>
      </c>
      <c r="I1385" t="b">
        <f>IF(cukier[[#This Row],[IlośćCukruKupionego]]&gt;=1000,IF(cukier[[#This Row],[IlośćCukruKupionego]]&lt;10000,TRUE),FALSE)</f>
        <v>1</v>
      </c>
      <c r="J1385" t="b">
        <f>IF(cukier[[#This Row],[IlośćCukruKupionego]]&gt;=10000,TRUE,FALSE)</f>
        <v>0</v>
      </c>
      <c r="K138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85">
        <f>cukier[[#This Row],[Cukier '[KG']]]*cukier[[#This Row],[Rabat]]</f>
        <v>413.70000000000005</v>
      </c>
      <c r="M1385">
        <f>cukier[[#This Row],[SumaZaCukier]]-cukier[[#This Row],[CenaRabat]]</f>
        <v>19.699999999999989</v>
      </c>
    </row>
    <row r="1386" spans="1:13" x14ac:dyDescent="0.25">
      <c r="A1386" s="1">
        <v>40680</v>
      </c>
      <c r="B1386" t="s">
        <v>4</v>
      </c>
      <c r="C1386">
        <f>YEAR(cukier[[#This Row],[Data]])</f>
        <v>2011</v>
      </c>
      <c r="D1386">
        <v>18</v>
      </c>
      <c r="E1386">
        <f>IF(C1386=2005,$Q$5,IF(C1386=2006,$Q$6,IF(C1386=2007,$Q$7,IF(C1386=2008,$Q$8,IF(C1386=2009,$Q$9,IF(C1386=2010,$Q$10,IF(C1386=2011,$Q$11,IF(C1386=2012,$Q$12,IF(C1386=2013,$Q$13,IF(C1386=2014,$Q$14,"XD"))))))))))</f>
        <v>2.2000000000000002</v>
      </c>
      <c r="F1386">
        <f>D1386*E1386</f>
        <v>39.6</v>
      </c>
      <c r="G1386">
        <f>SUMIF($B$2:B1386,B1386,$D$2:D1386)</f>
        <v>37</v>
      </c>
      <c r="H1386" t="b">
        <f>IF(cukier[[#This Row],[IlośćCukruKupionego]]&gt;=100,IF(cukier[[#This Row],[IlośćCukruKupionego]]&lt;1000,TRUE),FALSE)</f>
        <v>0</v>
      </c>
      <c r="I1386" t="b">
        <f>IF(cukier[[#This Row],[IlośćCukruKupionego]]&gt;=1000,IF(cukier[[#This Row],[IlośćCukruKupionego]]&lt;10000,TRUE),FALSE)</f>
        <v>0</v>
      </c>
      <c r="J1386" t="b">
        <f>IF(cukier[[#This Row],[IlośćCukruKupionego]]&gt;=10000,TRUE,FALSE)</f>
        <v>0</v>
      </c>
      <c r="K1386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86">
        <f>cukier[[#This Row],[Cukier '[KG']]]*cukier[[#This Row],[Rabat]]</f>
        <v>39.6</v>
      </c>
      <c r="M1386">
        <f>cukier[[#This Row],[SumaZaCukier]]-cukier[[#This Row],[CenaRabat]]</f>
        <v>0</v>
      </c>
    </row>
    <row r="1387" spans="1:13" x14ac:dyDescent="0.25">
      <c r="A1387" s="1">
        <v>40685</v>
      </c>
      <c r="B1387" t="s">
        <v>0</v>
      </c>
      <c r="C1387">
        <f>YEAR(cukier[[#This Row],[Data]])</f>
        <v>2011</v>
      </c>
      <c r="D1387">
        <v>7</v>
      </c>
      <c r="E1387">
        <f>IF(C1387=2005,$Q$5,IF(C1387=2006,$Q$6,IF(C1387=2007,$Q$7,IF(C1387=2008,$Q$8,IF(C1387=2009,$Q$9,IF(C1387=2010,$Q$10,IF(C1387=2011,$Q$11,IF(C1387=2012,$Q$12,IF(C1387=2013,$Q$13,IF(C1387=2014,$Q$14,"XD"))))))))))</f>
        <v>2.2000000000000002</v>
      </c>
      <c r="F1387">
        <f>D1387*E1387</f>
        <v>15.400000000000002</v>
      </c>
      <c r="G1387">
        <f>SUMIF($B$2:B1387,B1387,$D$2:D1387)</f>
        <v>60</v>
      </c>
      <c r="H1387" t="b">
        <f>IF(cukier[[#This Row],[IlośćCukruKupionego]]&gt;=100,IF(cukier[[#This Row],[IlośćCukruKupionego]]&lt;1000,TRUE),FALSE)</f>
        <v>0</v>
      </c>
      <c r="I1387" t="b">
        <f>IF(cukier[[#This Row],[IlośćCukruKupionego]]&gt;=1000,IF(cukier[[#This Row],[IlośćCukruKupionego]]&lt;10000,TRUE),FALSE)</f>
        <v>0</v>
      </c>
      <c r="J1387" t="b">
        <f>IF(cukier[[#This Row],[IlośćCukruKupionego]]&gt;=10000,TRUE,FALSE)</f>
        <v>0</v>
      </c>
      <c r="K1387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87">
        <f>cukier[[#This Row],[Cukier '[KG']]]*cukier[[#This Row],[Rabat]]</f>
        <v>15.400000000000002</v>
      </c>
      <c r="M1387">
        <f>cukier[[#This Row],[SumaZaCukier]]-cukier[[#This Row],[CenaRabat]]</f>
        <v>0</v>
      </c>
    </row>
    <row r="1388" spans="1:13" x14ac:dyDescent="0.25">
      <c r="A1388" s="1">
        <v>40686</v>
      </c>
      <c r="B1388" t="s">
        <v>9</v>
      </c>
      <c r="C1388">
        <f>YEAR(cukier[[#This Row],[Data]])</f>
        <v>2011</v>
      </c>
      <c r="D1388">
        <v>381</v>
      </c>
      <c r="E1388">
        <f>IF(C1388=2005,$Q$5,IF(C1388=2006,$Q$6,IF(C1388=2007,$Q$7,IF(C1388=2008,$Q$8,IF(C1388=2009,$Q$9,IF(C1388=2010,$Q$10,IF(C1388=2011,$Q$11,IF(C1388=2012,$Q$12,IF(C1388=2013,$Q$13,IF(C1388=2014,$Q$14,"XD"))))))))))</f>
        <v>2.2000000000000002</v>
      </c>
      <c r="F1388">
        <f>D1388*E1388</f>
        <v>838.2</v>
      </c>
      <c r="G1388">
        <f>SUMIF($B$2:B1388,B1388,$D$2:D1388)</f>
        <v>17351</v>
      </c>
      <c r="H1388" t="b">
        <f>IF(cukier[[#This Row],[IlośćCukruKupionego]]&gt;=100,IF(cukier[[#This Row],[IlośćCukruKupionego]]&lt;1000,TRUE),FALSE)</f>
        <v>0</v>
      </c>
      <c r="I1388" t="b">
        <f>IF(cukier[[#This Row],[IlośćCukruKupionego]]&gt;=1000,IF(cukier[[#This Row],[IlośćCukruKupionego]]&lt;10000,TRUE),FALSE)</f>
        <v>0</v>
      </c>
      <c r="J1388" t="b">
        <f>IF(cukier[[#This Row],[IlośćCukruKupionego]]&gt;=10000,TRUE,FALSE)</f>
        <v>1</v>
      </c>
      <c r="K138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88">
        <f>cukier[[#This Row],[Cukier '[KG']]]*cukier[[#This Row],[Rabat]]</f>
        <v>762</v>
      </c>
      <c r="M1388">
        <f>cukier[[#This Row],[SumaZaCukier]]-cukier[[#This Row],[CenaRabat]]</f>
        <v>76.200000000000045</v>
      </c>
    </row>
    <row r="1389" spans="1:13" x14ac:dyDescent="0.25">
      <c r="A1389" s="1">
        <v>40689</v>
      </c>
      <c r="B1389" t="s">
        <v>61</v>
      </c>
      <c r="C1389">
        <f>YEAR(cukier[[#This Row],[Data]])</f>
        <v>2011</v>
      </c>
      <c r="D1389">
        <v>45</v>
      </c>
      <c r="E1389">
        <f>IF(C1389=2005,$Q$5,IF(C1389=2006,$Q$6,IF(C1389=2007,$Q$7,IF(C1389=2008,$Q$8,IF(C1389=2009,$Q$9,IF(C1389=2010,$Q$10,IF(C1389=2011,$Q$11,IF(C1389=2012,$Q$12,IF(C1389=2013,$Q$13,IF(C1389=2014,$Q$14,"XD"))))))))))</f>
        <v>2.2000000000000002</v>
      </c>
      <c r="F1389">
        <f>D1389*E1389</f>
        <v>99.000000000000014</v>
      </c>
      <c r="G1389">
        <f>SUMIF($B$2:B1389,B1389,$D$2:D1389)</f>
        <v>2107</v>
      </c>
      <c r="H1389" t="b">
        <f>IF(cukier[[#This Row],[IlośćCukruKupionego]]&gt;=100,IF(cukier[[#This Row],[IlośćCukruKupionego]]&lt;1000,TRUE),FALSE)</f>
        <v>0</v>
      </c>
      <c r="I1389" t="b">
        <f>IF(cukier[[#This Row],[IlośćCukruKupionego]]&gt;=1000,IF(cukier[[#This Row],[IlośćCukruKupionego]]&lt;10000,TRUE),FALSE)</f>
        <v>1</v>
      </c>
      <c r="J1389" t="b">
        <f>IF(cukier[[#This Row],[IlośćCukruKupionego]]&gt;=10000,TRUE,FALSE)</f>
        <v>0</v>
      </c>
      <c r="K1389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89">
        <f>cukier[[#This Row],[Cukier '[KG']]]*cukier[[#This Row],[Rabat]]</f>
        <v>94.5</v>
      </c>
      <c r="M1389">
        <f>cukier[[#This Row],[SumaZaCukier]]-cukier[[#This Row],[CenaRabat]]</f>
        <v>4.5000000000000142</v>
      </c>
    </row>
    <row r="1390" spans="1:13" x14ac:dyDescent="0.25">
      <c r="A1390" s="1">
        <v>40691</v>
      </c>
      <c r="B1390" t="s">
        <v>17</v>
      </c>
      <c r="C1390">
        <f>YEAR(cukier[[#This Row],[Data]])</f>
        <v>2011</v>
      </c>
      <c r="D1390">
        <v>499</v>
      </c>
      <c r="E1390">
        <f>IF(C1390=2005,$Q$5,IF(C1390=2006,$Q$6,IF(C1390=2007,$Q$7,IF(C1390=2008,$Q$8,IF(C1390=2009,$Q$9,IF(C1390=2010,$Q$10,IF(C1390=2011,$Q$11,IF(C1390=2012,$Q$12,IF(C1390=2013,$Q$13,IF(C1390=2014,$Q$14,"XD"))))))))))</f>
        <v>2.2000000000000002</v>
      </c>
      <c r="F1390">
        <f>D1390*E1390</f>
        <v>1097.8000000000002</v>
      </c>
      <c r="G1390">
        <f>SUMIF($B$2:B1390,B1390,$D$2:D1390)</f>
        <v>12683</v>
      </c>
      <c r="H1390" t="b">
        <f>IF(cukier[[#This Row],[IlośćCukruKupionego]]&gt;=100,IF(cukier[[#This Row],[IlośćCukruKupionego]]&lt;1000,TRUE),FALSE)</f>
        <v>0</v>
      </c>
      <c r="I1390" t="b">
        <f>IF(cukier[[#This Row],[IlośćCukruKupionego]]&gt;=1000,IF(cukier[[#This Row],[IlośćCukruKupionego]]&lt;10000,TRUE),FALSE)</f>
        <v>0</v>
      </c>
      <c r="J1390" t="b">
        <f>IF(cukier[[#This Row],[IlośćCukruKupionego]]&gt;=10000,TRUE,FALSE)</f>
        <v>1</v>
      </c>
      <c r="K139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90">
        <f>cukier[[#This Row],[Cukier '[KG']]]*cukier[[#This Row],[Rabat]]</f>
        <v>998</v>
      </c>
      <c r="M1390">
        <f>cukier[[#This Row],[SumaZaCukier]]-cukier[[#This Row],[CenaRabat]]</f>
        <v>99.800000000000182</v>
      </c>
    </row>
    <row r="1391" spans="1:13" x14ac:dyDescent="0.25">
      <c r="A1391" s="1">
        <v>40695</v>
      </c>
      <c r="B1391" t="s">
        <v>17</v>
      </c>
      <c r="C1391">
        <f>YEAR(cukier[[#This Row],[Data]])</f>
        <v>2011</v>
      </c>
      <c r="D1391">
        <v>134</v>
      </c>
      <c r="E1391">
        <f>IF(C1391=2005,$Q$5,IF(C1391=2006,$Q$6,IF(C1391=2007,$Q$7,IF(C1391=2008,$Q$8,IF(C1391=2009,$Q$9,IF(C1391=2010,$Q$10,IF(C1391=2011,$Q$11,IF(C1391=2012,$Q$12,IF(C1391=2013,$Q$13,IF(C1391=2014,$Q$14,"XD"))))))))))</f>
        <v>2.2000000000000002</v>
      </c>
      <c r="F1391">
        <f>D1391*E1391</f>
        <v>294.8</v>
      </c>
      <c r="G1391">
        <f>SUMIF($B$2:B1391,B1391,$D$2:D1391)</f>
        <v>12817</v>
      </c>
      <c r="H1391" t="b">
        <f>IF(cukier[[#This Row],[IlośćCukruKupionego]]&gt;=100,IF(cukier[[#This Row],[IlośćCukruKupionego]]&lt;1000,TRUE),FALSE)</f>
        <v>0</v>
      </c>
      <c r="I1391" t="b">
        <f>IF(cukier[[#This Row],[IlośćCukruKupionego]]&gt;=1000,IF(cukier[[#This Row],[IlośćCukruKupionego]]&lt;10000,TRUE),FALSE)</f>
        <v>0</v>
      </c>
      <c r="J1391" t="b">
        <f>IF(cukier[[#This Row],[IlośćCukruKupionego]]&gt;=10000,TRUE,FALSE)</f>
        <v>1</v>
      </c>
      <c r="K139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91">
        <f>cukier[[#This Row],[Cukier '[KG']]]*cukier[[#This Row],[Rabat]]</f>
        <v>268</v>
      </c>
      <c r="M1391">
        <f>cukier[[#This Row],[SumaZaCukier]]-cukier[[#This Row],[CenaRabat]]</f>
        <v>26.800000000000011</v>
      </c>
    </row>
    <row r="1392" spans="1:13" x14ac:dyDescent="0.25">
      <c r="A1392" s="1">
        <v>40695</v>
      </c>
      <c r="B1392" t="s">
        <v>52</v>
      </c>
      <c r="C1392">
        <f>YEAR(cukier[[#This Row],[Data]])</f>
        <v>2011</v>
      </c>
      <c r="D1392">
        <v>132</v>
      </c>
      <c r="E1392">
        <f>IF(C1392=2005,$Q$5,IF(C1392=2006,$Q$6,IF(C1392=2007,$Q$7,IF(C1392=2008,$Q$8,IF(C1392=2009,$Q$9,IF(C1392=2010,$Q$10,IF(C1392=2011,$Q$11,IF(C1392=2012,$Q$12,IF(C1392=2013,$Q$13,IF(C1392=2014,$Q$14,"XD"))))))))))</f>
        <v>2.2000000000000002</v>
      </c>
      <c r="F1392">
        <f>D1392*E1392</f>
        <v>290.40000000000003</v>
      </c>
      <c r="G1392">
        <f>SUMIF($B$2:B1392,B1392,$D$2:D1392)</f>
        <v>3384</v>
      </c>
      <c r="H1392" t="b">
        <f>IF(cukier[[#This Row],[IlośćCukruKupionego]]&gt;=100,IF(cukier[[#This Row],[IlośćCukruKupionego]]&lt;1000,TRUE),FALSE)</f>
        <v>0</v>
      </c>
      <c r="I1392" t="b">
        <f>IF(cukier[[#This Row],[IlośćCukruKupionego]]&gt;=1000,IF(cukier[[#This Row],[IlośćCukruKupionego]]&lt;10000,TRUE),FALSE)</f>
        <v>1</v>
      </c>
      <c r="J1392" t="b">
        <f>IF(cukier[[#This Row],[IlośćCukruKupionego]]&gt;=10000,TRUE,FALSE)</f>
        <v>0</v>
      </c>
      <c r="K139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92">
        <f>cukier[[#This Row],[Cukier '[KG']]]*cukier[[#This Row],[Rabat]]</f>
        <v>277.2</v>
      </c>
      <c r="M1392">
        <f>cukier[[#This Row],[SumaZaCukier]]-cukier[[#This Row],[CenaRabat]]</f>
        <v>13.200000000000045</v>
      </c>
    </row>
    <row r="1393" spans="1:13" x14ac:dyDescent="0.25">
      <c r="A1393" s="1">
        <v>40696</v>
      </c>
      <c r="B1393" t="s">
        <v>19</v>
      </c>
      <c r="C1393">
        <f>YEAR(cukier[[#This Row],[Data]])</f>
        <v>2011</v>
      </c>
      <c r="D1393">
        <v>180</v>
      </c>
      <c r="E1393">
        <f>IF(C1393=2005,$Q$5,IF(C1393=2006,$Q$6,IF(C1393=2007,$Q$7,IF(C1393=2008,$Q$8,IF(C1393=2009,$Q$9,IF(C1393=2010,$Q$10,IF(C1393=2011,$Q$11,IF(C1393=2012,$Q$12,IF(C1393=2013,$Q$13,IF(C1393=2014,$Q$14,"XD"))))))))))</f>
        <v>2.2000000000000002</v>
      </c>
      <c r="F1393">
        <f>D1393*E1393</f>
        <v>396.00000000000006</v>
      </c>
      <c r="G1393">
        <f>SUMIF($B$2:B1393,B1393,$D$2:D1393)</f>
        <v>2985</v>
      </c>
      <c r="H1393" t="b">
        <f>IF(cukier[[#This Row],[IlośćCukruKupionego]]&gt;=100,IF(cukier[[#This Row],[IlośćCukruKupionego]]&lt;1000,TRUE),FALSE)</f>
        <v>0</v>
      </c>
      <c r="I1393" t="b">
        <f>IF(cukier[[#This Row],[IlośćCukruKupionego]]&gt;=1000,IF(cukier[[#This Row],[IlośćCukruKupionego]]&lt;10000,TRUE),FALSE)</f>
        <v>1</v>
      </c>
      <c r="J1393" t="b">
        <f>IF(cukier[[#This Row],[IlośćCukruKupionego]]&gt;=10000,TRUE,FALSE)</f>
        <v>0</v>
      </c>
      <c r="K139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93">
        <f>cukier[[#This Row],[Cukier '[KG']]]*cukier[[#This Row],[Rabat]]</f>
        <v>378</v>
      </c>
      <c r="M1393">
        <f>cukier[[#This Row],[SumaZaCukier]]-cukier[[#This Row],[CenaRabat]]</f>
        <v>18.000000000000057</v>
      </c>
    </row>
    <row r="1394" spans="1:13" x14ac:dyDescent="0.25">
      <c r="A1394" s="1">
        <v>40699</v>
      </c>
      <c r="B1394" t="s">
        <v>221</v>
      </c>
      <c r="C1394">
        <f>YEAR(cukier[[#This Row],[Data]])</f>
        <v>2011</v>
      </c>
      <c r="D1394">
        <v>5</v>
      </c>
      <c r="E1394">
        <f>IF(C1394=2005,$Q$5,IF(C1394=2006,$Q$6,IF(C1394=2007,$Q$7,IF(C1394=2008,$Q$8,IF(C1394=2009,$Q$9,IF(C1394=2010,$Q$10,IF(C1394=2011,$Q$11,IF(C1394=2012,$Q$12,IF(C1394=2013,$Q$13,IF(C1394=2014,$Q$14,"XD"))))))))))</f>
        <v>2.2000000000000002</v>
      </c>
      <c r="F1394">
        <f>D1394*E1394</f>
        <v>11</v>
      </c>
      <c r="G1394">
        <f>SUMIF($B$2:B1394,B1394,$D$2:D1394)</f>
        <v>14</v>
      </c>
      <c r="H1394" t="b">
        <f>IF(cukier[[#This Row],[IlośćCukruKupionego]]&gt;=100,IF(cukier[[#This Row],[IlośćCukruKupionego]]&lt;1000,TRUE),FALSE)</f>
        <v>0</v>
      </c>
      <c r="I1394" t="b">
        <f>IF(cukier[[#This Row],[IlośćCukruKupionego]]&gt;=1000,IF(cukier[[#This Row],[IlośćCukruKupionego]]&lt;10000,TRUE),FALSE)</f>
        <v>0</v>
      </c>
      <c r="J1394" t="b">
        <f>IF(cukier[[#This Row],[IlośćCukruKupionego]]&gt;=10000,TRUE,FALSE)</f>
        <v>0</v>
      </c>
      <c r="K1394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94">
        <f>cukier[[#This Row],[Cukier '[KG']]]*cukier[[#This Row],[Rabat]]</f>
        <v>11</v>
      </c>
      <c r="M1394">
        <f>cukier[[#This Row],[SumaZaCukier]]-cukier[[#This Row],[CenaRabat]]</f>
        <v>0</v>
      </c>
    </row>
    <row r="1395" spans="1:13" x14ac:dyDescent="0.25">
      <c r="A1395" s="1">
        <v>40701</v>
      </c>
      <c r="B1395" t="s">
        <v>24</v>
      </c>
      <c r="C1395">
        <f>YEAR(cukier[[#This Row],[Data]])</f>
        <v>2011</v>
      </c>
      <c r="D1395">
        <v>110</v>
      </c>
      <c r="E1395">
        <f>IF(C1395=2005,$Q$5,IF(C1395=2006,$Q$6,IF(C1395=2007,$Q$7,IF(C1395=2008,$Q$8,IF(C1395=2009,$Q$9,IF(C1395=2010,$Q$10,IF(C1395=2011,$Q$11,IF(C1395=2012,$Q$12,IF(C1395=2013,$Q$13,IF(C1395=2014,$Q$14,"XD"))))))))))</f>
        <v>2.2000000000000002</v>
      </c>
      <c r="F1395">
        <f>D1395*E1395</f>
        <v>242.00000000000003</v>
      </c>
      <c r="G1395">
        <f>SUMIF($B$2:B1395,B1395,$D$2:D1395)</f>
        <v>4113</v>
      </c>
      <c r="H1395" t="b">
        <f>IF(cukier[[#This Row],[IlośćCukruKupionego]]&gt;=100,IF(cukier[[#This Row],[IlośćCukruKupionego]]&lt;1000,TRUE),FALSE)</f>
        <v>0</v>
      </c>
      <c r="I1395" t="b">
        <f>IF(cukier[[#This Row],[IlośćCukruKupionego]]&gt;=1000,IF(cukier[[#This Row],[IlośćCukruKupionego]]&lt;10000,TRUE),FALSE)</f>
        <v>1</v>
      </c>
      <c r="J1395" t="b">
        <f>IF(cukier[[#This Row],[IlośćCukruKupionego]]&gt;=10000,TRUE,FALSE)</f>
        <v>0</v>
      </c>
      <c r="K139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95">
        <f>cukier[[#This Row],[Cukier '[KG']]]*cukier[[#This Row],[Rabat]]</f>
        <v>231</v>
      </c>
      <c r="M1395">
        <f>cukier[[#This Row],[SumaZaCukier]]-cukier[[#This Row],[CenaRabat]]</f>
        <v>11.000000000000028</v>
      </c>
    </row>
    <row r="1396" spans="1:13" x14ac:dyDescent="0.25">
      <c r="A1396" s="1">
        <v>40702</v>
      </c>
      <c r="B1396" t="s">
        <v>52</v>
      </c>
      <c r="C1396">
        <f>YEAR(cukier[[#This Row],[Data]])</f>
        <v>2011</v>
      </c>
      <c r="D1396">
        <v>54</v>
      </c>
      <c r="E1396">
        <f>IF(C1396=2005,$Q$5,IF(C1396=2006,$Q$6,IF(C1396=2007,$Q$7,IF(C1396=2008,$Q$8,IF(C1396=2009,$Q$9,IF(C1396=2010,$Q$10,IF(C1396=2011,$Q$11,IF(C1396=2012,$Q$12,IF(C1396=2013,$Q$13,IF(C1396=2014,$Q$14,"XD"))))))))))</f>
        <v>2.2000000000000002</v>
      </c>
      <c r="F1396">
        <f>D1396*E1396</f>
        <v>118.80000000000001</v>
      </c>
      <c r="G1396">
        <f>SUMIF($B$2:B1396,B1396,$D$2:D1396)</f>
        <v>3438</v>
      </c>
      <c r="H1396" t="b">
        <f>IF(cukier[[#This Row],[IlośćCukruKupionego]]&gt;=100,IF(cukier[[#This Row],[IlośćCukruKupionego]]&lt;1000,TRUE),FALSE)</f>
        <v>0</v>
      </c>
      <c r="I1396" t="b">
        <f>IF(cukier[[#This Row],[IlośćCukruKupionego]]&gt;=1000,IF(cukier[[#This Row],[IlośćCukruKupionego]]&lt;10000,TRUE),FALSE)</f>
        <v>1</v>
      </c>
      <c r="J1396" t="b">
        <f>IF(cukier[[#This Row],[IlośćCukruKupionego]]&gt;=10000,TRUE,FALSE)</f>
        <v>0</v>
      </c>
      <c r="K1396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96">
        <f>cukier[[#This Row],[Cukier '[KG']]]*cukier[[#This Row],[Rabat]]</f>
        <v>113.4</v>
      </c>
      <c r="M1396">
        <f>cukier[[#This Row],[SumaZaCukier]]-cukier[[#This Row],[CenaRabat]]</f>
        <v>5.4000000000000057</v>
      </c>
    </row>
    <row r="1397" spans="1:13" x14ac:dyDescent="0.25">
      <c r="A1397" s="1">
        <v>40703</v>
      </c>
      <c r="B1397" t="s">
        <v>209</v>
      </c>
      <c r="C1397">
        <f>YEAR(cukier[[#This Row],[Data]])</f>
        <v>2011</v>
      </c>
      <c r="D1397">
        <v>6</v>
      </c>
      <c r="E1397">
        <f>IF(C1397=2005,$Q$5,IF(C1397=2006,$Q$6,IF(C1397=2007,$Q$7,IF(C1397=2008,$Q$8,IF(C1397=2009,$Q$9,IF(C1397=2010,$Q$10,IF(C1397=2011,$Q$11,IF(C1397=2012,$Q$12,IF(C1397=2013,$Q$13,IF(C1397=2014,$Q$14,"XD"))))))))))</f>
        <v>2.2000000000000002</v>
      </c>
      <c r="F1397">
        <f>D1397*E1397</f>
        <v>13.200000000000001</v>
      </c>
      <c r="G1397">
        <f>SUMIF($B$2:B1397,B1397,$D$2:D1397)</f>
        <v>12</v>
      </c>
      <c r="H1397" t="b">
        <f>IF(cukier[[#This Row],[IlośćCukruKupionego]]&gt;=100,IF(cukier[[#This Row],[IlośćCukruKupionego]]&lt;1000,TRUE),FALSE)</f>
        <v>0</v>
      </c>
      <c r="I1397" t="b">
        <f>IF(cukier[[#This Row],[IlośćCukruKupionego]]&gt;=1000,IF(cukier[[#This Row],[IlośćCukruKupionego]]&lt;10000,TRUE),FALSE)</f>
        <v>0</v>
      </c>
      <c r="J1397" t="b">
        <f>IF(cukier[[#This Row],[IlośćCukruKupionego]]&gt;=10000,TRUE,FALSE)</f>
        <v>0</v>
      </c>
      <c r="K1397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397">
        <f>cukier[[#This Row],[Cukier '[KG']]]*cukier[[#This Row],[Rabat]]</f>
        <v>13.200000000000001</v>
      </c>
      <c r="M1397">
        <f>cukier[[#This Row],[SumaZaCukier]]-cukier[[#This Row],[CenaRabat]]</f>
        <v>0</v>
      </c>
    </row>
    <row r="1398" spans="1:13" x14ac:dyDescent="0.25">
      <c r="A1398" s="1">
        <v>40704</v>
      </c>
      <c r="B1398" t="s">
        <v>50</v>
      </c>
      <c r="C1398">
        <f>YEAR(cukier[[#This Row],[Data]])</f>
        <v>2011</v>
      </c>
      <c r="D1398">
        <v>476</v>
      </c>
      <c r="E1398">
        <f>IF(C1398=2005,$Q$5,IF(C1398=2006,$Q$6,IF(C1398=2007,$Q$7,IF(C1398=2008,$Q$8,IF(C1398=2009,$Q$9,IF(C1398=2010,$Q$10,IF(C1398=2011,$Q$11,IF(C1398=2012,$Q$12,IF(C1398=2013,$Q$13,IF(C1398=2014,$Q$14,"XD"))))))))))</f>
        <v>2.2000000000000002</v>
      </c>
      <c r="F1398">
        <f>D1398*E1398</f>
        <v>1047.2</v>
      </c>
      <c r="G1398">
        <f>SUMIF($B$2:B1398,B1398,$D$2:D1398)</f>
        <v>17196</v>
      </c>
      <c r="H1398" t="b">
        <f>IF(cukier[[#This Row],[IlośćCukruKupionego]]&gt;=100,IF(cukier[[#This Row],[IlośćCukruKupionego]]&lt;1000,TRUE),FALSE)</f>
        <v>0</v>
      </c>
      <c r="I1398" t="b">
        <f>IF(cukier[[#This Row],[IlośćCukruKupionego]]&gt;=1000,IF(cukier[[#This Row],[IlośćCukruKupionego]]&lt;10000,TRUE),FALSE)</f>
        <v>0</v>
      </c>
      <c r="J1398" t="b">
        <f>IF(cukier[[#This Row],[IlośćCukruKupionego]]&gt;=10000,TRUE,FALSE)</f>
        <v>1</v>
      </c>
      <c r="K139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398">
        <f>cukier[[#This Row],[Cukier '[KG']]]*cukier[[#This Row],[Rabat]]</f>
        <v>952</v>
      </c>
      <c r="M1398">
        <f>cukier[[#This Row],[SumaZaCukier]]-cukier[[#This Row],[CenaRabat]]</f>
        <v>95.200000000000045</v>
      </c>
    </row>
    <row r="1399" spans="1:13" x14ac:dyDescent="0.25">
      <c r="A1399" s="1">
        <v>40704</v>
      </c>
      <c r="B1399" t="s">
        <v>19</v>
      </c>
      <c r="C1399">
        <f>YEAR(cukier[[#This Row],[Data]])</f>
        <v>2011</v>
      </c>
      <c r="D1399">
        <v>104</v>
      </c>
      <c r="E1399">
        <f>IF(C1399=2005,$Q$5,IF(C1399=2006,$Q$6,IF(C1399=2007,$Q$7,IF(C1399=2008,$Q$8,IF(C1399=2009,$Q$9,IF(C1399=2010,$Q$10,IF(C1399=2011,$Q$11,IF(C1399=2012,$Q$12,IF(C1399=2013,$Q$13,IF(C1399=2014,$Q$14,"XD"))))))))))</f>
        <v>2.2000000000000002</v>
      </c>
      <c r="F1399">
        <f>D1399*E1399</f>
        <v>228.8</v>
      </c>
      <c r="G1399">
        <f>SUMIF($B$2:B1399,B1399,$D$2:D1399)</f>
        <v>3089</v>
      </c>
      <c r="H1399" t="b">
        <f>IF(cukier[[#This Row],[IlośćCukruKupionego]]&gt;=100,IF(cukier[[#This Row],[IlośćCukruKupionego]]&lt;1000,TRUE),FALSE)</f>
        <v>0</v>
      </c>
      <c r="I1399" t="b">
        <f>IF(cukier[[#This Row],[IlośćCukruKupionego]]&gt;=1000,IF(cukier[[#This Row],[IlośćCukruKupionego]]&lt;10000,TRUE),FALSE)</f>
        <v>1</v>
      </c>
      <c r="J1399" t="b">
        <f>IF(cukier[[#This Row],[IlośćCukruKupionego]]&gt;=10000,TRUE,FALSE)</f>
        <v>0</v>
      </c>
      <c r="K1399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399">
        <f>cukier[[#This Row],[Cukier '[KG']]]*cukier[[#This Row],[Rabat]]</f>
        <v>218.4</v>
      </c>
      <c r="M1399">
        <f>cukier[[#This Row],[SumaZaCukier]]-cukier[[#This Row],[CenaRabat]]</f>
        <v>10.400000000000006</v>
      </c>
    </row>
    <row r="1400" spans="1:13" x14ac:dyDescent="0.25">
      <c r="A1400" s="1">
        <v>40704</v>
      </c>
      <c r="B1400" t="s">
        <v>31</v>
      </c>
      <c r="C1400">
        <f>YEAR(cukier[[#This Row],[Data]])</f>
        <v>2011</v>
      </c>
      <c r="D1400">
        <v>104</v>
      </c>
      <c r="E1400">
        <f>IF(C1400=2005,$Q$5,IF(C1400=2006,$Q$6,IF(C1400=2007,$Q$7,IF(C1400=2008,$Q$8,IF(C1400=2009,$Q$9,IF(C1400=2010,$Q$10,IF(C1400=2011,$Q$11,IF(C1400=2012,$Q$12,IF(C1400=2013,$Q$13,IF(C1400=2014,$Q$14,"XD"))))))))))</f>
        <v>2.2000000000000002</v>
      </c>
      <c r="F1400">
        <f>D1400*E1400</f>
        <v>228.8</v>
      </c>
      <c r="G1400">
        <f>SUMIF($B$2:B1400,B1400,$D$2:D1400)</f>
        <v>1603</v>
      </c>
      <c r="H1400" t="b">
        <f>IF(cukier[[#This Row],[IlośćCukruKupionego]]&gt;=100,IF(cukier[[#This Row],[IlośćCukruKupionego]]&lt;1000,TRUE),FALSE)</f>
        <v>0</v>
      </c>
      <c r="I1400" t="b">
        <f>IF(cukier[[#This Row],[IlośćCukruKupionego]]&gt;=1000,IF(cukier[[#This Row],[IlośćCukruKupionego]]&lt;10000,TRUE),FALSE)</f>
        <v>1</v>
      </c>
      <c r="J1400" t="b">
        <f>IF(cukier[[#This Row],[IlośćCukruKupionego]]&gt;=10000,TRUE,FALSE)</f>
        <v>0</v>
      </c>
      <c r="K140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00">
        <f>cukier[[#This Row],[Cukier '[KG']]]*cukier[[#This Row],[Rabat]]</f>
        <v>218.4</v>
      </c>
      <c r="M1400">
        <f>cukier[[#This Row],[SumaZaCukier]]-cukier[[#This Row],[CenaRabat]]</f>
        <v>10.400000000000006</v>
      </c>
    </row>
    <row r="1401" spans="1:13" x14ac:dyDescent="0.25">
      <c r="A1401" s="1">
        <v>40706</v>
      </c>
      <c r="B1401" t="s">
        <v>18</v>
      </c>
      <c r="C1401">
        <f>YEAR(cukier[[#This Row],[Data]])</f>
        <v>2011</v>
      </c>
      <c r="D1401">
        <v>47</v>
      </c>
      <c r="E1401">
        <f>IF(C1401=2005,$Q$5,IF(C1401=2006,$Q$6,IF(C1401=2007,$Q$7,IF(C1401=2008,$Q$8,IF(C1401=2009,$Q$9,IF(C1401=2010,$Q$10,IF(C1401=2011,$Q$11,IF(C1401=2012,$Q$12,IF(C1401=2013,$Q$13,IF(C1401=2014,$Q$14,"XD"))))))))))</f>
        <v>2.2000000000000002</v>
      </c>
      <c r="F1401">
        <f>D1401*E1401</f>
        <v>103.4</v>
      </c>
      <c r="G1401">
        <f>SUMIF($B$2:B1401,B1401,$D$2:D1401)</f>
        <v>3935</v>
      </c>
      <c r="H1401" t="b">
        <f>IF(cukier[[#This Row],[IlośćCukruKupionego]]&gt;=100,IF(cukier[[#This Row],[IlośćCukruKupionego]]&lt;1000,TRUE),FALSE)</f>
        <v>0</v>
      </c>
      <c r="I1401" t="b">
        <f>IF(cukier[[#This Row],[IlośćCukruKupionego]]&gt;=1000,IF(cukier[[#This Row],[IlośćCukruKupionego]]&lt;10000,TRUE),FALSE)</f>
        <v>1</v>
      </c>
      <c r="J1401" t="b">
        <f>IF(cukier[[#This Row],[IlośćCukruKupionego]]&gt;=10000,TRUE,FALSE)</f>
        <v>0</v>
      </c>
      <c r="K140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01">
        <f>cukier[[#This Row],[Cukier '[KG']]]*cukier[[#This Row],[Rabat]]</f>
        <v>98.7</v>
      </c>
      <c r="M1401">
        <f>cukier[[#This Row],[SumaZaCukier]]-cukier[[#This Row],[CenaRabat]]</f>
        <v>4.7000000000000028</v>
      </c>
    </row>
    <row r="1402" spans="1:13" x14ac:dyDescent="0.25">
      <c r="A1402" s="1">
        <v>40706</v>
      </c>
      <c r="B1402" t="s">
        <v>35</v>
      </c>
      <c r="C1402">
        <f>YEAR(cukier[[#This Row],[Data]])</f>
        <v>2011</v>
      </c>
      <c r="D1402">
        <v>127</v>
      </c>
      <c r="E1402">
        <f>IF(C1402=2005,$Q$5,IF(C1402=2006,$Q$6,IF(C1402=2007,$Q$7,IF(C1402=2008,$Q$8,IF(C1402=2009,$Q$9,IF(C1402=2010,$Q$10,IF(C1402=2011,$Q$11,IF(C1402=2012,$Q$12,IF(C1402=2013,$Q$13,IF(C1402=2014,$Q$14,"XD"))))))))))</f>
        <v>2.2000000000000002</v>
      </c>
      <c r="F1402">
        <f>D1402*E1402</f>
        <v>279.40000000000003</v>
      </c>
      <c r="G1402">
        <f>SUMIF($B$2:B1402,B1402,$D$2:D1402)</f>
        <v>2632</v>
      </c>
      <c r="H1402" t="b">
        <f>IF(cukier[[#This Row],[IlośćCukruKupionego]]&gt;=100,IF(cukier[[#This Row],[IlośćCukruKupionego]]&lt;1000,TRUE),FALSE)</f>
        <v>0</v>
      </c>
      <c r="I1402" t="b">
        <f>IF(cukier[[#This Row],[IlośćCukruKupionego]]&gt;=1000,IF(cukier[[#This Row],[IlośćCukruKupionego]]&lt;10000,TRUE),FALSE)</f>
        <v>1</v>
      </c>
      <c r="J1402" t="b">
        <f>IF(cukier[[#This Row],[IlośćCukruKupionego]]&gt;=10000,TRUE,FALSE)</f>
        <v>0</v>
      </c>
      <c r="K140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02">
        <f>cukier[[#This Row],[Cukier '[KG']]]*cukier[[#This Row],[Rabat]]</f>
        <v>266.7</v>
      </c>
      <c r="M1402">
        <f>cukier[[#This Row],[SumaZaCukier]]-cukier[[#This Row],[CenaRabat]]</f>
        <v>12.700000000000045</v>
      </c>
    </row>
    <row r="1403" spans="1:13" x14ac:dyDescent="0.25">
      <c r="A1403" s="1">
        <v>40708</v>
      </c>
      <c r="B1403" t="s">
        <v>25</v>
      </c>
      <c r="C1403">
        <f>YEAR(cukier[[#This Row],[Data]])</f>
        <v>2011</v>
      </c>
      <c r="D1403">
        <v>143</v>
      </c>
      <c r="E1403">
        <f>IF(C1403=2005,$Q$5,IF(C1403=2006,$Q$6,IF(C1403=2007,$Q$7,IF(C1403=2008,$Q$8,IF(C1403=2009,$Q$9,IF(C1403=2010,$Q$10,IF(C1403=2011,$Q$11,IF(C1403=2012,$Q$12,IF(C1403=2013,$Q$13,IF(C1403=2014,$Q$14,"XD"))))))))))</f>
        <v>2.2000000000000002</v>
      </c>
      <c r="F1403">
        <f>D1403*E1403</f>
        <v>314.60000000000002</v>
      </c>
      <c r="G1403">
        <f>SUMIF($B$2:B1403,B1403,$D$2:D1403)</f>
        <v>1546</v>
      </c>
      <c r="H1403" t="b">
        <f>IF(cukier[[#This Row],[IlośćCukruKupionego]]&gt;=100,IF(cukier[[#This Row],[IlośćCukruKupionego]]&lt;1000,TRUE),FALSE)</f>
        <v>0</v>
      </c>
      <c r="I1403" t="b">
        <f>IF(cukier[[#This Row],[IlośćCukruKupionego]]&gt;=1000,IF(cukier[[#This Row],[IlośćCukruKupionego]]&lt;10000,TRUE),FALSE)</f>
        <v>1</v>
      </c>
      <c r="J1403" t="b">
        <f>IF(cukier[[#This Row],[IlośćCukruKupionego]]&gt;=10000,TRUE,FALSE)</f>
        <v>0</v>
      </c>
      <c r="K140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03">
        <f>cukier[[#This Row],[Cukier '[KG']]]*cukier[[#This Row],[Rabat]]</f>
        <v>300.3</v>
      </c>
      <c r="M1403">
        <f>cukier[[#This Row],[SumaZaCukier]]-cukier[[#This Row],[CenaRabat]]</f>
        <v>14.300000000000011</v>
      </c>
    </row>
    <row r="1404" spans="1:13" x14ac:dyDescent="0.25">
      <c r="A1404" s="1">
        <v>40711</v>
      </c>
      <c r="B1404" t="s">
        <v>58</v>
      </c>
      <c r="C1404">
        <f>YEAR(cukier[[#This Row],[Data]])</f>
        <v>2011</v>
      </c>
      <c r="D1404">
        <v>181</v>
      </c>
      <c r="E1404">
        <f>IF(C1404=2005,$Q$5,IF(C1404=2006,$Q$6,IF(C1404=2007,$Q$7,IF(C1404=2008,$Q$8,IF(C1404=2009,$Q$9,IF(C1404=2010,$Q$10,IF(C1404=2011,$Q$11,IF(C1404=2012,$Q$12,IF(C1404=2013,$Q$13,IF(C1404=2014,$Q$14,"XD"))))))))))</f>
        <v>2.2000000000000002</v>
      </c>
      <c r="F1404">
        <f>D1404*E1404</f>
        <v>398.20000000000005</v>
      </c>
      <c r="G1404">
        <f>SUMIF($B$2:B1404,B1404,$D$2:D1404)</f>
        <v>775</v>
      </c>
      <c r="H1404" t="b">
        <f>IF(cukier[[#This Row],[IlośćCukruKupionego]]&gt;=100,IF(cukier[[#This Row],[IlośćCukruKupionego]]&lt;1000,TRUE),FALSE)</f>
        <v>1</v>
      </c>
      <c r="I1404" t="b">
        <f>IF(cukier[[#This Row],[IlośćCukruKupionego]]&gt;=1000,IF(cukier[[#This Row],[IlośćCukruKupionego]]&lt;10000,TRUE),FALSE)</f>
        <v>0</v>
      </c>
      <c r="J1404" t="b">
        <f>IF(cukier[[#This Row],[IlośćCukruKupionego]]&gt;=10000,TRUE,FALSE)</f>
        <v>0</v>
      </c>
      <c r="K1404">
        <f>IF(cukier[[#This Row],[R1]]=TRUE,cukier[[#This Row],[Cena]]-0.05,IF(cukier[[#This Row],[R2]]=TRUE,cukier[[#This Row],[Cena]]-0.1,IF(cukier[[#This Row],[R3]]=TRUE,cukier[[#This Row],[Cena]]-0.2,cukier[[#This Row],[Cena]])))</f>
        <v>2.1500000000000004</v>
      </c>
      <c r="L1404">
        <f>cukier[[#This Row],[Cukier '[KG']]]*cukier[[#This Row],[Rabat]]</f>
        <v>389.15000000000009</v>
      </c>
      <c r="M1404">
        <f>cukier[[#This Row],[SumaZaCukier]]-cukier[[#This Row],[CenaRabat]]</f>
        <v>9.0499999999999545</v>
      </c>
    </row>
    <row r="1405" spans="1:13" x14ac:dyDescent="0.25">
      <c r="A1405" s="1">
        <v>40714</v>
      </c>
      <c r="B1405" t="s">
        <v>19</v>
      </c>
      <c r="C1405">
        <f>YEAR(cukier[[#This Row],[Data]])</f>
        <v>2011</v>
      </c>
      <c r="D1405">
        <v>139</v>
      </c>
      <c r="E1405">
        <f>IF(C1405=2005,$Q$5,IF(C1405=2006,$Q$6,IF(C1405=2007,$Q$7,IF(C1405=2008,$Q$8,IF(C1405=2009,$Q$9,IF(C1405=2010,$Q$10,IF(C1405=2011,$Q$11,IF(C1405=2012,$Q$12,IF(C1405=2013,$Q$13,IF(C1405=2014,$Q$14,"XD"))))))))))</f>
        <v>2.2000000000000002</v>
      </c>
      <c r="F1405">
        <f>D1405*E1405</f>
        <v>305.8</v>
      </c>
      <c r="G1405">
        <f>SUMIF($B$2:B1405,B1405,$D$2:D1405)</f>
        <v>3228</v>
      </c>
      <c r="H1405" t="b">
        <f>IF(cukier[[#This Row],[IlośćCukruKupionego]]&gt;=100,IF(cukier[[#This Row],[IlośćCukruKupionego]]&lt;1000,TRUE),FALSE)</f>
        <v>0</v>
      </c>
      <c r="I1405" t="b">
        <f>IF(cukier[[#This Row],[IlośćCukruKupionego]]&gt;=1000,IF(cukier[[#This Row],[IlośćCukruKupionego]]&lt;10000,TRUE),FALSE)</f>
        <v>1</v>
      </c>
      <c r="J1405" t="b">
        <f>IF(cukier[[#This Row],[IlośćCukruKupionego]]&gt;=10000,TRUE,FALSE)</f>
        <v>0</v>
      </c>
      <c r="K140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05">
        <f>cukier[[#This Row],[Cukier '[KG']]]*cukier[[#This Row],[Rabat]]</f>
        <v>291.90000000000003</v>
      </c>
      <c r="M1405">
        <f>cukier[[#This Row],[SumaZaCukier]]-cukier[[#This Row],[CenaRabat]]</f>
        <v>13.899999999999977</v>
      </c>
    </row>
    <row r="1406" spans="1:13" x14ac:dyDescent="0.25">
      <c r="A1406" s="1">
        <v>40717</v>
      </c>
      <c r="B1406" t="s">
        <v>52</v>
      </c>
      <c r="C1406">
        <f>YEAR(cukier[[#This Row],[Data]])</f>
        <v>2011</v>
      </c>
      <c r="D1406">
        <v>187</v>
      </c>
      <c r="E1406">
        <f>IF(C1406=2005,$Q$5,IF(C1406=2006,$Q$6,IF(C1406=2007,$Q$7,IF(C1406=2008,$Q$8,IF(C1406=2009,$Q$9,IF(C1406=2010,$Q$10,IF(C1406=2011,$Q$11,IF(C1406=2012,$Q$12,IF(C1406=2013,$Q$13,IF(C1406=2014,$Q$14,"XD"))))))))))</f>
        <v>2.2000000000000002</v>
      </c>
      <c r="F1406">
        <f>D1406*E1406</f>
        <v>411.40000000000003</v>
      </c>
      <c r="G1406">
        <f>SUMIF($B$2:B1406,B1406,$D$2:D1406)</f>
        <v>3625</v>
      </c>
      <c r="H1406" t="b">
        <f>IF(cukier[[#This Row],[IlośćCukruKupionego]]&gt;=100,IF(cukier[[#This Row],[IlośćCukruKupionego]]&lt;1000,TRUE),FALSE)</f>
        <v>0</v>
      </c>
      <c r="I1406" t="b">
        <f>IF(cukier[[#This Row],[IlośćCukruKupionego]]&gt;=1000,IF(cukier[[#This Row],[IlośćCukruKupionego]]&lt;10000,TRUE),FALSE)</f>
        <v>1</v>
      </c>
      <c r="J1406" t="b">
        <f>IF(cukier[[#This Row],[IlośćCukruKupionego]]&gt;=10000,TRUE,FALSE)</f>
        <v>0</v>
      </c>
      <c r="K1406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06">
        <f>cukier[[#This Row],[Cukier '[KG']]]*cukier[[#This Row],[Rabat]]</f>
        <v>392.7</v>
      </c>
      <c r="M1406">
        <f>cukier[[#This Row],[SumaZaCukier]]-cukier[[#This Row],[CenaRabat]]</f>
        <v>18.700000000000045</v>
      </c>
    </row>
    <row r="1407" spans="1:13" x14ac:dyDescent="0.25">
      <c r="A1407" s="1">
        <v>40717</v>
      </c>
      <c r="B1407" t="s">
        <v>201</v>
      </c>
      <c r="C1407">
        <f>YEAR(cukier[[#This Row],[Data]])</f>
        <v>2011</v>
      </c>
      <c r="D1407">
        <v>11</v>
      </c>
      <c r="E1407">
        <f>IF(C1407=2005,$Q$5,IF(C1407=2006,$Q$6,IF(C1407=2007,$Q$7,IF(C1407=2008,$Q$8,IF(C1407=2009,$Q$9,IF(C1407=2010,$Q$10,IF(C1407=2011,$Q$11,IF(C1407=2012,$Q$12,IF(C1407=2013,$Q$13,IF(C1407=2014,$Q$14,"XD"))))))))))</f>
        <v>2.2000000000000002</v>
      </c>
      <c r="F1407">
        <f>D1407*E1407</f>
        <v>24.200000000000003</v>
      </c>
      <c r="G1407">
        <f>SUMIF($B$2:B1407,B1407,$D$2:D1407)</f>
        <v>13</v>
      </c>
      <c r="H1407" t="b">
        <f>IF(cukier[[#This Row],[IlośćCukruKupionego]]&gt;=100,IF(cukier[[#This Row],[IlośćCukruKupionego]]&lt;1000,TRUE),FALSE)</f>
        <v>0</v>
      </c>
      <c r="I1407" t="b">
        <f>IF(cukier[[#This Row],[IlośćCukruKupionego]]&gt;=1000,IF(cukier[[#This Row],[IlośćCukruKupionego]]&lt;10000,TRUE),FALSE)</f>
        <v>0</v>
      </c>
      <c r="J1407" t="b">
        <f>IF(cukier[[#This Row],[IlośćCukruKupionego]]&gt;=10000,TRUE,FALSE)</f>
        <v>0</v>
      </c>
      <c r="K1407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07">
        <f>cukier[[#This Row],[Cukier '[KG']]]*cukier[[#This Row],[Rabat]]</f>
        <v>24.200000000000003</v>
      </c>
      <c r="M1407">
        <f>cukier[[#This Row],[SumaZaCukier]]-cukier[[#This Row],[CenaRabat]]</f>
        <v>0</v>
      </c>
    </row>
    <row r="1408" spans="1:13" x14ac:dyDescent="0.25">
      <c r="A1408" s="1">
        <v>40718</v>
      </c>
      <c r="B1408" t="s">
        <v>55</v>
      </c>
      <c r="C1408">
        <f>YEAR(cukier[[#This Row],[Data]])</f>
        <v>2011</v>
      </c>
      <c r="D1408">
        <v>170</v>
      </c>
      <c r="E1408">
        <f>IF(C1408=2005,$Q$5,IF(C1408=2006,$Q$6,IF(C1408=2007,$Q$7,IF(C1408=2008,$Q$8,IF(C1408=2009,$Q$9,IF(C1408=2010,$Q$10,IF(C1408=2011,$Q$11,IF(C1408=2012,$Q$12,IF(C1408=2013,$Q$13,IF(C1408=2014,$Q$14,"XD"))))))))))</f>
        <v>2.2000000000000002</v>
      </c>
      <c r="F1408">
        <f>D1408*E1408</f>
        <v>374.00000000000006</v>
      </c>
      <c r="G1408">
        <f>SUMIF($B$2:B1408,B1408,$D$2:D1408)</f>
        <v>3348</v>
      </c>
      <c r="H1408" t="b">
        <f>IF(cukier[[#This Row],[IlośćCukruKupionego]]&gt;=100,IF(cukier[[#This Row],[IlośćCukruKupionego]]&lt;1000,TRUE),FALSE)</f>
        <v>0</v>
      </c>
      <c r="I1408" t="b">
        <f>IF(cukier[[#This Row],[IlośćCukruKupionego]]&gt;=1000,IF(cukier[[#This Row],[IlośćCukruKupionego]]&lt;10000,TRUE),FALSE)</f>
        <v>1</v>
      </c>
      <c r="J1408" t="b">
        <f>IF(cukier[[#This Row],[IlośćCukruKupionego]]&gt;=10000,TRUE,FALSE)</f>
        <v>0</v>
      </c>
      <c r="K1408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08">
        <f>cukier[[#This Row],[Cukier '[KG']]]*cukier[[#This Row],[Rabat]]</f>
        <v>357</v>
      </c>
      <c r="M1408">
        <f>cukier[[#This Row],[SumaZaCukier]]-cukier[[#This Row],[CenaRabat]]</f>
        <v>17.000000000000057</v>
      </c>
    </row>
    <row r="1409" spans="1:13" x14ac:dyDescent="0.25">
      <c r="A1409" s="1">
        <v>40723</v>
      </c>
      <c r="B1409" t="s">
        <v>116</v>
      </c>
      <c r="C1409">
        <f>YEAR(cukier[[#This Row],[Data]])</f>
        <v>2011</v>
      </c>
      <c r="D1409">
        <v>7</v>
      </c>
      <c r="E1409">
        <f>IF(C1409=2005,$Q$5,IF(C1409=2006,$Q$6,IF(C1409=2007,$Q$7,IF(C1409=2008,$Q$8,IF(C1409=2009,$Q$9,IF(C1409=2010,$Q$10,IF(C1409=2011,$Q$11,IF(C1409=2012,$Q$12,IF(C1409=2013,$Q$13,IF(C1409=2014,$Q$14,"XD"))))))))))</f>
        <v>2.2000000000000002</v>
      </c>
      <c r="F1409">
        <f>D1409*E1409</f>
        <v>15.400000000000002</v>
      </c>
      <c r="G1409">
        <f>SUMIF($B$2:B1409,B1409,$D$2:D1409)</f>
        <v>27</v>
      </c>
      <c r="H1409" t="b">
        <f>IF(cukier[[#This Row],[IlośćCukruKupionego]]&gt;=100,IF(cukier[[#This Row],[IlośćCukruKupionego]]&lt;1000,TRUE),FALSE)</f>
        <v>0</v>
      </c>
      <c r="I1409" t="b">
        <f>IF(cukier[[#This Row],[IlośćCukruKupionego]]&gt;=1000,IF(cukier[[#This Row],[IlośćCukruKupionego]]&lt;10000,TRUE),FALSE)</f>
        <v>0</v>
      </c>
      <c r="J1409" t="b">
        <f>IF(cukier[[#This Row],[IlośćCukruKupionego]]&gt;=10000,TRUE,FALSE)</f>
        <v>0</v>
      </c>
      <c r="K1409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09">
        <f>cukier[[#This Row],[Cukier '[KG']]]*cukier[[#This Row],[Rabat]]</f>
        <v>15.400000000000002</v>
      </c>
      <c r="M1409">
        <f>cukier[[#This Row],[SumaZaCukier]]-cukier[[#This Row],[CenaRabat]]</f>
        <v>0</v>
      </c>
    </row>
    <row r="1410" spans="1:13" x14ac:dyDescent="0.25">
      <c r="A1410" s="1">
        <v>40727</v>
      </c>
      <c r="B1410" t="s">
        <v>12</v>
      </c>
      <c r="C1410">
        <f>YEAR(cukier[[#This Row],[Data]])</f>
        <v>2011</v>
      </c>
      <c r="D1410">
        <v>168</v>
      </c>
      <c r="E1410">
        <f>IF(C1410=2005,$Q$5,IF(C1410=2006,$Q$6,IF(C1410=2007,$Q$7,IF(C1410=2008,$Q$8,IF(C1410=2009,$Q$9,IF(C1410=2010,$Q$10,IF(C1410=2011,$Q$11,IF(C1410=2012,$Q$12,IF(C1410=2013,$Q$13,IF(C1410=2014,$Q$14,"XD"))))))))))</f>
        <v>2.2000000000000002</v>
      </c>
      <c r="F1410">
        <f>D1410*E1410</f>
        <v>369.6</v>
      </c>
      <c r="G1410">
        <f>SUMIF($B$2:B1410,B1410,$D$2:D1410)</f>
        <v>3648</v>
      </c>
      <c r="H1410" t="b">
        <f>IF(cukier[[#This Row],[IlośćCukruKupionego]]&gt;=100,IF(cukier[[#This Row],[IlośćCukruKupionego]]&lt;1000,TRUE),FALSE)</f>
        <v>0</v>
      </c>
      <c r="I1410" t="b">
        <f>IF(cukier[[#This Row],[IlośćCukruKupionego]]&gt;=1000,IF(cukier[[#This Row],[IlośćCukruKupionego]]&lt;10000,TRUE),FALSE)</f>
        <v>1</v>
      </c>
      <c r="J1410" t="b">
        <f>IF(cukier[[#This Row],[IlośćCukruKupionego]]&gt;=10000,TRUE,FALSE)</f>
        <v>0</v>
      </c>
      <c r="K141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10">
        <f>cukier[[#This Row],[Cukier '[KG']]]*cukier[[#This Row],[Rabat]]</f>
        <v>352.8</v>
      </c>
      <c r="M1410">
        <f>cukier[[#This Row],[SumaZaCukier]]-cukier[[#This Row],[CenaRabat]]</f>
        <v>16.800000000000011</v>
      </c>
    </row>
    <row r="1411" spans="1:13" x14ac:dyDescent="0.25">
      <c r="A1411" s="1">
        <v>40727</v>
      </c>
      <c r="B1411" t="s">
        <v>205</v>
      </c>
      <c r="C1411">
        <f>YEAR(cukier[[#This Row],[Data]])</f>
        <v>2011</v>
      </c>
      <c r="D1411">
        <v>4</v>
      </c>
      <c r="E1411">
        <f>IF(C1411=2005,$Q$5,IF(C1411=2006,$Q$6,IF(C1411=2007,$Q$7,IF(C1411=2008,$Q$8,IF(C1411=2009,$Q$9,IF(C1411=2010,$Q$10,IF(C1411=2011,$Q$11,IF(C1411=2012,$Q$12,IF(C1411=2013,$Q$13,IF(C1411=2014,$Q$14,"XD"))))))))))</f>
        <v>2.2000000000000002</v>
      </c>
      <c r="F1411">
        <f>D1411*E1411</f>
        <v>8.8000000000000007</v>
      </c>
      <c r="G1411">
        <f>SUMIF($B$2:B1411,B1411,$D$2:D1411)</f>
        <v>5</v>
      </c>
      <c r="H1411" t="b">
        <f>IF(cukier[[#This Row],[IlośćCukruKupionego]]&gt;=100,IF(cukier[[#This Row],[IlośćCukruKupionego]]&lt;1000,TRUE),FALSE)</f>
        <v>0</v>
      </c>
      <c r="I1411" t="b">
        <f>IF(cukier[[#This Row],[IlośćCukruKupionego]]&gt;=1000,IF(cukier[[#This Row],[IlośćCukruKupionego]]&lt;10000,TRUE),FALSE)</f>
        <v>0</v>
      </c>
      <c r="J1411" t="b">
        <f>IF(cukier[[#This Row],[IlośćCukruKupionego]]&gt;=10000,TRUE,FALSE)</f>
        <v>0</v>
      </c>
      <c r="K1411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11">
        <f>cukier[[#This Row],[Cukier '[KG']]]*cukier[[#This Row],[Rabat]]</f>
        <v>8.8000000000000007</v>
      </c>
      <c r="M1411">
        <f>cukier[[#This Row],[SumaZaCukier]]-cukier[[#This Row],[CenaRabat]]</f>
        <v>0</v>
      </c>
    </row>
    <row r="1412" spans="1:13" x14ac:dyDescent="0.25">
      <c r="A1412" s="1">
        <v>40727</v>
      </c>
      <c r="B1412" t="s">
        <v>9</v>
      </c>
      <c r="C1412">
        <f>YEAR(cukier[[#This Row],[Data]])</f>
        <v>2011</v>
      </c>
      <c r="D1412">
        <v>145</v>
      </c>
      <c r="E1412">
        <f>IF(C1412=2005,$Q$5,IF(C1412=2006,$Q$6,IF(C1412=2007,$Q$7,IF(C1412=2008,$Q$8,IF(C1412=2009,$Q$9,IF(C1412=2010,$Q$10,IF(C1412=2011,$Q$11,IF(C1412=2012,$Q$12,IF(C1412=2013,$Q$13,IF(C1412=2014,$Q$14,"XD"))))))))))</f>
        <v>2.2000000000000002</v>
      </c>
      <c r="F1412">
        <f>D1412*E1412</f>
        <v>319</v>
      </c>
      <c r="G1412">
        <f>SUMIF($B$2:B1412,B1412,$D$2:D1412)</f>
        <v>17496</v>
      </c>
      <c r="H1412" t="b">
        <f>IF(cukier[[#This Row],[IlośćCukruKupionego]]&gt;=100,IF(cukier[[#This Row],[IlośćCukruKupionego]]&lt;1000,TRUE),FALSE)</f>
        <v>0</v>
      </c>
      <c r="I1412" t="b">
        <f>IF(cukier[[#This Row],[IlośćCukruKupionego]]&gt;=1000,IF(cukier[[#This Row],[IlośćCukruKupionego]]&lt;10000,TRUE),FALSE)</f>
        <v>0</v>
      </c>
      <c r="J1412" t="b">
        <f>IF(cukier[[#This Row],[IlośćCukruKupionego]]&gt;=10000,TRUE,FALSE)</f>
        <v>1</v>
      </c>
      <c r="K1412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12">
        <f>cukier[[#This Row],[Cukier '[KG']]]*cukier[[#This Row],[Rabat]]</f>
        <v>290</v>
      </c>
      <c r="M1412">
        <f>cukier[[#This Row],[SumaZaCukier]]-cukier[[#This Row],[CenaRabat]]</f>
        <v>29</v>
      </c>
    </row>
    <row r="1413" spans="1:13" x14ac:dyDescent="0.25">
      <c r="A1413" s="1">
        <v>40730</v>
      </c>
      <c r="B1413" t="s">
        <v>19</v>
      </c>
      <c r="C1413">
        <f>YEAR(cukier[[#This Row],[Data]])</f>
        <v>2011</v>
      </c>
      <c r="D1413">
        <v>103</v>
      </c>
      <c r="E1413">
        <f>IF(C1413=2005,$Q$5,IF(C1413=2006,$Q$6,IF(C1413=2007,$Q$7,IF(C1413=2008,$Q$8,IF(C1413=2009,$Q$9,IF(C1413=2010,$Q$10,IF(C1413=2011,$Q$11,IF(C1413=2012,$Q$12,IF(C1413=2013,$Q$13,IF(C1413=2014,$Q$14,"XD"))))))))))</f>
        <v>2.2000000000000002</v>
      </c>
      <c r="F1413">
        <f>D1413*E1413</f>
        <v>226.60000000000002</v>
      </c>
      <c r="G1413">
        <f>SUMIF($B$2:B1413,B1413,$D$2:D1413)</f>
        <v>3331</v>
      </c>
      <c r="H1413" t="b">
        <f>IF(cukier[[#This Row],[IlośćCukruKupionego]]&gt;=100,IF(cukier[[#This Row],[IlośćCukruKupionego]]&lt;1000,TRUE),FALSE)</f>
        <v>0</v>
      </c>
      <c r="I1413" t="b">
        <f>IF(cukier[[#This Row],[IlośćCukruKupionego]]&gt;=1000,IF(cukier[[#This Row],[IlośćCukruKupionego]]&lt;10000,TRUE),FALSE)</f>
        <v>1</v>
      </c>
      <c r="J1413" t="b">
        <f>IF(cukier[[#This Row],[IlośćCukruKupionego]]&gt;=10000,TRUE,FALSE)</f>
        <v>0</v>
      </c>
      <c r="K141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13">
        <f>cukier[[#This Row],[Cukier '[KG']]]*cukier[[#This Row],[Rabat]]</f>
        <v>216.3</v>
      </c>
      <c r="M1413">
        <f>cukier[[#This Row],[SumaZaCukier]]-cukier[[#This Row],[CenaRabat]]</f>
        <v>10.300000000000011</v>
      </c>
    </row>
    <row r="1414" spans="1:13" x14ac:dyDescent="0.25">
      <c r="A1414" s="1">
        <v>40732</v>
      </c>
      <c r="B1414" t="s">
        <v>17</v>
      </c>
      <c r="C1414">
        <f>YEAR(cukier[[#This Row],[Data]])</f>
        <v>2011</v>
      </c>
      <c r="D1414">
        <v>101</v>
      </c>
      <c r="E1414">
        <f>IF(C1414=2005,$Q$5,IF(C1414=2006,$Q$6,IF(C1414=2007,$Q$7,IF(C1414=2008,$Q$8,IF(C1414=2009,$Q$9,IF(C1414=2010,$Q$10,IF(C1414=2011,$Q$11,IF(C1414=2012,$Q$12,IF(C1414=2013,$Q$13,IF(C1414=2014,$Q$14,"XD"))))))))))</f>
        <v>2.2000000000000002</v>
      </c>
      <c r="F1414">
        <f>D1414*E1414</f>
        <v>222.20000000000002</v>
      </c>
      <c r="G1414">
        <f>SUMIF($B$2:B1414,B1414,$D$2:D1414)</f>
        <v>12918</v>
      </c>
      <c r="H1414" t="b">
        <f>IF(cukier[[#This Row],[IlośćCukruKupionego]]&gt;=100,IF(cukier[[#This Row],[IlośćCukruKupionego]]&lt;1000,TRUE),FALSE)</f>
        <v>0</v>
      </c>
      <c r="I1414" t="b">
        <f>IF(cukier[[#This Row],[IlośćCukruKupionego]]&gt;=1000,IF(cukier[[#This Row],[IlośćCukruKupionego]]&lt;10000,TRUE),FALSE)</f>
        <v>0</v>
      </c>
      <c r="J1414" t="b">
        <f>IF(cukier[[#This Row],[IlośćCukruKupionego]]&gt;=10000,TRUE,FALSE)</f>
        <v>1</v>
      </c>
      <c r="K141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14">
        <f>cukier[[#This Row],[Cukier '[KG']]]*cukier[[#This Row],[Rabat]]</f>
        <v>202</v>
      </c>
      <c r="M1414">
        <f>cukier[[#This Row],[SumaZaCukier]]-cukier[[#This Row],[CenaRabat]]</f>
        <v>20.200000000000017</v>
      </c>
    </row>
    <row r="1415" spans="1:13" x14ac:dyDescent="0.25">
      <c r="A1415" s="1">
        <v>40733</v>
      </c>
      <c r="B1415" t="s">
        <v>35</v>
      </c>
      <c r="C1415">
        <f>YEAR(cukier[[#This Row],[Data]])</f>
        <v>2011</v>
      </c>
      <c r="D1415">
        <v>141</v>
      </c>
      <c r="E1415">
        <f>IF(C1415=2005,$Q$5,IF(C1415=2006,$Q$6,IF(C1415=2007,$Q$7,IF(C1415=2008,$Q$8,IF(C1415=2009,$Q$9,IF(C1415=2010,$Q$10,IF(C1415=2011,$Q$11,IF(C1415=2012,$Q$12,IF(C1415=2013,$Q$13,IF(C1415=2014,$Q$14,"XD"))))))))))</f>
        <v>2.2000000000000002</v>
      </c>
      <c r="F1415">
        <f>D1415*E1415</f>
        <v>310.20000000000005</v>
      </c>
      <c r="G1415">
        <f>SUMIF($B$2:B1415,B1415,$D$2:D1415)</f>
        <v>2773</v>
      </c>
      <c r="H1415" t="b">
        <f>IF(cukier[[#This Row],[IlośćCukruKupionego]]&gt;=100,IF(cukier[[#This Row],[IlośćCukruKupionego]]&lt;1000,TRUE),FALSE)</f>
        <v>0</v>
      </c>
      <c r="I1415" t="b">
        <f>IF(cukier[[#This Row],[IlośćCukruKupionego]]&gt;=1000,IF(cukier[[#This Row],[IlośćCukruKupionego]]&lt;10000,TRUE),FALSE)</f>
        <v>1</v>
      </c>
      <c r="J1415" t="b">
        <f>IF(cukier[[#This Row],[IlośćCukruKupionego]]&gt;=10000,TRUE,FALSE)</f>
        <v>0</v>
      </c>
      <c r="K141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15">
        <f>cukier[[#This Row],[Cukier '[KG']]]*cukier[[#This Row],[Rabat]]</f>
        <v>296.10000000000002</v>
      </c>
      <c r="M1415">
        <f>cukier[[#This Row],[SumaZaCukier]]-cukier[[#This Row],[CenaRabat]]</f>
        <v>14.100000000000023</v>
      </c>
    </row>
    <row r="1416" spans="1:13" x14ac:dyDescent="0.25">
      <c r="A1416" s="1">
        <v>40733</v>
      </c>
      <c r="B1416" t="s">
        <v>194</v>
      </c>
      <c r="C1416">
        <f>YEAR(cukier[[#This Row],[Data]])</f>
        <v>2011</v>
      </c>
      <c r="D1416">
        <v>6</v>
      </c>
      <c r="E1416">
        <f>IF(C1416=2005,$Q$5,IF(C1416=2006,$Q$6,IF(C1416=2007,$Q$7,IF(C1416=2008,$Q$8,IF(C1416=2009,$Q$9,IF(C1416=2010,$Q$10,IF(C1416=2011,$Q$11,IF(C1416=2012,$Q$12,IF(C1416=2013,$Q$13,IF(C1416=2014,$Q$14,"XD"))))))))))</f>
        <v>2.2000000000000002</v>
      </c>
      <c r="F1416">
        <f>D1416*E1416</f>
        <v>13.200000000000001</v>
      </c>
      <c r="G1416">
        <f>SUMIF($B$2:B1416,B1416,$D$2:D1416)</f>
        <v>19</v>
      </c>
      <c r="H1416" t="b">
        <f>IF(cukier[[#This Row],[IlośćCukruKupionego]]&gt;=100,IF(cukier[[#This Row],[IlośćCukruKupionego]]&lt;1000,TRUE),FALSE)</f>
        <v>0</v>
      </c>
      <c r="I1416" t="b">
        <f>IF(cukier[[#This Row],[IlośćCukruKupionego]]&gt;=1000,IF(cukier[[#This Row],[IlośćCukruKupionego]]&lt;10000,TRUE),FALSE)</f>
        <v>0</v>
      </c>
      <c r="J1416" t="b">
        <f>IF(cukier[[#This Row],[IlośćCukruKupionego]]&gt;=10000,TRUE,FALSE)</f>
        <v>0</v>
      </c>
      <c r="K1416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16">
        <f>cukier[[#This Row],[Cukier '[KG']]]*cukier[[#This Row],[Rabat]]</f>
        <v>13.200000000000001</v>
      </c>
      <c r="M1416">
        <f>cukier[[#This Row],[SumaZaCukier]]-cukier[[#This Row],[CenaRabat]]</f>
        <v>0</v>
      </c>
    </row>
    <row r="1417" spans="1:13" x14ac:dyDescent="0.25">
      <c r="A1417" s="1">
        <v>40733</v>
      </c>
      <c r="B1417" t="s">
        <v>178</v>
      </c>
      <c r="C1417">
        <f>YEAR(cukier[[#This Row],[Data]])</f>
        <v>2011</v>
      </c>
      <c r="D1417">
        <v>16</v>
      </c>
      <c r="E1417">
        <f>IF(C1417=2005,$Q$5,IF(C1417=2006,$Q$6,IF(C1417=2007,$Q$7,IF(C1417=2008,$Q$8,IF(C1417=2009,$Q$9,IF(C1417=2010,$Q$10,IF(C1417=2011,$Q$11,IF(C1417=2012,$Q$12,IF(C1417=2013,$Q$13,IF(C1417=2014,$Q$14,"XD"))))))))))</f>
        <v>2.2000000000000002</v>
      </c>
      <c r="F1417">
        <f>D1417*E1417</f>
        <v>35.200000000000003</v>
      </c>
      <c r="G1417">
        <f>SUMIF($B$2:B1417,B1417,$D$2:D1417)</f>
        <v>18</v>
      </c>
      <c r="H1417" t="b">
        <f>IF(cukier[[#This Row],[IlośćCukruKupionego]]&gt;=100,IF(cukier[[#This Row],[IlośćCukruKupionego]]&lt;1000,TRUE),FALSE)</f>
        <v>0</v>
      </c>
      <c r="I1417" t="b">
        <f>IF(cukier[[#This Row],[IlośćCukruKupionego]]&gt;=1000,IF(cukier[[#This Row],[IlośćCukruKupionego]]&lt;10000,TRUE),FALSE)</f>
        <v>0</v>
      </c>
      <c r="J1417" t="b">
        <f>IF(cukier[[#This Row],[IlośćCukruKupionego]]&gt;=10000,TRUE,FALSE)</f>
        <v>0</v>
      </c>
      <c r="K1417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17">
        <f>cukier[[#This Row],[Cukier '[KG']]]*cukier[[#This Row],[Rabat]]</f>
        <v>35.200000000000003</v>
      </c>
      <c r="M1417">
        <f>cukier[[#This Row],[SumaZaCukier]]-cukier[[#This Row],[CenaRabat]]</f>
        <v>0</v>
      </c>
    </row>
    <row r="1418" spans="1:13" x14ac:dyDescent="0.25">
      <c r="A1418" s="1">
        <v>40735</v>
      </c>
      <c r="B1418" t="s">
        <v>17</v>
      </c>
      <c r="C1418">
        <f>YEAR(cukier[[#This Row],[Data]])</f>
        <v>2011</v>
      </c>
      <c r="D1418">
        <v>276</v>
      </c>
      <c r="E1418">
        <f>IF(C1418=2005,$Q$5,IF(C1418=2006,$Q$6,IF(C1418=2007,$Q$7,IF(C1418=2008,$Q$8,IF(C1418=2009,$Q$9,IF(C1418=2010,$Q$10,IF(C1418=2011,$Q$11,IF(C1418=2012,$Q$12,IF(C1418=2013,$Q$13,IF(C1418=2014,$Q$14,"XD"))))))))))</f>
        <v>2.2000000000000002</v>
      </c>
      <c r="F1418">
        <f>D1418*E1418</f>
        <v>607.20000000000005</v>
      </c>
      <c r="G1418">
        <f>SUMIF($B$2:B1418,B1418,$D$2:D1418)</f>
        <v>13194</v>
      </c>
      <c r="H1418" t="b">
        <f>IF(cukier[[#This Row],[IlośćCukruKupionego]]&gt;=100,IF(cukier[[#This Row],[IlośćCukruKupionego]]&lt;1000,TRUE),FALSE)</f>
        <v>0</v>
      </c>
      <c r="I1418" t="b">
        <f>IF(cukier[[#This Row],[IlośćCukruKupionego]]&gt;=1000,IF(cukier[[#This Row],[IlośćCukruKupionego]]&lt;10000,TRUE),FALSE)</f>
        <v>0</v>
      </c>
      <c r="J1418" t="b">
        <f>IF(cukier[[#This Row],[IlośćCukruKupionego]]&gt;=10000,TRUE,FALSE)</f>
        <v>1</v>
      </c>
      <c r="K1418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18">
        <f>cukier[[#This Row],[Cukier '[KG']]]*cukier[[#This Row],[Rabat]]</f>
        <v>552</v>
      </c>
      <c r="M1418">
        <f>cukier[[#This Row],[SumaZaCukier]]-cukier[[#This Row],[CenaRabat]]</f>
        <v>55.200000000000045</v>
      </c>
    </row>
    <row r="1419" spans="1:13" x14ac:dyDescent="0.25">
      <c r="A1419" s="1">
        <v>40736</v>
      </c>
      <c r="B1419" t="s">
        <v>102</v>
      </c>
      <c r="C1419">
        <f>YEAR(cukier[[#This Row],[Data]])</f>
        <v>2011</v>
      </c>
      <c r="D1419">
        <v>329</v>
      </c>
      <c r="E1419">
        <f>IF(C1419=2005,$Q$5,IF(C1419=2006,$Q$6,IF(C1419=2007,$Q$7,IF(C1419=2008,$Q$8,IF(C1419=2009,$Q$9,IF(C1419=2010,$Q$10,IF(C1419=2011,$Q$11,IF(C1419=2012,$Q$12,IF(C1419=2013,$Q$13,IF(C1419=2014,$Q$14,"XD"))))))))))</f>
        <v>2.2000000000000002</v>
      </c>
      <c r="F1419">
        <f>D1419*E1419</f>
        <v>723.80000000000007</v>
      </c>
      <c r="G1419">
        <f>SUMIF($B$2:B1419,B1419,$D$2:D1419)</f>
        <v>3875</v>
      </c>
      <c r="H1419" t="b">
        <f>IF(cukier[[#This Row],[IlośćCukruKupionego]]&gt;=100,IF(cukier[[#This Row],[IlośćCukruKupionego]]&lt;1000,TRUE),FALSE)</f>
        <v>0</v>
      </c>
      <c r="I1419" t="b">
        <f>IF(cukier[[#This Row],[IlośćCukruKupionego]]&gt;=1000,IF(cukier[[#This Row],[IlośćCukruKupionego]]&lt;10000,TRUE),FALSE)</f>
        <v>1</v>
      </c>
      <c r="J1419" t="b">
        <f>IF(cukier[[#This Row],[IlośćCukruKupionego]]&gt;=10000,TRUE,FALSE)</f>
        <v>0</v>
      </c>
      <c r="K1419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19">
        <f>cukier[[#This Row],[Cukier '[KG']]]*cukier[[#This Row],[Rabat]]</f>
        <v>690.9</v>
      </c>
      <c r="M1419">
        <f>cukier[[#This Row],[SumaZaCukier]]-cukier[[#This Row],[CenaRabat]]</f>
        <v>32.900000000000091</v>
      </c>
    </row>
    <row r="1420" spans="1:13" x14ac:dyDescent="0.25">
      <c r="A1420" s="1">
        <v>40737</v>
      </c>
      <c r="B1420" t="s">
        <v>52</v>
      </c>
      <c r="C1420">
        <f>YEAR(cukier[[#This Row],[Data]])</f>
        <v>2011</v>
      </c>
      <c r="D1420">
        <v>200</v>
      </c>
      <c r="E1420">
        <f>IF(C1420=2005,$Q$5,IF(C1420=2006,$Q$6,IF(C1420=2007,$Q$7,IF(C1420=2008,$Q$8,IF(C1420=2009,$Q$9,IF(C1420=2010,$Q$10,IF(C1420=2011,$Q$11,IF(C1420=2012,$Q$12,IF(C1420=2013,$Q$13,IF(C1420=2014,$Q$14,"XD"))))))))))</f>
        <v>2.2000000000000002</v>
      </c>
      <c r="F1420">
        <f>D1420*E1420</f>
        <v>440.00000000000006</v>
      </c>
      <c r="G1420">
        <f>SUMIF($B$2:B1420,B1420,$D$2:D1420)</f>
        <v>3825</v>
      </c>
      <c r="H1420" t="b">
        <f>IF(cukier[[#This Row],[IlośćCukruKupionego]]&gt;=100,IF(cukier[[#This Row],[IlośćCukruKupionego]]&lt;1000,TRUE),FALSE)</f>
        <v>0</v>
      </c>
      <c r="I1420" t="b">
        <f>IF(cukier[[#This Row],[IlośćCukruKupionego]]&gt;=1000,IF(cukier[[#This Row],[IlośćCukruKupionego]]&lt;10000,TRUE),FALSE)</f>
        <v>1</v>
      </c>
      <c r="J1420" t="b">
        <f>IF(cukier[[#This Row],[IlośćCukruKupionego]]&gt;=10000,TRUE,FALSE)</f>
        <v>0</v>
      </c>
      <c r="K142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20">
        <f>cukier[[#This Row],[Cukier '[KG']]]*cukier[[#This Row],[Rabat]]</f>
        <v>420</v>
      </c>
      <c r="M1420">
        <f>cukier[[#This Row],[SumaZaCukier]]-cukier[[#This Row],[CenaRabat]]</f>
        <v>20.000000000000057</v>
      </c>
    </row>
    <row r="1421" spans="1:13" x14ac:dyDescent="0.25">
      <c r="A1421" s="1">
        <v>40740</v>
      </c>
      <c r="B1421" t="s">
        <v>10</v>
      </c>
      <c r="C1421">
        <f>YEAR(cukier[[#This Row],[Data]])</f>
        <v>2011</v>
      </c>
      <c r="D1421">
        <v>82</v>
      </c>
      <c r="E1421">
        <f>IF(C1421=2005,$Q$5,IF(C1421=2006,$Q$6,IF(C1421=2007,$Q$7,IF(C1421=2008,$Q$8,IF(C1421=2009,$Q$9,IF(C1421=2010,$Q$10,IF(C1421=2011,$Q$11,IF(C1421=2012,$Q$12,IF(C1421=2013,$Q$13,IF(C1421=2014,$Q$14,"XD"))))))))))</f>
        <v>2.2000000000000002</v>
      </c>
      <c r="F1421">
        <f>D1421*E1421</f>
        <v>180.4</v>
      </c>
      <c r="G1421">
        <f>SUMIF($B$2:B1421,B1421,$D$2:D1421)</f>
        <v>2980</v>
      </c>
      <c r="H1421" t="b">
        <f>IF(cukier[[#This Row],[IlośćCukruKupionego]]&gt;=100,IF(cukier[[#This Row],[IlośćCukruKupionego]]&lt;1000,TRUE),FALSE)</f>
        <v>0</v>
      </c>
      <c r="I1421" t="b">
        <f>IF(cukier[[#This Row],[IlośćCukruKupionego]]&gt;=1000,IF(cukier[[#This Row],[IlośćCukruKupionego]]&lt;10000,TRUE),FALSE)</f>
        <v>1</v>
      </c>
      <c r="J1421" t="b">
        <f>IF(cukier[[#This Row],[IlośćCukruKupionego]]&gt;=10000,TRUE,FALSE)</f>
        <v>0</v>
      </c>
      <c r="K142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21">
        <f>cukier[[#This Row],[Cukier '[KG']]]*cukier[[#This Row],[Rabat]]</f>
        <v>172.20000000000002</v>
      </c>
      <c r="M1421">
        <f>cukier[[#This Row],[SumaZaCukier]]-cukier[[#This Row],[CenaRabat]]</f>
        <v>8.1999999999999886</v>
      </c>
    </row>
    <row r="1422" spans="1:13" x14ac:dyDescent="0.25">
      <c r="A1422" s="1">
        <v>40740</v>
      </c>
      <c r="B1422" t="s">
        <v>37</v>
      </c>
      <c r="C1422">
        <f>YEAR(cukier[[#This Row],[Data]])</f>
        <v>2011</v>
      </c>
      <c r="D1422">
        <v>66</v>
      </c>
      <c r="E1422">
        <f>IF(C1422=2005,$Q$5,IF(C1422=2006,$Q$6,IF(C1422=2007,$Q$7,IF(C1422=2008,$Q$8,IF(C1422=2009,$Q$9,IF(C1422=2010,$Q$10,IF(C1422=2011,$Q$11,IF(C1422=2012,$Q$12,IF(C1422=2013,$Q$13,IF(C1422=2014,$Q$14,"XD"))))))))))</f>
        <v>2.2000000000000002</v>
      </c>
      <c r="F1422">
        <f>D1422*E1422</f>
        <v>145.20000000000002</v>
      </c>
      <c r="G1422">
        <f>SUMIF($B$2:B1422,B1422,$D$2:D1422)</f>
        <v>3237</v>
      </c>
      <c r="H1422" t="b">
        <f>IF(cukier[[#This Row],[IlośćCukruKupionego]]&gt;=100,IF(cukier[[#This Row],[IlośćCukruKupionego]]&lt;1000,TRUE),FALSE)</f>
        <v>0</v>
      </c>
      <c r="I1422" t="b">
        <f>IF(cukier[[#This Row],[IlośćCukruKupionego]]&gt;=1000,IF(cukier[[#This Row],[IlośćCukruKupionego]]&lt;10000,TRUE),FALSE)</f>
        <v>1</v>
      </c>
      <c r="J1422" t="b">
        <f>IF(cukier[[#This Row],[IlośćCukruKupionego]]&gt;=10000,TRUE,FALSE)</f>
        <v>0</v>
      </c>
      <c r="K142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22">
        <f>cukier[[#This Row],[Cukier '[KG']]]*cukier[[#This Row],[Rabat]]</f>
        <v>138.6</v>
      </c>
      <c r="M1422">
        <f>cukier[[#This Row],[SumaZaCukier]]-cukier[[#This Row],[CenaRabat]]</f>
        <v>6.6000000000000227</v>
      </c>
    </row>
    <row r="1423" spans="1:13" x14ac:dyDescent="0.25">
      <c r="A1423" s="1">
        <v>40745</v>
      </c>
      <c r="B1423" t="s">
        <v>22</v>
      </c>
      <c r="C1423">
        <f>YEAR(cukier[[#This Row],[Data]])</f>
        <v>2011</v>
      </c>
      <c r="D1423">
        <v>150</v>
      </c>
      <c r="E1423">
        <f>IF(C1423=2005,$Q$5,IF(C1423=2006,$Q$6,IF(C1423=2007,$Q$7,IF(C1423=2008,$Q$8,IF(C1423=2009,$Q$9,IF(C1423=2010,$Q$10,IF(C1423=2011,$Q$11,IF(C1423=2012,$Q$12,IF(C1423=2013,$Q$13,IF(C1423=2014,$Q$14,"XD"))))))))))</f>
        <v>2.2000000000000002</v>
      </c>
      <c r="F1423">
        <f>D1423*E1423</f>
        <v>330</v>
      </c>
      <c r="G1423">
        <f>SUMIF($B$2:B1423,B1423,$D$2:D1423)</f>
        <v>16678</v>
      </c>
      <c r="H1423" t="b">
        <f>IF(cukier[[#This Row],[IlośćCukruKupionego]]&gt;=100,IF(cukier[[#This Row],[IlośćCukruKupionego]]&lt;1000,TRUE),FALSE)</f>
        <v>0</v>
      </c>
      <c r="I1423" t="b">
        <f>IF(cukier[[#This Row],[IlośćCukruKupionego]]&gt;=1000,IF(cukier[[#This Row],[IlośćCukruKupionego]]&lt;10000,TRUE),FALSE)</f>
        <v>0</v>
      </c>
      <c r="J1423" t="b">
        <f>IF(cukier[[#This Row],[IlośćCukruKupionego]]&gt;=10000,TRUE,FALSE)</f>
        <v>1</v>
      </c>
      <c r="K1423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23">
        <f>cukier[[#This Row],[Cukier '[KG']]]*cukier[[#This Row],[Rabat]]</f>
        <v>300</v>
      </c>
      <c r="M1423">
        <f>cukier[[#This Row],[SumaZaCukier]]-cukier[[#This Row],[CenaRabat]]</f>
        <v>30</v>
      </c>
    </row>
    <row r="1424" spans="1:13" x14ac:dyDescent="0.25">
      <c r="A1424" s="1">
        <v>40745</v>
      </c>
      <c r="B1424" t="s">
        <v>69</v>
      </c>
      <c r="C1424">
        <f>YEAR(cukier[[#This Row],[Data]])</f>
        <v>2011</v>
      </c>
      <c r="D1424">
        <v>63</v>
      </c>
      <c r="E1424">
        <f>IF(C1424=2005,$Q$5,IF(C1424=2006,$Q$6,IF(C1424=2007,$Q$7,IF(C1424=2008,$Q$8,IF(C1424=2009,$Q$9,IF(C1424=2010,$Q$10,IF(C1424=2011,$Q$11,IF(C1424=2012,$Q$12,IF(C1424=2013,$Q$13,IF(C1424=2014,$Q$14,"XD"))))))))))</f>
        <v>2.2000000000000002</v>
      </c>
      <c r="F1424">
        <f>D1424*E1424</f>
        <v>138.60000000000002</v>
      </c>
      <c r="G1424">
        <f>SUMIF($B$2:B1424,B1424,$D$2:D1424)</f>
        <v>2455</v>
      </c>
      <c r="H1424" t="b">
        <f>IF(cukier[[#This Row],[IlośćCukruKupionego]]&gt;=100,IF(cukier[[#This Row],[IlośćCukruKupionego]]&lt;1000,TRUE),FALSE)</f>
        <v>0</v>
      </c>
      <c r="I1424" t="b">
        <f>IF(cukier[[#This Row],[IlośćCukruKupionego]]&gt;=1000,IF(cukier[[#This Row],[IlośćCukruKupionego]]&lt;10000,TRUE),FALSE)</f>
        <v>1</v>
      </c>
      <c r="J1424" t="b">
        <f>IF(cukier[[#This Row],[IlośćCukruKupionego]]&gt;=10000,TRUE,FALSE)</f>
        <v>0</v>
      </c>
      <c r="K1424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24">
        <f>cukier[[#This Row],[Cukier '[KG']]]*cukier[[#This Row],[Rabat]]</f>
        <v>132.30000000000001</v>
      </c>
      <c r="M1424">
        <f>cukier[[#This Row],[SumaZaCukier]]-cukier[[#This Row],[CenaRabat]]</f>
        <v>6.3000000000000114</v>
      </c>
    </row>
    <row r="1425" spans="1:13" x14ac:dyDescent="0.25">
      <c r="A1425" s="1">
        <v>40746</v>
      </c>
      <c r="B1425" t="s">
        <v>66</v>
      </c>
      <c r="C1425">
        <f>YEAR(cukier[[#This Row],[Data]])</f>
        <v>2011</v>
      </c>
      <c r="D1425">
        <v>120</v>
      </c>
      <c r="E1425">
        <f>IF(C1425=2005,$Q$5,IF(C1425=2006,$Q$6,IF(C1425=2007,$Q$7,IF(C1425=2008,$Q$8,IF(C1425=2009,$Q$9,IF(C1425=2010,$Q$10,IF(C1425=2011,$Q$11,IF(C1425=2012,$Q$12,IF(C1425=2013,$Q$13,IF(C1425=2014,$Q$14,"XD"))))))))))</f>
        <v>2.2000000000000002</v>
      </c>
      <c r="F1425">
        <f>D1425*E1425</f>
        <v>264</v>
      </c>
      <c r="G1425">
        <f>SUMIF($B$2:B1425,B1425,$D$2:D1425)</f>
        <v>2492</v>
      </c>
      <c r="H1425" t="b">
        <f>IF(cukier[[#This Row],[IlośćCukruKupionego]]&gt;=100,IF(cukier[[#This Row],[IlośćCukruKupionego]]&lt;1000,TRUE),FALSE)</f>
        <v>0</v>
      </c>
      <c r="I1425" t="b">
        <f>IF(cukier[[#This Row],[IlośćCukruKupionego]]&gt;=1000,IF(cukier[[#This Row],[IlośćCukruKupionego]]&lt;10000,TRUE),FALSE)</f>
        <v>1</v>
      </c>
      <c r="J1425" t="b">
        <f>IF(cukier[[#This Row],[IlośćCukruKupionego]]&gt;=10000,TRUE,FALSE)</f>
        <v>0</v>
      </c>
      <c r="K1425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25">
        <f>cukier[[#This Row],[Cukier '[KG']]]*cukier[[#This Row],[Rabat]]</f>
        <v>252</v>
      </c>
      <c r="M1425">
        <f>cukier[[#This Row],[SumaZaCukier]]-cukier[[#This Row],[CenaRabat]]</f>
        <v>12</v>
      </c>
    </row>
    <row r="1426" spans="1:13" x14ac:dyDescent="0.25">
      <c r="A1426" s="1">
        <v>40747</v>
      </c>
      <c r="B1426" t="s">
        <v>7</v>
      </c>
      <c r="C1426">
        <f>YEAR(cukier[[#This Row],[Data]])</f>
        <v>2011</v>
      </c>
      <c r="D1426">
        <v>155</v>
      </c>
      <c r="E1426">
        <f>IF(C1426=2005,$Q$5,IF(C1426=2006,$Q$6,IF(C1426=2007,$Q$7,IF(C1426=2008,$Q$8,IF(C1426=2009,$Q$9,IF(C1426=2010,$Q$10,IF(C1426=2011,$Q$11,IF(C1426=2012,$Q$12,IF(C1426=2013,$Q$13,IF(C1426=2014,$Q$14,"XD"))))))))))</f>
        <v>2.2000000000000002</v>
      </c>
      <c r="F1426">
        <f>D1426*E1426</f>
        <v>341</v>
      </c>
      <c r="G1426">
        <f>SUMIF($B$2:B1426,B1426,$D$2:D1426)</f>
        <v>18787</v>
      </c>
      <c r="H1426" t="b">
        <f>IF(cukier[[#This Row],[IlośćCukruKupionego]]&gt;=100,IF(cukier[[#This Row],[IlośćCukruKupionego]]&lt;1000,TRUE),FALSE)</f>
        <v>0</v>
      </c>
      <c r="I1426" t="b">
        <f>IF(cukier[[#This Row],[IlośćCukruKupionego]]&gt;=1000,IF(cukier[[#This Row],[IlośćCukruKupionego]]&lt;10000,TRUE),FALSE)</f>
        <v>0</v>
      </c>
      <c r="J1426" t="b">
        <f>IF(cukier[[#This Row],[IlośćCukruKupionego]]&gt;=10000,TRUE,FALSE)</f>
        <v>1</v>
      </c>
      <c r="K142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26">
        <f>cukier[[#This Row],[Cukier '[KG']]]*cukier[[#This Row],[Rabat]]</f>
        <v>310</v>
      </c>
      <c r="M1426">
        <f>cukier[[#This Row],[SumaZaCukier]]-cukier[[#This Row],[CenaRabat]]</f>
        <v>31</v>
      </c>
    </row>
    <row r="1427" spans="1:13" x14ac:dyDescent="0.25">
      <c r="A1427" s="1">
        <v>40748</v>
      </c>
      <c r="B1427" t="s">
        <v>19</v>
      </c>
      <c r="C1427">
        <f>YEAR(cukier[[#This Row],[Data]])</f>
        <v>2011</v>
      </c>
      <c r="D1427">
        <v>30</v>
      </c>
      <c r="E1427">
        <f>IF(C1427=2005,$Q$5,IF(C1427=2006,$Q$6,IF(C1427=2007,$Q$7,IF(C1427=2008,$Q$8,IF(C1427=2009,$Q$9,IF(C1427=2010,$Q$10,IF(C1427=2011,$Q$11,IF(C1427=2012,$Q$12,IF(C1427=2013,$Q$13,IF(C1427=2014,$Q$14,"XD"))))))))))</f>
        <v>2.2000000000000002</v>
      </c>
      <c r="F1427">
        <f>D1427*E1427</f>
        <v>66</v>
      </c>
      <c r="G1427">
        <f>SUMIF($B$2:B1427,B1427,$D$2:D1427)</f>
        <v>3361</v>
      </c>
      <c r="H1427" t="b">
        <f>IF(cukier[[#This Row],[IlośćCukruKupionego]]&gt;=100,IF(cukier[[#This Row],[IlośćCukruKupionego]]&lt;1000,TRUE),FALSE)</f>
        <v>0</v>
      </c>
      <c r="I1427" t="b">
        <f>IF(cukier[[#This Row],[IlośćCukruKupionego]]&gt;=1000,IF(cukier[[#This Row],[IlośćCukruKupionego]]&lt;10000,TRUE),FALSE)</f>
        <v>1</v>
      </c>
      <c r="J1427" t="b">
        <f>IF(cukier[[#This Row],[IlośćCukruKupionego]]&gt;=10000,TRUE,FALSE)</f>
        <v>0</v>
      </c>
      <c r="K142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27">
        <f>cukier[[#This Row],[Cukier '[KG']]]*cukier[[#This Row],[Rabat]]</f>
        <v>63</v>
      </c>
      <c r="M1427">
        <f>cukier[[#This Row],[SumaZaCukier]]-cukier[[#This Row],[CenaRabat]]</f>
        <v>3</v>
      </c>
    </row>
    <row r="1428" spans="1:13" x14ac:dyDescent="0.25">
      <c r="A1428" s="1">
        <v>40748</v>
      </c>
      <c r="B1428" t="s">
        <v>71</v>
      </c>
      <c r="C1428">
        <f>YEAR(cukier[[#This Row],[Data]])</f>
        <v>2011</v>
      </c>
      <c r="D1428">
        <v>34</v>
      </c>
      <c r="E1428">
        <f>IF(C1428=2005,$Q$5,IF(C1428=2006,$Q$6,IF(C1428=2007,$Q$7,IF(C1428=2008,$Q$8,IF(C1428=2009,$Q$9,IF(C1428=2010,$Q$10,IF(C1428=2011,$Q$11,IF(C1428=2012,$Q$12,IF(C1428=2013,$Q$13,IF(C1428=2014,$Q$14,"XD"))))))))))</f>
        <v>2.2000000000000002</v>
      </c>
      <c r="F1428">
        <f>D1428*E1428</f>
        <v>74.800000000000011</v>
      </c>
      <c r="G1428">
        <f>SUMIF($B$2:B1428,B1428,$D$2:D1428)</f>
        <v>1810</v>
      </c>
      <c r="H1428" t="b">
        <f>IF(cukier[[#This Row],[IlośćCukruKupionego]]&gt;=100,IF(cukier[[#This Row],[IlośćCukruKupionego]]&lt;1000,TRUE),FALSE)</f>
        <v>0</v>
      </c>
      <c r="I1428" t="b">
        <f>IF(cukier[[#This Row],[IlośćCukruKupionego]]&gt;=1000,IF(cukier[[#This Row],[IlośćCukruKupionego]]&lt;10000,TRUE),FALSE)</f>
        <v>1</v>
      </c>
      <c r="J1428" t="b">
        <f>IF(cukier[[#This Row],[IlośćCukruKupionego]]&gt;=10000,TRUE,FALSE)</f>
        <v>0</v>
      </c>
      <c r="K1428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28">
        <f>cukier[[#This Row],[Cukier '[KG']]]*cukier[[#This Row],[Rabat]]</f>
        <v>71.400000000000006</v>
      </c>
      <c r="M1428">
        <f>cukier[[#This Row],[SumaZaCukier]]-cukier[[#This Row],[CenaRabat]]</f>
        <v>3.4000000000000057</v>
      </c>
    </row>
    <row r="1429" spans="1:13" x14ac:dyDescent="0.25">
      <c r="A1429" s="1">
        <v>40753</v>
      </c>
      <c r="B1429" t="s">
        <v>12</v>
      </c>
      <c r="C1429">
        <f>YEAR(cukier[[#This Row],[Data]])</f>
        <v>2011</v>
      </c>
      <c r="D1429">
        <v>30</v>
      </c>
      <c r="E1429">
        <f>IF(C1429=2005,$Q$5,IF(C1429=2006,$Q$6,IF(C1429=2007,$Q$7,IF(C1429=2008,$Q$8,IF(C1429=2009,$Q$9,IF(C1429=2010,$Q$10,IF(C1429=2011,$Q$11,IF(C1429=2012,$Q$12,IF(C1429=2013,$Q$13,IF(C1429=2014,$Q$14,"XD"))))))))))</f>
        <v>2.2000000000000002</v>
      </c>
      <c r="F1429">
        <f>D1429*E1429</f>
        <v>66</v>
      </c>
      <c r="G1429">
        <f>SUMIF($B$2:B1429,B1429,$D$2:D1429)</f>
        <v>3678</v>
      </c>
      <c r="H1429" t="b">
        <f>IF(cukier[[#This Row],[IlośćCukruKupionego]]&gt;=100,IF(cukier[[#This Row],[IlośćCukruKupionego]]&lt;1000,TRUE),FALSE)</f>
        <v>0</v>
      </c>
      <c r="I1429" t="b">
        <f>IF(cukier[[#This Row],[IlośćCukruKupionego]]&gt;=1000,IF(cukier[[#This Row],[IlośćCukruKupionego]]&lt;10000,TRUE),FALSE)</f>
        <v>1</v>
      </c>
      <c r="J1429" t="b">
        <f>IF(cukier[[#This Row],[IlośćCukruKupionego]]&gt;=10000,TRUE,FALSE)</f>
        <v>0</v>
      </c>
      <c r="K1429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29">
        <f>cukier[[#This Row],[Cukier '[KG']]]*cukier[[#This Row],[Rabat]]</f>
        <v>63</v>
      </c>
      <c r="M1429">
        <f>cukier[[#This Row],[SumaZaCukier]]-cukier[[#This Row],[CenaRabat]]</f>
        <v>3</v>
      </c>
    </row>
    <row r="1430" spans="1:13" x14ac:dyDescent="0.25">
      <c r="A1430" s="1">
        <v>40753</v>
      </c>
      <c r="B1430" t="s">
        <v>6</v>
      </c>
      <c r="C1430">
        <f>YEAR(cukier[[#This Row],[Data]])</f>
        <v>2011</v>
      </c>
      <c r="D1430">
        <v>162</v>
      </c>
      <c r="E1430">
        <f>IF(C1430=2005,$Q$5,IF(C1430=2006,$Q$6,IF(C1430=2007,$Q$7,IF(C1430=2008,$Q$8,IF(C1430=2009,$Q$9,IF(C1430=2010,$Q$10,IF(C1430=2011,$Q$11,IF(C1430=2012,$Q$12,IF(C1430=2013,$Q$13,IF(C1430=2014,$Q$14,"XD"))))))))))</f>
        <v>2.2000000000000002</v>
      </c>
      <c r="F1430">
        <f>D1430*E1430</f>
        <v>356.40000000000003</v>
      </c>
      <c r="G1430">
        <f>SUMIF($B$2:B1430,B1430,$D$2:D1430)</f>
        <v>2114</v>
      </c>
      <c r="H1430" t="b">
        <f>IF(cukier[[#This Row],[IlośćCukruKupionego]]&gt;=100,IF(cukier[[#This Row],[IlośćCukruKupionego]]&lt;1000,TRUE),FALSE)</f>
        <v>0</v>
      </c>
      <c r="I1430" t="b">
        <f>IF(cukier[[#This Row],[IlośćCukruKupionego]]&gt;=1000,IF(cukier[[#This Row],[IlośćCukruKupionego]]&lt;10000,TRUE),FALSE)</f>
        <v>1</v>
      </c>
      <c r="J1430" t="b">
        <f>IF(cukier[[#This Row],[IlośćCukruKupionego]]&gt;=10000,TRUE,FALSE)</f>
        <v>0</v>
      </c>
      <c r="K143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30">
        <f>cukier[[#This Row],[Cukier '[KG']]]*cukier[[#This Row],[Rabat]]</f>
        <v>340.2</v>
      </c>
      <c r="M1430">
        <f>cukier[[#This Row],[SumaZaCukier]]-cukier[[#This Row],[CenaRabat]]</f>
        <v>16.200000000000045</v>
      </c>
    </row>
    <row r="1431" spans="1:13" x14ac:dyDescent="0.25">
      <c r="A1431" s="1">
        <v>40754</v>
      </c>
      <c r="B1431" t="s">
        <v>63</v>
      </c>
      <c r="C1431">
        <f>YEAR(cukier[[#This Row],[Data]])</f>
        <v>2011</v>
      </c>
      <c r="D1431">
        <v>71</v>
      </c>
      <c r="E1431">
        <f>IF(C1431=2005,$Q$5,IF(C1431=2006,$Q$6,IF(C1431=2007,$Q$7,IF(C1431=2008,$Q$8,IF(C1431=2009,$Q$9,IF(C1431=2010,$Q$10,IF(C1431=2011,$Q$11,IF(C1431=2012,$Q$12,IF(C1431=2013,$Q$13,IF(C1431=2014,$Q$14,"XD"))))))))))</f>
        <v>2.2000000000000002</v>
      </c>
      <c r="F1431">
        <f>D1431*E1431</f>
        <v>156.20000000000002</v>
      </c>
      <c r="G1431">
        <f>SUMIF($B$2:B1431,B1431,$D$2:D1431)</f>
        <v>671</v>
      </c>
      <c r="H1431" t="b">
        <f>IF(cukier[[#This Row],[IlośćCukruKupionego]]&gt;=100,IF(cukier[[#This Row],[IlośćCukruKupionego]]&lt;1000,TRUE),FALSE)</f>
        <v>1</v>
      </c>
      <c r="I1431" t="b">
        <f>IF(cukier[[#This Row],[IlośćCukruKupionego]]&gt;=1000,IF(cukier[[#This Row],[IlośćCukruKupionego]]&lt;10000,TRUE),FALSE)</f>
        <v>0</v>
      </c>
      <c r="J1431" t="b">
        <f>IF(cukier[[#This Row],[IlośćCukruKupionego]]&gt;=10000,TRUE,FALSE)</f>
        <v>0</v>
      </c>
      <c r="K1431">
        <f>IF(cukier[[#This Row],[R1]]=TRUE,cukier[[#This Row],[Cena]]-0.05,IF(cukier[[#This Row],[R2]]=TRUE,cukier[[#This Row],[Cena]]-0.1,IF(cukier[[#This Row],[R3]]=TRUE,cukier[[#This Row],[Cena]]-0.2,cukier[[#This Row],[Cena]])))</f>
        <v>2.1500000000000004</v>
      </c>
      <c r="L1431">
        <f>cukier[[#This Row],[Cukier '[KG']]]*cukier[[#This Row],[Rabat]]</f>
        <v>152.65000000000003</v>
      </c>
      <c r="M1431">
        <f>cukier[[#This Row],[SumaZaCukier]]-cukier[[#This Row],[CenaRabat]]</f>
        <v>3.5499999999999829</v>
      </c>
    </row>
    <row r="1432" spans="1:13" x14ac:dyDescent="0.25">
      <c r="A1432" s="1">
        <v>40755</v>
      </c>
      <c r="B1432" t="s">
        <v>155</v>
      </c>
      <c r="C1432">
        <f>YEAR(cukier[[#This Row],[Data]])</f>
        <v>2011</v>
      </c>
      <c r="D1432">
        <v>16</v>
      </c>
      <c r="E1432">
        <f>IF(C1432=2005,$Q$5,IF(C1432=2006,$Q$6,IF(C1432=2007,$Q$7,IF(C1432=2008,$Q$8,IF(C1432=2009,$Q$9,IF(C1432=2010,$Q$10,IF(C1432=2011,$Q$11,IF(C1432=2012,$Q$12,IF(C1432=2013,$Q$13,IF(C1432=2014,$Q$14,"XD"))))))))))</f>
        <v>2.2000000000000002</v>
      </c>
      <c r="F1432">
        <f>D1432*E1432</f>
        <v>35.200000000000003</v>
      </c>
      <c r="G1432">
        <f>SUMIF($B$2:B1432,B1432,$D$2:D1432)</f>
        <v>50</v>
      </c>
      <c r="H1432" t="b">
        <f>IF(cukier[[#This Row],[IlośćCukruKupionego]]&gt;=100,IF(cukier[[#This Row],[IlośćCukruKupionego]]&lt;1000,TRUE),FALSE)</f>
        <v>0</v>
      </c>
      <c r="I1432" t="b">
        <f>IF(cukier[[#This Row],[IlośćCukruKupionego]]&gt;=1000,IF(cukier[[#This Row],[IlośćCukruKupionego]]&lt;10000,TRUE),FALSE)</f>
        <v>0</v>
      </c>
      <c r="J1432" t="b">
        <f>IF(cukier[[#This Row],[IlośćCukruKupionego]]&gt;=10000,TRUE,FALSE)</f>
        <v>0</v>
      </c>
      <c r="K1432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32">
        <f>cukier[[#This Row],[Cukier '[KG']]]*cukier[[#This Row],[Rabat]]</f>
        <v>35.200000000000003</v>
      </c>
      <c r="M1432">
        <f>cukier[[#This Row],[SumaZaCukier]]-cukier[[#This Row],[CenaRabat]]</f>
        <v>0</v>
      </c>
    </row>
    <row r="1433" spans="1:13" x14ac:dyDescent="0.25">
      <c r="A1433" s="1">
        <v>40759</v>
      </c>
      <c r="B1433" t="s">
        <v>35</v>
      </c>
      <c r="C1433">
        <f>YEAR(cukier[[#This Row],[Data]])</f>
        <v>2011</v>
      </c>
      <c r="D1433">
        <v>165</v>
      </c>
      <c r="E1433">
        <f>IF(C1433=2005,$Q$5,IF(C1433=2006,$Q$6,IF(C1433=2007,$Q$7,IF(C1433=2008,$Q$8,IF(C1433=2009,$Q$9,IF(C1433=2010,$Q$10,IF(C1433=2011,$Q$11,IF(C1433=2012,$Q$12,IF(C1433=2013,$Q$13,IF(C1433=2014,$Q$14,"XD"))))))))))</f>
        <v>2.2000000000000002</v>
      </c>
      <c r="F1433">
        <f>D1433*E1433</f>
        <v>363.00000000000006</v>
      </c>
      <c r="G1433">
        <f>SUMIF($B$2:B1433,B1433,$D$2:D1433)</f>
        <v>2938</v>
      </c>
      <c r="H1433" t="b">
        <f>IF(cukier[[#This Row],[IlośćCukruKupionego]]&gt;=100,IF(cukier[[#This Row],[IlośćCukruKupionego]]&lt;1000,TRUE),FALSE)</f>
        <v>0</v>
      </c>
      <c r="I1433" t="b">
        <f>IF(cukier[[#This Row],[IlośćCukruKupionego]]&gt;=1000,IF(cukier[[#This Row],[IlośćCukruKupionego]]&lt;10000,TRUE),FALSE)</f>
        <v>1</v>
      </c>
      <c r="J1433" t="b">
        <f>IF(cukier[[#This Row],[IlośćCukruKupionego]]&gt;=10000,TRUE,FALSE)</f>
        <v>0</v>
      </c>
      <c r="K143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33">
        <f>cukier[[#This Row],[Cukier '[KG']]]*cukier[[#This Row],[Rabat]]</f>
        <v>346.5</v>
      </c>
      <c r="M1433">
        <f>cukier[[#This Row],[SumaZaCukier]]-cukier[[#This Row],[CenaRabat]]</f>
        <v>16.500000000000057</v>
      </c>
    </row>
    <row r="1434" spans="1:13" x14ac:dyDescent="0.25">
      <c r="A1434" s="1">
        <v>40760</v>
      </c>
      <c r="B1434" t="s">
        <v>35</v>
      </c>
      <c r="C1434">
        <f>YEAR(cukier[[#This Row],[Data]])</f>
        <v>2011</v>
      </c>
      <c r="D1434">
        <v>180</v>
      </c>
      <c r="E1434">
        <f>IF(C1434=2005,$Q$5,IF(C1434=2006,$Q$6,IF(C1434=2007,$Q$7,IF(C1434=2008,$Q$8,IF(C1434=2009,$Q$9,IF(C1434=2010,$Q$10,IF(C1434=2011,$Q$11,IF(C1434=2012,$Q$12,IF(C1434=2013,$Q$13,IF(C1434=2014,$Q$14,"XD"))))))))))</f>
        <v>2.2000000000000002</v>
      </c>
      <c r="F1434">
        <f>D1434*E1434</f>
        <v>396.00000000000006</v>
      </c>
      <c r="G1434">
        <f>SUMIF($B$2:B1434,B1434,$D$2:D1434)</f>
        <v>3118</v>
      </c>
      <c r="H1434" t="b">
        <f>IF(cukier[[#This Row],[IlośćCukruKupionego]]&gt;=100,IF(cukier[[#This Row],[IlośćCukruKupionego]]&lt;1000,TRUE),FALSE)</f>
        <v>0</v>
      </c>
      <c r="I1434" t="b">
        <f>IF(cukier[[#This Row],[IlośćCukruKupionego]]&gt;=1000,IF(cukier[[#This Row],[IlośćCukruKupionego]]&lt;10000,TRUE),FALSE)</f>
        <v>1</v>
      </c>
      <c r="J1434" t="b">
        <f>IF(cukier[[#This Row],[IlośćCukruKupionego]]&gt;=10000,TRUE,FALSE)</f>
        <v>0</v>
      </c>
      <c r="K1434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34">
        <f>cukier[[#This Row],[Cukier '[KG']]]*cukier[[#This Row],[Rabat]]</f>
        <v>378</v>
      </c>
      <c r="M1434">
        <f>cukier[[#This Row],[SumaZaCukier]]-cukier[[#This Row],[CenaRabat]]</f>
        <v>18.000000000000057</v>
      </c>
    </row>
    <row r="1435" spans="1:13" x14ac:dyDescent="0.25">
      <c r="A1435" s="1">
        <v>40761</v>
      </c>
      <c r="B1435" t="s">
        <v>84</v>
      </c>
      <c r="C1435">
        <f>YEAR(cukier[[#This Row],[Data]])</f>
        <v>2011</v>
      </c>
      <c r="D1435">
        <v>2</v>
      </c>
      <c r="E1435">
        <f>IF(C1435=2005,$Q$5,IF(C1435=2006,$Q$6,IF(C1435=2007,$Q$7,IF(C1435=2008,$Q$8,IF(C1435=2009,$Q$9,IF(C1435=2010,$Q$10,IF(C1435=2011,$Q$11,IF(C1435=2012,$Q$12,IF(C1435=2013,$Q$13,IF(C1435=2014,$Q$14,"XD"))))))))))</f>
        <v>2.2000000000000002</v>
      </c>
      <c r="F1435">
        <f>D1435*E1435</f>
        <v>4.4000000000000004</v>
      </c>
      <c r="G1435">
        <f>SUMIF($B$2:B1435,B1435,$D$2:D1435)</f>
        <v>13</v>
      </c>
      <c r="H1435" t="b">
        <f>IF(cukier[[#This Row],[IlośćCukruKupionego]]&gt;=100,IF(cukier[[#This Row],[IlośćCukruKupionego]]&lt;1000,TRUE),FALSE)</f>
        <v>0</v>
      </c>
      <c r="I1435" t="b">
        <f>IF(cukier[[#This Row],[IlośćCukruKupionego]]&gt;=1000,IF(cukier[[#This Row],[IlośćCukruKupionego]]&lt;10000,TRUE),FALSE)</f>
        <v>0</v>
      </c>
      <c r="J1435" t="b">
        <f>IF(cukier[[#This Row],[IlośćCukruKupionego]]&gt;=10000,TRUE,FALSE)</f>
        <v>0</v>
      </c>
      <c r="K1435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35">
        <f>cukier[[#This Row],[Cukier '[KG']]]*cukier[[#This Row],[Rabat]]</f>
        <v>4.4000000000000004</v>
      </c>
      <c r="M1435">
        <f>cukier[[#This Row],[SumaZaCukier]]-cukier[[#This Row],[CenaRabat]]</f>
        <v>0</v>
      </c>
    </row>
    <row r="1436" spans="1:13" x14ac:dyDescent="0.25">
      <c r="A1436" s="1">
        <v>40766</v>
      </c>
      <c r="B1436" t="s">
        <v>37</v>
      </c>
      <c r="C1436">
        <f>YEAR(cukier[[#This Row],[Data]])</f>
        <v>2011</v>
      </c>
      <c r="D1436">
        <v>111</v>
      </c>
      <c r="E1436">
        <f>IF(C1436=2005,$Q$5,IF(C1436=2006,$Q$6,IF(C1436=2007,$Q$7,IF(C1436=2008,$Q$8,IF(C1436=2009,$Q$9,IF(C1436=2010,$Q$10,IF(C1436=2011,$Q$11,IF(C1436=2012,$Q$12,IF(C1436=2013,$Q$13,IF(C1436=2014,$Q$14,"XD"))))))))))</f>
        <v>2.2000000000000002</v>
      </c>
      <c r="F1436">
        <f>D1436*E1436</f>
        <v>244.20000000000002</v>
      </c>
      <c r="G1436">
        <f>SUMIF($B$2:B1436,B1436,$D$2:D1436)</f>
        <v>3348</v>
      </c>
      <c r="H1436" t="b">
        <f>IF(cukier[[#This Row],[IlośćCukruKupionego]]&gt;=100,IF(cukier[[#This Row],[IlośćCukruKupionego]]&lt;1000,TRUE),FALSE)</f>
        <v>0</v>
      </c>
      <c r="I1436" t="b">
        <f>IF(cukier[[#This Row],[IlośćCukruKupionego]]&gt;=1000,IF(cukier[[#This Row],[IlośćCukruKupionego]]&lt;10000,TRUE),FALSE)</f>
        <v>1</v>
      </c>
      <c r="J1436" t="b">
        <f>IF(cukier[[#This Row],[IlośćCukruKupionego]]&gt;=10000,TRUE,FALSE)</f>
        <v>0</v>
      </c>
      <c r="K1436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36">
        <f>cukier[[#This Row],[Cukier '[KG']]]*cukier[[#This Row],[Rabat]]</f>
        <v>233.10000000000002</v>
      </c>
      <c r="M1436">
        <f>cukier[[#This Row],[SumaZaCukier]]-cukier[[#This Row],[CenaRabat]]</f>
        <v>11.099999999999994</v>
      </c>
    </row>
    <row r="1437" spans="1:13" x14ac:dyDescent="0.25">
      <c r="A1437" s="1">
        <v>40767</v>
      </c>
      <c r="B1437" t="s">
        <v>35</v>
      </c>
      <c r="C1437">
        <f>YEAR(cukier[[#This Row],[Data]])</f>
        <v>2011</v>
      </c>
      <c r="D1437">
        <v>128</v>
      </c>
      <c r="E1437">
        <f>IF(C1437=2005,$Q$5,IF(C1437=2006,$Q$6,IF(C1437=2007,$Q$7,IF(C1437=2008,$Q$8,IF(C1437=2009,$Q$9,IF(C1437=2010,$Q$10,IF(C1437=2011,$Q$11,IF(C1437=2012,$Q$12,IF(C1437=2013,$Q$13,IF(C1437=2014,$Q$14,"XD"))))))))))</f>
        <v>2.2000000000000002</v>
      </c>
      <c r="F1437">
        <f>D1437*E1437</f>
        <v>281.60000000000002</v>
      </c>
      <c r="G1437">
        <f>SUMIF($B$2:B1437,B1437,$D$2:D1437)</f>
        <v>3246</v>
      </c>
      <c r="H1437" t="b">
        <f>IF(cukier[[#This Row],[IlośćCukruKupionego]]&gt;=100,IF(cukier[[#This Row],[IlośćCukruKupionego]]&lt;1000,TRUE),FALSE)</f>
        <v>0</v>
      </c>
      <c r="I1437" t="b">
        <f>IF(cukier[[#This Row],[IlośćCukruKupionego]]&gt;=1000,IF(cukier[[#This Row],[IlośćCukruKupionego]]&lt;10000,TRUE),FALSE)</f>
        <v>1</v>
      </c>
      <c r="J1437" t="b">
        <f>IF(cukier[[#This Row],[IlośćCukruKupionego]]&gt;=10000,TRUE,FALSE)</f>
        <v>0</v>
      </c>
      <c r="K143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37">
        <f>cukier[[#This Row],[Cukier '[KG']]]*cukier[[#This Row],[Rabat]]</f>
        <v>268.8</v>
      </c>
      <c r="M1437">
        <f>cukier[[#This Row],[SumaZaCukier]]-cukier[[#This Row],[CenaRabat]]</f>
        <v>12.800000000000011</v>
      </c>
    </row>
    <row r="1438" spans="1:13" x14ac:dyDescent="0.25">
      <c r="A1438" s="1">
        <v>40768</v>
      </c>
      <c r="B1438" t="s">
        <v>110</v>
      </c>
      <c r="C1438">
        <f>YEAR(cukier[[#This Row],[Data]])</f>
        <v>2011</v>
      </c>
      <c r="D1438">
        <v>7</v>
      </c>
      <c r="E1438">
        <f>IF(C1438=2005,$Q$5,IF(C1438=2006,$Q$6,IF(C1438=2007,$Q$7,IF(C1438=2008,$Q$8,IF(C1438=2009,$Q$9,IF(C1438=2010,$Q$10,IF(C1438=2011,$Q$11,IF(C1438=2012,$Q$12,IF(C1438=2013,$Q$13,IF(C1438=2014,$Q$14,"XD"))))))))))</f>
        <v>2.2000000000000002</v>
      </c>
      <c r="F1438">
        <f>D1438*E1438</f>
        <v>15.400000000000002</v>
      </c>
      <c r="G1438">
        <f>SUMIF($B$2:B1438,B1438,$D$2:D1438)</f>
        <v>9</v>
      </c>
      <c r="H1438" t="b">
        <f>IF(cukier[[#This Row],[IlośćCukruKupionego]]&gt;=100,IF(cukier[[#This Row],[IlośćCukruKupionego]]&lt;1000,TRUE),FALSE)</f>
        <v>0</v>
      </c>
      <c r="I1438" t="b">
        <f>IF(cukier[[#This Row],[IlośćCukruKupionego]]&gt;=1000,IF(cukier[[#This Row],[IlośćCukruKupionego]]&lt;10000,TRUE),FALSE)</f>
        <v>0</v>
      </c>
      <c r="J1438" t="b">
        <f>IF(cukier[[#This Row],[IlośćCukruKupionego]]&gt;=10000,TRUE,FALSE)</f>
        <v>0</v>
      </c>
      <c r="K1438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38">
        <f>cukier[[#This Row],[Cukier '[KG']]]*cukier[[#This Row],[Rabat]]</f>
        <v>15.400000000000002</v>
      </c>
      <c r="M1438">
        <f>cukier[[#This Row],[SumaZaCukier]]-cukier[[#This Row],[CenaRabat]]</f>
        <v>0</v>
      </c>
    </row>
    <row r="1439" spans="1:13" x14ac:dyDescent="0.25">
      <c r="A1439" s="1">
        <v>40768</v>
      </c>
      <c r="B1439" t="s">
        <v>9</v>
      </c>
      <c r="C1439">
        <f>YEAR(cukier[[#This Row],[Data]])</f>
        <v>2011</v>
      </c>
      <c r="D1439">
        <v>211</v>
      </c>
      <c r="E1439">
        <f>IF(C1439=2005,$Q$5,IF(C1439=2006,$Q$6,IF(C1439=2007,$Q$7,IF(C1439=2008,$Q$8,IF(C1439=2009,$Q$9,IF(C1439=2010,$Q$10,IF(C1439=2011,$Q$11,IF(C1439=2012,$Q$12,IF(C1439=2013,$Q$13,IF(C1439=2014,$Q$14,"XD"))))))))))</f>
        <v>2.2000000000000002</v>
      </c>
      <c r="F1439">
        <f>D1439*E1439</f>
        <v>464.20000000000005</v>
      </c>
      <c r="G1439">
        <f>SUMIF($B$2:B1439,B1439,$D$2:D1439)</f>
        <v>17707</v>
      </c>
      <c r="H1439" t="b">
        <f>IF(cukier[[#This Row],[IlośćCukruKupionego]]&gt;=100,IF(cukier[[#This Row],[IlośćCukruKupionego]]&lt;1000,TRUE),FALSE)</f>
        <v>0</v>
      </c>
      <c r="I1439" t="b">
        <f>IF(cukier[[#This Row],[IlośćCukruKupionego]]&gt;=1000,IF(cukier[[#This Row],[IlośćCukruKupionego]]&lt;10000,TRUE),FALSE)</f>
        <v>0</v>
      </c>
      <c r="J1439" t="b">
        <f>IF(cukier[[#This Row],[IlośćCukruKupionego]]&gt;=10000,TRUE,FALSE)</f>
        <v>1</v>
      </c>
      <c r="K1439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39">
        <f>cukier[[#This Row],[Cukier '[KG']]]*cukier[[#This Row],[Rabat]]</f>
        <v>422</v>
      </c>
      <c r="M1439">
        <f>cukier[[#This Row],[SumaZaCukier]]-cukier[[#This Row],[CenaRabat]]</f>
        <v>42.200000000000045</v>
      </c>
    </row>
    <row r="1440" spans="1:13" x14ac:dyDescent="0.25">
      <c r="A1440" s="1">
        <v>40768</v>
      </c>
      <c r="B1440" t="s">
        <v>6</v>
      </c>
      <c r="C1440">
        <f>YEAR(cukier[[#This Row],[Data]])</f>
        <v>2011</v>
      </c>
      <c r="D1440">
        <v>184</v>
      </c>
      <c r="E1440">
        <f>IF(C1440=2005,$Q$5,IF(C1440=2006,$Q$6,IF(C1440=2007,$Q$7,IF(C1440=2008,$Q$8,IF(C1440=2009,$Q$9,IF(C1440=2010,$Q$10,IF(C1440=2011,$Q$11,IF(C1440=2012,$Q$12,IF(C1440=2013,$Q$13,IF(C1440=2014,$Q$14,"XD"))))))))))</f>
        <v>2.2000000000000002</v>
      </c>
      <c r="F1440">
        <f>D1440*E1440</f>
        <v>404.8</v>
      </c>
      <c r="G1440">
        <f>SUMIF($B$2:B1440,B1440,$D$2:D1440)</f>
        <v>2298</v>
      </c>
      <c r="H1440" t="b">
        <f>IF(cukier[[#This Row],[IlośćCukruKupionego]]&gt;=100,IF(cukier[[#This Row],[IlośćCukruKupionego]]&lt;1000,TRUE),FALSE)</f>
        <v>0</v>
      </c>
      <c r="I1440" t="b">
        <f>IF(cukier[[#This Row],[IlośćCukruKupionego]]&gt;=1000,IF(cukier[[#This Row],[IlośćCukruKupionego]]&lt;10000,TRUE),FALSE)</f>
        <v>1</v>
      </c>
      <c r="J1440" t="b">
        <f>IF(cukier[[#This Row],[IlośćCukruKupionego]]&gt;=10000,TRUE,FALSE)</f>
        <v>0</v>
      </c>
      <c r="K144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40">
        <f>cukier[[#This Row],[Cukier '[KG']]]*cukier[[#This Row],[Rabat]]</f>
        <v>386.40000000000003</v>
      </c>
      <c r="M1440">
        <f>cukier[[#This Row],[SumaZaCukier]]-cukier[[#This Row],[CenaRabat]]</f>
        <v>18.399999999999977</v>
      </c>
    </row>
    <row r="1441" spans="1:13" x14ac:dyDescent="0.25">
      <c r="A1441" s="1">
        <v>40771</v>
      </c>
      <c r="B1441" t="s">
        <v>14</v>
      </c>
      <c r="C1441">
        <f>YEAR(cukier[[#This Row],[Data]])</f>
        <v>2011</v>
      </c>
      <c r="D1441">
        <v>450</v>
      </c>
      <c r="E1441">
        <f>IF(C1441=2005,$Q$5,IF(C1441=2006,$Q$6,IF(C1441=2007,$Q$7,IF(C1441=2008,$Q$8,IF(C1441=2009,$Q$9,IF(C1441=2010,$Q$10,IF(C1441=2011,$Q$11,IF(C1441=2012,$Q$12,IF(C1441=2013,$Q$13,IF(C1441=2014,$Q$14,"XD"))))))))))</f>
        <v>2.2000000000000002</v>
      </c>
      <c r="F1441">
        <f>D1441*E1441</f>
        <v>990.00000000000011</v>
      </c>
      <c r="G1441">
        <f>SUMIF($B$2:B1441,B1441,$D$2:D1441)</f>
        <v>16688</v>
      </c>
      <c r="H1441" t="b">
        <f>IF(cukier[[#This Row],[IlośćCukruKupionego]]&gt;=100,IF(cukier[[#This Row],[IlośćCukruKupionego]]&lt;1000,TRUE),FALSE)</f>
        <v>0</v>
      </c>
      <c r="I1441" t="b">
        <f>IF(cukier[[#This Row],[IlośćCukruKupionego]]&gt;=1000,IF(cukier[[#This Row],[IlośćCukruKupionego]]&lt;10000,TRUE),FALSE)</f>
        <v>0</v>
      </c>
      <c r="J1441" t="b">
        <f>IF(cukier[[#This Row],[IlośćCukruKupionego]]&gt;=10000,TRUE,FALSE)</f>
        <v>1</v>
      </c>
      <c r="K144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41">
        <f>cukier[[#This Row],[Cukier '[KG']]]*cukier[[#This Row],[Rabat]]</f>
        <v>900</v>
      </c>
      <c r="M1441">
        <f>cukier[[#This Row],[SumaZaCukier]]-cukier[[#This Row],[CenaRabat]]</f>
        <v>90.000000000000114</v>
      </c>
    </row>
    <row r="1442" spans="1:13" x14ac:dyDescent="0.25">
      <c r="A1442" s="1">
        <v>40771</v>
      </c>
      <c r="B1442" t="s">
        <v>120</v>
      </c>
      <c r="C1442">
        <f>YEAR(cukier[[#This Row],[Data]])</f>
        <v>2011</v>
      </c>
      <c r="D1442">
        <v>140</v>
      </c>
      <c r="E1442">
        <f>IF(C1442=2005,$Q$5,IF(C1442=2006,$Q$6,IF(C1442=2007,$Q$7,IF(C1442=2008,$Q$8,IF(C1442=2009,$Q$9,IF(C1442=2010,$Q$10,IF(C1442=2011,$Q$11,IF(C1442=2012,$Q$12,IF(C1442=2013,$Q$13,IF(C1442=2014,$Q$14,"XD"))))))))))</f>
        <v>2.2000000000000002</v>
      </c>
      <c r="F1442">
        <f>D1442*E1442</f>
        <v>308</v>
      </c>
      <c r="G1442">
        <f>SUMIF($B$2:B1442,B1442,$D$2:D1442)</f>
        <v>589</v>
      </c>
      <c r="H1442" t="b">
        <f>IF(cukier[[#This Row],[IlośćCukruKupionego]]&gt;=100,IF(cukier[[#This Row],[IlośćCukruKupionego]]&lt;1000,TRUE),FALSE)</f>
        <v>1</v>
      </c>
      <c r="I1442" t="b">
        <f>IF(cukier[[#This Row],[IlośćCukruKupionego]]&gt;=1000,IF(cukier[[#This Row],[IlośćCukruKupionego]]&lt;10000,TRUE),FALSE)</f>
        <v>0</v>
      </c>
      <c r="J1442" t="b">
        <f>IF(cukier[[#This Row],[IlośćCukruKupionego]]&gt;=10000,TRUE,FALSE)</f>
        <v>0</v>
      </c>
      <c r="K1442">
        <f>IF(cukier[[#This Row],[R1]]=TRUE,cukier[[#This Row],[Cena]]-0.05,IF(cukier[[#This Row],[R2]]=TRUE,cukier[[#This Row],[Cena]]-0.1,IF(cukier[[#This Row],[R3]]=TRUE,cukier[[#This Row],[Cena]]-0.2,cukier[[#This Row],[Cena]])))</f>
        <v>2.1500000000000004</v>
      </c>
      <c r="L1442">
        <f>cukier[[#This Row],[Cukier '[KG']]]*cukier[[#This Row],[Rabat]]</f>
        <v>301.00000000000006</v>
      </c>
      <c r="M1442">
        <f>cukier[[#This Row],[SumaZaCukier]]-cukier[[#This Row],[CenaRabat]]</f>
        <v>6.9999999999999432</v>
      </c>
    </row>
    <row r="1443" spans="1:13" x14ac:dyDescent="0.25">
      <c r="A1443" s="1">
        <v>40775</v>
      </c>
      <c r="B1443" t="s">
        <v>8</v>
      </c>
      <c r="C1443">
        <f>YEAR(cukier[[#This Row],[Data]])</f>
        <v>2011</v>
      </c>
      <c r="D1443">
        <v>52</v>
      </c>
      <c r="E1443">
        <f>IF(C1443=2005,$Q$5,IF(C1443=2006,$Q$6,IF(C1443=2007,$Q$7,IF(C1443=2008,$Q$8,IF(C1443=2009,$Q$9,IF(C1443=2010,$Q$10,IF(C1443=2011,$Q$11,IF(C1443=2012,$Q$12,IF(C1443=2013,$Q$13,IF(C1443=2014,$Q$14,"XD"))))))))))</f>
        <v>2.2000000000000002</v>
      </c>
      <c r="F1443">
        <f>D1443*E1443</f>
        <v>114.4</v>
      </c>
      <c r="G1443">
        <f>SUMIF($B$2:B1443,B1443,$D$2:D1443)</f>
        <v>2328</v>
      </c>
      <c r="H1443" t="b">
        <f>IF(cukier[[#This Row],[IlośćCukruKupionego]]&gt;=100,IF(cukier[[#This Row],[IlośćCukruKupionego]]&lt;1000,TRUE),FALSE)</f>
        <v>0</v>
      </c>
      <c r="I1443" t="b">
        <f>IF(cukier[[#This Row],[IlośćCukruKupionego]]&gt;=1000,IF(cukier[[#This Row],[IlośćCukruKupionego]]&lt;10000,TRUE),FALSE)</f>
        <v>1</v>
      </c>
      <c r="J1443" t="b">
        <f>IF(cukier[[#This Row],[IlośćCukruKupionego]]&gt;=10000,TRUE,FALSE)</f>
        <v>0</v>
      </c>
      <c r="K144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43">
        <f>cukier[[#This Row],[Cukier '[KG']]]*cukier[[#This Row],[Rabat]]</f>
        <v>109.2</v>
      </c>
      <c r="M1443">
        <f>cukier[[#This Row],[SumaZaCukier]]-cukier[[#This Row],[CenaRabat]]</f>
        <v>5.2000000000000028</v>
      </c>
    </row>
    <row r="1444" spans="1:13" x14ac:dyDescent="0.25">
      <c r="A1444" s="1">
        <v>40777</v>
      </c>
      <c r="B1444" t="s">
        <v>181</v>
      </c>
      <c r="C1444">
        <f>YEAR(cukier[[#This Row],[Data]])</f>
        <v>2011</v>
      </c>
      <c r="D1444">
        <v>2</v>
      </c>
      <c r="E1444">
        <f>IF(C1444=2005,$Q$5,IF(C1444=2006,$Q$6,IF(C1444=2007,$Q$7,IF(C1444=2008,$Q$8,IF(C1444=2009,$Q$9,IF(C1444=2010,$Q$10,IF(C1444=2011,$Q$11,IF(C1444=2012,$Q$12,IF(C1444=2013,$Q$13,IF(C1444=2014,$Q$14,"XD"))))))))))</f>
        <v>2.2000000000000002</v>
      </c>
      <c r="F1444">
        <f>D1444*E1444</f>
        <v>4.4000000000000004</v>
      </c>
      <c r="G1444">
        <f>SUMIF($B$2:B1444,B1444,$D$2:D1444)</f>
        <v>13</v>
      </c>
      <c r="H1444" t="b">
        <f>IF(cukier[[#This Row],[IlośćCukruKupionego]]&gt;=100,IF(cukier[[#This Row],[IlośćCukruKupionego]]&lt;1000,TRUE),FALSE)</f>
        <v>0</v>
      </c>
      <c r="I1444" t="b">
        <f>IF(cukier[[#This Row],[IlośćCukruKupionego]]&gt;=1000,IF(cukier[[#This Row],[IlośćCukruKupionego]]&lt;10000,TRUE),FALSE)</f>
        <v>0</v>
      </c>
      <c r="J1444" t="b">
        <f>IF(cukier[[#This Row],[IlośćCukruKupionego]]&gt;=10000,TRUE,FALSE)</f>
        <v>0</v>
      </c>
      <c r="K1444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44">
        <f>cukier[[#This Row],[Cukier '[KG']]]*cukier[[#This Row],[Rabat]]</f>
        <v>4.4000000000000004</v>
      </c>
      <c r="M1444">
        <f>cukier[[#This Row],[SumaZaCukier]]-cukier[[#This Row],[CenaRabat]]</f>
        <v>0</v>
      </c>
    </row>
    <row r="1445" spans="1:13" x14ac:dyDescent="0.25">
      <c r="A1445" s="1">
        <v>40777</v>
      </c>
      <c r="B1445" t="s">
        <v>96</v>
      </c>
      <c r="C1445">
        <f>YEAR(cukier[[#This Row],[Data]])</f>
        <v>2011</v>
      </c>
      <c r="D1445">
        <v>13</v>
      </c>
      <c r="E1445">
        <f>IF(C1445=2005,$Q$5,IF(C1445=2006,$Q$6,IF(C1445=2007,$Q$7,IF(C1445=2008,$Q$8,IF(C1445=2009,$Q$9,IF(C1445=2010,$Q$10,IF(C1445=2011,$Q$11,IF(C1445=2012,$Q$12,IF(C1445=2013,$Q$13,IF(C1445=2014,$Q$14,"XD"))))))))))</f>
        <v>2.2000000000000002</v>
      </c>
      <c r="F1445">
        <f>D1445*E1445</f>
        <v>28.6</v>
      </c>
      <c r="G1445">
        <f>SUMIF($B$2:B1445,B1445,$D$2:D1445)</f>
        <v>34</v>
      </c>
      <c r="H1445" t="b">
        <f>IF(cukier[[#This Row],[IlośćCukruKupionego]]&gt;=100,IF(cukier[[#This Row],[IlośćCukruKupionego]]&lt;1000,TRUE),FALSE)</f>
        <v>0</v>
      </c>
      <c r="I1445" t="b">
        <f>IF(cukier[[#This Row],[IlośćCukruKupionego]]&gt;=1000,IF(cukier[[#This Row],[IlośćCukruKupionego]]&lt;10000,TRUE),FALSE)</f>
        <v>0</v>
      </c>
      <c r="J1445" t="b">
        <f>IF(cukier[[#This Row],[IlośćCukruKupionego]]&gt;=10000,TRUE,FALSE)</f>
        <v>0</v>
      </c>
      <c r="K1445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45">
        <f>cukier[[#This Row],[Cukier '[KG']]]*cukier[[#This Row],[Rabat]]</f>
        <v>28.6</v>
      </c>
      <c r="M1445">
        <f>cukier[[#This Row],[SumaZaCukier]]-cukier[[#This Row],[CenaRabat]]</f>
        <v>0</v>
      </c>
    </row>
    <row r="1446" spans="1:13" x14ac:dyDescent="0.25">
      <c r="A1446" s="1">
        <v>40777</v>
      </c>
      <c r="B1446" t="s">
        <v>37</v>
      </c>
      <c r="C1446">
        <f>YEAR(cukier[[#This Row],[Data]])</f>
        <v>2011</v>
      </c>
      <c r="D1446">
        <v>73</v>
      </c>
      <c r="E1446">
        <f>IF(C1446=2005,$Q$5,IF(C1446=2006,$Q$6,IF(C1446=2007,$Q$7,IF(C1446=2008,$Q$8,IF(C1446=2009,$Q$9,IF(C1446=2010,$Q$10,IF(C1446=2011,$Q$11,IF(C1446=2012,$Q$12,IF(C1446=2013,$Q$13,IF(C1446=2014,$Q$14,"XD"))))))))))</f>
        <v>2.2000000000000002</v>
      </c>
      <c r="F1446">
        <f>D1446*E1446</f>
        <v>160.60000000000002</v>
      </c>
      <c r="G1446">
        <f>SUMIF($B$2:B1446,B1446,$D$2:D1446)</f>
        <v>3421</v>
      </c>
      <c r="H1446" t="b">
        <f>IF(cukier[[#This Row],[IlośćCukruKupionego]]&gt;=100,IF(cukier[[#This Row],[IlośćCukruKupionego]]&lt;1000,TRUE),FALSE)</f>
        <v>0</v>
      </c>
      <c r="I1446" t="b">
        <f>IF(cukier[[#This Row],[IlośćCukruKupionego]]&gt;=1000,IF(cukier[[#This Row],[IlośćCukruKupionego]]&lt;10000,TRUE),FALSE)</f>
        <v>1</v>
      </c>
      <c r="J1446" t="b">
        <f>IF(cukier[[#This Row],[IlośćCukruKupionego]]&gt;=10000,TRUE,FALSE)</f>
        <v>0</v>
      </c>
      <c r="K1446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46">
        <f>cukier[[#This Row],[Cukier '[KG']]]*cukier[[#This Row],[Rabat]]</f>
        <v>153.30000000000001</v>
      </c>
      <c r="M1446">
        <f>cukier[[#This Row],[SumaZaCukier]]-cukier[[#This Row],[CenaRabat]]</f>
        <v>7.3000000000000114</v>
      </c>
    </row>
    <row r="1447" spans="1:13" x14ac:dyDescent="0.25">
      <c r="A1447" s="1">
        <v>40781</v>
      </c>
      <c r="B1447" t="s">
        <v>18</v>
      </c>
      <c r="C1447">
        <f>YEAR(cukier[[#This Row],[Data]])</f>
        <v>2011</v>
      </c>
      <c r="D1447">
        <v>123</v>
      </c>
      <c r="E1447">
        <f>IF(C1447=2005,$Q$5,IF(C1447=2006,$Q$6,IF(C1447=2007,$Q$7,IF(C1447=2008,$Q$8,IF(C1447=2009,$Q$9,IF(C1447=2010,$Q$10,IF(C1447=2011,$Q$11,IF(C1447=2012,$Q$12,IF(C1447=2013,$Q$13,IF(C1447=2014,$Q$14,"XD"))))))))))</f>
        <v>2.2000000000000002</v>
      </c>
      <c r="F1447">
        <f>D1447*E1447</f>
        <v>270.60000000000002</v>
      </c>
      <c r="G1447">
        <f>SUMIF($B$2:B1447,B1447,$D$2:D1447)</f>
        <v>4058</v>
      </c>
      <c r="H1447" t="b">
        <f>IF(cukier[[#This Row],[IlośćCukruKupionego]]&gt;=100,IF(cukier[[#This Row],[IlośćCukruKupionego]]&lt;1000,TRUE),FALSE)</f>
        <v>0</v>
      </c>
      <c r="I1447" t="b">
        <f>IF(cukier[[#This Row],[IlośćCukruKupionego]]&gt;=1000,IF(cukier[[#This Row],[IlośćCukruKupionego]]&lt;10000,TRUE),FALSE)</f>
        <v>1</v>
      </c>
      <c r="J1447" t="b">
        <f>IF(cukier[[#This Row],[IlośćCukruKupionego]]&gt;=10000,TRUE,FALSE)</f>
        <v>0</v>
      </c>
      <c r="K144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47">
        <f>cukier[[#This Row],[Cukier '[KG']]]*cukier[[#This Row],[Rabat]]</f>
        <v>258.3</v>
      </c>
      <c r="M1447">
        <f>cukier[[#This Row],[SumaZaCukier]]-cukier[[#This Row],[CenaRabat]]</f>
        <v>12.300000000000011</v>
      </c>
    </row>
    <row r="1448" spans="1:13" x14ac:dyDescent="0.25">
      <c r="A1448" s="1">
        <v>40783</v>
      </c>
      <c r="B1448" t="s">
        <v>68</v>
      </c>
      <c r="C1448">
        <f>YEAR(cukier[[#This Row],[Data]])</f>
        <v>2011</v>
      </c>
      <c r="D1448">
        <v>3</v>
      </c>
      <c r="E1448">
        <f>IF(C1448=2005,$Q$5,IF(C1448=2006,$Q$6,IF(C1448=2007,$Q$7,IF(C1448=2008,$Q$8,IF(C1448=2009,$Q$9,IF(C1448=2010,$Q$10,IF(C1448=2011,$Q$11,IF(C1448=2012,$Q$12,IF(C1448=2013,$Q$13,IF(C1448=2014,$Q$14,"XD"))))))))))</f>
        <v>2.2000000000000002</v>
      </c>
      <c r="F1448">
        <f>D1448*E1448</f>
        <v>6.6000000000000005</v>
      </c>
      <c r="G1448">
        <f>SUMIF($B$2:B1448,B1448,$D$2:D1448)</f>
        <v>32</v>
      </c>
      <c r="H1448" t="b">
        <f>IF(cukier[[#This Row],[IlośćCukruKupionego]]&gt;=100,IF(cukier[[#This Row],[IlośćCukruKupionego]]&lt;1000,TRUE),FALSE)</f>
        <v>0</v>
      </c>
      <c r="I1448" t="b">
        <f>IF(cukier[[#This Row],[IlośćCukruKupionego]]&gt;=1000,IF(cukier[[#This Row],[IlośćCukruKupionego]]&lt;10000,TRUE),FALSE)</f>
        <v>0</v>
      </c>
      <c r="J1448" t="b">
        <f>IF(cukier[[#This Row],[IlośćCukruKupionego]]&gt;=10000,TRUE,FALSE)</f>
        <v>0</v>
      </c>
      <c r="K1448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48">
        <f>cukier[[#This Row],[Cukier '[KG']]]*cukier[[#This Row],[Rabat]]</f>
        <v>6.6000000000000005</v>
      </c>
      <c r="M1448">
        <f>cukier[[#This Row],[SumaZaCukier]]-cukier[[#This Row],[CenaRabat]]</f>
        <v>0</v>
      </c>
    </row>
    <row r="1449" spans="1:13" x14ac:dyDescent="0.25">
      <c r="A1449" s="1">
        <v>40784</v>
      </c>
      <c r="B1449" t="s">
        <v>12</v>
      </c>
      <c r="C1449">
        <f>YEAR(cukier[[#This Row],[Data]])</f>
        <v>2011</v>
      </c>
      <c r="D1449">
        <v>93</v>
      </c>
      <c r="E1449">
        <f>IF(C1449=2005,$Q$5,IF(C1449=2006,$Q$6,IF(C1449=2007,$Q$7,IF(C1449=2008,$Q$8,IF(C1449=2009,$Q$9,IF(C1449=2010,$Q$10,IF(C1449=2011,$Q$11,IF(C1449=2012,$Q$12,IF(C1449=2013,$Q$13,IF(C1449=2014,$Q$14,"XD"))))))))))</f>
        <v>2.2000000000000002</v>
      </c>
      <c r="F1449">
        <f>D1449*E1449</f>
        <v>204.60000000000002</v>
      </c>
      <c r="G1449">
        <f>SUMIF($B$2:B1449,B1449,$D$2:D1449)</f>
        <v>3771</v>
      </c>
      <c r="H1449" t="b">
        <f>IF(cukier[[#This Row],[IlośćCukruKupionego]]&gt;=100,IF(cukier[[#This Row],[IlośćCukruKupionego]]&lt;1000,TRUE),FALSE)</f>
        <v>0</v>
      </c>
      <c r="I1449" t="b">
        <f>IF(cukier[[#This Row],[IlośćCukruKupionego]]&gt;=1000,IF(cukier[[#This Row],[IlośćCukruKupionego]]&lt;10000,TRUE),FALSE)</f>
        <v>1</v>
      </c>
      <c r="J1449" t="b">
        <f>IF(cukier[[#This Row],[IlośćCukruKupionego]]&gt;=10000,TRUE,FALSE)</f>
        <v>0</v>
      </c>
      <c r="K1449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49">
        <f>cukier[[#This Row],[Cukier '[KG']]]*cukier[[#This Row],[Rabat]]</f>
        <v>195.3</v>
      </c>
      <c r="M1449">
        <f>cukier[[#This Row],[SumaZaCukier]]-cukier[[#This Row],[CenaRabat]]</f>
        <v>9.3000000000000114</v>
      </c>
    </row>
    <row r="1450" spans="1:13" x14ac:dyDescent="0.25">
      <c r="A1450" s="1">
        <v>40789</v>
      </c>
      <c r="B1450" t="s">
        <v>24</v>
      </c>
      <c r="C1450">
        <f>YEAR(cukier[[#This Row],[Data]])</f>
        <v>2011</v>
      </c>
      <c r="D1450">
        <v>310</v>
      </c>
      <c r="E1450">
        <f>IF(C1450=2005,$Q$5,IF(C1450=2006,$Q$6,IF(C1450=2007,$Q$7,IF(C1450=2008,$Q$8,IF(C1450=2009,$Q$9,IF(C1450=2010,$Q$10,IF(C1450=2011,$Q$11,IF(C1450=2012,$Q$12,IF(C1450=2013,$Q$13,IF(C1450=2014,$Q$14,"XD"))))))))))</f>
        <v>2.2000000000000002</v>
      </c>
      <c r="F1450">
        <f>D1450*E1450</f>
        <v>682</v>
      </c>
      <c r="G1450">
        <f>SUMIF($B$2:B1450,B1450,$D$2:D1450)</f>
        <v>4423</v>
      </c>
      <c r="H1450" t="b">
        <f>IF(cukier[[#This Row],[IlośćCukruKupionego]]&gt;=100,IF(cukier[[#This Row],[IlośćCukruKupionego]]&lt;1000,TRUE),FALSE)</f>
        <v>0</v>
      </c>
      <c r="I1450" t="b">
        <f>IF(cukier[[#This Row],[IlośćCukruKupionego]]&gt;=1000,IF(cukier[[#This Row],[IlośćCukruKupionego]]&lt;10000,TRUE),FALSE)</f>
        <v>1</v>
      </c>
      <c r="J1450" t="b">
        <f>IF(cukier[[#This Row],[IlośćCukruKupionego]]&gt;=10000,TRUE,FALSE)</f>
        <v>0</v>
      </c>
      <c r="K145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50">
        <f>cukier[[#This Row],[Cukier '[KG']]]*cukier[[#This Row],[Rabat]]</f>
        <v>651</v>
      </c>
      <c r="M1450">
        <f>cukier[[#This Row],[SumaZaCukier]]-cukier[[#This Row],[CenaRabat]]</f>
        <v>31</v>
      </c>
    </row>
    <row r="1451" spans="1:13" x14ac:dyDescent="0.25">
      <c r="A1451" s="1">
        <v>40789</v>
      </c>
      <c r="B1451" t="s">
        <v>6</v>
      </c>
      <c r="C1451">
        <f>YEAR(cukier[[#This Row],[Data]])</f>
        <v>2011</v>
      </c>
      <c r="D1451">
        <v>77</v>
      </c>
      <c r="E1451">
        <f>IF(C1451=2005,$Q$5,IF(C1451=2006,$Q$6,IF(C1451=2007,$Q$7,IF(C1451=2008,$Q$8,IF(C1451=2009,$Q$9,IF(C1451=2010,$Q$10,IF(C1451=2011,$Q$11,IF(C1451=2012,$Q$12,IF(C1451=2013,$Q$13,IF(C1451=2014,$Q$14,"XD"))))))))))</f>
        <v>2.2000000000000002</v>
      </c>
      <c r="F1451">
        <f>D1451*E1451</f>
        <v>169.4</v>
      </c>
      <c r="G1451">
        <f>SUMIF($B$2:B1451,B1451,$D$2:D1451)</f>
        <v>2375</v>
      </c>
      <c r="H1451" t="b">
        <f>IF(cukier[[#This Row],[IlośćCukruKupionego]]&gt;=100,IF(cukier[[#This Row],[IlośćCukruKupionego]]&lt;1000,TRUE),FALSE)</f>
        <v>0</v>
      </c>
      <c r="I1451" t="b">
        <f>IF(cukier[[#This Row],[IlośćCukruKupionego]]&gt;=1000,IF(cukier[[#This Row],[IlośćCukruKupionego]]&lt;10000,TRUE),FALSE)</f>
        <v>1</v>
      </c>
      <c r="J1451" t="b">
        <f>IF(cukier[[#This Row],[IlośćCukruKupionego]]&gt;=10000,TRUE,FALSE)</f>
        <v>0</v>
      </c>
      <c r="K145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51">
        <f>cukier[[#This Row],[Cukier '[KG']]]*cukier[[#This Row],[Rabat]]</f>
        <v>161.70000000000002</v>
      </c>
      <c r="M1451">
        <f>cukier[[#This Row],[SumaZaCukier]]-cukier[[#This Row],[CenaRabat]]</f>
        <v>7.6999999999999886</v>
      </c>
    </row>
    <row r="1452" spans="1:13" x14ac:dyDescent="0.25">
      <c r="A1452" s="1">
        <v>40793</v>
      </c>
      <c r="B1452" t="s">
        <v>10</v>
      </c>
      <c r="C1452">
        <f>YEAR(cukier[[#This Row],[Data]])</f>
        <v>2011</v>
      </c>
      <c r="D1452">
        <v>21</v>
      </c>
      <c r="E1452">
        <f>IF(C1452=2005,$Q$5,IF(C1452=2006,$Q$6,IF(C1452=2007,$Q$7,IF(C1452=2008,$Q$8,IF(C1452=2009,$Q$9,IF(C1452=2010,$Q$10,IF(C1452=2011,$Q$11,IF(C1452=2012,$Q$12,IF(C1452=2013,$Q$13,IF(C1452=2014,$Q$14,"XD"))))))))))</f>
        <v>2.2000000000000002</v>
      </c>
      <c r="F1452">
        <f>D1452*E1452</f>
        <v>46.2</v>
      </c>
      <c r="G1452">
        <f>SUMIF($B$2:B1452,B1452,$D$2:D1452)</f>
        <v>3001</v>
      </c>
      <c r="H1452" t="b">
        <f>IF(cukier[[#This Row],[IlośćCukruKupionego]]&gt;=100,IF(cukier[[#This Row],[IlośćCukruKupionego]]&lt;1000,TRUE),FALSE)</f>
        <v>0</v>
      </c>
      <c r="I1452" t="b">
        <f>IF(cukier[[#This Row],[IlośćCukruKupionego]]&gt;=1000,IF(cukier[[#This Row],[IlośćCukruKupionego]]&lt;10000,TRUE),FALSE)</f>
        <v>1</v>
      </c>
      <c r="J1452" t="b">
        <f>IF(cukier[[#This Row],[IlośćCukruKupionego]]&gt;=10000,TRUE,FALSE)</f>
        <v>0</v>
      </c>
      <c r="K145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52">
        <f>cukier[[#This Row],[Cukier '[KG']]]*cukier[[#This Row],[Rabat]]</f>
        <v>44.1</v>
      </c>
      <c r="M1452">
        <f>cukier[[#This Row],[SumaZaCukier]]-cukier[[#This Row],[CenaRabat]]</f>
        <v>2.1000000000000014</v>
      </c>
    </row>
    <row r="1453" spans="1:13" x14ac:dyDescent="0.25">
      <c r="A1453" s="1">
        <v>40797</v>
      </c>
      <c r="B1453" t="s">
        <v>21</v>
      </c>
      <c r="C1453">
        <f>YEAR(cukier[[#This Row],[Data]])</f>
        <v>2011</v>
      </c>
      <c r="D1453">
        <v>3</v>
      </c>
      <c r="E1453">
        <f>IF(C1453=2005,$Q$5,IF(C1453=2006,$Q$6,IF(C1453=2007,$Q$7,IF(C1453=2008,$Q$8,IF(C1453=2009,$Q$9,IF(C1453=2010,$Q$10,IF(C1453=2011,$Q$11,IF(C1453=2012,$Q$12,IF(C1453=2013,$Q$13,IF(C1453=2014,$Q$14,"XD"))))))))))</f>
        <v>2.2000000000000002</v>
      </c>
      <c r="F1453">
        <f>D1453*E1453</f>
        <v>6.6000000000000005</v>
      </c>
      <c r="G1453">
        <f>SUMIF($B$2:B1453,B1453,$D$2:D1453)</f>
        <v>22</v>
      </c>
      <c r="H1453" t="b">
        <f>IF(cukier[[#This Row],[IlośćCukruKupionego]]&gt;=100,IF(cukier[[#This Row],[IlośćCukruKupionego]]&lt;1000,TRUE),FALSE)</f>
        <v>0</v>
      </c>
      <c r="I1453" t="b">
        <f>IF(cukier[[#This Row],[IlośćCukruKupionego]]&gt;=1000,IF(cukier[[#This Row],[IlośćCukruKupionego]]&lt;10000,TRUE),FALSE)</f>
        <v>0</v>
      </c>
      <c r="J1453" t="b">
        <f>IF(cukier[[#This Row],[IlośćCukruKupionego]]&gt;=10000,TRUE,FALSE)</f>
        <v>0</v>
      </c>
      <c r="K1453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53">
        <f>cukier[[#This Row],[Cukier '[KG']]]*cukier[[#This Row],[Rabat]]</f>
        <v>6.6000000000000005</v>
      </c>
      <c r="M1453">
        <f>cukier[[#This Row],[SumaZaCukier]]-cukier[[#This Row],[CenaRabat]]</f>
        <v>0</v>
      </c>
    </row>
    <row r="1454" spans="1:13" x14ac:dyDescent="0.25">
      <c r="A1454" s="1">
        <v>40799</v>
      </c>
      <c r="B1454" t="s">
        <v>28</v>
      </c>
      <c r="C1454">
        <f>YEAR(cukier[[#This Row],[Data]])</f>
        <v>2011</v>
      </c>
      <c r="D1454">
        <v>176</v>
      </c>
      <c r="E1454">
        <f>IF(C1454=2005,$Q$5,IF(C1454=2006,$Q$6,IF(C1454=2007,$Q$7,IF(C1454=2008,$Q$8,IF(C1454=2009,$Q$9,IF(C1454=2010,$Q$10,IF(C1454=2011,$Q$11,IF(C1454=2012,$Q$12,IF(C1454=2013,$Q$13,IF(C1454=2014,$Q$14,"XD"))))))))))</f>
        <v>2.2000000000000002</v>
      </c>
      <c r="F1454">
        <f>D1454*E1454</f>
        <v>387.20000000000005</v>
      </c>
      <c r="G1454">
        <f>SUMIF($B$2:B1454,B1454,$D$2:D1454)</f>
        <v>3207</v>
      </c>
      <c r="H1454" t="b">
        <f>IF(cukier[[#This Row],[IlośćCukruKupionego]]&gt;=100,IF(cukier[[#This Row],[IlośćCukruKupionego]]&lt;1000,TRUE),FALSE)</f>
        <v>0</v>
      </c>
      <c r="I1454" t="b">
        <f>IF(cukier[[#This Row],[IlośćCukruKupionego]]&gt;=1000,IF(cukier[[#This Row],[IlośćCukruKupionego]]&lt;10000,TRUE),FALSE)</f>
        <v>1</v>
      </c>
      <c r="J1454" t="b">
        <f>IF(cukier[[#This Row],[IlośćCukruKupionego]]&gt;=10000,TRUE,FALSE)</f>
        <v>0</v>
      </c>
      <c r="K1454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54">
        <f>cukier[[#This Row],[Cukier '[KG']]]*cukier[[#This Row],[Rabat]]</f>
        <v>369.6</v>
      </c>
      <c r="M1454">
        <f>cukier[[#This Row],[SumaZaCukier]]-cukier[[#This Row],[CenaRabat]]</f>
        <v>17.600000000000023</v>
      </c>
    </row>
    <row r="1455" spans="1:13" x14ac:dyDescent="0.25">
      <c r="A1455" s="1">
        <v>40799</v>
      </c>
      <c r="B1455" t="s">
        <v>13</v>
      </c>
      <c r="C1455">
        <f>YEAR(cukier[[#This Row],[Data]])</f>
        <v>2011</v>
      </c>
      <c r="D1455">
        <v>20</v>
      </c>
      <c r="E1455">
        <f>IF(C1455=2005,$Q$5,IF(C1455=2006,$Q$6,IF(C1455=2007,$Q$7,IF(C1455=2008,$Q$8,IF(C1455=2009,$Q$9,IF(C1455=2010,$Q$10,IF(C1455=2011,$Q$11,IF(C1455=2012,$Q$12,IF(C1455=2013,$Q$13,IF(C1455=2014,$Q$14,"XD"))))))))))</f>
        <v>2.2000000000000002</v>
      </c>
      <c r="F1455">
        <f>D1455*E1455</f>
        <v>44</v>
      </c>
      <c r="G1455">
        <f>SUMIF($B$2:B1455,B1455,$D$2:D1455)</f>
        <v>44</v>
      </c>
      <c r="H1455" t="b">
        <f>IF(cukier[[#This Row],[IlośćCukruKupionego]]&gt;=100,IF(cukier[[#This Row],[IlośćCukruKupionego]]&lt;1000,TRUE),FALSE)</f>
        <v>0</v>
      </c>
      <c r="I1455" t="b">
        <f>IF(cukier[[#This Row],[IlośćCukruKupionego]]&gt;=1000,IF(cukier[[#This Row],[IlośćCukruKupionego]]&lt;10000,TRUE),FALSE)</f>
        <v>0</v>
      </c>
      <c r="J1455" t="b">
        <f>IF(cukier[[#This Row],[IlośćCukruKupionego]]&gt;=10000,TRUE,FALSE)</f>
        <v>0</v>
      </c>
      <c r="K1455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55">
        <f>cukier[[#This Row],[Cukier '[KG']]]*cukier[[#This Row],[Rabat]]</f>
        <v>44</v>
      </c>
      <c r="M1455">
        <f>cukier[[#This Row],[SumaZaCukier]]-cukier[[#This Row],[CenaRabat]]</f>
        <v>0</v>
      </c>
    </row>
    <row r="1456" spans="1:13" x14ac:dyDescent="0.25">
      <c r="A1456" s="1">
        <v>40800</v>
      </c>
      <c r="B1456" t="s">
        <v>24</v>
      </c>
      <c r="C1456">
        <f>YEAR(cukier[[#This Row],[Data]])</f>
        <v>2011</v>
      </c>
      <c r="D1456">
        <v>230</v>
      </c>
      <c r="E1456">
        <f>IF(C1456=2005,$Q$5,IF(C1456=2006,$Q$6,IF(C1456=2007,$Q$7,IF(C1456=2008,$Q$8,IF(C1456=2009,$Q$9,IF(C1456=2010,$Q$10,IF(C1456=2011,$Q$11,IF(C1456=2012,$Q$12,IF(C1456=2013,$Q$13,IF(C1456=2014,$Q$14,"XD"))))))))))</f>
        <v>2.2000000000000002</v>
      </c>
      <c r="F1456">
        <f>D1456*E1456</f>
        <v>506.00000000000006</v>
      </c>
      <c r="G1456">
        <f>SUMIF($B$2:B1456,B1456,$D$2:D1456)</f>
        <v>4653</v>
      </c>
      <c r="H1456" t="b">
        <f>IF(cukier[[#This Row],[IlośćCukruKupionego]]&gt;=100,IF(cukier[[#This Row],[IlośćCukruKupionego]]&lt;1000,TRUE),FALSE)</f>
        <v>0</v>
      </c>
      <c r="I1456" t="b">
        <f>IF(cukier[[#This Row],[IlośćCukruKupionego]]&gt;=1000,IF(cukier[[#This Row],[IlośćCukruKupionego]]&lt;10000,TRUE),FALSE)</f>
        <v>1</v>
      </c>
      <c r="J1456" t="b">
        <f>IF(cukier[[#This Row],[IlośćCukruKupionego]]&gt;=10000,TRUE,FALSE)</f>
        <v>0</v>
      </c>
      <c r="K1456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56">
        <f>cukier[[#This Row],[Cukier '[KG']]]*cukier[[#This Row],[Rabat]]</f>
        <v>483</v>
      </c>
      <c r="M1456">
        <f>cukier[[#This Row],[SumaZaCukier]]-cukier[[#This Row],[CenaRabat]]</f>
        <v>23.000000000000057</v>
      </c>
    </row>
    <row r="1457" spans="1:13" x14ac:dyDescent="0.25">
      <c r="A1457" s="1">
        <v>40800</v>
      </c>
      <c r="B1457" t="s">
        <v>155</v>
      </c>
      <c r="C1457">
        <f>YEAR(cukier[[#This Row],[Data]])</f>
        <v>2011</v>
      </c>
      <c r="D1457">
        <v>10</v>
      </c>
      <c r="E1457">
        <f>IF(C1457=2005,$Q$5,IF(C1457=2006,$Q$6,IF(C1457=2007,$Q$7,IF(C1457=2008,$Q$8,IF(C1457=2009,$Q$9,IF(C1457=2010,$Q$10,IF(C1457=2011,$Q$11,IF(C1457=2012,$Q$12,IF(C1457=2013,$Q$13,IF(C1457=2014,$Q$14,"XD"))))))))))</f>
        <v>2.2000000000000002</v>
      </c>
      <c r="F1457">
        <f>D1457*E1457</f>
        <v>22</v>
      </c>
      <c r="G1457">
        <f>SUMIF($B$2:B1457,B1457,$D$2:D1457)</f>
        <v>60</v>
      </c>
      <c r="H1457" t="b">
        <f>IF(cukier[[#This Row],[IlośćCukruKupionego]]&gt;=100,IF(cukier[[#This Row],[IlośćCukruKupionego]]&lt;1000,TRUE),FALSE)</f>
        <v>0</v>
      </c>
      <c r="I1457" t="b">
        <f>IF(cukier[[#This Row],[IlośćCukruKupionego]]&gt;=1000,IF(cukier[[#This Row],[IlośćCukruKupionego]]&lt;10000,TRUE),FALSE)</f>
        <v>0</v>
      </c>
      <c r="J1457" t="b">
        <f>IF(cukier[[#This Row],[IlośćCukruKupionego]]&gt;=10000,TRUE,FALSE)</f>
        <v>0</v>
      </c>
      <c r="K1457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57">
        <f>cukier[[#This Row],[Cukier '[KG']]]*cukier[[#This Row],[Rabat]]</f>
        <v>22</v>
      </c>
      <c r="M1457">
        <f>cukier[[#This Row],[SumaZaCukier]]-cukier[[#This Row],[CenaRabat]]</f>
        <v>0</v>
      </c>
    </row>
    <row r="1458" spans="1:13" x14ac:dyDescent="0.25">
      <c r="A1458" s="1">
        <v>40802</v>
      </c>
      <c r="B1458" t="s">
        <v>163</v>
      </c>
      <c r="C1458">
        <f>YEAR(cukier[[#This Row],[Data]])</f>
        <v>2011</v>
      </c>
      <c r="D1458">
        <v>12</v>
      </c>
      <c r="E1458">
        <f>IF(C1458=2005,$Q$5,IF(C1458=2006,$Q$6,IF(C1458=2007,$Q$7,IF(C1458=2008,$Q$8,IF(C1458=2009,$Q$9,IF(C1458=2010,$Q$10,IF(C1458=2011,$Q$11,IF(C1458=2012,$Q$12,IF(C1458=2013,$Q$13,IF(C1458=2014,$Q$14,"XD"))))))))))</f>
        <v>2.2000000000000002</v>
      </c>
      <c r="F1458">
        <f>D1458*E1458</f>
        <v>26.400000000000002</v>
      </c>
      <c r="G1458">
        <f>SUMIF($B$2:B1458,B1458,$D$2:D1458)</f>
        <v>25</v>
      </c>
      <c r="H1458" t="b">
        <f>IF(cukier[[#This Row],[IlośćCukruKupionego]]&gt;=100,IF(cukier[[#This Row],[IlośćCukruKupionego]]&lt;1000,TRUE),FALSE)</f>
        <v>0</v>
      </c>
      <c r="I1458" t="b">
        <f>IF(cukier[[#This Row],[IlośćCukruKupionego]]&gt;=1000,IF(cukier[[#This Row],[IlośćCukruKupionego]]&lt;10000,TRUE),FALSE)</f>
        <v>0</v>
      </c>
      <c r="J1458" t="b">
        <f>IF(cukier[[#This Row],[IlośćCukruKupionego]]&gt;=10000,TRUE,FALSE)</f>
        <v>0</v>
      </c>
      <c r="K1458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58">
        <f>cukier[[#This Row],[Cukier '[KG']]]*cukier[[#This Row],[Rabat]]</f>
        <v>26.400000000000002</v>
      </c>
      <c r="M1458">
        <f>cukier[[#This Row],[SumaZaCukier]]-cukier[[#This Row],[CenaRabat]]</f>
        <v>0</v>
      </c>
    </row>
    <row r="1459" spans="1:13" x14ac:dyDescent="0.25">
      <c r="A1459" s="1">
        <v>40802</v>
      </c>
      <c r="B1459" t="s">
        <v>152</v>
      </c>
      <c r="C1459">
        <f>YEAR(cukier[[#This Row],[Data]])</f>
        <v>2011</v>
      </c>
      <c r="D1459">
        <v>11</v>
      </c>
      <c r="E1459">
        <f>IF(C1459=2005,$Q$5,IF(C1459=2006,$Q$6,IF(C1459=2007,$Q$7,IF(C1459=2008,$Q$8,IF(C1459=2009,$Q$9,IF(C1459=2010,$Q$10,IF(C1459=2011,$Q$11,IF(C1459=2012,$Q$12,IF(C1459=2013,$Q$13,IF(C1459=2014,$Q$14,"XD"))))))))))</f>
        <v>2.2000000000000002</v>
      </c>
      <c r="F1459">
        <f>D1459*E1459</f>
        <v>24.200000000000003</v>
      </c>
      <c r="G1459">
        <f>SUMIF($B$2:B1459,B1459,$D$2:D1459)</f>
        <v>32</v>
      </c>
      <c r="H1459" t="b">
        <f>IF(cukier[[#This Row],[IlośćCukruKupionego]]&gt;=100,IF(cukier[[#This Row],[IlośćCukruKupionego]]&lt;1000,TRUE),FALSE)</f>
        <v>0</v>
      </c>
      <c r="I1459" t="b">
        <f>IF(cukier[[#This Row],[IlośćCukruKupionego]]&gt;=1000,IF(cukier[[#This Row],[IlośćCukruKupionego]]&lt;10000,TRUE),FALSE)</f>
        <v>0</v>
      </c>
      <c r="J1459" t="b">
        <f>IF(cukier[[#This Row],[IlośćCukruKupionego]]&gt;=10000,TRUE,FALSE)</f>
        <v>0</v>
      </c>
      <c r="K1459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59">
        <f>cukier[[#This Row],[Cukier '[KG']]]*cukier[[#This Row],[Rabat]]</f>
        <v>24.200000000000003</v>
      </c>
      <c r="M1459">
        <f>cukier[[#This Row],[SumaZaCukier]]-cukier[[#This Row],[CenaRabat]]</f>
        <v>0</v>
      </c>
    </row>
    <row r="1460" spans="1:13" x14ac:dyDescent="0.25">
      <c r="A1460" s="1">
        <v>40803</v>
      </c>
      <c r="B1460" t="s">
        <v>9</v>
      </c>
      <c r="C1460">
        <f>YEAR(cukier[[#This Row],[Data]])</f>
        <v>2011</v>
      </c>
      <c r="D1460">
        <v>383</v>
      </c>
      <c r="E1460">
        <f>IF(C1460=2005,$Q$5,IF(C1460=2006,$Q$6,IF(C1460=2007,$Q$7,IF(C1460=2008,$Q$8,IF(C1460=2009,$Q$9,IF(C1460=2010,$Q$10,IF(C1460=2011,$Q$11,IF(C1460=2012,$Q$12,IF(C1460=2013,$Q$13,IF(C1460=2014,$Q$14,"XD"))))))))))</f>
        <v>2.2000000000000002</v>
      </c>
      <c r="F1460">
        <f>D1460*E1460</f>
        <v>842.6</v>
      </c>
      <c r="G1460">
        <f>SUMIF($B$2:B1460,B1460,$D$2:D1460)</f>
        <v>18090</v>
      </c>
      <c r="H1460" t="b">
        <f>IF(cukier[[#This Row],[IlośćCukruKupionego]]&gt;=100,IF(cukier[[#This Row],[IlośćCukruKupionego]]&lt;1000,TRUE),FALSE)</f>
        <v>0</v>
      </c>
      <c r="I1460" t="b">
        <f>IF(cukier[[#This Row],[IlośćCukruKupionego]]&gt;=1000,IF(cukier[[#This Row],[IlośćCukruKupionego]]&lt;10000,TRUE),FALSE)</f>
        <v>0</v>
      </c>
      <c r="J1460" t="b">
        <f>IF(cukier[[#This Row],[IlośćCukruKupionego]]&gt;=10000,TRUE,FALSE)</f>
        <v>1</v>
      </c>
      <c r="K1460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60">
        <f>cukier[[#This Row],[Cukier '[KG']]]*cukier[[#This Row],[Rabat]]</f>
        <v>766</v>
      </c>
      <c r="M1460">
        <f>cukier[[#This Row],[SumaZaCukier]]-cukier[[#This Row],[CenaRabat]]</f>
        <v>76.600000000000023</v>
      </c>
    </row>
    <row r="1461" spans="1:13" x14ac:dyDescent="0.25">
      <c r="A1461" s="1">
        <v>40807</v>
      </c>
      <c r="B1461" t="s">
        <v>102</v>
      </c>
      <c r="C1461">
        <f>YEAR(cukier[[#This Row],[Data]])</f>
        <v>2011</v>
      </c>
      <c r="D1461">
        <v>249</v>
      </c>
      <c r="E1461">
        <f>IF(C1461=2005,$Q$5,IF(C1461=2006,$Q$6,IF(C1461=2007,$Q$7,IF(C1461=2008,$Q$8,IF(C1461=2009,$Q$9,IF(C1461=2010,$Q$10,IF(C1461=2011,$Q$11,IF(C1461=2012,$Q$12,IF(C1461=2013,$Q$13,IF(C1461=2014,$Q$14,"XD"))))))))))</f>
        <v>2.2000000000000002</v>
      </c>
      <c r="F1461">
        <f>D1461*E1461</f>
        <v>547.80000000000007</v>
      </c>
      <c r="G1461">
        <f>SUMIF($B$2:B1461,B1461,$D$2:D1461)</f>
        <v>4124</v>
      </c>
      <c r="H1461" t="b">
        <f>IF(cukier[[#This Row],[IlośćCukruKupionego]]&gt;=100,IF(cukier[[#This Row],[IlośćCukruKupionego]]&lt;1000,TRUE),FALSE)</f>
        <v>0</v>
      </c>
      <c r="I1461" t="b">
        <f>IF(cukier[[#This Row],[IlośćCukruKupionego]]&gt;=1000,IF(cukier[[#This Row],[IlośćCukruKupionego]]&lt;10000,TRUE),FALSE)</f>
        <v>1</v>
      </c>
      <c r="J1461" t="b">
        <f>IF(cukier[[#This Row],[IlośćCukruKupionego]]&gt;=10000,TRUE,FALSE)</f>
        <v>0</v>
      </c>
      <c r="K146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61">
        <f>cukier[[#This Row],[Cukier '[KG']]]*cukier[[#This Row],[Rabat]]</f>
        <v>522.9</v>
      </c>
      <c r="M1461">
        <f>cukier[[#This Row],[SumaZaCukier]]-cukier[[#This Row],[CenaRabat]]</f>
        <v>24.900000000000091</v>
      </c>
    </row>
    <row r="1462" spans="1:13" x14ac:dyDescent="0.25">
      <c r="A1462" s="1">
        <v>40810</v>
      </c>
      <c r="B1462" t="s">
        <v>164</v>
      </c>
      <c r="C1462">
        <f>YEAR(cukier[[#This Row],[Data]])</f>
        <v>2011</v>
      </c>
      <c r="D1462">
        <v>8</v>
      </c>
      <c r="E1462">
        <f>IF(C1462=2005,$Q$5,IF(C1462=2006,$Q$6,IF(C1462=2007,$Q$7,IF(C1462=2008,$Q$8,IF(C1462=2009,$Q$9,IF(C1462=2010,$Q$10,IF(C1462=2011,$Q$11,IF(C1462=2012,$Q$12,IF(C1462=2013,$Q$13,IF(C1462=2014,$Q$14,"XD"))))))))))</f>
        <v>2.2000000000000002</v>
      </c>
      <c r="F1462">
        <f>D1462*E1462</f>
        <v>17.600000000000001</v>
      </c>
      <c r="G1462">
        <f>SUMIF($B$2:B1462,B1462,$D$2:D1462)</f>
        <v>27</v>
      </c>
      <c r="H1462" t="b">
        <f>IF(cukier[[#This Row],[IlośćCukruKupionego]]&gt;=100,IF(cukier[[#This Row],[IlośćCukruKupionego]]&lt;1000,TRUE),FALSE)</f>
        <v>0</v>
      </c>
      <c r="I1462" t="b">
        <f>IF(cukier[[#This Row],[IlośćCukruKupionego]]&gt;=1000,IF(cukier[[#This Row],[IlośćCukruKupionego]]&lt;10000,TRUE),FALSE)</f>
        <v>0</v>
      </c>
      <c r="J1462" t="b">
        <f>IF(cukier[[#This Row],[IlośćCukruKupionego]]&gt;=10000,TRUE,FALSE)</f>
        <v>0</v>
      </c>
      <c r="K1462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62">
        <f>cukier[[#This Row],[Cukier '[KG']]]*cukier[[#This Row],[Rabat]]</f>
        <v>17.600000000000001</v>
      </c>
      <c r="M1462">
        <f>cukier[[#This Row],[SumaZaCukier]]-cukier[[#This Row],[CenaRabat]]</f>
        <v>0</v>
      </c>
    </row>
    <row r="1463" spans="1:13" x14ac:dyDescent="0.25">
      <c r="A1463" s="1">
        <v>40812</v>
      </c>
      <c r="B1463" t="s">
        <v>30</v>
      </c>
      <c r="C1463">
        <f>YEAR(cukier[[#This Row],[Data]])</f>
        <v>2011</v>
      </c>
      <c r="D1463">
        <v>42</v>
      </c>
      <c r="E1463">
        <f>IF(C1463=2005,$Q$5,IF(C1463=2006,$Q$6,IF(C1463=2007,$Q$7,IF(C1463=2008,$Q$8,IF(C1463=2009,$Q$9,IF(C1463=2010,$Q$10,IF(C1463=2011,$Q$11,IF(C1463=2012,$Q$12,IF(C1463=2013,$Q$13,IF(C1463=2014,$Q$14,"XD"))))))))))</f>
        <v>2.2000000000000002</v>
      </c>
      <c r="F1463">
        <f>D1463*E1463</f>
        <v>92.4</v>
      </c>
      <c r="G1463">
        <f>SUMIF($B$2:B1463,B1463,$D$2:D1463)</f>
        <v>4008</v>
      </c>
      <c r="H1463" t="b">
        <f>IF(cukier[[#This Row],[IlośćCukruKupionego]]&gt;=100,IF(cukier[[#This Row],[IlośćCukruKupionego]]&lt;1000,TRUE),FALSE)</f>
        <v>0</v>
      </c>
      <c r="I1463" t="b">
        <f>IF(cukier[[#This Row],[IlośćCukruKupionego]]&gt;=1000,IF(cukier[[#This Row],[IlośćCukruKupionego]]&lt;10000,TRUE),FALSE)</f>
        <v>1</v>
      </c>
      <c r="J1463" t="b">
        <f>IF(cukier[[#This Row],[IlośćCukruKupionego]]&gt;=10000,TRUE,FALSE)</f>
        <v>0</v>
      </c>
      <c r="K146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63">
        <f>cukier[[#This Row],[Cukier '[KG']]]*cukier[[#This Row],[Rabat]]</f>
        <v>88.2</v>
      </c>
      <c r="M1463">
        <f>cukier[[#This Row],[SumaZaCukier]]-cukier[[#This Row],[CenaRabat]]</f>
        <v>4.2000000000000028</v>
      </c>
    </row>
    <row r="1464" spans="1:13" x14ac:dyDescent="0.25">
      <c r="A1464" s="1">
        <v>40815</v>
      </c>
      <c r="B1464" t="s">
        <v>223</v>
      </c>
      <c r="C1464">
        <f>YEAR(cukier[[#This Row],[Data]])</f>
        <v>2011</v>
      </c>
      <c r="D1464">
        <v>1</v>
      </c>
      <c r="E1464">
        <f>IF(C1464=2005,$Q$5,IF(C1464=2006,$Q$6,IF(C1464=2007,$Q$7,IF(C1464=2008,$Q$8,IF(C1464=2009,$Q$9,IF(C1464=2010,$Q$10,IF(C1464=2011,$Q$11,IF(C1464=2012,$Q$12,IF(C1464=2013,$Q$13,IF(C1464=2014,$Q$14,"XD"))))))))))</f>
        <v>2.2000000000000002</v>
      </c>
      <c r="F1464">
        <f>D1464*E1464</f>
        <v>2.2000000000000002</v>
      </c>
      <c r="G1464">
        <f>SUMIF($B$2:B1464,B1464,$D$2:D1464)</f>
        <v>1</v>
      </c>
      <c r="H1464" t="b">
        <f>IF(cukier[[#This Row],[IlośćCukruKupionego]]&gt;=100,IF(cukier[[#This Row],[IlośćCukruKupionego]]&lt;1000,TRUE),FALSE)</f>
        <v>0</v>
      </c>
      <c r="I1464" t="b">
        <f>IF(cukier[[#This Row],[IlośćCukruKupionego]]&gt;=1000,IF(cukier[[#This Row],[IlośćCukruKupionego]]&lt;10000,TRUE),FALSE)</f>
        <v>0</v>
      </c>
      <c r="J1464" t="b">
        <f>IF(cukier[[#This Row],[IlośćCukruKupionego]]&gt;=10000,TRUE,FALSE)</f>
        <v>0</v>
      </c>
      <c r="K1464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64">
        <f>cukier[[#This Row],[Cukier '[KG']]]*cukier[[#This Row],[Rabat]]</f>
        <v>2.2000000000000002</v>
      </c>
      <c r="M1464">
        <f>cukier[[#This Row],[SumaZaCukier]]-cukier[[#This Row],[CenaRabat]]</f>
        <v>0</v>
      </c>
    </row>
    <row r="1465" spans="1:13" x14ac:dyDescent="0.25">
      <c r="A1465" s="1">
        <v>40815</v>
      </c>
      <c r="B1465" t="s">
        <v>22</v>
      </c>
      <c r="C1465">
        <f>YEAR(cukier[[#This Row],[Data]])</f>
        <v>2011</v>
      </c>
      <c r="D1465">
        <v>340</v>
      </c>
      <c r="E1465">
        <f>IF(C1465=2005,$Q$5,IF(C1465=2006,$Q$6,IF(C1465=2007,$Q$7,IF(C1465=2008,$Q$8,IF(C1465=2009,$Q$9,IF(C1465=2010,$Q$10,IF(C1465=2011,$Q$11,IF(C1465=2012,$Q$12,IF(C1465=2013,$Q$13,IF(C1465=2014,$Q$14,"XD"))))))))))</f>
        <v>2.2000000000000002</v>
      </c>
      <c r="F1465">
        <f>D1465*E1465</f>
        <v>748.00000000000011</v>
      </c>
      <c r="G1465">
        <f>SUMIF($B$2:B1465,B1465,$D$2:D1465)</f>
        <v>17018</v>
      </c>
      <c r="H1465" t="b">
        <f>IF(cukier[[#This Row],[IlośćCukruKupionego]]&gt;=100,IF(cukier[[#This Row],[IlośćCukruKupionego]]&lt;1000,TRUE),FALSE)</f>
        <v>0</v>
      </c>
      <c r="I1465" t="b">
        <f>IF(cukier[[#This Row],[IlośćCukruKupionego]]&gt;=1000,IF(cukier[[#This Row],[IlośćCukruKupionego]]&lt;10000,TRUE),FALSE)</f>
        <v>0</v>
      </c>
      <c r="J1465" t="b">
        <f>IF(cukier[[#This Row],[IlośćCukruKupionego]]&gt;=10000,TRUE,FALSE)</f>
        <v>1</v>
      </c>
      <c r="K146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65">
        <f>cukier[[#This Row],[Cukier '[KG']]]*cukier[[#This Row],[Rabat]]</f>
        <v>680</v>
      </c>
      <c r="M1465">
        <f>cukier[[#This Row],[SumaZaCukier]]-cukier[[#This Row],[CenaRabat]]</f>
        <v>68.000000000000114</v>
      </c>
    </row>
    <row r="1466" spans="1:13" x14ac:dyDescent="0.25">
      <c r="A1466" s="1">
        <v>40817</v>
      </c>
      <c r="B1466" t="s">
        <v>17</v>
      </c>
      <c r="C1466">
        <f>YEAR(cukier[[#This Row],[Data]])</f>
        <v>2011</v>
      </c>
      <c r="D1466">
        <v>394</v>
      </c>
      <c r="E1466">
        <f>IF(C1466=2005,$Q$5,IF(C1466=2006,$Q$6,IF(C1466=2007,$Q$7,IF(C1466=2008,$Q$8,IF(C1466=2009,$Q$9,IF(C1466=2010,$Q$10,IF(C1466=2011,$Q$11,IF(C1466=2012,$Q$12,IF(C1466=2013,$Q$13,IF(C1466=2014,$Q$14,"XD"))))))))))</f>
        <v>2.2000000000000002</v>
      </c>
      <c r="F1466">
        <f>D1466*E1466</f>
        <v>866.80000000000007</v>
      </c>
      <c r="G1466">
        <f>SUMIF($B$2:B1466,B1466,$D$2:D1466)</f>
        <v>13588</v>
      </c>
      <c r="H1466" t="b">
        <f>IF(cukier[[#This Row],[IlośćCukruKupionego]]&gt;=100,IF(cukier[[#This Row],[IlośćCukruKupionego]]&lt;1000,TRUE),FALSE)</f>
        <v>0</v>
      </c>
      <c r="I1466" t="b">
        <f>IF(cukier[[#This Row],[IlośćCukruKupionego]]&gt;=1000,IF(cukier[[#This Row],[IlośćCukruKupionego]]&lt;10000,TRUE),FALSE)</f>
        <v>0</v>
      </c>
      <c r="J1466" t="b">
        <f>IF(cukier[[#This Row],[IlośćCukruKupionego]]&gt;=10000,TRUE,FALSE)</f>
        <v>1</v>
      </c>
      <c r="K146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66">
        <f>cukier[[#This Row],[Cukier '[KG']]]*cukier[[#This Row],[Rabat]]</f>
        <v>788</v>
      </c>
      <c r="M1466">
        <f>cukier[[#This Row],[SumaZaCukier]]-cukier[[#This Row],[CenaRabat]]</f>
        <v>78.800000000000068</v>
      </c>
    </row>
    <row r="1467" spans="1:13" x14ac:dyDescent="0.25">
      <c r="A1467" s="1">
        <v>40817</v>
      </c>
      <c r="B1467" t="s">
        <v>5</v>
      </c>
      <c r="C1467">
        <f>YEAR(cukier[[#This Row],[Data]])</f>
        <v>2011</v>
      </c>
      <c r="D1467">
        <v>176</v>
      </c>
      <c r="E1467">
        <f>IF(C1467=2005,$Q$5,IF(C1467=2006,$Q$6,IF(C1467=2007,$Q$7,IF(C1467=2008,$Q$8,IF(C1467=2009,$Q$9,IF(C1467=2010,$Q$10,IF(C1467=2011,$Q$11,IF(C1467=2012,$Q$12,IF(C1467=2013,$Q$13,IF(C1467=2014,$Q$14,"XD"))))))))))</f>
        <v>2.2000000000000002</v>
      </c>
      <c r="F1467">
        <f>D1467*E1467</f>
        <v>387.20000000000005</v>
      </c>
      <c r="G1467">
        <f>SUMIF($B$2:B1467,B1467,$D$2:D1467)</f>
        <v>8253</v>
      </c>
      <c r="H1467" t="b">
        <f>IF(cukier[[#This Row],[IlośćCukruKupionego]]&gt;=100,IF(cukier[[#This Row],[IlośćCukruKupionego]]&lt;1000,TRUE),FALSE)</f>
        <v>0</v>
      </c>
      <c r="I1467" t="b">
        <f>IF(cukier[[#This Row],[IlośćCukruKupionego]]&gt;=1000,IF(cukier[[#This Row],[IlośćCukruKupionego]]&lt;10000,TRUE),FALSE)</f>
        <v>1</v>
      </c>
      <c r="J1467" t="b">
        <f>IF(cukier[[#This Row],[IlośćCukruKupionego]]&gt;=10000,TRUE,FALSE)</f>
        <v>0</v>
      </c>
      <c r="K146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67">
        <f>cukier[[#This Row],[Cukier '[KG']]]*cukier[[#This Row],[Rabat]]</f>
        <v>369.6</v>
      </c>
      <c r="M1467">
        <f>cukier[[#This Row],[SumaZaCukier]]-cukier[[#This Row],[CenaRabat]]</f>
        <v>17.600000000000023</v>
      </c>
    </row>
    <row r="1468" spans="1:13" x14ac:dyDescent="0.25">
      <c r="A1468" s="1">
        <v>40818</v>
      </c>
      <c r="B1468" t="s">
        <v>28</v>
      </c>
      <c r="C1468">
        <f>YEAR(cukier[[#This Row],[Data]])</f>
        <v>2011</v>
      </c>
      <c r="D1468">
        <v>181</v>
      </c>
      <c r="E1468">
        <f>IF(C1468=2005,$Q$5,IF(C1468=2006,$Q$6,IF(C1468=2007,$Q$7,IF(C1468=2008,$Q$8,IF(C1468=2009,$Q$9,IF(C1468=2010,$Q$10,IF(C1468=2011,$Q$11,IF(C1468=2012,$Q$12,IF(C1468=2013,$Q$13,IF(C1468=2014,$Q$14,"XD"))))))))))</f>
        <v>2.2000000000000002</v>
      </c>
      <c r="F1468">
        <f>D1468*E1468</f>
        <v>398.20000000000005</v>
      </c>
      <c r="G1468">
        <f>SUMIF($B$2:B1468,B1468,$D$2:D1468)</f>
        <v>3388</v>
      </c>
      <c r="H1468" t="b">
        <f>IF(cukier[[#This Row],[IlośćCukruKupionego]]&gt;=100,IF(cukier[[#This Row],[IlośćCukruKupionego]]&lt;1000,TRUE),FALSE)</f>
        <v>0</v>
      </c>
      <c r="I1468" t="b">
        <f>IF(cukier[[#This Row],[IlośćCukruKupionego]]&gt;=1000,IF(cukier[[#This Row],[IlośćCukruKupionego]]&lt;10000,TRUE),FALSE)</f>
        <v>1</v>
      </c>
      <c r="J1468" t="b">
        <f>IF(cukier[[#This Row],[IlośćCukruKupionego]]&gt;=10000,TRUE,FALSE)</f>
        <v>0</v>
      </c>
      <c r="K1468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68">
        <f>cukier[[#This Row],[Cukier '[KG']]]*cukier[[#This Row],[Rabat]]</f>
        <v>380.1</v>
      </c>
      <c r="M1468">
        <f>cukier[[#This Row],[SumaZaCukier]]-cukier[[#This Row],[CenaRabat]]</f>
        <v>18.100000000000023</v>
      </c>
    </row>
    <row r="1469" spans="1:13" x14ac:dyDescent="0.25">
      <c r="A1469" s="1">
        <v>40822</v>
      </c>
      <c r="B1469" t="s">
        <v>55</v>
      </c>
      <c r="C1469">
        <f>YEAR(cukier[[#This Row],[Data]])</f>
        <v>2011</v>
      </c>
      <c r="D1469">
        <v>26</v>
      </c>
      <c r="E1469">
        <f>IF(C1469=2005,$Q$5,IF(C1469=2006,$Q$6,IF(C1469=2007,$Q$7,IF(C1469=2008,$Q$8,IF(C1469=2009,$Q$9,IF(C1469=2010,$Q$10,IF(C1469=2011,$Q$11,IF(C1469=2012,$Q$12,IF(C1469=2013,$Q$13,IF(C1469=2014,$Q$14,"XD"))))))))))</f>
        <v>2.2000000000000002</v>
      </c>
      <c r="F1469">
        <f>D1469*E1469</f>
        <v>57.2</v>
      </c>
      <c r="G1469">
        <f>SUMIF($B$2:B1469,B1469,$D$2:D1469)</f>
        <v>3374</v>
      </c>
      <c r="H1469" t="b">
        <f>IF(cukier[[#This Row],[IlośćCukruKupionego]]&gt;=100,IF(cukier[[#This Row],[IlośćCukruKupionego]]&lt;1000,TRUE),FALSE)</f>
        <v>0</v>
      </c>
      <c r="I1469" t="b">
        <f>IF(cukier[[#This Row],[IlośćCukruKupionego]]&gt;=1000,IF(cukier[[#This Row],[IlośćCukruKupionego]]&lt;10000,TRUE),FALSE)</f>
        <v>1</v>
      </c>
      <c r="J1469" t="b">
        <f>IF(cukier[[#This Row],[IlośćCukruKupionego]]&gt;=10000,TRUE,FALSE)</f>
        <v>0</v>
      </c>
      <c r="K1469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69">
        <f>cukier[[#This Row],[Cukier '[KG']]]*cukier[[#This Row],[Rabat]]</f>
        <v>54.6</v>
      </c>
      <c r="M1469">
        <f>cukier[[#This Row],[SumaZaCukier]]-cukier[[#This Row],[CenaRabat]]</f>
        <v>2.6000000000000014</v>
      </c>
    </row>
    <row r="1470" spans="1:13" x14ac:dyDescent="0.25">
      <c r="A1470" s="1">
        <v>40826</v>
      </c>
      <c r="B1470" t="s">
        <v>25</v>
      </c>
      <c r="C1470">
        <f>YEAR(cukier[[#This Row],[Data]])</f>
        <v>2011</v>
      </c>
      <c r="D1470">
        <v>73</v>
      </c>
      <c r="E1470">
        <f>IF(C1470=2005,$Q$5,IF(C1470=2006,$Q$6,IF(C1470=2007,$Q$7,IF(C1470=2008,$Q$8,IF(C1470=2009,$Q$9,IF(C1470=2010,$Q$10,IF(C1470=2011,$Q$11,IF(C1470=2012,$Q$12,IF(C1470=2013,$Q$13,IF(C1470=2014,$Q$14,"XD"))))))))))</f>
        <v>2.2000000000000002</v>
      </c>
      <c r="F1470">
        <f>D1470*E1470</f>
        <v>160.60000000000002</v>
      </c>
      <c r="G1470">
        <f>SUMIF($B$2:B1470,B1470,$D$2:D1470)</f>
        <v>1619</v>
      </c>
      <c r="H1470" t="b">
        <f>IF(cukier[[#This Row],[IlośćCukruKupionego]]&gt;=100,IF(cukier[[#This Row],[IlośćCukruKupionego]]&lt;1000,TRUE),FALSE)</f>
        <v>0</v>
      </c>
      <c r="I1470" t="b">
        <f>IF(cukier[[#This Row],[IlośćCukruKupionego]]&gt;=1000,IF(cukier[[#This Row],[IlośćCukruKupionego]]&lt;10000,TRUE),FALSE)</f>
        <v>1</v>
      </c>
      <c r="J1470" t="b">
        <f>IF(cukier[[#This Row],[IlośćCukruKupionego]]&gt;=10000,TRUE,FALSE)</f>
        <v>0</v>
      </c>
      <c r="K147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70">
        <f>cukier[[#This Row],[Cukier '[KG']]]*cukier[[#This Row],[Rabat]]</f>
        <v>153.30000000000001</v>
      </c>
      <c r="M1470">
        <f>cukier[[#This Row],[SumaZaCukier]]-cukier[[#This Row],[CenaRabat]]</f>
        <v>7.3000000000000114</v>
      </c>
    </row>
    <row r="1471" spans="1:13" x14ac:dyDescent="0.25">
      <c r="A1471" s="1">
        <v>40830</v>
      </c>
      <c r="B1471" t="s">
        <v>50</v>
      </c>
      <c r="C1471">
        <f>YEAR(cukier[[#This Row],[Data]])</f>
        <v>2011</v>
      </c>
      <c r="D1471">
        <v>274</v>
      </c>
      <c r="E1471">
        <f>IF(C1471=2005,$Q$5,IF(C1471=2006,$Q$6,IF(C1471=2007,$Q$7,IF(C1471=2008,$Q$8,IF(C1471=2009,$Q$9,IF(C1471=2010,$Q$10,IF(C1471=2011,$Q$11,IF(C1471=2012,$Q$12,IF(C1471=2013,$Q$13,IF(C1471=2014,$Q$14,"XD"))))))))))</f>
        <v>2.2000000000000002</v>
      </c>
      <c r="F1471">
        <f>D1471*E1471</f>
        <v>602.80000000000007</v>
      </c>
      <c r="G1471">
        <f>SUMIF($B$2:B1471,B1471,$D$2:D1471)</f>
        <v>17470</v>
      </c>
      <c r="H1471" t="b">
        <f>IF(cukier[[#This Row],[IlośćCukruKupionego]]&gt;=100,IF(cukier[[#This Row],[IlośćCukruKupionego]]&lt;1000,TRUE),FALSE)</f>
        <v>0</v>
      </c>
      <c r="I1471" t="b">
        <f>IF(cukier[[#This Row],[IlośćCukruKupionego]]&gt;=1000,IF(cukier[[#This Row],[IlośćCukruKupionego]]&lt;10000,TRUE),FALSE)</f>
        <v>0</v>
      </c>
      <c r="J1471" t="b">
        <f>IF(cukier[[#This Row],[IlośćCukruKupionego]]&gt;=10000,TRUE,FALSE)</f>
        <v>1</v>
      </c>
      <c r="K1471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71">
        <f>cukier[[#This Row],[Cukier '[KG']]]*cukier[[#This Row],[Rabat]]</f>
        <v>548</v>
      </c>
      <c r="M1471">
        <f>cukier[[#This Row],[SumaZaCukier]]-cukier[[#This Row],[CenaRabat]]</f>
        <v>54.800000000000068</v>
      </c>
    </row>
    <row r="1472" spans="1:13" x14ac:dyDescent="0.25">
      <c r="A1472" s="1">
        <v>40833</v>
      </c>
      <c r="B1472" t="s">
        <v>212</v>
      </c>
      <c r="C1472">
        <f>YEAR(cukier[[#This Row],[Data]])</f>
        <v>2011</v>
      </c>
      <c r="D1472">
        <v>8</v>
      </c>
      <c r="E1472">
        <f>IF(C1472=2005,$Q$5,IF(C1472=2006,$Q$6,IF(C1472=2007,$Q$7,IF(C1472=2008,$Q$8,IF(C1472=2009,$Q$9,IF(C1472=2010,$Q$10,IF(C1472=2011,$Q$11,IF(C1472=2012,$Q$12,IF(C1472=2013,$Q$13,IF(C1472=2014,$Q$14,"XD"))))))))))</f>
        <v>2.2000000000000002</v>
      </c>
      <c r="F1472">
        <f>D1472*E1472</f>
        <v>17.600000000000001</v>
      </c>
      <c r="G1472">
        <f>SUMIF($B$2:B1472,B1472,$D$2:D1472)</f>
        <v>26</v>
      </c>
      <c r="H1472" t="b">
        <f>IF(cukier[[#This Row],[IlośćCukruKupionego]]&gt;=100,IF(cukier[[#This Row],[IlośćCukruKupionego]]&lt;1000,TRUE),FALSE)</f>
        <v>0</v>
      </c>
      <c r="I1472" t="b">
        <f>IF(cukier[[#This Row],[IlośćCukruKupionego]]&gt;=1000,IF(cukier[[#This Row],[IlośćCukruKupionego]]&lt;10000,TRUE),FALSE)</f>
        <v>0</v>
      </c>
      <c r="J1472" t="b">
        <f>IF(cukier[[#This Row],[IlośćCukruKupionego]]&gt;=10000,TRUE,FALSE)</f>
        <v>0</v>
      </c>
      <c r="K1472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72">
        <f>cukier[[#This Row],[Cukier '[KG']]]*cukier[[#This Row],[Rabat]]</f>
        <v>17.600000000000001</v>
      </c>
      <c r="M1472">
        <f>cukier[[#This Row],[SumaZaCukier]]-cukier[[#This Row],[CenaRabat]]</f>
        <v>0</v>
      </c>
    </row>
    <row r="1473" spans="1:13" x14ac:dyDescent="0.25">
      <c r="A1473" s="1">
        <v>40833</v>
      </c>
      <c r="B1473" t="s">
        <v>21</v>
      </c>
      <c r="C1473">
        <f>YEAR(cukier[[#This Row],[Data]])</f>
        <v>2011</v>
      </c>
      <c r="D1473">
        <v>12</v>
      </c>
      <c r="E1473">
        <f>IF(C1473=2005,$Q$5,IF(C1473=2006,$Q$6,IF(C1473=2007,$Q$7,IF(C1473=2008,$Q$8,IF(C1473=2009,$Q$9,IF(C1473=2010,$Q$10,IF(C1473=2011,$Q$11,IF(C1473=2012,$Q$12,IF(C1473=2013,$Q$13,IF(C1473=2014,$Q$14,"XD"))))))))))</f>
        <v>2.2000000000000002</v>
      </c>
      <c r="F1473">
        <f>D1473*E1473</f>
        <v>26.400000000000002</v>
      </c>
      <c r="G1473">
        <f>SUMIF($B$2:B1473,B1473,$D$2:D1473)</f>
        <v>34</v>
      </c>
      <c r="H1473" t="b">
        <f>IF(cukier[[#This Row],[IlośćCukruKupionego]]&gt;=100,IF(cukier[[#This Row],[IlośćCukruKupionego]]&lt;1000,TRUE),FALSE)</f>
        <v>0</v>
      </c>
      <c r="I1473" t="b">
        <f>IF(cukier[[#This Row],[IlośćCukruKupionego]]&gt;=1000,IF(cukier[[#This Row],[IlośćCukruKupionego]]&lt;10000,TRUE),FALSE)</f>
        <v>0</v>
      </c>
      <c r="J1473" t="b">
        <f>IF(cukier[[#This Row],[IlośćCukruKupionego]]&gt;=10000,TRUE,FALSE)</f>
        <v>0</v>
      </c>
      <c r="K1473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73">
        <f>cukier[[#This Row],[Cukier '[KG']]]*cukier[[#This Row],[Rabat]]</f>
        <v>26.400000000000002</v>
      </c>
      <c r="M1473">
        <f>cukier[[#This Row],[SumaZaCukier]]-cukier[[#This Row],[CenaRabat]]</f>
        <v>0</v>
      </c>
    </row>
    <row r="1474" spans="1:13" x14ac:dyDescent="0.25">
      <c r="A1474" s="1">
        <v>40837</v>
      </c>
      <c r="B1474" t="s">
        <v>50</v>
      </c>
      <c r="C1474">
        <f>YEAR(cukier[[#This Row],[Data]])</f>
        <v>2011</v>
      </c>
      <c r="D1474">
        <v>496</v>
      </c>
      <c r="E1474">
        <f>IF(C1474=2005,$Q$5,IF(C1474=2006,$Q$6,IF(C1474=2007,$Q$7,IF(C1474=2008,$Q$8,IF(C1474=2009,$Q$9,IF(C1474=2010,$Q$10,IF(C1474=2011,$Q$11,IF(C1474=2012,$Q$12,IF(C1474=2013,$Q$13,IF(C1474=2014,$Q$14,"XD"))))))))))</f>
        <v>2.2000000000000002</v>
      </c>
      <c r="F1474">
        <f>D1474*E1474</f>
        <v>1091.2</v>
      </c>
      <c r="G1474">
        <f>SUMIF($B$2:B1474,B1474,$D$2:D1474)</f>
        <v>17966</v>
      </c>
      <c r="H1474" t="b">
        <f>IF(cukier[[#This Row],[IlośćCukruKupionego]]&gt;=100,IF(cukier[[#This Row],[IlośćCukruKupionego]]&lt;1000,TRUE),FALSE)</f>
        <v>0</v>
      </c>
      <c r="I1474" t="b">
        <f>IF(cukier[[#This Row],[IlośćCukruKupionego]]&gt;=1000,IF(cukier[[#This Row],[IlośćCukruKupionego]]&lt;10000,TRUE),FALSE)</f>
        <v>0</v>
      </c>
      <c r="J1474" t="b">
        <f>IF(cukier[[#This Row],[IlośćCukruKupionego]]&gt;=10000,TRUE,FALSE)</f>
        <v>1</v>
      </c>
      <c r="K147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74">
        <f>cukier[[#This Row],[Cukier '[KG']]]*cukier[[#This Row],[Rabat]]</f>
        <v>992</v>
      </c>
      <c r="M1474">
        <f>cukier[[#This Row],[SumaZaCukier]]-cukier[[#This Row],[CenaRabat]]</f>
        <v>99.200000000000045</v>
      </c>
    </row>
    <row r="1475" spans="1:13" x14ac:dyDescent="0.25">
      <c r="A1475" s="1">
        <v>40838</v>
      </c>
      <c r="B1475" t="s">
        <v>184</v>
      </c>
      <c r="C1475">
        <f>YEAR(cukier[[#This Row],[Data]])</f>
        <v>2011</v>
      </c>
      <c r="D1475">
        <v>5</v>
      </c>
      <c r="E1475">
        <f>IF(C1475=2005,$Q$5,IF(C1475=2006,$Q$6,IF(C1475=2007,$Q$7,IF(C1475=2008,$Q$8,IF(C1475=2009,$Q$9,IF(C1475=2010,$Q$10,IF(C1475=2011,$Q$11,IF(C1475=2012,$Q$12,IF(C1475=2013,$Q$13,IF(C1475=2014,$Q$14,"XD"))))))))))</f>
        <v>2.2000000000000002</v>
      </c>
      <c r="F1475">
        <f>D1475*E1475</f>
        <v>11</v>
      </c>
      <c r="G1475">
        <f>SUMIF($B$2:B1475,B1475,$D$2:D1475)</f>
        <v>38</v>
      </c>
      <c r="H1475" t="b">
        <f>IF(cukier[[#This Row],[IlośćCukruKupionego]]&gt;=100,IF(cukier[[#This Row],[IlośćCukruKupionego]]&lt;1000,TRUE),FALSE)</f>
        <v>0</v>
      </c>
      <c r="I1475" t="b">
        <f>IF(cukier[[#This Row],[IlośćCukruKupionego]]&gt;=1000,IF(cukier[[#This Row],[IlośćCukruKupionego]]&lt;10000,TRUE),FALSE)</f>
        <v>0</v>
      </c>
      <c r="J1475" t="b">
        <f>IF(cukier[[#This Row],[IlośćCukruKupionego]]&gt;=10000,TRUE,FALSE)</f>
        <v>0</v>
      </c>
      <c r="K1475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75">
        <f>cukier[[#This Row],[Cukier '[KG']]]*cukier[[#This Row],[Rabat]]</f>
        <v>11</v>
      </c>
      <c r="M1475">
        <f>cukier[[#This Row],[SumaZaCukier]]-cukier[[#This Row],[CenaRabat]]</f>
        <v>0</v>
      </c>
    </row>
    <row r="1476" spans="1:13" x14ac:dyDescent="0.25">
      <c r="A1476" s="1">
        <v>40839</v>
      </c>
      <c r="B1476" t="s">
        <v>75</v>
      </c>
      <c r="C1476">
        <f>YEAR(cukier[[#This Row],[Data]])</f>
        <v>2011</v>
      </c>
      <c r="D1476">
        <v>2</v>
      </c>
      <c r="E1476">
        <f>IF(C1476=2005,$Q$5,IF(C1476=2006,$Q$6,IF(C1476=2007,$Q$7,IF(C1476=2008,$Q$8,IF(C1476=2009,$Q$9,IF(C1476=2010,$Q$10,IF(C1476=2011,$Q$11,IF(C1476=2012,$Q$12,IF(C1476=2013,$Q$13,IF(C1476=2014,$Q$14,"XD"))))))))))</f>
        <v>2.2000000000000002</v>
      </c>
      <c r="F1476">
        <f>D1476*E1476</f>
        <v>4.4000000000000004</v>
      </c>
      <c r="G1476">
        <f>SUMIF($B$2:B1476,B1476,$D$2:D1476)</f>
        <v>22</v>
      </c>
      <c r="H1476" t="b">
        <f>IF(cukier[[#This Row],[IlośćCukruKupionego]]&gt;=100,IF(cukier[[#This Row],[IlośćCukruKupionego]]&lt;1000,TRUE),FALSE)</f>
        <v>0</v>
      </c>
      <c r="I1476" t="b">
        <f>IF(cukier[[#This Row],[IlośćCukruKupionego]]&gt;=1000,IF(cukier[[#This Row],[IlośćCukruKupionego]]&lt;10000,TRUE),FALSE)</f>
        <v>0</v>
      </c>
      <c r="J1476" t="b">
        <f>IF(cukier[[#This Row],[IlośćCukruKupionego]]&gt;=10000,TRUE,FALSE)</f>
        <v>0</v>
      </c>
      <c r="K1476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76">
        <f>cukier[[#This Row],[Cukier '[KG']]]*cukier[[#This Row],[Rabat]]</f>
        <v>4.4000000000000004</v>
      </c>
      <c r="M1476">
        <f>cukier[[#This Row],[SumaZaCukier]]-cukier[[#This Row],[CenaRabat]]</f>
        <v>0</v>
      </c>
    </row>
    <row r="1477" spans="1:13" x14ac:dyDescent="0.25">
      <c r="A1477" s="1">
        <v>40839</v>
      </c>
      <c r="B1477" t="s">
        <v>66</v>
      </c>
      <c r="C1477">
        <f>YEAR(cukier[[#This Row],[Data]])</f>
        <v>2011</v>
      </c>
      <c r="D1477">
        <v>77</v>
      </c>
      <c r="E1477">
        <f>IF(C1477=2005,$Q$5,IF(C1477=2006,$Q$6,IF(C1477=2007,$Q$7,IF(C1477=2008,$Q$8,IF(C1477=2009,$Q$9,IF(C1477=2010,$Q$10,IF(C1477=2011,$Q$11,IF(C1477=2012,$Q$12,IF(C1477=2013,$Q$13,IF(C1477=2014,$Q$14,"XD"))))))))))</f>
        <v>2.2000000000000002</v>
      </c>
      <c r="F1477">
        <f>D1477*E1477</f>
        <v>169.4</v>
      </c>
      <c r="G1477">
        <f>SUMIF($B$2:B1477,B1477,$D$2:D1477)</f>
        <v>2569</v>
      </c>
      <c r="H1477" t="b">
        <f>IF(cukier[[#This Row],[IlośćCukruKupionego]]&gt;=100,IF(cukier[[#This Row],[IlośćCukruKupionego]]&lt;1000,TRUE),FALSE)</f>
        <v>0</v>
      </c>
      <c r="I1477" t="b">
        <f>IF(cukier[[#This Row],[IlośćCukruKupionego]]&gt;=1000,IF(cukier[[#This Row],[IlośćCukruKupionego]]&lt;10000,TRUE),FALSE)</f>
        <v>1</v>
      </c>
      <c r="J1477" t="b">
        <f>IF(cukier[[#This Row],[IlośćCukruKupionego]]&gt;=10000,TRUE,FALSE)</f>
        <v>0</v>
      </c>
      <c r="K147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77">
        <f>cukier[[#This Row],[Cukier '[KG']]]*cukier[[#This Row],[Rabat]]</f>
        <v>161.70000000000002</v>
      </c>
      <c r="M1477">
        <f>cukier[[#This Row],[SumaZaCukier]]-cukier[[#This Row],[CenaRabat]]</f>
        <v>7.6999999999999886</v>
      </c>
    </row>
    <row r="1478" spans="1:13" x14ac:dyDescent="0.25">
      <c r="A1478" s="1">
        <v>40847</v>
      </c>
      <c r="B1478" t="s">
        <v>25</v>
      </c>
      <c r="C1478">
        <f>YEAR(cukier[[#This Row],[Data]])</f>
        <v>2011</v>
      </c>
      <c r="D1478">
        <v>134</v>
      </c>
      <c r="E1478">
        <f>IF(C1478=2005,$Q$5,IF(C1478=2006,$Q$6,IF(C1478=2007,$Q$7,IF(C1478=2008,$Q$8,IF(C1478=2009,$Q$9,IF(C1478=2010,$Q$10,IF(C1478=2011,$Q$11,IF(C1478=2012,$Q$12,IF(C1478=2013,$Q$13,IF(C1478=2014,$Q$14,"XD"))))))))))</f>
        <v>2.2000000000000002</v>
      </c>
      <c r="F1478">
        <f>D1478*E1478</f>
        <v>294.8</v>
      </c>
      <c r="G1478">
        <f>SUMIF($B$2:B1478,B1478,$D$2:D1478)</f>
        <v>1753</v>
      </c>
      <c r="H1478" t="b">
        <f>IF(cukier[[#This Row],[IlośćCukruKupionego]]&gt;=100,IF(cukier[[#This Row],[IlośćCukruKupionego]]&lt;1000,TRUE),FALSE)</f>
        <v>0</v>
      </c>
      <c r="I1478" t="b">
        <f>IF(cukier[[#This Row],[IlośćCukruKupionego]]&gt;=1000,IF(cukier[[#This Row],[IlośćCukruKupionego]]&lt;10000,TRUE),FALSE)</f>
        <v>1</v>
      </c>
      <c r="J1478" t="b">
        <f>IF(cukier[[#This Row],[IlośćCukruKupionego]]&gt;=10000,TRUE,FALSE)</f>
        <v>0</v>
      </c>
      <c r="K1478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78">
        <f>cukier[[#This Row],[Cukier '[KG']]]*cukier[[#This Row],[Rabat]]</f>
        <v>281.40000000000003</v>
      </c>
      <c r="M1478">
        <f>cukier[[#This Row],[SumaZaCukier]]-cukier[[#This Row],[CenaRabat]]</f>
        <v>13.399999999999977</v>
      </c>
    </row>
    <row r="1479" spans="1:13" x14ac:dyDescent="0.25">
      <c r="A1479" s="1">
        <v>40848</v>
      </c>
      <c r="B1479" t="s">
        <v>197</v>
      </c>
      <c r="C1479">
        <f>YEAR(cukier[[#This Row],[Data]])</f>
        <v>2011</v>
      </c>
      <c r="D1479">
        <v>4</v>
      </c>
      <c r="E1479">
        <f>IF(C1479=2005,$Q$5,IF(C1479=2006,$Q$6,IF(C1479=2007,$Q$7,IF(C1479=2008,$Q$8,IF(C1479=2009,$Q$9,IF(C1479=2010,$Q$10,IF(C1479=2011,$Q$11,IF(C1479=2012,$Q$12,IF(C1479=2013,$Q$13,IF(C1479=2014,$Q$14,"XD"))))))))))</f>
        <v>2.2000000000000002</v>
      </c>
      <c r="F1479">
        <f>D1479*E1479</f>
        <v>8.8000000000000007</v>
      </c>
      <c r="G1479">
        <f>SUMIF($B$2:B1479,B1479,$D$2:D1479)</f>
        <v>24</v>
      </c>
      <c r="H1479" t="b">
        <f>IF(cukier[[#This Row],[IlośćCukruKupionego]]&gt;=100,IF(cukier[[#This Row],[IlośćCukruKupionego]]&lt;1000,TRUE),FALSE)</f>
        <v>0</v>
      </c>
      <c r="I1479" t="b">
        <f>IF(cukier[[#This Row],[IlośćCukruKupionego]]&gt;=1000,IF(cukier[[#This Row],[IlośćCukruKupionego]]&lt;10000,TRUE),FALSE)</f>
        <v>0</v>
      </c>
      <c r="J1479" t="b">
        <f>IF(cukier[[#This Row],[IlośćCukruKupionego]]&gt;=10000,TRUE,FALSE)</f>
        <v>0</v>
      </c>
      <c r="K1479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79">
        <f>cukier[[#This Row],[Cukier '[KG']]]*cukier[[#This Row],[Rabat]]</f>
        <v>8.8000000000000007</v>
      </c>
      <c r="M1479">
        <f>cukier[[#This Row],[SumaZaCukier]]-cukier[[#This Row],[CenaRabat]]</f>
        <v>0</v>
      </c>
    </row>
    <row r="1480" spans="1:13" x14ac:dyDescent="0.25">
      <c r="A1480" s="1">
        <v>40850</v>
      </c>
      <c r="B1480" t="s">
        <v>55</v>
      </c>
      <c r="C1480">
        <f>YEAR(cukier[[#This Row],[Data]])</f>
        <v>2011</v>
      </c>
      <c r="D1480">
        <v>46</v>
      </c>
      <c r="E1480">
        <f>IF(C1480=2005,$Q$5,IF(C1480=2006,$Q$6,IF(C1480=2007,$Q$7,IF(C1480=2008,$Q$8,IF(C1480=2009,$Q$9,IF(C1480=2010,$Q$10,IF(C1480=2011,$Q$11,IF(C1480=2012,$Q$12,IF(C1480=2013,$Q$13,IF(C1480=2014,$Q$14,"XD"))))))))))</f>
        <v>2.2000000000000002</v>
      </c>
      <c r="F1480">
        <f>D1480*E1480</f>
        <v>101.2</v>
      </c>
      <c r="G1480">
        <f>SUMIF($B$2:B1480,B1480,$D$2:D1480)</f>
        <v>3420</v>
      </c>
      <c r="H1480" t="b">
        <f>IF(cukier[[#This Row],[IlośćCukruKupionego]]&gt;=100,IF(cukier[[#This Row],[IlośćCukruKupionego]]&lt;1000,TRUE),FALSE)</f>
        <v>0</v>
      </c>
      <c r="I1480" t="b">
        <f>IF(cukier[[#This Row],[IlośćCukruKupionego]]&gt;=1000,IF(cukier[[#This Row],[IlośćCukruKupionego]]&lt;10000,TRUE),FALSE)</f>
        <v>1</v>
      </c>
      <c r="J1480" t="b">
        <f>IF(cukier[[#This Row],[IlośćCukruKupionego]]&gt;=10000,TRUE,FALSE)</f>
        <v>0</v>
      </c>
      <c r="K148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80">
        <f>cukier[[#This Row],[Cukier '[KG']]]*cukier[[#This Row],[Rabat]]</f>
        <v>96.600000000000009</v>
      </c>
      <c r="M1480">
        <f>cukier[[#This Row],[SumaZaCukier]]-cukier[[#This Row],[CenaRabat]]</f>
        <v>4.5999999999999943</v>
      </c>
    </row>
    <row r="1481" spans="1:13" x14ac:dyDescent="0.25">
      <c r="A1481" s="1">
        <v>40852</v>
      </c>
      <c r="B1481" t="s">
        <v>123</v>
      </c>
      <c r="C1481">
        <f>YEAR(cukier[[#This Row],[Data]])</f>
        <v>2011</v>
      </c>
      <c r="D1481">
        <v>43</v>
      </c>
      <c r="E1481">
        <f>IF(C1481=2005,$Q$5,IF(C1481=2006,$Q$6,IF(C1481=2007,$Q$7,IF(C1481=2008,$Q$8,IF(C1481=2009,$Q$9,IF(C1481=2010,$Q$10,IF(C1481=2011,$Q$11,IF(C1481=2012,$Q$12,IF(C1481=2013,$Q$13,IF(C1481=2014,$Q$14,"XD"))))))))))</f>
        <v>2.2000000000000002</v>
      </c>
      <c r="F1481">
        <f>D1481*E1481</f>
        <v>94.600000000000009</v>
      </c>
      <c r="G1481">
        <f>SUMIF($B$2:B1481,B1481,$D$2:D1481)</f>
        <v>670</v>
      </c>
      <c r="H1481" t="b">
        <f>IF(cukier[[#This Row],[IlośćCukruKupionego]]&gt;=100,IF(cukier[[#This Row],[IlośćCukruKupionego]]&lt;1000,TRUE),FALSE)</f>
        <v>1</v>
      </c>
      <c r="I1481" t="b">
        <f>IF(cukier[[#This Row],[IlośćCukruKupionego]]&gt;=1000,IF(cukier[[#This Row],[IlośćCukruKupionego]]&lt;10000,TRUE),FALSE)</f>
        <v>0</v>
      </c>
      <c r="J1481" t="b">
        <f>IF(cukier[[#This Row],[IlośćCukruKupionego]]&gt;=10000,TRUE,FALSE)</f>
        <v>0</v>
      </c>
      <c r="K1481">
        <f>IF(cukier[[#This Row],[R1]]=TRUE,cukier[[#This Row],[Cena]]-0.05,IF(cukier[[#This Row],[R2]]=TRUE,cukier[[#This Row],[Cena]]-0.1,IF(cukier[[#This Row],[R3]]=TRUE,cukier[[#This Row],[Cena]]-0.2,cukier[[#This Row],[Cena]])))</f>
        <v>2.1500000000000004</v>
      </c>
      <c r="L1481">
        <f>cukier[[#This Row],[Cukier '[KG']]]*cukier[[#This Row],[Rabat]]</f>
        <v>92.450000000000017</v>
      </c>
      <c r="M1481">
        <f>cukier[[#This Row],[SumaZaCukier]]-cukier[[#This Row],[CenaRabat]]</f>
        <v>2.1499999999999915</v>
      </c>
    </row>
    <row r="1482" spans="1:13" x14ac:dyDescent="0.25">
      <c r="A1482" s="1">
        <v>40855</v>
      </c>
      <c r="B1482" t="s">
        <v>21</v>
      </c>
      <c r="C1482">
        <f>YEAR(cukier[[#This Row],[Data]])</f>
        <v>2011</v>
      </c>
      <c r="D1482">
        <v>2</v>
      </c>
      <c r="E1482">
        <f>IF(C1482=2005,$Q$5,IF(C1482=2006,$Q$6,IF(C1482=2007,$Q$7,IF(C1482=2008,$Q$8,IF(C1482=2009,$Q$9,IF(C1482=2010,$Q$10,IF(C1482=2011,$Q$11,IF(C1482=2012,$Q$12,IF(C1482=2013,$Q$13,IF(C1482=2014,$Q$14,"XD"))))))))))</f>
        <v>2.2000000000000002</v>
      </c>
      <c r="F1482">
        <f>D1482*E1482</f>
        <v>4.4000000000000004</v>
      </c>
      <c r="G1482">
        <f>SUMIF($B$2:B1482,B1482,$D$2:D1482)</f>
        <v>36</v>
      </c>
      <c r="H1482" t="b">
        <f>IF(cukier[[#This Row],[IlośćCukruKupionego]]&gt;=100,IF(cukier[[#This Row],[IlośćCukruKupionego]]&lt;1000,TRUE),FALSE)</f>
        <v>0</v>
      </c>
      <c r="I1482" t="b">
        <f>IF(cukier[[#This Row],[IlośćCukruKupionego]]&gt;=1000,IF(cukier[[#This Row],[IlośćCukruKupionego]]&lt;10000,TRUE),FALSE)</f>
        <v>0</v>
      </c>
      <c r="J1482" t="b">
        <f>IF(cukier[[#This Row],[IlośćCukruKupionego]]&gt;=10000,TRUE,FALSE)</f>
        <v>0</v>
      </c>
      <c r="K1482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82">
        <f>cukier[[#This Row],[Cukier '[KG']]]*cukier[[#This Row],[Rabat]]</f>
        <v>4.4000000000000004</v>
      </c>
      <c r="M1482">
        <f>cukier[[#This Row],[SumaZaCukier]]-cukier[[#This Row],[CenaRabat]]</f>
        <v>0</v>
      </c>
    </row>
    <row r="1483" spans="1:13" x14ac:dyDescent="0.25">
      <c r="A1483" s="1">
        <v>40857</v>
      </c>
      <c r="B1483" t="s">
        <v>19</v>
      </c>
      <c r="C1483">
        <f>YEAR(cukier[[#This Row],[Data]])</f>
        <v>2011</v>
      </c>
      <c r="D1483">
        <v>100</v>
      </c>
      <c r="E1483">
        <f>IF(C1483=2005,$Q$5,IF(C1483=2006,$Q$6,IF(C1483=2007,$Q$7,IF(C1483=2008,$Q$8,IF(C1483=2009,$Q$9,IF(C1483=2010,$Q$10,IF(C1483=2011,$Q$11,IF(C1483=2012,$Q$12,IF(C1483=2013,$Q$13,IF(C1483=2014,$Q$14,"XD"))))))))))</f>
        <v>2.2000000000000002</v>
      </c>
      <c r="F1483">
        <f>D1483*E1483</f>
        <v>220.00000000000003</v>
      </c>
      <c r="G1483">
        <f>SUMIF($B$2:B1483,B1483,$D$2:D1483)</f>
        <v>3461</v>
      </c>
      <c r="H1483" t="b">
        <f>IF(cukier[[#This Row],[IlośćCukruKupionego]]&gt;=100,IF(cukier[[#This Row],[IlośćCukruKupionego]]&lt;1000,TRUE),FALSE)</f>
        <v>0</v>
      </c>
      <c r="I1483" t="b">
        <f>IF(cukier[[#This Row],[IlośćCukruKupionego]]&gt;=1000,IF(cukier[[#This Row],[IlośćCukruKupionego]]&lt;10000,TRUE),FALSE)</f>
        <v>1</v>
      </c>
      <c r="J1483" t="b">
        <f>IF(cukier[[#This Row],[IlośćCukruKupionego]]&gt;=10000,TRUE,FALSE)</f>
        <v>0</v>
      </c>
      <c r="K1483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83">
        <f>cukier[[#This Row],[Cukier '[KG']]]*cukier[[#This Row],[Rabat]]</f>
        <v>210</v>
      </c>
      <c r="M1483">
        <f>cukier[[#This Row],[SumaZaCukier]]-cukier[[#This Row],[CenaRabat]]</f>
        <v>10.000000000000028</v>
      </c>
    </row>
    <row r="1484" spans="1:13" x14ac:dyDescent="0.25">
      <c r="A1484" s="1">
        <v>40857</v>
      </c>
      <c r="B1484" t="s">
        <v>22</v>
      </c>
      <c r="C1484">
        <f>YEAR(cukier[[#This Row],[Data]])</f>
        <v>2011</v>
      </c>
      <c r="D1484">
        <v>438</v>
      </c>
      <c r="E1484">
        <f>IF(C1484=2005,$Q$5,IF(C1484=2006,$Q$6,IF(C1484=2007,$Q$7,IF(C1484=2008,$Q$8,IF(C1484=2009,$Q$9,IF(C1484=2010,$Q$10,IF(C1484=2011,$Q$11,IF(C1484=2012,$Q$12,IF(C1484=2013,$Q$13,IF(C1484=2014,$Q$14,"XD"))))))))))</f>
        <v>2.2000000000000002</v>
      </c>
      <c r="F1484">
        <f>D1484*E1484</f>
        <v>963.6</v>
      </c>
      <c r="G1484">
        <f>SUMIF($B$2:B1484,B1484,$D$2:D1484)</f>
        <v>17456</v>
      </c>
      <c r="H1484" t="b">
        <f>IF(cukier[[#This Row],[IlośćCukruKupionego]]&gt;=100,IF(cukier[[#This Row],[IlośćCukruKupionego]]&lt;1000,TRUE),FALSE)</f>
        <v>0</v>
      </c>
      <c r="I1484" t="b">
        <f>IF(cukier[[#This Row],[IlośćCukruKupionego]]&gt;=1000,IF(cukier[[#This Row],[IlośćCukruKupionego]]&lt;10000,TRUE),FALSE)</f>
        <v>0</v>
      </c>
      <c r="J1484" t="b">
        <f>IF(cukier[[#This Row],[IlośćCukruKupionego]]&gt;=10000,TRUE,FALSE)</f>
        <v>1</v>
      </c>
      <c r="K1484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84">
        <f>cukier[[#This Row],[Cukier '[KG']]]*cukier[[#This Row],[Rabat]]</f>
        <v>876</v>
      </c>
      <c r="M1484">
        <f>cukier[[#This Row],[SumaZaCukier]]-cukier[[#This Row],[CenaRabat]]</f>
        <v>87.600000000000023</v>
      </c>
    </row>
    <row r="1485" spans="1:13" x14ac:dyDescent="0.25">
      <c r="A1485" s="1">
        <v>40859</v>
      </c>
      <c r="B1485" t="s">
        <v>26</v>
      </c>
      <c r="C1485">
        <f>YEAR(cukier[[#This Row],[Data]])</f>
        <v>2011</v>
      </c>
      <c r="D1485">
        <v>69</v>
      </c>
      <c r="E1485">
        <f>IF(C1485=2005,$Q$5,IF(C1485=2006,$Q$6,IF(C1485=2007,$Q$7,IF(C1485=2008,$Q$8,IF(C1485=2009,$Q$9,IF(C1485=2010,$Q$10,IF(C1485=2011,$Q$11,IF(C1485=2012,$Q$12,IF(C1485=2013,$Q$13,IF(C1485=2014,$Q$14,"XD"))))))))))</f>
        <v>2.2000000000000002</v>
      </c>
      <c r="F1485">
        <f>D1485*E1485</f>
        <v>151.80000000000001</v>
      </c>
      <c r="G1485">
        <f>SUMIF($B$2:B1485,B1485,$D$2:D1485)</f>
        <v>930</v>
      </c>
      <c r="H1485" t="b">
        <f>IF(cukier[[#This Row],[IlośćCukruKupionego]]&gt;=100,IF(cukier[[#This Row],[IlośćCukruKupionego]]&lt;1000,TRUE),FALSE)</f>
        <v>1</v>
      </c>
      <c r="I1485" t="b">
        <f>IF(cukier[[#This Row],[IlośćCukruKupionego]]&gt;=1000,IF(cukier[[#This Row],[IlośćCukruKupionego]]&lt;10000,TRUE),FALSE)</f>
        <v>0</v>
      </c>
      <c r="J1485" t="b">
        <f>IF(cukier[[#This Row],[IlośćCukruKupionego]]&gt;=10000,TRUE,FALSE)</f>
        <v>0</v>
      </c>
      <c r="K1485">
        <f>IF(cukier[[#This Row],[R1]]=TRUE,cukier[[#This Row],[Cena]]-0.05,IF(cukier[[#This Row],[R2]]=TRUE,cukier[[#This Row],[Cena]]-0.1,IF(cukier[[#This Row],[R3]]=TRUE,cukier[[#This Row],[Cena]]-0.2,cukier[[#This Row],[Cena]])))</f>
        <v>2.1500000000000004</v>
      </c>
      <c r="L1485">
        <f>cukier[[#This Row],[Cukier '[KG']]]*cukier[[#This Row],[Rabat]]</f>
        <v>148.35000000000002</v>
      </c>
      <c r="M1485">
        <f>cukier[[#This Row],[SumaZaCukier]]-cukier[[#This Row],[CenaRabat]]</f>
        <v>3.4499999999999886</v>
      </c>
    </row>
    <row r="1486" spans="1:13" x14ac:dyDescent="0.25">
      <c r="A1486" s="1">
        <v>40864</v>
      </c>
      <c r="B1486" t="s">
        <v>8</v>
      </c>
      <c r="C1486">
        <f>YEAR(cukier[[#This Row],[Data]])</f>
        <v>2011</v>
      </c>
      <c r="D1486">
        <v>22</v>
      </c>
      <c r="E1486">
        <f>IF(C1486=2005,$Q$5,IF(C1486=2006,$Q$6,IF(C1486=2007,$Q$7,IF(C1486=2008,$Q$8,IF(C1486=2009,$Q$9,IF(C1486=2010,$Q$10,IF(C1486=2011,$Q$11,IF(C1486=2012,$Q$12,IF(C1486=2013,$Q$13,IF(C1486=2014,$Q$14,"XD"))))))))))</f>
        <v>2.2000000000000002</v>
      </c>
      <c r="F1486">
        <f>D1486*E1486</f>
        <v>48.400000000000006</v>
      </c>
      <c r="G1486">
        <f>SUMIF($B$2:B1486,B1486,$D$2:D1486)</f>
        <v>2350</v>
      </c>
      <c r="H1486" t="b">
        <f>IF(cukier[[#This Row],[IlośćCukruKupionego]]&gt;=100,IF(cukier[[#This Row],[IlośćCukruKupionego]]&lt;1000,TRUE),FALSE)</f>
        <v>0</v>
      </c>
      <c r="I1486" t="b">
        <f>IF(cukier[[#This Row],[IlośćCukruKupionego]]&gt;=1000,IF(cukier[[#This Row],[IlośćCukruKupionego]]&lt;10000,TRUE),FALSE)</f>
        <v>1</v>
      </c>
      <c r="J1486" t="b">
        <f>IF(cukier[[#This Row],[IlośćCukruKupionego]]&gt;=10000,TRUE,FALSE)</f>
        <v>0</v>
      </c>
      <c r="K1486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86">
        <f>cukier[[#This Row],[Cukier '[KG']]]*cukier[[#This Row],[Rabat]]</f>
        <v>46.2</v>
      </c>
      <c r="M1486">
        <f>cukier[[#This Row],[SumaZaCukier]]-cukier[[#This Row],[CenaRabat]]</f>
        <v>2.2000000000000028</v>
      </c>
    </row>
    <row r="1487" spans="1:13" x14ac:dyDescent="0.25">
      <c r="A1487" s="1">
        <v>40865</v>
      </c>
      <c r="B1487" t="s">
        <v>55</v>
      </c>
      <c r="C1487">
        <f>YEAR(cukier[[#This Row],[Data]])</f>
        <v>2011</v>
      </c>
      <c r="D1487">
        <v>130</v>
      </c>
      <c r="E1487">
        <f>IF(C1487=2005,$Q$5,IF(C1487=2006,$Q$6,IF(C1487=2007,$Q$7,IF(C1487=2008,$Q$8,IF(C1487=2009,$Q$9,IF(C1487=2010,$Q$10,IF(C1487=2011,$Q$11,IF(C1487=2012,$Q$12,IF(C1487=2013,$Q$13,IF(C1487=2014,$Q$14,"XD"))))))))))</f>
        <v>2.2000000000000002</v>
      </c>
      <c r="F1487">
        <f>D1487*E1487</f>
        <v>286</v>
      </c>
      <c r="G1487">
        <f>SUMIF($B$2:B1487,B1487,$D$2:D1487)</f>
        <v>3550</v>
      </c>
      <c r="H1487" t="b">
        <f>IF(cukier[[#This Row],[IlośćCukruKupionego]]&gt;=100,IF(cukier[[#This Row],[IlośćCukruKupionego]]&lt;1000,TRUE),FALSE)</f>
        <v>0</v>
      </c>
      <c r="I1487" t="b">
        <f>IF(cukier[[#This Row],[IlośćCukruKupionego]]&gt;=1000,IF(cukier[[#This Row],[IlośćCukruKupionego]]&lt;10000,TRUE),FALSE)</f>
        <v>1</v>
      </c>
      <c r="J1487" t="b">
        <f>IF(cukier[[#This Row],[IlośćCukruKupionego]]&gt;=10000,TRUE,FALSE)</f>
        <v>0</v>
      </c>
      <c r="K148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87">
        <f>cukier[[#This Row],[Cukier '[KG']]]*cukier[[#This Row],[Rabat]]</f>
        <v>273</v>
      </c>
      <c r="M1487">
        <f>cukier[[#This Row],[SumaZaCukier]]-cukier[[#This Row],[CenaRabat]]</f>
        <v>13</v>
      </c>
    </row>
    <row r="1488" spans="1:13" x14ac:dyDescent="0.25">
      <c r="A1488" s="1">
        <v>40869</v>
      </c>
      <c r="B1488" t="s">
        <v>177</v>
      </c>
      <c r="C1488">
        <f>YEAR(cukier[[#This Row],[Data]])</f>
        <v>2011</v>
      </c>
      <c r="D1488">
        <v>5</v>
      </c>
      <c r="E1488">
        <f>IF(C1488=2005,$Q$5,IF(C1488=2006,$Q$6,IF(C1488=2007,$Q$7,IF(C1488=2008,$Q$8,IF(C1488=2009,$Q$9,IF(C1488=2010,$Q$10,IF(C1488=2011,$Q$11,IF(C1488=2012,$Q$12,IF(C1488=2013,$Q$13,IF(C1488=2014,$Q$14,"XD"))))))))))</f>
        <v>2.2000000000000002</v>
      </c>
      <c r="F1488">
        <f>D1488*E1488</f>
        <v>11</v>
      </c>
      <c r="G1488">
        <f>SUMIF($B$2:B1488,B1488,$D$2:D1488)</f>
        <v>6</v>
      </c>
      <c r="H1488" t="b">
        <f>IF(cukier[[#This Row],[IlośćCukruKupionego]]&gt;=100,IF(cukier[[#This Row],[IlośćCukruKupionego]]&lt;1000,TRUE),FALSE)</f>
        <v>0</v>
      </c>
      <c r="I1488" t="b">
        <f>IF(cukier[[#This Row],[IlośćCukruKupionego]]&gt;=1000,IF(cukier[[#This Row],[IlośćCukruKupionego]]&lt;10000,TRUE),FALSE)</f>
        <v>0</v>
      </c>
      <c r="J1488" t="b">
        <f>IF(cukier[[#This Row],[IlośćCukruKupionego]]&gt;=10000,TRUE,FALSE)</f>
        <v>0</v>
      </c>
      <c r="K1488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88">
        <f>cukier[[#This Row],[Cukier '[KG']]]*cukier[[#This Row],[Rabat]]</f>
        <v>11</v>
      </c>
      <c r="M1488">
        <f>cukier[[#This Row],[SumaZaCukier]]-cukier[[#This Row],[CenaRabat]]</f>
        <v>0</v>
      </c>
    </row>
    <row r="1489" spans="1:13" x14ac:dyDescent="0.25">
      <c r="A1489" s="1">
        <v>40872</v>
      </c>
      <c r="B1489" t="s">
        <v>58</v>
      </c>
      <c r="C1489">
        <f>YEAR(cukier[[#This Row],[Data]])</f>
        <v>2011</v>
      </c>
      <c r="D1489">
        <v>62</v>
      </c>
      <c r="E1489">
        <f>IF(C1489=2005,$Q$5,IF(C1489=2006,$Q$6,IF(C1489=2007,$Q$7,IF(C1489=2008,$Q$8,IF(C1489=2009,$Q$9,IF(C1489=2010,$Q$10,IF(C1489=2011,$Q$11,IF(C1489=2012,$Q$12,IF(C1489=2013,$Q$13,IF(C1489=2014,$Q$14,"XD"))))))))))</f>
        <v>2.2000000000000002</v>
      </c>
      <c r="F1489">
        <f>D1489*E1489</f>
        <v>136.4</v>
      </c>
      <c r="G1489">
        <f>SUMIF($B$2:B1489,B1489,$D$2:D1489)</f>
        <v>837</v>
      </c>
      <c r="H1489" t="b">
        <f>IF(cukier[[#This Row],[IlośćCukruKupionego]]&gt;=100,IF(cukier[[#This Row],[IlośćCukruKupionego]]&lt;1000,TRUE),FALSE)</f>
        <v>1</v>
      </c>
      <c r="I1489" t="b">
        <f>IF(cukier[[#This Row],[IlośćCukruKupionego]]&gt;=1000,IF(cukier[[#This Row],[IlośćCukruKupionego]]&lt;10000,TRUE),FALSE)</f>
        <v>0</v>
      </c>
      <c r="J1489" t="b">
        <f>IF(cukier[[#This Row],[IlośćCukruKupionego]]&gt;=10000,TRUE,FALSE)</f>
        <v>0</v>
      </c>
      <c r="K1489">
        <f>IF(cukier[[#This Row],[R1]]=TRUE,cukier[[#This Row],[Cena]]-0.05,IF(cukier[[#This Row],[R2]]=TRUE,cukier[[#This Row],[Cena]]-0.1,IF(cukier[[#This Row],[R3]]=TRUE,cukier[[#This Row],[Cena]]-0.2,cukier[[#This Row],[Cena]])))</f>
        <v>2.1500000000000004</v>
      </c>
      <c r="L1489">
        <f>cukier[[#This Row],[Cukier '[KG']]]*cukier[[#This Row],[Rabat]]</f>
        <v>133.30000000000001</v>
      </c>
      <c r="M1489">
        <f>cukier[[#This Row],[SumaZaCukier]]-cukier[[#This Row],[CenaRabat]]</f>
        <v>3.0999999999999943</v>
      </c>
    </row>
    <row r="1490" spans="1:13" x14ac:dyDescent="0.25">
      <c r="A1490" s="1">
        <v>40874</v>
      </c>
      <c r="B1490" t="s">
        <v>220</v>
      </c>
      <c r="C1490">
        <f>YEAR(cukier[[#This Row],[Data]])</f>
        <v>2011</v>
      </c>
      <c r="D1490">
        <v>8</v>
      </c>
      <c r="E1490">
        <f>IF(C1490=2005,$Q$5,IF(C1490=2006,$Q$6,IF(C1490=2007,$Q$7,IF(C1490=2008,$Q$8,IF(C1490=2009,$Q$9,IF(C1490=2010,$Q$10,IF(C1490=2011,$Q$11,IF(C1490=2012,$Q$12,IF(C1490=2013,$Q$13,IF(C1490=2014,$Q$14,"XD"))))))))))</f>
        <v>2.2000000000000002</v>
      </c>
      <c r="F1490">
        <f>D1490*E1490</f>
        <v>17.600000000000001</v>
      </c>
      <c r="G1490">
        <f>SUMIF($B$2:B1490,B1490,$D$2:D1490)</f>
        <v>12</v>
      </c>
      <c r="H1490" t="b">
        <f>IF(cukier[[#This Row],[IlośćCukruKupionego]]&gt;=100,IF(cukier[[#This Row],[IlośćCukruKupionego]]&lt;1000,TRUE),FALSE)</f>
        <v>0</v>
      </c>
      <c r="I1490" t="b">
        <f>IF(cukier[[#This Row],[IlośćCukruKupionego]]&gt;=1000,IF(cukier[[#This Row],[IlośćCukruKupionego]]&lt;10000,TRUE),FALSE)</f>
        <v>0</v>
      </c>
      <c r="J1490" t="b">
        <f>IF(cukier[[#This Row],[IlośćCukruKupionego]]&gt;=10000,TRUE,FALSE)</f>
        <v>0</v>
      </c>
      <c r="K1490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90">
        <f>cukier[[#This Row],[Cukier '[KG']]]*cukier[[#This Row],[Rabat]]</f>
        <v>17.600000000000001</v>
      </c>
      <c r="M1490">
        <f>cukier[[#This Row],[SumaZaCukier]]-cukier[[#This Row],[CenaRabat]]</f>
        <v>0</v>
      </c>
    </row>
    <row r="1491" spans="1:13" x14ac:dyDescent="0.25">
      <c r="A1491" s="1">
        <v>40876</v>
      </c>
      <c r="B1491" t="s">
        <v>56</v>
      </c>
      <c r="C1491">
        <f>YEAR(cukier[[#This Row],[Data]])</f>
        <v>2011</v>
      </c>
      <c r="D1491">
        <v>18</v>
      </c>
      <c r="E1491">
        <f>IF(C1491=2005,$Q$5,IF(C1491=2006,$Q$6,IF(C1491=2007,$Q$7,IF(C1491=2008,$Q$8,IF(C1491=2009,$Q$9,IF(C1491=2010,$Q$10,IF(C1491=2011,$Q$11,IF(C1491=2012,$Q$12,IF(C1491=2013,$Q$13,IF(C1491=2014,$Q$14,"XD"))))))))))</f>
        <v>2.2000000000000002</v>
      </c>
      <c r="F1491">
        <f>D1491*E1491</f>
        <v>39.6</v>
      </c>
      <c r="G1491">
        <f>SUMIF($B$2:B1491,B1491,$D$2:D1491)</f>
        <v>48</v>
      </c>
      <c r="H1491" t="b">
        <f>IF(cukier[[#This Row],[IlośćCukruKupionego]]&gt;=100,IF(cukier[[#This Row],[IlośćCukruKupionego]]&lt;1000,TRUE),FALSE)</f>
        <v>0</v>
      </c>
      <c r="I1491" t="b">
        <f>IF(cukier[[#This Row],[IlośćCukruKupionego]]&gt;=1000,IF(cukier[[#This Row],[IlośćCukruKupionego]]&lt;10000,TRUE),FALSE)</f>
        <v>0</v>
      </c>
      <c r="J1491" t="b">
        <f>IF(cukier[[#This Row],[IlośćCukruKupionego]]&gt;=10000,TRUE,FALSE)</f>
        <v>0</v>
      </c>
      <c r="K1491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91">
        <f>cukier[[#This Row],[Cukier '[KG']]]*cukier[[#This Row],[Rabat]]</f>
        <v>39.6</v>
      </c>
      <c r="M1491">
        <f>cukier[[#This Row],[SumaZaCukier]]-cukier[[#This Row],[CenaRabat]]</f>
        <v>0</v>
      </c>
    </row>
    <row r="1492" spans="1:13" x14ac:dyDescent="0.25">
      <c r="A1492" s="1">
        <v>40881</v>
      </c>
      <c r="B1492" t="s">
        <v>25</v>
      </c>
      <c r="C1492">
        <f>YEAR(cukier[[#This Row],[Data]])</f>
        <v>2011</v>
      </c>
      <c r="D1492">
        <v>146</v>
      </c>
      <c r="E1492">
        <f>IF(C1492=2005,$Q$5,IF(C1492=2006,$Q$6,IF(C1492=2007,$Q$7,IF(C1492=2008,$Q$8,IF(C1492=2009,$Q$9,IF(C1492=2010,$Q$10,IF(C1492=2011,$Q$11,IF(C1492=2012,$Q$12,IF(C1492=2013,$Q$13,IF(C1492=2014,$Q$14,"XD"))))))))))</f>
        <v>2.2000000000000002</v>
      </c>
      <c r="F1492">
        <f>D1492*E1492</f>
        <v>321.20000000000005</v>
      </c>
      <c r="G1492">
        <f>SUMIF($B$2:B1492,B1492,$D$2:D1492)</f>
        <v>1899</v>
      </c>
      <c r="H1492" t="b">
        <f>IF(cukier[[#This Row],[IlośćCukruKupionego]]&gt;=100,IF(cukier[[#This Row],[IlośćCukruKupionego]]&lt;1000,TRUE),FALSE)</f>
        <v>0</v>
      </c>
      <c r="I1492" t="b">
        <f>IF(cukier[[#This Row],[IlośćCukruKupionego]]&gt;=1000,IF(cukier[[#This Row],[IlośćCukruKupionego]]&lt;10000,TRUE),FALSE)</f>
        <v>1</v>
      </c>
      <c r="J1492" t="b">
        <f>IF(cukier[[#This Row],[IlośćCukruKupionego]]&gt;=10000,TRUE,FALSE)</f>
        <v>0</v>
      </c>
      <c r="K149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92">
        <f>cukier[[#This Row],[Cukier '[KG']]]*cukier[[#This Row],[Rabat]]</f>
        <v>306.60000000000002</v>
      </c>
      <c r="M1492">
        <f>cukier[[#This Row],[SumaZaCukier]]-cukier[[#This Row],[CenaRabat]]</f>
        <v>14.600000000000023</v>
      </c>
    </row>
    <row r="1493" spans="1:13" x14ac:dyDescent="0.25">
      <c r="A1493" s="1">
        <v>40881</v>
      </c>
      <c r="B1493" t="s">
        <v>118</v>
      </c>
      <c r="C1493">
        <f>YEAR(cukier[[#This Row],[Data]])</f>
        <v>2011</v>
      </c>
      <c r="D1493">
        <v>5</v>
      </c>
      <c r="E1493">
        <f>IF(C1493=2005,$Q$5,IF(C1493=2006,$Q$6,IF(C1493=2007,$Q$7,IF(C1493=2008,$Q$8,IF(C1493=2009,$Q$9,IF(C1493=2010,$Q$10,IF(C1493=2011,$Q$11,IF(C1493=2012,$Q$12,IF(C1493=2013,$Q$13,IF(C1493=2014,$Q$14,"XD"))))))))))</f>
        <v>2.2000000000000002</v>
      </c>
      <c r="F1493">
        <f>D1493*E1493</f>
        <v>11</v>
      </c>
      <c r="G1493">
        <f>SUMIF($B$2:B1493,B1493,$D$2:D1493)</f>
        <v>58</v>
      </c>
      <c r="H1493" t="b">
        <f>IF(cukier[[#This Row],[IlośćCukruKupionego]]&gt;=100,IF(cukier[[#This Row],[IlośćCukruKupionego]]&lt;1000,TRUE),FALSE)</f>
        <v>0</v>
      </c>
      <c r="I1493" t="b">
        <f>IF(cukier[[#This Row],[IlośćCukruKupionego]]&gt;=1000,IF(cukier[[#This Row],[IlośćCukruKupionego]]&lt;10000,TRUE),FALSE)</f>
        <v>0</v>
      </c>
      <c r="J1493" t="b">
        <f>IF(cukier[[#This Row],[IlośćCukruKupionego]]&gt;=10000,TRUE,FALSE)</f>
        <v>0</v>
      </c>
      <c r="K1493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493">
        <f>cukier[[#This Row],[Cukier '[KG']]]*cukier[[#This Row],[Rabat]]</f>
        <v>11</v>
      </c>
      <c r="M1493">
        <f>cukier[[#This Row],[SumaZaCukier]]-cukier[[#This Row],[CenaRabat]]</f>
        <v>0</v>
      </c>
    </row>
    <row r="1494" spans="1:13" x14ac:dyDescent="0.25">
      <c r="A1494" s="1">
        <v>40889</v>
      </c>
      <c r="B1494" t="s">
        <v>19</v>
      </c>
      <c r="C1494">
        <f>YEAR(cukier[[#This Row],[Data]])</f>
        <v>2011</v>
      </c>
      <c r="D1494">
        <v>20</v>
      </c>
      <c r="E1494">
        <f>IF(C1494=2005,$Q$5,IF(C1494=2006,$Q$6,IF(C1494=2007,$Q$7,IF(C1494=2008,$Q$8,IF(C1494=2009,$Q$9,IF(C1494=2010,$Q$10,IF(C1494=2011,$Q$11,IF(C1494=2012,$Q$12,IF(C1494=2013,$Q$13,IF(C1494=2014,$Q$14,"XD"))))))))))</f>
        <v>2.2000000000000002</v>
      </c>
      <c r="F1494">
        <f>D1494*E1494</f>
        <v>44</v>
      </c>
      <c r="G1494">
        <f>SUMIF($B$2:B1494,B1494,$D$2:D1494)</f>
        <v>3481</v>
      </c>
      <c r="H1494" t="b">
        <f>IF(cukier[[#This Row],[IlośćCukruKupionego]]&gt;=100,IF(cukier[[#This Row],[IlośćCukruKupionego]]&lt;1000,TRUE),FALSE)</f>
        <v>0</v>
      </c>
      <c r="I1494" t="b">
        <f>IF(cukier[[#This Row],[IlośćCukruKupionego]]&gt;=1000,IF(cukier[[#This Row],[IlośćCukruKupionego]]&lt;10000,TRUE),FALSE)</f>
        <v>1</v>
      </c>
      <c r="J1494" t="b">
        <f>IF(cukier[[#This Row],[IlośćCukruKupionego]]&gt;=10000,TRUE,FALSE)</f>
        <v>0</v>
      </c>
      <c r="K1494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94">
        <f>cukier[[#This Row],[Cukier '[KG']]]*cukier[[#This Row],[Rabat]]</f>
        <v>42</v>
      </c>
      <c r="M1494">
        <f>cukier[[#This Row],[SumaZaCukier]]-cukier[[#This Row],[CenaRabat]]</f>
        <v>2</v>
      </c>
    </row>
    <row r="1495" spans="1:13" x14ac:dyDescent="0.25">
      <c r="A1495" s="1">
        <v>40889</v>
      </c>
      <c r="B1495" t="s">
        <v>22</v>
      </c>
      <c r="C1495">
        <f>YEAR(cukier[[#This Row],[Data]])</f>
        <v>2011</v>
      </c>
      <c r="D1495">
        <v>153</v>
      </c>
      <c r="E1495">
        <f>IF(C1495=2005,$Q$5,IF(C1495=2006,$Q$6,IF(C1495=2007,$Q$7,IF(C1495=2008,$Q$8,IF(C1495=2009,$Q$9,IF(C1495=2010,$Q$10,IF(C1495=2011,$Q$11,IF(C1495=2012,$Q$12,IF(C1495=2013,$Q$13,IF(C1495=2014,$Q$14,"XD"))))))))))</f>
        <v>2.2000000000000002</v>
      </c>
      <c r="F1495">
        <f>D1495*E1495</f>
        <v>336.6</v>
      </c>
      <c r="G1495">
        <f>SUMIF($B$2:B1495,B1495,$D$2:D1495)</f>
        <v>17609</v>
      </c>
      <c r="H1495" t="b">
        <f>IF(cukier[[#This Row],[IlośćCukruKupionego]]&gt;=100,IF(cukier[[#This Row],[IlośćCukruKupionego]]&lt;1000,TRUE),FALSE)</f>
        <v>0</v>
      </c>
      <c r="I1495" t="b">
        <f>IF(cukier[[#This Row],[IlośćCukruKupionego]]&gt;=1000,IF(cukier[[#This Row],[IlośćCukruKupionego]]&lt;10000,TRUE),FALSE)</f>
        <v>0</v>
      </c>
      <c r="J1495" t="b">
        <f>IF(cukier[[#This Row],[IlośćCukruKupionego]]&gt;=10000,TRUE,FALSE)</f>
        <v>1</v>
      </c>
      <c r="K1495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95">
        <f>cukier[[#This Row],[Cukier '[KG']]]*cukier[[#This Row],[Rabat]]</f>
        <v>306</v>
      </c>
      <c r="M1495">
        <f>cukier[[#This Row],[SumaZaCukier]]-cukier[[#This Row],[CenaRabat]]</f>
        <v>30.600000000000023</v>
      </c>
    </row>
    <row r="1496" spans="1:13" x14ac:dyDescent="0.25">
      <c r="A1496" s="1">
        <v>40890</v>
      </c>
      <c r="B1496" t="s">
        <v>45</v>
      </c>
      <c r="C1496">
        <f>YEAR(cukier[[#This Row],[Data]])</f>
        <v>2011</v>
      </c>
      <c r="D1496">
        <v>227</v>
      </c>
      <c r="E1496">
        <f>IF(C1496=2005,$Q$5,IF(C1496=2006,$Q$6,IF(C1496=2007,$Q$7,IF(C1496=2008,$Q$8,IF(C1496=2009,$Q$9,IF(C1496=2010,$Q$10,IF(C1496=2011,$Q$11,IF(C1496=2012,$Q$12,IF(C1496=2013,$Q$13,IF(C1496=2014,$Q$14,"XD"))))))))))</f>
        <v>2.2000000000000002</v>
      </c>
      <c r="F1496">
        <f>D1496*E1496</f>
        <v>499.40000000000003</v>
      </c>
      <c r="G1496">
        <f>SUMIF($B$2:B1496,B1496,$D$2:D1496)</f>
        <v>18818</v>
      </c>
      <c r="H1496" t="b">
        <f>IF(cukier[[#This Row],[IlośćCukruKupionego]]&gt;=100,IF(cukier[[#This Row],[IlośćCukruKupionego]]&lt;1000,TRUE),FALSE)</f>
        <v>0</v>
      </c>
      <c r="I1496" t="b">
        <f>IF(cukier[[#This Row],[IlośćCukruKupionego]]&gt;=1000,IF(cukier[[#This Row],[IlośćCukruKupionego]]&lt;10000,TRUE),FALSE)</f>
        <v>0</v>
      </c>
      <c r="J1496" t="b">
        <f>IF(cukier[[#This Row],[IlośćCukruKupionego]]&gt;=10000,TRUE,FALSE)</f>
        <v>1</v>
      </c>
      <c r="K1496">
        <f>IF(cukier[[#This Row],[R1]]=TRUE,cukier[[#This Row],[Cena]]-0.05,IF(cukier[[#This Row],[R2]]=TRUE,cukier[[#This Row],[Cena]]-0.1,IF(cukier[[#This Row],[R3]]=TRUE,cukier[[#This Row],[Cena]]-0.2,cukier[[#This Row],[Cena]])))</f>
        <v>2</v>
      </c>
      <c r="L1496">
        <f>cukier[[#This Row],[Cukier '[KG']]]*cukier[[#This Row],[Rabat]]</f>
        <v>454</v>
      </c>
      <c r="M1496">
        <f>cukier[[#This Row],[SumaZaCukier]]-cukier[[#This Row],[CenaRabat]]</f>
        <v>45.400000000000034</v>
      </c>
    </row>
    <row r="1497" spans="1:13" x14ac:dyDescent="0.25">
      <c r="A1497" s="1">
        <v>40891</v>
      </c>
      <c r="B1497" t="s">
        <v>12</v>
      </c>
      <c r="C1497">
        <f>YEAR(cukier[[#This Row],[Data]])</f>
        <v>2011</v>
      </c>
      <c r="D1497">
        <v>52</v>
      </c>
      <c r="E1497">
        <f>IF(C1497=2005,$Q$5,IF(C1497=2006,$Q$6,IF(C1497=2007,$Q$7,IF(C1497=2008,$Q$8,IF(C1497=2009,$Q$9,IF(C1497=2010,$Q$10,IF(C1497=2011,$Q$11,IF(C1497=2012,$Q$12,IF(C1497=2013,$Q$13,IF(C1497=2014,$Q$14,"XD"))))))))))</f>
        <v>2.2000000000000002</v>
      </c>
      <c r="F1497">
        <f>D1497*E1497</f>
        <v>114.4</v>
      </c>
      <c r="G1497">
        <f>SUMIF($B$2:B1497,B1497,$D$2:D1497)</f>
        <v>3823</v>
      </c>
      <c r="H1497" t="b">
        <f>IF(cukier[[#This Row],[IlośćCukruKupionego]]&gt;=100,IF(cukier[[#This Row],[IlośćCukruKupionego]]&lt;1000,TRUE),FALSE)</f>
        <v>0</v>
      </c>
      <c r="I1497" t="b">
        <f>IF(cukier[[#This Row],[IlośćCukruKupionego]]&gt;=1000,IF(cukier[[#This Row],[IlośćCukruKupionego]]&lt;10000,TRUE),FALSE)</f>
        <v>1</v>
      </c>
      <c r="J1497" t="b">
        <f>IF(cukier[[#This Row],[IlośćCukruKupionego]]&gt;=10000,TRUE,FALSE)</f>
        <v>0</v>
      </c>
      <c r="K1497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97">
        <f>cukier[[#This Row],[Cukier '[KG']]]*cukier[[#This Row],[Rabat]]</f>
        <v>109.2</v>
      </c>
      <c r="M1497">
        <f>cukier[[#This Row],[SumaZaCukier]]-cukier[[#This Row],[CenaRabat]]</f>
        <v>5.2000000000000028</v>
      </c>
    </row>
    <row r="1498" spans="1:13" x14ac:dyDescent="0.25">
      <c r="A1498" s="1">
        <v>40892</v>
      </c>
      <c r="B1498" t="s">
        <v>6</v>
      </c>
      <c r="C1498">
        <f>YEAR(cukier[[#This Row],[Data]])</f>
        <v>2011</v>
      </c>
      <c r="D1498">
        <v>108</v>
      </c>
      <c r="E1498">
        <f>IF(C1498=2005,$Q$5,IF(C1498=2006,$Q$6,IF(C1498=2007,$Q$7,IF(C1498=2008,$Q$8,IF(C1498=2009,$Q$9,IF(C1498=2010,$Q$10,IF(C1498=2011,$Q$11,IF(C1498=2012,$Q$12,IF(C1498=2013,$Q$13,IF(C1498=2014,$Q$14,"XD"))))))))))</f>
        <v>2.2000000000000002</v>
      </c>
      <c r="F1498">
        <f>D1498*E1498</f>
        <v>237.60000000000002</v>
      </c>
      <c r="G1498">
        <f>SUMIF($B$2:B1498,B1498,$D$2:D1498)</f>
        <v>2483</v>
      </c>
      <c r="H1498" t="b">
        <f>IF(cukier[[#This Row],[IlośćCukruKupionego]]&gt;=100,IF(cukier[[#This Row],[IlośćCukruKupionego]]&lt;1000,TRUE),FALSE)</f>
        <v>0</v>
      </c>
      <c r="I1498" t="b">
        <f>IF(cukier[[#This Row],[IlośćCukruKupionego]]&gt;=1000,IF(cukier[[#This Row],[IlośćCukruKupionego]]&lt;10000,TRUE),FALSE)</f>
        <v>1</v>
      </c>
      <c r="J1498" t="b">
        <f>IF(cukier[[#This Row],[IlośćCukruKupionego]]&gt;=10000,TRUE,FALSE)</f>
        <v>0</v>
      </c>
      <c r="K1498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98">
        <f>cukier[[#This Row],[Cukier '[KG']]]*cukier[[#This Row],[Rabat]]</f>
        <v>226.8</v>
      </c>
      <c r="M1498">
        <f>cukier[[#This Row],[SumaZaCukier]]-cukier[[#This Row],[CenaRabat]]</f>
        <v>10.800000000000011</v>
      </c>
    </row>
    <row r="1499" spans="1:13" x14ac:dyDescent="0.25">
      <c r="A1499" s="1">
        <v>40895</v>
      </c>
      <c r="B1499" t="s">
        <v>24</v>
      </c>
      <c r="C1499">
        <f>YEAR(cukier[[#This Row],[Data]])</f>
        <v>2011</v>
      </c>
      <c r="D1499">
        <v>236</v>
      </c>
      <c r="E1499">
        <f>IF(C1499=2005,$Q$5,IF(C1499=2006,$Q$6,IF(C1499=2007,$Q$7,IF(C1499=2008,$Q$8,IF(C1499=2009,$Q$9,IF(C1499=2010,$Q$10,IF(C1499=2011,$Q$11,IF(C1499=2012,$Q$12,IF(C1499=2013,$Q$13,IF(C1499=2014,$Q$14,"XD"))))))))))</f>
        <v>2.2000000000000002</v>
      </c>
      <c r="F1499">
        <f>D1499*E1499</f>
        <v>519.20000000000005</v>
      </c>
      <c r="G1499">
        <f>SUMIF($B$2:B1499,B1499,$D$2:D1499)</f>
        <v>4889</v>
      </c>
      <c r="H1499" t="b">
        <f>IF(cukier[[#This Row],[IlośćCukruKupionego]]&gt;=100,IF(cukier[[#This Row],[IlośćCukruKupionego]]&lt;1000,TRUE),FALSE)</f>
        <v>0</v>
      </c>
      <c r="I1499" t="b">
        <f>IF(cukier[[#This Row],[IlośćCukruKupionego]]&gt;=1000,IF(cukier[[#This Row],[IlośćCukruKupionego]]&lt;10000,TRUE),FALSE)</f>
        <v>1</v>
      </c>
      <c r="J1499" t="b">
        <f>IF(cukier[[#This Row],[IlośćCukruKupionego]]&gt;=10000,TRUE,FALSE)</f>
        <v>0</v>
      </c>
      <c r="K1499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499">
        <f>cukier[[#This Row],[Cukier '[KG']]]*cukier[[#This Row],[Rabat]]</f>
        <v>495.6</v>
      </c>
      <c r="M1499">
        <f>cukier[[#This Row],[SumaZaCukier]]-cukier[[#This Row],[CenaRabat]]</f>
        <v>23.600000000000023</v>
      </c>
    </row>
    <row r="1500" spans="1:13" x14ac:dyDescent="0.25">
      <c r="A1500" s="1">
        <v>40897</v>
      </c>
      <c r="B1500" t="s">
        <v>30</v>
      </c>
      <c r="C1500">
        <f>YEAR(cukier[[#This Row],[Data]])</f>
        <v>2011</v>
      </c>
      <c r="D1500">
        <v>125</v>
      </c>
      <c r="E1500">
        <f>IF(C1500=2005,$Q$5,IF(C1500=2006,$Q$6,IF(C1500=2007,$Q$7,IF(C1500=2008,$Q$8,IF(C1500=2009,$Q$9,IF(C1500=2010,$Q$10,IF(C1500=2011,$Q$11,IF(C1500=2012,$Q$12,IF(C1500=2013,$Q$13,IF(C1500=2014,$Q$14,"XD"))))))))))</f>
        <v>2.2000000000000002</v>
      </c>
      <c r="F1500">
        <f>D1500*E1500</f>
        <v>275</v>
      </c>
      <c r="G1500">
        <f>SUMIF($B$2:B1500,B1500,$D$2:D1500)</f>
        <v>4133</v>
      </c>
      <c r="H1500" t="b">
        <f>IF(cukier[[#This Row],[IlośćCukruKupionego]]&gt;=100,IF(cukier[[#This Row],[IlośćCukruKupionego]]&lt;1000,TRUE),FALSE)</f>
        <v>0</v>
      </c>
      <c r="I1500" t="b">
        <f>IF(cukier[[#This Row],[IlośćCukruKupionego]]&gt;=1000,IF(cukier[[#This Row],[IlośćCukruKupionego]]&lt;10000,TRUE),FALSE)</f>
        <v>1</v>
      </c>
      <c r="J1500" t="b">
        <f>IF(cukier[[#This Row],[IlośćCukruKupionego]]&gt;=10000,TRUE,FALSE)</f>
        <v>0</v>
      </c>
      <c r="K1500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500">
        <f>cukier[[#This Row],[Cukier '[KG']]]*cukier[[#This Row],[Rabat]]</f>
        <v>262.5</v>
      </c>
      <c r="M1500">
        <f>cukier[[#This Row],[SumaZaCukier]]-cukier[[#This Row],[CenaRabat]]</f>
        <v>12.5</v>
      </c>
    </row>
    <row r="1501" spans="1:13" x14ac:dyDescent="0.25">
      <c r="A1501" s="1">
        <v>40898</v>
      </c>
      <c r="B1501" t="s">
        <v>10</v>
      </c>
      <c r="C1501">
        <f>YEAR(cukier[[#This Row],[Data]])</f>
        <v>2011</v>
      </c>
      <c r="D1501">
        <v>183</v>
      </c>
      <c r="E1501">
        <f>IF(C1501=2005,$Q$5,IF(C1501=2006,$Q$6,IF(C1501=2007,$Q$7,IF(C1501=2008,$Q$8,IF(C1501=2009,$Q$9,IF(C1501=2010,$Q$10,IF(C1501=2011,$Q$11,IF(C1501=2012,$Q$12,IF(C1501=2013,$Q$13,IF(C1501=2014,$Q$14,"XD"))))))))))</f>
        <v>2.2000000000000002</v>
      </c>
      <c r="F1501">
        <f>D1501*E1501</f>
        <v>402.6</v>
      </c>
      <c r="G1501">
        <f>SUMIF($B$2:B1501,B1501,$D$2:D1501)</f>
        <v>3184</v>
      </c>
      <c r="H1501" t="b">
        <f>IF(cukier[[#This Row],[IlośćCukruKupionego]]&gt;=100,IF(cukier[[#This Row],[IlośćCukruKupionego]]&lt;1000,TRUE),FALSE)</f>
        <v>0</v>
      </c>
      <c r="I1501" t="b">
        <f>IF(cukier[[#This Row],[IlośćCukruKupionego]]&gt;=1000,IF(cukier[[#This Row],[IlośćCukruKupionego]]&lt;10000,TRUE),FALSE)</f>
        <v>1</v>
      </c>
      <c r="J1501" t="b">
        <f>IF(cukier[[#This Row],[IlośćCukruKupionego]]&gt;=10000,TRUE,FALSE)</f>
        <v>0</v>
      </c>
      <c r="K1501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501">
        <f>cukier[[#This Row],[Cukier '[KG']]]*cukier[[#This Row],[Rabat]]</f>
        <v>384.3</v>
      </c>
      <c r="M1501">
        <f>cukier[[#This Row],[SumaZaCukier]]-cukier[[#This Row],[CenaRabat]]</f>
        <v>18.300000000000011</v>
      </c>
    </row>
    <row r="1502" spans="1:13" x14ac:dyDescent="0.25">
      <c r="A1502" s="1">
        <v>40899</v>
      </c>
      <c r="B1502" t="s">
        <v>8</v>
      </c>
      <c r="C1502">
        <f>YEAR(cukier[[#This Row],[Data]])</f>
        <v>2011</v>
      </c>
      <c r="D1502">
        <v>130</v>
      </c>
      <c r="E1502">
        <f>IF(C1502=2005,$Q$5,IF(C1502=2006,$Q$6,IF(C1502=2007,$Q$7,IF(C1502=2008,$Q$8,IF(C1502=2009,$Q$9,IF(C1502=2010,$Q$10,IF(C1502=2011,$Q$11,IF(C1502=2012,$Q$12,IF(C1502=2013,$Q$13,IF(C1502=2014,$Q$14,"XD"))))))))))</f>
        <v>2.2000000000000002</v>
      </c>
      <c r="F1502">
        <f>D1502*E1502</f>
        <v>286</v>
      </c>
      <c r="G1502">
        <f>SUMIF($B$2:B1502,B1502,$D$2:D1502)</f>
        <v>2480</v>
      </c>
      <c r="H1502" t="b">
        <f>IF(cukier[[#This Row],[IlośćCukruKupionego]]&gt;=100,IF(cukier[[#This Row],[IlośćCukruKupionego]]&lt;1000,TRUE),FALSE)</f>
        <v>0</v>
      </c>
      <c r="I1502" t="b">
        <f>IF(cukier[[#This Row],[IlośćCukruKupionego]]&gt;=1000,IF(cukier[[#This Row],[IlośćCukruKupionego]]&lt;10000,TRUE),FALSE)</f>
        <v>1</v>
      </c>
      <c r="J1502" t="b">
        <f>IF(cukier[[#This Row],[IlośćCukruKupionego]]&gt;=10000,TRUE,FALSE)</f>
        <v>0</v>
      </c>
      <c r="K1502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502">
        <f>cukier[[#This Row],[Cukier '[KG']]]*cukier[[#This Row],[Rabat]]</f>
        <v>273</v>
      </c>
      <c r="M1502">
        <f>cukier[[#This Row],[SumaZaCukier]]-cukier[[#This Row],[CenaRabat]]</f>
        <v>13</v>
      </c>
    </row>
    <row r="1503" spans="1:13" x14ac:dyDescent="0.25">
      <c r="A1503" s="1">
        <v>40899</v>
      </c>
      <c r="B1503" t="s">
        <v>224</v>
      </c>
      <c r="C1503">
        <f>YEAR(cukier[[#This Row],[Data]])</f>
        <v>2011</v>
      </c>
      <c r="D1503">
        <v>4</v>
      </c>
      <c r="E1503">
        <f>IF(C1503=2005,$Q$5,IF(C1503=2006,$Q$6,IF(C1503=2007,$Q$7,IF(C1503=2008,$Q$8,IF(C1503=2009,$Q$9,IF(C1503=2010,$Q$10,IF(C1503=2011,$Q$11,IF(C1503=2012,$Q$12,IF(C1503=2013,$Q$13,IF(C1503=2014,$Q$14,"XD"))))))))))</f>
        <v>2.2000000000000002</v>
      </c>
      <c r="F1503">
        <f>D1503*E1503</f>
        <v>8.8000000000000007</v>
      </c>
      <c r="G1503">
        <f>SUMIF($B$2:B1503,B1503,$D$2:D1503)</f>
        <v>4</v>
      </c>
      <c r="H1503" t="b">
        <f>IF(cukier[[#This Row],[IlośćCukruKupionego]]&gt;=100,IF(cukier[[#This Row],[IlośćCukruKupionego]]&lt;1000,TRUE),FALSE)</f>
        <v>0</v>
      </c>
      <c r="I1503" t="b">
        <f>IF(cukier[[#This Row],[IlośćCukruKupionego]]&gt;=1000,IF(cukier[[#This Row],[IlośćCukruKupionego]]&lt;10000,TRUE),FALSE)</f>
        <v>0</v>
      </c>
      <c r="J1503" t="b">
        <f>IF(cukier[[#This Row],[IlośćCukruKupionego]]&gt;=10000,TRUE,FALSE)</f>
        <v>0</v>
      </c>
      <c r="K1503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503">
        <f>cukier[[#This Row],[Cukier '[KG']]]*cukier[[#This Row],[Rabat]]</f>
        <v>8.8000000000000007</v>
      </c>
      <c r="M1503">
        <f>cukier[[#This Row],[SumaZaCukier]]-cukier[[#This Row],[CenaRabat]]</f>
        <v>0</v>
      </c>
    </row>
    <row r="1504" spans="1:13" x14ac:dyDescent="0.25">
      <c r="A1504" s="1">
        <v>40900</v>
      </c>
      <c r="B1504" t="s">
        <v>225</v>
      </c>
      <c r="C1504">
        <f>YEAR(cukier[[#This Row],[Data]])</f>
        <v>2011</v>
      </c>
      <c r="D1504">
        <v>3</v>
      </c>
      <c r="E1504">
        <f>IF(C1504=2005,$Q$5,IF(C1504=2006,$Q$6,IF(C1504=2007,$Q$7,IF(C1504=2008,$Q$8,IF(C1504=2009,$Q$9,IF(C1504=2010,$Q$10,IF(C1504=2011,$Q$11,IF(C1504=2012,$Q$12,IF(C1504=2013,$Q$13,IF(C1504=2014,$Q$14,"XD"))))))))))</f>
        <v>2.2000000000000002</v>
      </c>
      <c r="F1504">
        <f>D1504*E1504</f>
        <v>6.6000000000000005</v>
      </c>
      <c r="G1504">
        <f>SUMIF($B$2:B1504,B1504,$D$2:D1504)</f>
        <v>3</v>
      </c>
      <c r="H1504" t="b">
        <f>IF(cukier[[#This Row],[IlośćCukruKupionego]]&gt;=100,IF(cukier[[#This Row],[IlośćCukruKupionego]]&lt;1000,TRUE),FALSE)</f>
        <v>0</v>
      </c>
      <c r="I1504" t="b">
        <f>IF(cukier[[#This Row],[IlośćCukruKupionego]]&gt;=1000,IF(cukier[[#This Row],[IlośćCukruKupionego]]&lt;10000,TRUE),FALSE)</f>
        <v>0</v>
      </c>
      <c r="J1504" t="b">
        <f>IF(cukier[[#This Row],[IlośćCukruKupionego]]&gt;=10000,TRUE,FALSE)</f>
        <v>0</v>
      </c>
      <c r="K1504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504">
        <f>cukier[[#This Row],[Cukier '[KG']]]*cukier[[#This Row],[Rabat]]</f>
        <v>6.6000000000000005</v>
      </c>
      <c r="M1504">
        <f>cukier[[#This Row],[SumaZaCukier]]-cukier[[#This Row],[CenaRabat]]</f>
        <v>0</v>
      </c>
    </row>
    <row r="1505" spans="1:13" x14ac:dyDescent="0.25">
      <c r="A1505" s="1">
        <v>40901</v>
      </c>
      <c r="B1505" t="s">
        <v>226</v>
      </c>
      <c r="C1505">
        <f>YEAR(cukier[[#This Row],[Data]])</f>
        <v>2011</v>
      </c>
      <c r="D1505">
        <v>16</v>
      </c>
      <c r="E1505">
        <f>IF(C1505=2005,$Q$5,IF(C1505=2006,$Q$6,IF(C1505=2007,$Q$7,IF(C1505=2008,$Q$8,IF(C1505=2009,$Q$9,IF(C1505=2010,$Q$10,IF(C1505=2011,$Q$11,IF(C1505=2012,$Q$12,IF(C1505=2013,$Q$13,IF(C1505=2014,$Q$14,"XD"))))))))))</f>
        <v>2.2000000000000002</v>
      </c>
      <c r="F1505">
        <f>D1505*E1505</f>
        <v>35.200000000000003</v>
      </c>
      <c r="G1505">
        <f>SUMIF($B$2:B1505,B1505,$D$2:D1505)</f>
        <v>16</v>
      </c>
      <c r="H1505" t="b">
        <f>IF(cukier[[#This Row],[IlośćCukruKupionego]]&gt;=100,IF(cukier[[#This Row],[IlośćCukruKupionego]]&lt;1000,TRUE),FALSE)</f>
        <v>0</v>
      </c>
      <c r="I1505" t="b">
        <f>IF(cukier[[#This Row],[IlośćCukruKupionego]]&gt;=1000,IF(cukier[[#This Row],[IlośćCukruKupionego]]&lt;10000,TRUE),FALSE)</f>
        <v>0</v>
      </c>
      <c r="J1505" t="b">
        <f>IF(cukier[[#This Row],[IlośćCukruKupionego]]&gt;=10000,TRUE,FALSE)</f>
        <v>0</v>
      </c>
      <c r="K1505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505">
        <f>cukier[[#This Row],[Cukier '[KG']]]*cukier[[#This Row],[Rabat]]</f>
        <v>35.200000000000003</v>
      </c>
      <c r="M1505">
        <f>cukier[[#This Row],[SumaZaCukier]]-cukier[[#This Row],[CenaRabat]]</f>
        <v>0</v>
      </c>
    </row>
    <row r="1506" spans="1:13" x14ac:dyDescent="0.25">
      <c r="A1506" s="1">
        <v>40903</v>
      </c>
      <c r="B1506" t="s">
        <v>6</v>
      </c>
      <c r="C1506">
        <f>YEAR(cukier[[#This Row],[Data]])</f>
        <v>2011</v>
      </c>
      <c r="D1506">
        <v>197</v>
      </c>
      <c r="E1506">
        <f>IF(C1506=2005,$Q$5,IF(C1506=2006,$Q$6,IF(C1506=2007,$Q$7,IF(C1506=2008,$Q$8,IF(C1506=2009,$Q$9,IF(C1506=2010,$Q$10,IF(C1506=2011,$Q$11,IF(C1506=2012,$Q$12,IF(C1506=2013,$Q$13,IF(C1506=2014,$Q$14,"XD"))))))))))</f>
        <v>2.2000000000000002</v>
      </c>
      <c r="F1506">
        <f>D1506*E1506</f>
        <v>433.40000000000003</v>
      </c>
      <c r="G1506">
        <f>SUMIF($B$2:B1506,B1506,$D$2:D1506)</f>
        <v>2680</v>
      </c>
      <c r="H1506" t="b">
        <f>IF(cukier[[#This Row],[IlośćCukruKupionego]]&gt;=100,IF(cukier[[#This Row],[IlośćCukruKupionego]]&lt;1000,TRUE),FALSE)</f>
        <v>0</v>
      </c>
      <c r="I1506" t="b">
        <f>IF(cukier[[#This Row],[IlośćCukruKupionego]]&gt;=1000,IF(cukier[[#This Row],[IlośćCukruKupionego]]&lt;10000,TRUE),FALSE)</f>
        <v>1</v>
      </c>
      <c r="J1506" t="b">
        <f>IF(cukier[[#This Row],[IlośćCukruKupionego]]&gt;=10000,TRUE,FALSE)</f>
        <v>0</v>
      </c>
      <c r="K1506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506">
        <f>cukier[[#This Row],[Cukier '[KG']]]*cukier[[#This Row],[Rabat]]</f>
        <v>413.70000000000005</v>
      </c>
      <c r="M1506">
        <f>cukier[[#This Row],[SumaZaCukier]]-cukier[[#This Row],[CenaRabat]]</f>
        <v>19.699999999999989</v>
      </c>
    </row>
    <row r="1507" spans="1:13" x14ac:dyDescent="0.25">
      <c r="A1507" s="1">
        <v>40903</v>
      </c>
      <c r="B1507" t="s">
        <v>152</v>
      </c>
      <c r="C1507">
        <f>YEAR(cukier[[#This Row],[Data]])</f>
        <v>2011</v>
      </c>
      <c r="D1507">
        <v>4</v>
      </c>
      <c r="E1507">
        <f>IF(C1507=2005,$Q$5,IF(C1507=2006,$Q$6,IF(C1507=2007,$Q$7,IF(C1507=2008,$Q$8,IF(C1507=2009,$Q$9,IF(C1507=2010,$Q$10,IF(C1507=2011,$Q$11,IF(C1507=2012,$Q$12,IF(C1507=2013,$Q$13,IF(C1507=2014,$Q$14,"XD"))))))))))</f>
        <v>2.2000000000000002</v>
      </c>
      <c r="F1507">
        <f>D1507*E1507</f>
        <v>8.8000000000000007</v>
      </c>
      <c r="G1507">
        <f>SUMIF($B$2:B1507,B1507,$D$2:D1507)</f>
        <v>36</v>
      </c>
      <c r="H1507" t="b">
        <f>IF(cukier[[#This Row],[IlośćCukruKupionego]]&gt;=100,IF(cukier[[#This Row],[IlośćCukruKupionego]]&lt;1000,TRUE),FALSE)</f>
        <v>0</v>
      </c>
      <c r="I1507" t="b">
        <f>IF(cukier[[#This Row],[IlośćCukruKupionego]]&gt;=1000,IF(cukier[[#This Row],[IlośćCukruKupionego]]&lt;10000,TRUE),FALSE)</f>
        <v>0</v>
      </c>
      <c r="J1507" t="b">
        <f>IF(cukier[[#This Row],[IlośćCukruKupionego]]&gt;=10000,TRUE,FALSE)</f>
        <v>0</v>
      </c>
      <c r="K1507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507">
        <f>cukier[[#This Row],[Cukier '[KG']]]*cukier[[#This Row],[Rabat]]</f>
        <v>8.8000000000000007</v>
      </c>
      <c r="M1507">
        <f>cukier[[#This Row],[SumaZaCukier]]-cukier[[#This Row],[CenaRabat]]</f>
        <v>0</v>
      </c>
    </row>
    <row r="1508" spans="1:13" x14ac:dyDescent="0.25">
      <c r="A1508" s="1">
        <v>40904</v>
      </c>
      <c r="B1508" t="s">
        <v>52</v>
      </c>
      <c r="C1508">
        <f>YEAR(cukier[[#This Row],[Data]])</f>
        <v>2011</v>
      </c>
      <c r="D1508">
        <v>57</v>
      </c>
      <c r="E1508">
        <f>IF(C1508=2005,$Q$5,IF(C1508=2006,$Q$6,IF(C1508=2007,$Q$7,IF(C1508=2008,$Q$8,IF(C1508=2009,$Q$9,IF(C1508=2010,$Q$10,IF(C1508=2011,$Q$11,IF(C1508=2012,$Q$12,IF(C1508=2013,$Q$13,IF(C1508=2014,$Q$14,"XD"))))))))))</f>
        <v>2.2000000000000002</v>
      </c>
      <c r="F1508">
        <f>D1508*E1508</f>
        <v>125.4</v>
      </c>
      <c r="G1508">
        <f>SUMIF($B$2:B1508,B1508,$D$2:D1508)</f>
        <v>3882</v>
      </c>
      <c r="H1508" t="b">
        <f>IF(cukier[[#This Row],[IlośćCukruKupionego]]&gt;=100,IF(cukier[[#This Row],[IlośćCukruKupionego]]&lt;1000,TRUE),FALSE)</f>
        <v>0</v>
      </c>
      <c r="I1508" t="b">
        <f>IF(cukier[[#This Row],[IlośćCukruKupionego]]&gt;=1000,IF(cukier[[#This Row],[IlośćCukruKupionego]]&lt;10000,TRUE),FALSE)</f>
        <v>1</v>
      </c>
      <c r="J1508" t="b">
        <f>IF(cukier[[#This Row],[IlośćCukruKupionego]]&gt;=10000,TRUE,FALSE)</f>
        <v>0</v>
      </c>
      <c r="K1508">
        <f>IF(cukier[[#This Row],[R1]]=TRUE,cukier[[#This Row],[Cena]]-0.05,IF(cukier[[#This Row],[R2]]=TRUE,cukier[[#This Row],[Cena]]-0.1,IF(cukier[[#This Row],[R3]]=TRUE,cukier[[#This Row],[Cena]]-0.2,cukier[[#This Row],[Cena]])))</f>
        <v>2.1</v>
      </c>
      <c r="L1508">
        <f>cukier[[#This Row],[Cukier '[KG']]]*cukier[[#This Row],[Rabat]]</f>
        <v>119.7</v>
      </c>
      <c r="M1508">
        <f>cukier[[#This Row],[SumaZaCukier]]-cukier[[#This Row],[CenaRabat]]</f>
        <v>5.7000000000000028</v>
      </c>
    </row>
    <row r="1509" spans="1:13" x14ac:dyDescent="0.25">
      <c r="A1509" s="1">
        <v>40906</v>
      </c>
      <c r="B1509" t="s">
        <v>92</v>
      </c>
      <c r="C1509">
        <f>YEAR(cukier[[#This Row],[Data]])</f>
        <v>2011</v>
      </c>
      <c r="D1509">
        <v>16</v>
      </c>
      <c r="E1509">
        <f>IF(C1509=2005,$Q$5,IF(C1509=2006,$Q$6,IF(C1509=2007,$Q$7,IF(C1509=2008,$Q$8,IF(C1509=2009,$Q$9,IF(C1509=2010,$Q$10,IF(C1509=2011,$Q$11,IF(C1509=2012,$Q$12,IF(C1509=2013,$Q$13,IF(C1509=2014,$Q$14,"XD"))))))))))</f>
        <v>2.2000000000000002</v>
      </c>
      <c r="F1509">
        <f>D1509*E1509</f>
        <v>35.200000000000003</v>
      </c>
      <c r="G1509">
        <f>SUMIF($B$2:B1509,B1509,$D$2:D1509)</f>
        <v>37</v>
      </c>
      <c r="H1509" t="b">
        <f>IF(cukier[[#This Row],[IlośćCukruKupionego]]&gt;=100,IF(cukier[[#This Row],[IlośćCukruKupionego]]&lt;1000,TRUE),FALSE)</f>
        <v>0</v>
      </c>
      <c r="I1509" t="b">
        <f>IF(cukier[[#This Row],[IlośćCukruKupionego]]&gt;=1000,IF(cukier[[#This Row],[IlośćCukruKupionego]]&lt;10000,TRUE),FALSE)</f>
        <v>0</v>
      </c>
      <c r="J1509" t="b">
        <f>IF(cukier[[#This Row],[IlośćCukruKupionego]]&gt;=10000,TRUE,FALSE)</f>
        <v>0</v>
      </c>
      <c r="K1509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509">
        <f>cukier[[#This Row],[Cukier '[KG']]]*cukier[[#This Row],[Rabat]]</f>
        <v>35.200000000000003</v>
      </c>
      <c r="M1509">
        <f>cukier[[#This Row],[SumaZaCukier]]-cukier[[#This Row],[CenaRabat]]</f>
        <v>0</v>
      </c>
    </row>
    <row r="1510" spans="1:13" x14ac:dyDescent="0.25">
      <c r="A1510" s="1">
        <v>40907</v>
      </c>
      <c r="B1510" t="s">
        <v>63</v>
      </c>
      <c r="C1510">
        <f>YEAR(cukier[[#This Row],[Data]])</f>
        <v>2011</v>
      </c>
      <c r="D1510">
        <v>89</v>
      </c>
      <c r="E1510">
        <f>IF(C1510=2005,$Q$5,IF(C1510=2006,$Q$6,IF(C1510=2007,$Q$7,IF(C1510=2008,$Q$8,IF(C1510=2009,$Q$9,IF(C1510=2010,$Q$10,IF(C1510=2011,$Q$11,IF(C1510=2012,$Q$12,IF(C1510=2013,$Q$13,IF(C1510=2014,$Q$14,"XD"))))))))))</f>
        <v>2.2000000000000002</v>
      </c>
      <c r="F1510">
        <f>D1510*E1510</f>
        <v>195.8</v>
      </c>
      <c r="G1510">
        <f>SUMIF($B$2:B1510,B1510,$D$2:D1510)</f>
        <v>760</v>
      </c>
      <c r="H1510" t="b">
        <f>IF(cukier[[#This Row],[IlośćCukruKupionego]]&gt;=100,IF(cukier[[#This Row],[IlośćCukruKupionego]]&lt;1000,TRUE),FALSE)</f>
        <v>1</v>
      </c>
      <c r="I1510" t="b">
        <f>IF(cukier[[#This Row],[IlośćCukruKupionego]]&gt;=1000,IF(cukier[[#This Row],[IlośćCukruKupionego]]&lt;10000,TRUE),FALSE)</f>
        <v>0</v>
      </c>
      <c r="J1510" t="b">
        <f>IF(cukier[[#This Row],[IlośćCukruKupionego]]&gt;=10000,TRUE,FALSE)</f>
        <v>0</v>
      </c>
      <c r="K1510">
        <f>IF(cukier[[#This Row],[R1]]=TRUE,cukier[[#This Row],[Cena]]-0.05,IF(cukier[[#This Row],[R2]]=TRUE,cukier[[#This Row],[Cena]]-0.1,IF(cukier[[#This Row],[R3]]=TRUE,cukier[[#This Row],[Cena]]-0.2,cukier[[#This Row],[Cena]])))</f>
        <v>2.1500000000000004</v>
      </c>
      <c r="L1510">
        <f>cukier[[#This Row],[Cukier '[KG']]]*cukier[[#This Row],[Rabat]]</f>
        <v>191.35000000000002</v>
      </c>
      <c r="M1510">
        <f>cukier[[#This Row],[SumaZaCukier]]-cukier[[#This Row],[CenaRabat]]</f>
        <v>4.4499999999999886</v>
      </c>
    </row>
    <row r="1511" spans="1:13" x14ac:dyDescent="0.25">
      <c r="A1511" s="1">
        <v>40912</v>
      </c>
      <c r="B1511" t="s">
        <v>66</v>
      </c>
      <c r="C1511">
        <f>YEAR(cukier[[#This Row],[Data]])</f>
        <v>2012</v>
      </c>
      <c r="D1511">
        <v>74</v>
      </c>
      <c r="E1511">
        <f>IF(C1511=2005,$Q$5,IF(C1511=2006,$Q$6,IF(C1511=2007,$Q$7,IF(C1511=2008,$Q$8,IF(C1511=2009,$Q$9,IF(C1511=2010,$Q$10,IF(C1511=2011,$Q$11,IF(C1511=2012,$Q$12,IF(C1511=2013,$Q$13,IF(C1511=2014,$Q$14,"XD"))))))))))</f>
        <v>2.25</v>
      </c>
      <c r="F1511">
        <f>D1511*E1511</f>
        <v>166.5</v>
      </c>
      <c r="G1511">
        <f>SUMIF($B$2:B1511,B1511,$D$2:D1511)</f>
        <v>2643</v>
      </c>
      <c r="H1511" t="b">
        <f>IF(cukier[[#This Row],[IlośćCukruKupionego]]&gt;=100,IF(cukier[[#This Row],[IlośćCukruKupionego]]&lt;1000,TRUE),FALSE)</f>
        <v>0</v>
      </c>
      <c r="I1511" t="b">
        <f>IF(cukier[[#This Row],[IlośćCukruKupionego]]&gt;=1000,IF(cukier[[#This Row],[IlośćCukruKupionego]]&lt;10000,TRUE),FALSE)</f>
        <v>1</v>
      </c>
      <c r="J1511" t="b">
        <f>IF(cukier[[#This Row],[IlośćCukruKupionego]]&gt;=10000,TRUE,FALSE)</f>
        <v>0</v>
      </c>
      <c r="K1511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11">
        <f>cukier[[#This Row],[Cukier '[KG']]]*cukier[[#This Row],[Rabat]]</f>
        <v>159.1</v>
      </c>
      <c r="M1511">
        <f>cukier[[#This Row],[SumaZaCukier]]-cukier[[#This Row],[CenaRabat]]</f>
        <v>7.4000000000000057</v>
      </c>
    </row>
    <row r="1512" spans="1:13" x14ac:dyDescent="0.25">
      <c r="A1512" s="1">
        <v>40913</v>
      </c>
      <c r="B1512" t="s">
        <v>9</v>
      </c>
      <c r="C1512">
        <f>YEAR(cukier[[#This Row],[Data]])</f>
        <v>2012</v>
      </c>
      <c r="D1512">
        <v>243</v>
      </c>
      <c r="E1512">
        <f>IF(C1512=2005,$Q$5,IF(C1512=2006,$Q$6,IF(C1512=2007,$Q$7,IF(C1512=2008,$Q$8,IF(C1512=2009,$Q$9,IF(C1512=2010,$Q$10,IF(C1512=2011,$Q$11,IF(C1512=2012,$Q$12,IF(C1512=2013,$Q$13,IF(C1512=2014,$Q$14,"XD"))))))))))</f>
        <v>2.25</v>
      </c>
      <c r="F1512">
        <f>D1512*E1512</f>
        <v>546.75</v>
      </c>
      <c r="G1512">
        <f>SUMIF($B$2:B1512,B1512,$D$2:D1512)</f>
        <v>18333</v>
      </c>
      <c r="H1512" t="b">
        <f>IF(cukier[[#This Row],[IlośćCukruKupionego]]&gt;=100,IF(cukier[[#This Row],[IlośćCukruKupionego]]&lt;1000,TRUE),FALSE)</f>
        <v>0</v>
      </c>
      <c r="I1512" t="b">
        <f>IF(cukier[[#This Row],[IlośćCukruKupionego]]&gt;=1000,IF(cukier[[#This Row],[IlośćCukruKupionego]]&lt;10000,TRUE),FALSE)</f>
        <v>0</v>
      </c>
      <c r="J1512" t="b">
        <f>IF(cukier[[#This Row],[IlośćCukruKupionego]]&gt;=10000,TRUE,FALSE)</f>
        <v>1</v>
      </c>
      <c r="K151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12">
        <f>cukier[[#This Row],[Cukier '[KG']]]*cukier[[#This Row],[Rabat]]</f>
        <v>498.15</v>
      </c>
      <c r="M1512">
        <f>cukier[[#This Row],[SumaZaCukier]]-cukier[[#This Row],[CenaRabat]]</f>
        <v>48.600000000000023</v>
      </c>
    </row>
    <row r="1513" spans="1:13" x14ac:dyDescent="0.25">
      <c r="A1513" s="1">
        <v>40915</v>
      </c>
      <c r="B1513" t="s">
        <v>22</v>
      </c>
      <c r="C1513">
        <f>YEAR(cukier[[#This Row],[Data]])</f>
        <v>2012</v>
      </c>
      <c r="D1513">
        <v>460</v>
      </c>
      <c r="E1513">
        <f>IF(C1513=2005,$Q$5,IF(C1513=2006,$Q$6,IF(C1513=2007,$Q$7,IF(C1513=2008,$Q$8,IF(C1513=2009,$Q$9,IF(C1513=2010,$Q$10,IF(C1513=2011,$Q$11,IF(C1513=2012,$Q$12,IF(C1513=2013,$Q$13,IF(C1513=2014,$Q$14,"XD"))))))))))</f>
        <v>2.25</v>
      </c>
      <c r="F1513">
        <f>D1513*E1513</f>
        <v>1035</v>
      </c>
      <c r="G1513">
        <f>SUMIF($B$2:B1513,B1513,$D$2:D1513)</f>
        <v>18069</v>
      </c>
      <c r="H1513" t="b">
        <f>IF(cukier[[#This Row],[IlośćCukruKupionego]]&gt;=100,IF(cukier[[#This Row],[IlośćCukruKupionego]]&lt;1000,TRUE),FALSE)</f>
        <v>0</v>
      </c>
      <c r="I1513" t="b">
        <f>IF(cukier[[#This Row],[IlośćCukruKupionego]]&gt;=1000,IF(cukier[[#This Row],[IlośćCukruKupionego]]&lt;10000,TRUE),FALSE)</f>
        <v>0</v>
      </c>
      <c r="J1513" t="b">
        <f>IF(cukier[[#This Row],[IlośćCukruKupionego]]&gt;=10000,TRUE,FALSE)</f>
        <v>1</v>
      </c>
      <c r="K151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13">
        <f>cukier[[#This Row],[Cukier '[KG']]]*cukier[[#This Row],[Rabat]]</f>
        <v>942.99999999999989</v>
      </c>
      <c r="M1513">
        <f>cukier[[#This Row],[SumaZaCukier]]-cukier[[#This Row],[CenaRabat]]</f>
        <v>92.000000000000114</v>
      </c>
    </row>
    <row r="1514" spans="1:13" x14ac:dyDescent="0.25">
      <c r="A1514" s="1">
        <v>40915</v>
      </c>
      <c r="B1514" t="s">
        <v>227</v>
      </c>
      <c r="C1514">
        <f>YEAR(cukier[[#This Row],[Data]])</f>
        <v>2012</v>
      </c>
      <c r="D1514">
        <v>20</v>
      </c>
      <c r="E1514">
        <f>IF(C1514=2005,$Q$5,IF(C1514=2006,$Q$6,IF(C1514=2007,$Q$7,IF(C1514=2008,$Q$8,IF(C1514=2009,$Q$9,IF(C1514=2010,$Q$10,IF(C1514=2011,$Q$11,IF(C1514=2012,$Q$12,IF(C1514=2013,$Q$13,IF(C1514=2014,$Q$14,"XD"))))))))))</f>
        <v>2.25</v>
      </c>
      <c r="F1514">
        <f>D1514*E1514</f>
        <v>45</v>
      </c>
      <c r="G1514">
        <f>SUMIF($B$2:B1514,B1514,$D$2:D1514)</f>
        <v>20</v>
      </c>
      <c r="H1514" t="b">
        <f>IF(cukier[[#This Row],[IlośćCukruKupionego]]&gt;=100,IF(cukier[[#This Row],[IlośćCukruKupionego]]&lt;1000,TRUE),FALSE)</f>
        <v>0</v>
      </c>
      <c r="I1514" t="b">
        <f>IF(cukier[[#This Row],[IlośćCukruKupionego]]&gt;=1000,IF(cukier[[#This Row],[IlośćCukruKupionego]]&lt;10000,TRUE),FALSE)</f>
        <v>0</v>
      </c>
      <c r="J1514" t="b">
        <f>IF(cukier[[#This Row],[IlośćCukruKupionego]]&gt;=10000,TRUE,FALSE)</f>
        <v>0</v>
      </c>
      <c r="K1514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14">
        <f>cukier[[#This Row],[Cukier '[KG']]]*cukier[[#This Row],[Rabat]]</f>
        <v>45</v>
      </c>
      <c r="M1514">
        <f>cukier[[#This Row],[SumaZaCukier]]-cukier[[#This Row],[CenaRabat]]</f>
        <v>0</v>
      </c>
    </row>
    <row r="1515" spans="1:13" x14ac:dyDescent="0.25">
      <c r="A1515" s="1">
        <v>40917</v>
      </c>
      <c r="B1515" t="s">
        <v>22</v>
      </c>
      <c r="C1515">
        <f>YEAR(cukier[[#This Row],[Data]])</f>
        <v>2012</v>
      </c>
      <c r="D1515">
        <v>250</v>
      </c>
      <c r="E1515">
        <f>IF(C1515=2005,$Q$5,IF(C1515=2006,$Q$6,IF(C1515=2007,$Q$7,IF(C1515=2008,$Q$8,IF(C1515=2009,$Q$9,IF(C1515=2010,$Q$10,IF(C1515=2011,$Q$11,IF(C1515=2012,$Q$12,IF(C1515=2013,$Q$13,IF(C1515=2014,$Q$14,"XD"))))))))))</f>
        <v>2.25</v>
      </c>
      <c r="F1515">
        <f>D1515*E1515</f>
        <v>562.5</v>
      </c>
      <c r="G1515">
        <f>SUMIF($B$2:B1515,B1515,$D$2:D1515)</f>
        <v>18319</v>
      </c>
      <c r="H1515" t="b">
        <f>IF(cukier[[#This Row],[IlośćCukruKupionego]]&gt;=100,IF(cukier[[#This Row],[IlośćCukruKupionego]]&lt;1000,TRUE),FALSE)</f>
        <v>0</v>
      </c>
      <c r="I1515" t="b">
        <f>IF(cukier[[#This Row],[IlośćCukruKupionego]]&gt;=1000,IF(cukier[[#This Row],[IlośćCukruKupionego]]&lt;10000,TRUE),FALSE)</f>
        <v>0</v>
      </c>
      <c r="J1515" t="b">
        <f>IF(cukier[[#This Row],[IlośćCukruKupionego]]&gt;=10000,TRUE,FALSE)</f>
        <v>1</v>
      </c>
      <c r="K151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15">
        <f>cukier[[#This Row],[Cukier '[KG']]]*cukier[[#This Row],[Rabat]]</f>
        <v>512.5</v>
      </c>
      <c r="M1515">
        <f>cukier[[#This Row],[SumaZaCukier]]-cukier[[#This Row],[CenaRabat]]</f>
        <v>50</v>
      </c>
    </row>
    <row r="1516" spans="1:13" x14ac:dyDescent="0.25">
      <c r="A1516" s="1">
        <v>40923</v>
      </c>
      <c r="B1516" t="s">
        <v>10</v>
      </c>
      <c r="C1516">
        <f>YEAR(cukier[[#This Row],[Data]])</f>
        <v>2012</v>
      </c>
      <c r="D1516">
        <v>78</v>
      </c>
      <c r="E1516">
        <f>IF(C1516=2005,$Q$5,IF(C1516=2006,$Q$6,IF(C1516=2007,$Q$7,IF(C1516=2008,$Q$8,IF(C1516=2009,$Q$9,IF(C1516=2010,$Q$10,IF(C1516=2011,$Q$11,IF(C1516=2012,$Q$12,IF(C1516=2013,$Q$13,IF(C1516=2014,$Q$14,"XD"))))))))))</f>
        <v>2.25</v>
      </c>
      <c r="F1516">
        <f>D1516*E1516</f>
        <v>175.5</v>
      </c>
      <c r="G1516">
        <f>SUMIF($B$2:B1516,B1516,$D$2:D1516)</f>
        <v>3262</v>
      </c>
      <c r="H1516" t="b">
        <f>IF(cukier[[#This Row],[IlośćCukruKupionego]]&gt;=100,IF(cukier[[#This Row],[IlośćCukruKupionego]]&lt;1000,TRUE),FALSE)</f>
        <v>0</v>
      </c>
      <c r="I1516" t="b">
        <f>IF(cukier[[#This Row],[IlośćCukruKupionego]]&gt;=1000,IF(cukier[[#This Row],[IlośćCukruKupionego]]&lt;10000,TRUE),FALSE)</f>
        <v>1</v>
      </c>
      <c r="J1516" t="b">
        <f>IF(cukier[[#This Row],[IlośćCukruKupionego]]&gt;=10000,TRUE,FALSE)</f>
        <v>0</v>
      </c>
      <c r="K151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16">
        <f>cukier[[#This Row],[Cukier '[KG']]]*cukier[[#This Row],[Rabat]]</f>
        <v>167.7</v>
      </c>
      <c r="M1516">
        <f>cukier[[#This Row],[SumaZaCukier]]-cukier[[#This Row],[CenaRabat]]</f>
        <v>7.8000000000000114</v>
      </c>
    </row>
    <row r="1517" spans="1:13" x14ac:dyDescent="0.25">
      <c r="A1517" s="1">
        <v>40925</v>
      </c>
      <c r="B1517" t="s">
        <v>8</v>
      </c>
      <c r="C1517">
        <f>YEAR(cukier[[#This Row],[Data]])</f>
        <v>2012</v>
      </c>
      <c r="D1517">
        <v>170</v>
      </c>
      <c r="E1517">
        <f>IF(C1517=2005,$Q$5,IF(C1517=2006,$Q$6,IF(C1517=2007,$Q$7,IF(C1517=2008,$Q$8,IF(C1517=2009,$Q$9,IF(C1517=2010,$Q$10,IF(C1517=2011,$Q$11,IF(C1517=2012,$Q$12,IF(C1517=2013,$Q$13,IF(C1517=2014,$Q$14,"XD"))))))))))</f>
        <v>2.25</v>
      </c>
      <c r="F1517">
        <f>D1517*E1517</f>
        <v>382.5</v>
      </c>
      <c r="G1517">
        <f>SUMIF($B$2:B1517,B1517,$D$2:D1517)</f>
        <v>2650</v>
      </c>
      <c r="H1517" t="b">
        <f>IF(cukier[[#This Row],[IlośćCukruKupionego]]&gt;=100,IF(cukier[[#This Row],[IlośćCukruKupionego]]&lt;1000,TRUE),FALSE)</f>
        <v>0</v>
      </c>
      <c r="I1517" t="b">
        <f>IF(cukier[[#This Row],[IlośćCukruKupionego]]&gt;=1000,IF(cukier[[#This Row],[IlośćCukruKupionego]]&lt;10000,TRUE),FALSE)</f>
        <v>1</v>
      </c>
      <c r="J1517" t="b">
        <f>IF(cukier[[#This Row],[IlośćCukruKupionego]]&gt;=10000,TRUE,FALSE)</f>
        <v>0</v>
      </c>
      <c r="K1517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17">
        <f>cukier[[#This Row],[Cukier '[KG']]]*cukier[[#This Row],[Rabat]]</f>
        <v>365.5</v>
      </c>
      <c r="M1517">
        <f>cukier[[#This Row],[SumaZaCukier]]-cukier[[#This Row],[CenaRabat]]</f>
        <v>17</v>
      </c>
    </row>
    <row r="1518" spans="1:13" x14ac:dyDescent="0.25">
      <c r="A1518" s="1">
        <v>40927</v>
      </c>
      <c r="B1518" t="s">
        <v>52</v>
      </c>
      <c r="C1518">
        <f>YEAR(cukier[[#This Row],[Data]])</f>
        <v>2012</v>
      </c>
      <c r="D1518">
        <v>128</v>
      </c>
      <c r="E1518">
        <f>IF(C1518=2005,$Q$5,IF(C1518=2006,$Q$6,IF(C1518=2007,$Q$7,IF(C1518=2008,$Q$8,IF(C1518=2009,$Q$9,IF(C1518=2010,$Q$10,IF(C1518=2011,$Q$11,IF(C1518=2012,$Q$12,IF(C1518=2013,$Q$13,IF(C1518=2014,$Q$14,"XD"))))))))))</f>
        <v>2.25</v>
      </c>
      <c r="F1518">
        <f>D1518*E1518</f>
        <v>288</v>
      </c>
      <c r="G1518">
        <f>SUMIF($B$2:B1518,B1518,$D$2:D1518)</f>
        <v>4010</v>
      </c>
      <c r="H1518" t="b">
        <f>IF(cukier[[#This Row],[IlośćCukruKupionego]]&gt;=100,IF(cukier[[#This Row],[IlośćCukruKupionego]]&lt;1000,TRUE),FALSE)</f>
        <v>0</v>
      </c>
      <c r="I1518" t="b">
        <f>IF(cukier[[#This Row],[IlośćCukruKupionego]]&gt;=1000,IF(cukier[[#This Row],[IlośćCukruKupionego]]&lt;10000,TRUE),FALSE)</f>
        <v>1</v>
      </c>
      <c r="J1518" t="b">
        <f>IF(cukier[[#This Row],[IlośćCukruKupionego]]&gt;=10000,TRUE,FALSE)</f>
        <v>0</v>
      </c>
      <c r="K1518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18">
        <f>cukier[[#This Row],[Cukier '[KG']]]*cukier[[#This Row],[Rabat]]</f>
        <v>275.2</v>
      </c>
      <c r="M1518">
        <f>cukier[[#This Row],[SumaZaCukier]]-cukier[[#This Row],[CenaRabat]]</f>
        <v>12.800000000000011</v>
      </c>
    </row>
    <row r="1519" spans="1:13" x14ac:dyDescent="0.25">
      <c r="A1519" s="1">
        <v>40927</v>
      </c>
      <c r="B1519" t="s">
        <v>61</v>
      </c>
      <c r="C1519">
        <f>YEAR(cukier[[#This Row],[Data]])</f>
        <v>2012</v>
      </c>
      <c r="D1519">
        <v>53</v>
      </c>
      <c r="E1519">
        <f>IF(C1519=2005,$Q$5,IF(C1519=2006,$Q$6,IF(C1519=2007,$Q$7,IF(C1519=2008,$Q$8,IF(C1519=2009,$Q$9,IF(C1519=2010,$Q$10,IF(C1519=2011,$Q$11,IF(C1519=2012,$Q$12,IF(C1519=2013,$Q$13,IF(C1519=2014,$Q$14,"XD"))))))))))</f>
        <v>2.25</v>
      </c>
      <c r="F1519">
        <f>D1519*E1519</f>
        <v>119.25</v>
      </c>
      <c r="G1519">
        <f>SUMIF($B$2:B1519,B1519,$D$2:D1519)</f>
        <v>2160</v>
      </c>
      <c r="H1519" t="b">
        <f>IF(cukier[[#This Row],[IlośćCukruKupionego]]&gt;=100,IF(cukier[[#This Row],[IlośćCukruKupionego]]&lt;1000,TRUE),FALSE)</f>
        <v>0</v>
      </c>
      <c r="I1519" t="b">
        <f>IF(cukier[[#This Row],[IlośćCukruKupionego]]&gt;=1000,IF(cukier[[#This Row],[IlośćCukruKupionego]]&lt;10000,TRUE),FALSE)</f>
        <v>1</v>
      </c>
      <c r="J1519" t="b">
        <f>IF(cukier[[#This Row],[IlośćCukruKupionego]]&gt;=10000,TRUE,FALSE)</f>
        <v>0</v>
      </c>
      <c r="K1519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19">
        <f>cukier[[#This Row],[Cukier '[KG']]]*cukier[[#This Row],[Rabat]]</f>
        <v>113.94999999999999</v>
      </c>
      <c r="M1519">
        <f>cukier[[#This Row],[SumaZaCukier]]-cukier[[#This Row],[CenaRabat]]</f>
        <v>5.3000000000000114</v>
      </c>
    </row>
    <row r="1520" spans="1:13" x14ac:dyDescent="0.25">
      <c r="A1520" s="1">
        <v>40928</v>
      </c>
      <c r="B1520" t="s">
        <v>14</v>
      </c>
      <c r="C1520">
        <f>YEAR(cukier[[#This Row],[Data]])</f>
        <v>2012</v>
      </c>
      <c r="D1520">
        <v>223</v>
      </c>
      <c r="E1520">
        <f>IF(C1520=2005,$Q$5,IF(C1520=2006,$Q$6,IF(C1520=2007,$Q$7,IF(C1520=2008,$Q$8,IF(C1520=2009,$Q$9,IF(C1520=2010,$Q$10,IF(C1520=2011,$Q$11,IF(C1520=2012,$Q$12,IF(C1520=2013,$Q$13,IF(C1520=2014,$Q$14,"XD"))))))))))</f>
        <v>2.25</v>
      </c>
      <c r="F1520">
        <f>D1520*E1520</f>
        <v>501.75</v>
      </c>
      <c r="G1520">
        <f>SUMIF($B$2:B1520,B1520,$D$2:D1520)</f>
        <v>16911</v>
      </c>
      <c r="H1520" t="b">
        <f>IF(cukier[[#This Row],[IlośćCukruKupionego]]&gt;=100,IF(cukier[[#This Row],[IlośćCukruKupionego]]&lt;1000,TRUE),FALSE)</f>
        <v>0</v>
      </c>
      <c r="I1520" t="b">
        <f>IF(cukier[[#This Row],[IlośćCukruKupionego]]&gt;=1000,IF(cukier[[#This Row],[IlośćCukruKupionego]]&lt;10000,TRUE),FALSE)</f>
        <v>0</v>
      </c>
      <c r="J1520" t="b">
        <f>IF(cukier[[#This Row],[IlośćCukruKupionego]]&gt;=10000,TRUE,FALSE)</f>
        <v>1</v>
      </c>
      <c r="K152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20">
        <f>cukier[[#This Row],[Cukier '[KG']]]*cukier[[#This Row],[Rabat]]</f>
        <v>457.15</v>
      </c>
      <c r="M1520">
        <f>cukier[[#This Row],[SumaZaCukier]]-cukier[[#This Row],[CenaRabat]]</f>
        <v>44.600000000000023</v>
      </c>
    </row>
    <row r="1521" spans="1:13" x14ac:dyDescent="0.25">
      <c r="A1521" s="1">
        <v>40933</v>
      </c>
      <c r="B1521" t="s">
        <v>52</v>
      </c>
      <c r="C1521">
        <f>YEAR(cukier[[#This Row],[Data]])</f>
        <v>2012</v>
      </c>
      <c r="D1521">
        <v>47</v>
      </c>
      <c r="E1521">
        <f>IF(C1521=2005,$Q$5,IF(C1521=2006,$Q$6,IF(C1521=2007,$Q$7,IF(C1521=2008,$Q$8,IF(C1521=2009,$Q$9,IF(C1521=2010,$Q$10,IF(C1521=2011,$Q$11,IF(C1521=2012,$Q$12,IF(C1521=2013,$Q$13,IF(C1521=2014,$Q$14,"XD"))))))))))</f>
        <v>2.25</v>
      </c>
      <c r="F1521">
        <f>D1521*E1521</f>
        <v>105.75</v>
      </c>
      <c r="G1521">
        <f>SUMIF($B$2:B1521,B1521,$D$2:D1521)</f>
        <v>4057</v>
      </c>
      <c r="H1521" t="b">
        <f>IF(cukier[[#This Row],[IlośćCukruKupionego]]&gt;=100,IF(cukier[[#This Row],[IlośćCukruKupionego]]&lt;1000,TRUE),FALSE)</f>
        <v>0</v>
      </c>
      <c r="I1521" t="b">
        <f>IF(cukier[[#This Row],[IlośćCukruKupionego]]&gt;=1000,IF(cukier[[#This Row],[IlośćCukruKupionego]]&lt;10000,TRUE),FALSE)</f>
        <v>1</v>
      </c>
      <c r="J1521" t="b">
        <f>IF(cukier[[#This Row],[IlośćCukruKupionego]]&gt;=10000,TRUE,FALSE)</f>
        <v>0</v>
      </c>
      <c r="K1521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21">
        <f>cukier[[#This Row],[Cukier '[KG']]]*cukier[[#This Row],[Rabat]]</f>
        <v>101.05</v>
      </c>
      <c r="M1521">
        <f>cukier[[#This Row],[SumaZaCukier]]-cukier[[#This Row],[CenaRabat]]</f>
        <v>4.7000000000000028</v>
      </c>
    </row>
    <row r="1522" spans="1:13" x14ac:dyDescent="0.25">
      <c r="A1522" s="1">
        <v>40933</v>
      </c>
      <c r="B1522" t="s">
        <v>37</v>
      </c>
      <c r="C1522">
        <f>YEAR(cukier[[#This Row],[Data]])</f>
        <v>2012</v>
      </c>
      <c r="D1522">
        <v>112</v>
      </c>
      <c r="E1522">
        <f>IF(C1522=2005,$Q$5,IF(C1522=2006,$Q$6,IF(C1522=2007,$Q$7,IF(C1522=2008,$Q$8,IF(C1522=2009,$Q$9,IF(C1522=2010,$Q$10,IF(C1522=2011,$Q$11,IF(C1522=2012,$Q$12,IF(C1522=2013,$Q$13,IF(C1522=2014,$Q$14,"XD"))))))))))</f>
        <v>2.25</v>
      </c>
      <c r="F1522">
        <f>D1522*E1522</f>
        <v>252</v>
      </c>
      <c r="G1522">
        <f>SUMIF($B$2:B1522,B1522,$D$2:D1522)</f>
        <v>3533</v>
      </c>
      <c r="H1522" t="b">
        <f>IF(cukier[[#This Row],[IlośćCukruKupionego]]&gt;=100,IF(cukier[[#This Row],[IlośćCukruKupionego]]&lt;1000,TRUE),FALSE)</f>
        <v>0</v>
      </c>
      <c r="I1522" t="b">
        <f>IF(cukier[[#This Row],[IlośćCukruKupionego]]&gt;=1000,IF(cukier[[#This Row],[IlośćCukruKupionego]]&lt;10000,TRUE),FALSE)</f>
        <v>1</v>
      </c>
      <c r="J1522" t="b">
        <f>IF(cukier[[#This Row],[IlośćCukruKupionego]]&gt;=10000,TRUE,FALSE)</f>
        <v>0</v>
      </c>
      <c r="K1522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22">
        <f>cukier[[#This Row],[Cukier '[KG']]]*cukier[[#This Row],[Rabat]]</f>
        <v>240.79999999999998</v>
      </c>
      <c r="M1522">
        <f>cukier[[#This Row],[SumaZaCukier]]-cukier[[#This Row],[CenaRabat]]</f>
        <v>11.200000000000017</v>
      </c>
    </row>
    <row r="1523" spans="1:13" x14ac:dyDescent="0.25">
      <c r="A1523" s="1">
        <v>40935</v>
      </c>
      <c r="B1523" t="s">
        <v>50</v>
      </c>
      <c r="C1523">
        <f>YEAR(cukier[[#This Row],[Data]])</f>
        <v>2012</v>
      </c>
      <c r="D1523">
        <v>201</v>
      </c>
      <c r="E1523">
        <f>IF(C1523=2005,$Q$5,IF(C1523=2006,$Q$6,IF(C1523=2007,$Q$7,IF(C1523=2008,$Q$8,IF(C1523=2009,$Q$9,IF(C1523=2010,$Q$10,IF(C1523=2011,$Q$11,IF(C1523=2012,$Q$12,IF(C1523=2013,$Q$13,IF(C1523=2014,$Q$14,"XD"))))))))))</f>
        <v>2.25</v>
      </c>
      <c r="F1523">
        <f>D1523*E1523</f>
        <v>452.25</v>
      </c>
      <c r="G1523">
        <f>SUMIF($B$2:B1523,B1523,$D$2:D1523)</f>
        <v>18167</v>
      </c>
      <c r="H1523" t="b">
        <f>IF(cukier[[#This Row],[IlośćCukruKupionego]]&gt;=100,IF(cukier[[#This Row],[IlośćCukruKupionego]]&lt;1000,TRUE),FALSE)</f>
        <v>0</v>
      </c>
      <c r="I1523" t="b">
        <f>IF(cukier[[#This Row],[IlośćCukruKupionego]]&gt;=1000,IF(cukier[[#This Row],[IlośćCukruKupionego]]&lt;10000,TRUE),FALSE)</f>
        <v>0</v>
      </c>
      <c r="J1523" t="b">
        <f>IF(cukier[[#This Row],[IlośćCukruKupionego]]&gt;=10000,TRUE,FALSE)</f>
        <v>1</v>
      </c>
      <c r="K152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23">
        <f>cukier[[#This Row],[Cukier '[KG']]]*cukier[[#This Row],[Rabat]]</f>
        <v>412.04999999999995</v>
      </c>
      <c r="M1523">
        <f>cukier[[#This Row],[SumaZaCukier]]-cukier[[#This Row],[CenaRabat]]</f>
        <v>40.200000000000045</v>
      </c>
    </row>
    <row r="1524" spans="1:13" x14ac:dyDescent="0.25">
      <c r="A1524" s="1">
        <v>40936</v>
      </c>
      <c r="B1524" t="s">
        <v>25</v>
      </c>
      <c r="C1524">
        <f>YEAR(cukier[[#This Row],[Data]])</f>
        <v>2012</v>
      </c>
      <c r="D1524">
        <v>121</v>
      </c>
      <c r="E1524">
        <f>IF(C1524=2005,$Q$5,IF(C1524=2006,$Q$6,IF(C1524=2007,$Q$7,IF(C1524=2008,$Q$8,IF(C1524=2009,$Q$9,IF(C1524=2010,$Q$10,IF(C1524=2011,$Q$11,IF(C1524=2012,$Q$12,IF(C1524=2013,$Q$13,IF(C1524=2014,$Q$14,"XD"))))))))))</f>
        <v>2.25</v>
      </c>
      <c r="F1524">
        <f>D1524*E1524</f>
        <v>272.25</v>
      </c>
      <c r="G1524">
        <f>SUMIF($B$2:B1524,B1524,$D$2:D1524)</f>
        <v>2020</v>
      </c>
      <c r="H1524" t="b">
        <f>IF(cukier[[#This Row],[IlośćCukruKupionego]]&gt;=100,IF(cukier[[#This Row],[IlośćCukruKupionego]]&lt;1000,TRUE),FALSE)</f>
        <v>0</v>
      </c>
      <c r="I1524" t="b">
        <f>IF(cukier[[#This Row],[IlośćCukruKupionego]]&gt;=1000,IF(cukier[[#This Row],[IlośćCukruKupionego]]&lt;10000,TRUE),FALSE)</f>
        <v>1</v>
      </c>
      <c r="J1524" t="b">
        <f>IF(cukier[[#This Row],[IlośćCukruKupionego]]&gt;=10000,TRUE,FALSE)</f>
        <v>0</v>
      </c>
      <c r="K152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24">
        <f>cukier[[#This Row],[Cukier '[KG']]]*cukier[[#This Row],[Rabat]]</f>
        <v>260.14999999999998</v>
      </c>
      <c r="M1524">
        <f>cukier[[#This Row],[SumaZaCukier]]-cukier[[#This Row],[CenaRabat]]</f>
        <v>12.100000000000023</v>
      </c>
    </row>
    <row r="1525" spans="1:13" x14ac:dyDescent="0.25">
      <c r="A1525" s="1">
        <v>40939</v>
      </c>
      <c r="B1525" t="s">
        <v>7</v>
      </c>
      <c r="C1525">
        <f>YEAR(cukier[[#This Row],[Data]])</f>
        <v>2012</v>
      </c>
      <c r="D1525">
        <v>462</v>
      </c>
      <c r="E1525">
        <f>IF(C1525=2005,$Q$5,IF(C1525=2006,$Q$6,IF(C1525=2007,$Q$7,IF(C1525=2008,$Q$8,IF(C1525=2009,$Q$9,IF(C1525=2010,$Q$10,IF(C1525=2011,$Q$11,IF(C1525=2012,$Q$12,IF(C1525=2013,$Q$13,IF(C1525=2014,$Q$14,"XD"))))))))))</f>
        <v>2.25</v>
      </c>
      <c r="F1525">
        <f>D1525*E1525</f>
        <v>1039.5</v>
      </c>
      <c r="G1525">
        <f>SUMIF($B$2:B1525,B1525,$D$2:D1525)</f>
        <v>19249</v>
      </c>
      <c r="H1525" t="b">
        <f>IF(cukier[[#This Row],[IlośćCukruKupionego]]&gt;=100,IF(cukier[[#This Row],[IlośćCukruKupionego]]&lt;1000,TRUE),FALSE)</f>
        <v>0</v>
      </c>
      <c r="I1525" t="b">
        <f>IF(cukier[[#This Row],[IlośćCukruKupionego]]&gt;=1000,IF(cukier[[#This Row],[IlośćCukruKupionego]]&lt;10000,TRUE),FALSE)</f>
        <v>0</v>
      </c>
      <c r="J1525" t="b">
        <f>IF(cukier[[#This Row],[IlośćCukruKupionego]]&gt;=10000,TRUE,FALSE)</f>
        <v>1</v>
      </c>
      <c r="K152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25">
        <f>cukier[[#This Row],[Cukier '[KG']]]*cukier[[#This Row],[Rabat]]</f>
        <v>947.09999999999991</v>
      </c>
      <c r="M1525">
        <f>cukier[[#This Row],[SumaZaCukier]]-cukier[[#This Row],[CenaRabat]]</f>
        <v>92.400000000000091</v>
      </c>
    </row>
    <row r="1526" spans="1:13" x14ac:dyDescent="0.25">
      <c r="A1526" s="1">
        <v>40941</v>
      </c>
      <c r="B1526" t="s">
        <v>22</v>
      </c>
      <c r="C1526">
        <f>YEAR(cukier[[#This Row],[Data]])</f>
        <v>2012</v>
      </c>
      <c r="D1526">
        <v>333</v>
      </c>
      <c r="E1526">
        <f>IF(C1526=2005,$Q$5,IF(C1526=2006,$Q$6,IF(C1526=2007,$Q$7,IF(C1526=2008,$Q$8,IF(C1526=2009,$Q$9,IF(C1526=2010,$Q$10,IF(C1526=2011,$Q$11,IF(C1526=2012,$Q$12,IF(C1526=2013,$Q$13,IF(C1526=2014,$Q$14,"XD"))))))))))</f>
        <v>2.25</v>
      </c>
      <c r="F1526">
        <f>D1526*E1526</f>
        <v>749.25</v>
      </c>
      <c r="G1526">
        <f>SUMIF($B$2:B1526,B1526,$D$2:D1526)</f>
        <v>18652</v>
      </c>
      <c r="H1526" t="b">
        <f>IF(cukier[[#This Row],[IlośćCukruKupionego]]&gt;=100,IF(cukier[[#This Row],[IlośćCukruKupionego]]&lt;1000,TRUE),FALSE)</f>
        <v>0</v>
      </c>
      <c r="I1526" t="b">
        <f>IF(cukier[[#This Row],[IlośćCukruKupionego]]&gt;=1000,IF(cukier[[#This Row],[IlośćCukruKupionego]]&lt;10000,TRUE),FALSE)</f>
        <v>0</v>
      </c>
      <c r="J1526" t="b">
        <f>IF(cukier[[#This Row],[IlośćCukruKupionego]]&gt;=10000,TRUE,FALSE)</f>
        <v>1</v>
      </c>
      <c r="K152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26">
        <f>cukier[[#This Row],[Cukier '[KG']]]*cukier[[#This Row],[Rabat]]</f>
        <v>682.65</v>
      </c>
      <c r="M1526">
        <f>cukier[[#This Row],[SumaZaCukier]]-cukier[[#This Row],[CenaRabat]]</f>
        <v>66.600000000000023</v>
      </c>
    </row>
    <row r="1527" spans="1:13" x14ac:dyDescent="0.25">
      <c r="A1527" s="1">
        <v>40943</v>
      </c>
      <c r="B1527" t="s">
        <v>108</v>
      </c>
      <c r="C1527">
        <f>YEAR(cukier[[#This Row],[Data]])</f>
        <v>2012</v>
      </c>
      <c r="D1527">
        <v>9</v>
      </c>
      <c r="E1527">
        <f>IF(C1527=2005,$Q$5,IF(C1527=2006,$Q$6,IF(C1527=2007,$Q$7,IF(C1527=2008,$Q$8,IF(C1527=2009,$Q$9,IF(C1527=2010,$Q$10,IF(C1527=2011,$Q$11,IF(C1527=2012,$Q$12,IF(C1527=2013,$Q$13,IF(C1527=2014,$Q$14,"XD"))))))))))</f>
        <v>2.25</v>
      </c>
      <c r="F1527">
        <f>D1527*E1527</f>
        <v>20.25</v>
      </c>
      <c r="G1527">
        <f>SUMIF($B$2:B1527,B1527,$D$2:D1527)</f>
        <v>39</v>
      </c>
      <c r="H1527" t="b">
        <f>IF(cukier[[#This Row],[IlośćCukruKupionego]]&gt;=100,IF(cukier[[#This Row],[IlośćCukruKupionego]]&lt;1000,TRUE),FALSE)</f>
        <v>0</v>
      </c>
      <c r="I1527" t="b">
        <f>IF(cukier[[#This Row],[IlośćCukruKupionego]]&gt;=1000,IF(cukier[[#This Row],[IlośćCukruKupionego]]&lt;10000,TRUE),FALSE)</f>
        <v>0</v>
      </c>
      <c r="J1527" t="b">
        <f>IF(cukier[[#This Row],[IlośćCukruKupionego]]&gt;=10000,TRUE,FALSE)</f>
        <v>0</v>
      </c>
      <c r="K1527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27">
        <f>cukier[[#This Row],[Cukier '[KG']]]*cukier[[#This Row],[Rabat]]</f>
        <v>20.25</v>
      </c>
      <c r="M1527">
        <f>cukier[[#This Row],[SumaZaCukier]]-cukier[[#This Row],[CenaRabat]]</f>
        <v>0</v>
      </c>
    </row>
    <row r="1528" spans="1:13" x14ac:dyDescent="0.25">
      <c r="A1528" s="1">
        <v>40945</v>
      </c>
      <c r="B1528" t="s">
        <v>25</v>
      </c>
      <c r="C1528">
        <f>YEAR(cukier[[#This Row],[Data]])</f>
        <v>2012</v>
      </c>
      <c r="D1528">
        <v>104</v>
      </c>
      <c r="E1528">
        <f>IF(C1528=2005,$Q$5,IF(C1528=2006,$Q$6,IF(C1528=2007,$Q$7,IF(C1528=2008,$Q$8,IF(C1528=2009,$Q$9,IF(C1528=2010,$Q$10,IF(C1528=2011,$Q$11,IF(C1528=2012,$Q$12,IF(C1528=2013,$Q$13,IF(C1528=2014,$Q$14,"XD"))))))))))</f>
        <v>2.25</v>
      </c>
      <c r="F1528">
        <f>D1528*E1528</f>
        <v>234</v>
      </c>
      <c r="G1528">
        <f>SUMIF($B$2:B1528,B1528,$D$2:D1528)</f>
        <v>2124</v>
      </c>
      <c r="H1528" t="b">
        <f>IF(cukier[[#This Row],[IlośćCukruKupionego]]&gt;=100,IF(cukier[[#This Row],[IlośćCukruKupionego]]&lt;1000,TRUE),FALSE)</f>
        <v>0</v>
      </c>
      <c r="I1528" t="b">
        <f>IF(cukier[[#This Row],[IlośćCukruKupionego]]&gt;=1000,IF(cukier[[#This Row],[IlośćCukruKupionego]]&lt;10000,TRUE),FALSE)</f>
        <v>1</v>
      </c>
      <c r="J1528" t="b">
        <f>IF(cukier[[#This Row],[IlośćCukruKupionego]]&gt;=10000,TRUE,FALSE)</f>
        <v>0</v>
      </c>
      <c r="K1528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28">
        <f>cukier[[#This Row],[Cukier '[KG']]]*cukier[[#This Row],[Rabat]]</f>
        <v>223.6</v>
      </c>
      <c r="M1528">
        <f>cukier[[#This Row],[SumaZaCukier]]-cukier[[#This Row],[CenaRabat]]</f>
        <v>10.400000000000006</v>
      </c>
    </row>
    <row r="1529" spans="1:13" x14ac:dyDescent="0.25">
      <c r="A1529" s="1">
        <v>40945</v>
      </c>
      <c r="B1529" t="s">
        <v>173</v>
      </c>
      <c r="C1529">
        <f>YEAR(cukier[[#This Row],[Data]])</f>
        <v>2012</v>
      </c>
      <c r="D1529">
        <v>104</v>
      </c>
      <c r="E1529">
        <f>IF(C1529=2005,$Q$5,IF(C1529=2006,$Q$6,IF(C1529=2007,$Q$7,IF(C1529=2008,$Q$8,IF(C1529=2009,$Q$9,IF(C1529=2010,$Q$10,IF(C1529=2011,$Q$11,IF(C1529=2012,$Q$12,IF(C1529=2013,$Q$13,IF(C1529=2014,$Q$14,"XD"))))))))))</f>
        <v>2.25</v>
      </c>
      <c r="F1529">
        <f>D1529*E1529</f>
        <v>234</v>
      </c>
      <c r="G1529">
        <f>SUMIF($B$2:B1529,B1529,$D$2:D1529)</f>
        <v>405</v>
      </c>
      <c r="H1529" t="b">
        <f>IF(cukier[[#This Row],[IlośćCukruKupionego]]&gt;=100,IF(cukier[[#This Row],[IlośćCukruKupionego]]&lt;1000,TRUE),FALSE)</f>
        <v>1</v>
      </c>
      <c r="I1529" t="b">
        <f>IF(cukier[[#This Row],[IlośćCukruKupionego]]&gt;=1000,IF(cukier[[#This Row],[IlośćCukruKupionego]]&lt;10000,TRUE),FALSE)</f>
        <v>0</v>
      </c>
      <c r="J1529" t="b">
        <f>IF(cukier[[#This Row],[IlośćCukruKupionego]]&gt;=10000,TRUE,FALSE)</f>
        <v>0</v>
      </c>
      <c r="K1529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529">
        <f>cukier[[#This Row],[Cukier '[KG']]]*cukier[[#This Row],[Rabat]]</f>
        <v>228.8</v>
      </c>
      <c r="M1529">
        <f>cukier[[#This Row],[SumaZaCukier]]-cukier[[#This Row],[CenaRabat]]</f>
        <v>5.1999999999999886</v>
      </c>
    </row>
    <row r="1530" spans="1:13" x14ac:dyDescent="0.25">
      <c r="A1530" s="1">
        <v>40947</v>
      </c>
      <c r="B1530" t="s">
        <v>18</v>
      </c>
      <c r="C1530">
        <f>YEAR(cukier[[#This Row],[Data]])</f>
        <v>2012</v>
      </c>
      <c r="D1530">
        <v>78</v>
      </c>
      <c r="E1530">
        <f>IF(C1530=2005,$Q$5,IF(C1530=2006,$Q$6,IF(C1530=2007,$Q$7,IF(C1530=2008,$Q$8,IF(C1530=2009,$Q$9,IF(C1530=2010,$Q$10,IF(C1530=2011,$Q$11,IF(C1530=2012,$Q$12,IF(C1530=2013,$Q$13,IF(C1530=2014,$Q$14,"XD"))))))))))</f>
        <v>2.25</v>
      </c>
      <c r="F1530">
        <f>D1530*E1530</f>
        <v>175.5</v>
      </c>
      <c r="G1530">
        <f>SUMIF($B$2:B1530,B1530,$D$2:D1530)</f>
        <v>4136</v>
      </c>
      <c r="H1530" t="b">
        <f>IF(cukier[[#This Row],[IlośćCukruKupionego]]&gt;=100,IF(cukier[[#This Row],[IlośćCukruKupionego]]&lt;1000,TRUE),FALSE)</f>
        <v>0</v>
      </c>
      <c r="I1530" t="b">
        <f>IF(cukier[[#This Row],[IlośćCukruKupionego]]&gt;=1000,IF(cukier[[#This Row],[IlośćCukruKupionego]]&lt;10000,TRUE),FALSE)</f>
        <v>1</v>
      </c>
      <c r="J1530" t="b">
        <f>IF(cukier[[#This Row],[IlośćCukruKupionego]]&gt;=10000,TRUE,FALSE)</f>
        <v>0</v>
      </c>
      <c r="K1530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30">
        <f>cukier[[#This Row],[Cukier '[KG']]]*cukier[[#This Row],[Rabat]]</f>
        <v>167.7</v>
      </c>
      <c r="M1530">
        <f>cukier[[#This Row],[SumaZaCukier]]-cukier[[#This Row],[CenaRabat]]</f>
        <v>7.8000000000000114</v>
      </c>
    </row>
    <row r="1531" spans="1:13" x14ac:dyDescent="0.25">
      <c r="A1531" s="1">
        <v>40950</v>
      </c>
      <c r="B1531" t="s">
        <v>30</v>
      </c>
      <c r="C1531">
        <f>YEAR(cukier[[#This Row],[Data]])</f>
        <v>2012</v>
      </c>
      <c r="D1531">
        <v>53</v>
      </c>
      <c r="E1531">
        <f>IF(C1531=2005,$Q$5,IF(C1531=2006,$Q$6,IF(C1531=2007,$Q$7,IF(C1531=2008,$Q$8,IF(C1531=2009,$Q$9,IF(C1531=2010,$Q$10,IF(C1531=2011,$Q$11,IF(C1531=2012,$Q$12,IF(C1531=2013,$Q$13,IF(C1531=2014,$Q$14,"XD"))))))))))</f>
        <v>2.25</v>
      </c>
      <c r="F1531">
        <f>D1531*E1531</f>
        <v>119.25</v>
      </c>
      <c r="G1531">
        <f>SUMIF($B$2:B1531,B1531,$D$2:D1531)</f>
        <v>4186</v>
      </c>
      <c r="H1531" t="b">
        <f>IF(cukier[[#This Row],[IlośćCukruKupionego]]&gt;=100,IF(cukier[[#This Row],[IlośćCukruKupionego]]&lt;1000,TRUE),FALSE)</f>
        <v>0</v>
      </c>
      <c r="I1531" t="b">
        <f>IF(cukier[[#This Row],[IlośćCukruKupionego]]&gt;=1000,IF(cukier[[#This Row],[IlośćCukruKupionego]]&lt;10000,TRUE),FALSE)</f>
        <v>1</v>
      </c>
      <c r="J1531" t="b">
        <f>IF(cukier[[#This Row],[IlośćCukruKupionego]]&gt;=10000,TRUE,FALSE)</f>
        <v>0</v>
      </c>
      <c r="K1531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31">
        <f>cukier[[#This Row],[Cukier '[KG']]]*cukier[[#This Row],[Rabat]]</f>
        <v>113.94999999999999</v>
      </c>
      <c r="M1531">
        <f>cukier[[#This Row],[SumaZaCukier]]-cukier[[#This Row],[CenaRabat]]</f>
        <v>5.3000000000000114</v>
      </c>
    </row>
    <row r="1532" spans="1:13" x14ac:dyDescent="0.25">
      <c r="A1532" s="1">
        <v>40951</v>
      </c>
      <c r="B1532" t="s">
        <v>45</v>
      </c>
      <c r="C1532">
        <f>YEAR(cukier[[#This Row],[Data]])</f>
        <v>2012</v>
      </c>
      <c r="D1532">
        <v>305</v>
      </c>
      <c r="E1532">
        <f>IF(C1532=2005,$Q$5,IF(C1532=2006,$Q$6,IF(C1532=2007,$Q$7,IF(C1532=2008,$Q$8,IF(C1532=2009,$Q$9,IF(C1532=2010,$Q$10,IF(C1532=2011,$Q$11,IF(C1532=2012,$Q$12,IF(C1532=2013,$Q$13,IF(C1532=2014,$Q$14,"XD"))))))))))</f>
        <v>2.25</v>
      </c>
      <c r="F1532">
        <f>D1532*E1532</f>
        <v>686.25</v>
      </c>
      <c r="G1532">
        <f>SUMIF($B$2:B1532,B1532,$D$2:D1532)</f>
        <v>19123</v>
      </c>
      <c r="H1532" t="b">
        <f>IF(cukier[[#This Row],[IlośćCukruKupionego]]&gt;=100,IF(cukier[[#This Row],[IlośćCukruKupionego]]&lt;1000,TRUE),FALSE)</f>
        <v>0</v>
      </c>
      <c r="I1532" t="b">
        <f>IF(cukier[[#This Row],[IlośćCukruKupionego]]&gt;=1000,IF(cukier[[#This Row],[IlośćCukruKupionego]]&lt;10000,TRUE),FALSE)</f>
        <v>0</v>
      </c>
      <c r="J1532" t="b">
        <f>IF(cukier[[#This Row],[IlośćCukruKupionego]]&gt;=10000,TRUE,FALSE)</f>
        <v>1</v>
      </c>
      <c r="K153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32">
        <f>cukier[[#This Row],[Cukier '[KG']]]*cukier[[#This Row],[Rabat]]</f>
        <v>625.25</v>
      </c>
      <c r="M1532">
        <f>cukier[[#This Row],[SumaZaCukier]]-cukier[[#This Row],[CenaRabat]]</f>
        <v>61</v>
      </c>
    </row>
    <row r="1533" spans="1:13" x14ac:dyDescent="0.25">
      <c r="A1533" s="1">
        <v>40953</v>
      </c>
      <c r="B1533" t="s">
        <v>9</v>
      </c>
      <c r="C1533">
        <f>YEAR(cukier[[#This Row],[Data]])</f>
        <v>2012</v>
      </c>
      <c r="D1533">
        <v>363</v>
      </c>
      <c r="E1533">
        <f>IF(C1533=2005,$Q$5,IF(C1533=2006,$Q$6,IF(C1533=2007,$Q$7,IF(C1533=2008,$Q$8,IF(C1533=2009,$Q$9,IF(C1533=2010,$Q$10,IF(C1533=2011,$Q$11,IF(C1533=2012,$Q$12,IF(C1533=2013,$Q$13,IF(C1533=2014,$Q$14,"XD"))))))))))</f>
        <v>2.25</v>
      </c>
      <c r="F1533">
        <f>D1533*E1533</f>
        <v>816.75</v>
      </c>
      <c r="G1533">
        <f>SUMIF($B$2:B1533,B1533,$D$2:D1533)</f>
        <v>18696</v>
      </c>
      <c r="H1533" t="b">
        <f>IF(cukier[[#This Row],[IlośćCukruKupionego]]&gt;=100,IF(cukier[[#This Row],[IlośćCukruKupionego]]&lt;1000,TRUE),FALSE)</f>
        <v>0</v>
      </c>
      <c r="I1533" t="b">
        <f>IF(cukier[[#This Row],[IlośćCukruKupionego]]&gt;=1000,IF(cukier[[#This Row],[IlośćCukruKupionego]]&lt;10000,TRUE),FALSE)</f>
        <v>0</v>
      </c>
      <c r="J1533" t="b">
        <f>IF(cukier[[#This Row],[IlośćCukruKupionego]]&gt;=10000,TRUE,FALSE)</f>
        <v>1</v>
      </c>
      <c r="K153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33">
        <f>cukier[[#This Row],[Cukier '[KG']]]*cukier[[#This Row],[Rabat]]</f>
        <v>744.15</v>
      </c>
      <c r="M1533">
        <f>cukier[[#This Row],[SumaZaCukier]]-cukier[[#This Row],[CenaRabat]]</f>
        <v>72.600000000000023</v>
      </c>
    </row>
    <row r="1534" spans="1:13" x14ac:dyDescent="0.25">
      <c r="A1534" s="1">
        <v>40955</v>
      </c>
      <c r="B1534" t="s">
        <v>228</v>
      </c>
      <c r="C1534">
        <f>YEAR(cukier[[#This Row],[Data]])</f>
        <v>2012</v>
      </c>
      <c r="D1534">
        <v>19</v>
      </c>
      <c r="E1534">
        <f>IF(C1534=2005,$Q$5,IF(C1534=2006,$Q$6,IF(C1534=2007,$Q$7,IF(C1534=2008,$Q$8,IF(C1534=2009,$Q$9,IF(C1534=2010,$Q$10,IF(C1534=2011,$Q$11,IF(C1534=2012,$Q$12,IF(C1534=2013,$Q$13,IF(C1534=2014,$Q$14,"XD"))))))))))</f>
        <v>2.25</v>
      </c>
      <c r="F1534">
        <f>D1534*E1534</f>
        <v>42.75</v>
      </c>
      <c r="G1534">
        <f>SUMIF($B$2:B1534,B1534,$D$2:D1534)</f>
        <v>19</v>
      </c>
      <c r="H1534" t="b">
        <f>IF(cukier[[#This Row],[IlośćCukruKupionego]]&gt;=100,IF(cukier[[#This Row],[IlośćCukruKupionego]]&lt;1000,TRUE),FALSE)</f>
        <v>0</v>
      </c>
      <c r="I1534" t="b">
        <f>IF(cukier[[#This Row],[IlośćCukruKupionego]]&gt;=1000,IF(cukier[[#This Row],[IlośćCukruKupionego]]&lt;10000,TRUE),FALSE)</f>
        <v>0</v>
      </c>
      <c r="J1534" t="b">
        <f>IF(cukier[[#This Row],[IlośćCukruKupionego]]&gt;=10000,TRUE,FALSE)</f>
        <v>0</v>
      </c>
      <c r="K1534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34">
        <f>cukier[[#This Row],[Cukier '[KG']]]*cukier[[#This Row],[Rabat]]</f>
        <v>42.75</v>
      </c>
      <c r="M1534">
        <f>cukier[[#This Row],[SumaZaCukier]]-cukier[[#This Row],[CenaRabat]]</f>
        <v>0</v>
      </c>
    </row>
    <row r="1535" spans="1:13" x14ac:dyDescent="0.25">
      <c r="A1535" s="1">
        <v>40955</v>
      </c>
      <c r="B1535" t="s">
        <v>102</v>
      </c>
      <c r="C1535">
        <f>YEAR(cukier[[#This Row],[Data]])</f>
        <v>2012</v>
      </c>
      <c r="D1535">
        <v>248</v>
      </c>
      <c r="E1535">
        <f>IF(C1535=2005,$Q$5,IF(C1535=2006,$Q$6,IF(C1535=2007,$Q$7,IF(C1535=2008,$Q$8,IF(C1535=2009,$Q$9,IF(C1535=2010,$Q$10,IF(C1535=2011,$Q$11,IF(C1535=2012,$Q$12,IF(C1535=2013,$Q$13,IF(C1535=2014,$Q$14,"XD"))))))))))</f>
        <v>2.25</v>
      </c>
      <c r="F1535">
        <f>D1535*E1535</f>
        <v>558</v>
      </c>
      <c r="G1535">
        <f>SUMIF($B$2:B1535,B1535,$D$2:D1535)</f>
        <v>4372</v>
      </c>
      <c r="H1535" t="b">
        <f>IF(cukier[[#This Row],[IlośćCukruKupionego]]&gt;=100,IF(cukier[[#This Row],[IlośćCukruKupionego]]&lt;1000,TRUE),FALSE)</f>
        <v>0</v>
      </c>
      <c r="I1535" t="b">
        <f>IF(cukier[[#This Row],[IlośćCukruKupionego]]&gt;=1000,IF(cukier[[#This Row],[IlośćCukruKupionego]]&lt;10000,TRUE),FALSE)</f>
        <v>1</v>
      </c>
      <c r="J1535" t="b">
        <f>IF(cukier[[#This Row],[IlośćCukruKupionego]]&gt;=10000,TRUE,FALSE)</f>
        <v>0</v>
      </c>
      <c r="K153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35">
        <f>cukier[[#This Row],[Cukier '[KG']]]*cukier[[#This Row],[Rabat]]</f>
        <v>533.19999999999993</v>
      </c>
      <c r="M1535">
        <f>cukier[[#This Row],[SumaZaCukier]]-cukier[[#This Row],[CenaRabat]]</f>
        <v>24.800000000000068</v>
      </c>
    </row>
    <row r="1536" spans="1:13" x14ac:dyDescent="0.25">
      <c r="A1536" s="1">
        <v>40955</v>
      </c>
      <c r="B1536" t="s">
        <v>19</v>
      </c>
      <c r="C1536">
        <f>YEAR(cukier[[#This Row],[Data]])</f>
        <v>2012</v>
      </c>
      <c r="D1536">
        <v>64</v>
      </c>
      <c r="E1536">
        <f>IF(C1536=2005,$Q$5,IF(C1536=2006,$Q$6,IF(C1536=2007,$Q$7,IF(C1536=2008,$Q$8,IF(C1536=2009,$Q$9,IF(C1536=2010,$Q$10,IF(C1536=2011,$Q$11,IF(C1536=2012,$Q$12,IF(C1536=2013,$Q$13,IF(C1536=2014,$Q$14,"XD"))))))))))</f>
        <v>2.25</v>
      </c>
      <c r="F1536">
        <f>D1536*E1536</f>
        <v>144</v>
      </c>
      <c r="G1536">
        <f>SUMIF($B$2:B1536,B1536,$D$2:D1536)</f>
        <v>3545</v>
      </c>
      <c r="H1536" t="b">
        <f>IF(cukier[[#This Row],[IlośćCukruKupionego]]&gt;=100,IF(cukier[[#This Row],[IlośćCukruKupionego]]&lt;1000,TRUE),FALSE)</f>
        <v>0</v>
      </c>
      <c r="I1536" t="b">
        <f>IF(cukier[[#This Row],[IlośćCukruKupionego]]&gt;=1000,IF(cukier[[#This Row],[IlośćCukruKupionego]]&lt;10000,TRUE),FALSE)</f>
        <v>1</v>
      </c>
      <c r="J1536" t="b">
        <f>IF(cukier[[#This Row],[IlośćCukruKupionego]]&gt;=10000,TRUE,FALSE)</f>
        <v>0</v>
      </c>
      <c r="K153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36">
        <f>cukier[[#This Row],[Cukier '[KG']]]*cukier[[#This Row],[Rabat]]</f>
        <v>137.6</v>
      </c>
      <c r="M1536">
        <f>cukier[[#This Row],[SumaZaCukier]]-cukier[[#This Row],[CenaRabat]]</f>
        <v>6.4000000000000057</v>
      </c>
    </row>
    <row r="1537" spans="1:13" x14ac:dyDescent="0.25">
      <c r="A1537" s="1">
        <v>40956</v>
      </c>
      <c r="B1537" t="s">
        <v>50</v>
      </c>
      <c r="C1537">
        <f>YEAR(cukier[[#This Row],[Data]])</f>
        <v>2012</v>
      </c>
      <c r="D1537">
        <v>288</v>
      </c>
      <c r="E1537">
        <f>IF(C1537=2005,$Q$5,IF(C1537=2006,$Q$6,IF(C1537=2007,$Q$7,IF(C1537=2008,$Q$8,IF(C1537=2009,$Q$9,IF(C1537=2010,$Q$10,IF(C1537=2011,$Q$11,IF(C1537=2012,$Q$12,IF(C1537=2013,$Q$13,IF(C1537=2014,$Q$14,"XD"))))))))))</f>
        <v>2.25</v>
      </c>
      <c r="F1537">
        <f>D1537*E1537</f>
        <v>648</v>
      </c>
      <c r="G1537">
        <f>SUMIF($B$2:B1537,B1537,$D$2:D1537)</f>
        <v>18455</v>
      </c>
      <c r="H1537" t="b">
        <f>IF(cukier[[#This Row],[IlośćCukruKupionego]]&gt;=100,IF(cukier[[#This Row],[IlośćCukruKupionego]]&lt;1000,TRUE),FALSE)</f>
        <v>0</v>
      </c>
      <c r="I1537" t="b">
        <f>IF(cukier[[#This Row],[IlośćCukruKupionego]]&gt;=1000,IF(cukier[[#This Row],[IlośćCukruKupionego]]&lt;10000,TRUE),FALSE)</f>
        <v>0</v>
      </c>
      <c r="J1537" t="b">
        <f>IF(cukier[[#This Row],[IlośćCukruKupionego]]&gt;=10000,TRUE,FALSE)</f>
        <v>1</v>
      </c>
      <c r="K153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37">
        <f>cukier[[#This Row],[Cukier '[KG']]]*cukier[[#This Row],[Rabat]]</f>
        <v>590.4</v>
      </c>
      <c r="M1537">
        <f>cukier[[#This Row],[SumaZaCukier]]-cukier[[#This Row],[CenaRabat]]</f>
        <v>57.600000000000023</v>
      </c>
    </row>
    <row r="1538" spans="1:13" x14ac:dyDescent="0.25">
      <c r="A1538" s="1">
        <v>40957</v>
      </c>
      <c r="B1538" t="s">
        <v>144</v>
      </c>
      <c r="C1538">
        <f>YEAR(cukier[[#This Row],[Data]])</f>
        <v>2012</v>
      </c>
      <c r="D1538">
        <v>18</v>
      </c>
      <c r="E1538">
        <f>IF(C1538=2005,$Q$5,IF(C1538=2006,$Q$6,IF(C1538=2007,$Q$7,IF(C1538=2008,$Q$8,IF(C1538=2009,$Q$9,IF(C1538=2010,$Q$10,IF(C1538=2011,$Q$11,IF(C1538=2012,$Q$12,IF(C1538=2013,$Q$13,IF(C1538=2014,$Q$14,"XD"))))))))))</f>
        <v>2.25</v>
      </c>
      <c r="F1538">
        <f>D1538*E1538</f>
        <v>40.5</v>
      </c>
      <c r="G1538">
        <f>SUMIF($B$2:B1538,B1538,$D$2:D1538)</f>
        <v>36</v>
      </c>
      <c r="H1538" t="b">
        <f>IF(cukier[[#This Row],[IlośćCukruKupionego]]&gt;=100,IF(cukier[[#This Row],[IlośćCukruKupionego]]&lt;1000,TRUE),FALSE)</f>
        <v>0</v>
      </c>
      <c r="I1538" t="b">
        <f>IF(cukier[[#This Row],[IlośćCukruKupionego]]&gt;=1000,IF(cukier[[#This Row],[IlośćCukruKupionego]]&lt;10000,TRUE),FALSE)</f>
        <v>0</v>
      </c>
      <c r="J1538" t="b">
        <f>IF(cukier[[#This Row],[IlośćCukruKupionego]]&gt;=10000,TRUE,FALSE)</f>
        <v>0</v>
      </c>
      <c r="K1538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38">
        <f>cukier[[#This Row],[Cukier '[KG']]]*cukier[[#This Row],[Rabat]]</f>
        <v>40.5</v>
      </c>
      <c r="M1538">
        <f>cukier[[#This Row],[SumaZaCukier]]-cukier[[#This Row],[CenaRabat]]</f>
        <v>0</v>
      </c>
    </row>
    <row r="1539" spans="1:13" x14ac:dyDescent="0.25">
      <c r="A1539" s="1">
        <v>40959</v>
      </c>
      <c r="B1539" t="s">
        <v>31</v>
      </c>
      <c r="C1539">
        <f>YEAR(cukier[[#This Row],[Data]])</f>
        <v>2012</v>
      </c>
      <c r="D1539">
        <v>54</v>
      </c>
      <c r="E1539">
        <f>IF(C1539=2005,$Q$5,IF(C1539=2006,$Q$6,IF(C1539=2007,$Q$7,IF(C1539=2008,$Q$8,IF(C1539=2009,$Q$9,IF(C1539=2010,$Q$10,IF(C1539=2011,$Q$11,IF(C1539=2012,$Q$12,IF(C1539=2013,$Q$13,IF(C1539=2014,$Q$14,"XD"))))))))))</f>
        <v>2.25</v>
      </c>
      <c r="F1539">
        <f>D1539*E1539</f>
        <v>121.5</v>
      </c>
      <c r="G1539">
        <f>SUMIF($B$2:B1539,B1539,$D$2:D1539)</f>
        <v>1657</v>
      </c>
      <c r="H1539" t="b">
        <f>IF(cukier[[#This Row],[IlośćCukruKupionego]]&gt;=100,IF(cukier[[#This Row],[IlośćCukruKupionego]]&lt;1000,TRUE),FALSE)</f>
        <v>0</v>
      </c>
      <c r="I1539" t="b">
        <f>IF(cukier[[#This Row],[IlośćCukruKupionego]]&gt;=1000,IF(cukier[[#This Row],[IlośćCukruKupionego]]&lt;10000,TRUE),FALSE)</f>
        <v>1</v>
      </c>
      <c r="J1539" t="b">
        <f>IF(cukier[[#This Row],[IlośćCukruKupionego]]&gt;=10000,TRUE,FALSE)</f>
        <v>0</v>
      </c>
      <c r="K1539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39">
        <f>cukier[[#This Row],[Cukier '[KG']]]*cukier[[#This Row],[Rabat]]</f>
        <v>116.1</v>
      </c>
      <c r="M1539">
        <f>cukier[[#This Row],[SumaZaCukier]]-cukier[[#This Row],[CenaRabat]]</f>
        <v>5.4000000000000057</v>
      </c>
    </row>
    <row r="1540" spans="1:13" x14ac:dyDescent="0.25">
      <c r="A1540" s="1">
        <v>40959</v>
      </c>
      <c r="B1540" t="s">
        <v>201</v>
      </c>
      <c r="C1540">
        <f>YEAR(cukier[[#This Row],[Data]])</f>
        <v>2012</v>
      </c>
      <c r="D1540">
        <v>3</v>
      </c>
      <c r="E1540">
        <f>IF(C1540=2005,$Q$5,IF(C1540=2006,$Q$6,IF(C1540=2007,$Q$7,IF(C1540=2008,$Q$8,IF(C1540=2009,$Q$9,IF(C1540=2010,$Q$10,IF(C1540=2011,$Q$11,IF(C1540=2012,$Q$12,IF(C1540=2013,$Q$13,IF(C1540=2014,$Q$14,"XD"))))))))))</f>
        <v>2.25</v>
      </c>
      <c r="F1540">
        <f>D1540*E1540</f>
        <v>6.75</v>
      </c>
      <c r="G1540">
        <f>SUMIF($B$2:B1540,B1540,$D$2:D1540)</f>
        <v>16</v>
      </c>
      <c r="H1540" t="b">
        <f>IF(cukier[[#This Row],[IlośćCukruKupionego]]&gt;=100,IF(cukier[[#This Row],[IlośćCukruKupionego]]&lt;1000,TRUE),FALSE)</f>
        <v>0</v>
      </c>
      <c r="I1540" t="b">
        <f>IF(cukier[[#This Row],[IlośćCukruKupionego]]&gt;=1000,IF(cukier[[#This Row],[IlośćCukruKupionego]]&lt;10000,TRUE),FALSE)</f>
        <v>0</v>
      </c>
      <c r="J1540" t="b">
        <f>IF(cukier[[#This Row],[IlośćCukruKupionego]]&gt;=10000,TRUE,FALSE)</f>
        <v>0</v>
      </c>
      <c r="K1540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40">
        <f>cukier[[#This Row],[Cukier '[KG']]]*cukier[[#This Row],[Rabat]]</f>
        <v>6.75</v>
      </c>
      <c r="M1540">
        <f>cukier[[#This Row],[SumaZaCukier]]-cukier[[#This Row],[CenaRabat]]</f>
        <v>0</v>
      </c>
    </row>
    <row r="1541" spans="1:13" x14ac:dyDescent="0.25">
      <c r="A1541" s="1">
        <v>40960</v>
      </c>
      <c r="B1541" t="s">
        <v>65</v>
      </c>
      <c r="C1541">
        <f>YEAR(cukier[[#This Row],[Data]])</f>
        <v>2012</v>
      </c>
      <c r="D1541">
        <v>9</v>
      </c>
      <c r="E1541">
        <f>IF(C1541=2005,$Q$5,IF(C1541=2006,$Q$6,IF(C1541=2007,$Q$7,IF(C1541=2008,$Q$8,IF(C1541=2009,$Q$9,IF(C1541=2010,$Q$10,IF(C1541=2011,$Q$11,IF(C1541=2012,$Q$12,IF(C1541=2013,$Q$13,IF(C1541=2014,$Q$14,"XD"))))))))))</f>
        <v>2.25</v>
      </c>
      <c r="F1541">
        <f>D1541*E1541</f>
        <v>20.25</v>
      </c>
      <c r="G1541">
        <f>SUMIF($B$2:B1541,B1541,$D$2:D1541)</f>
        <v>20</v>
      </c>
      <c r="H1541" t="b">
        <f>IF(cukier[[#This Row],[IlośćCukruKupionego]]&gt;=100,IF(cukier[[#This Row],[IlośćCukruKupionego]]&lt;1000,TRUE),FALSE)</f>
        <v>0</v>
      </c>
      <c r="I1541" t="b">
        <f>IF(cukier[[#This Row],[IlośćCukruKupionego]]&gt;=1000,IF(cukier[[#This Row],[IlośćCukruKupionego]]&lt;10000,TRUE),FALSE)</f>
        <v>0</v>
      </c>
      <c r="J1541" t="b">
        <f>IF(cukier[[#This Row],[IlośćCukruKupionego]]&gt;=10000,TRUE,FALSE)</f>
        <v>0</v>
      </c>
      <c r="K1541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41">
        <f>cukier[[#This Row],[Cukier '[KG']]]*cukier[[#This Row],[Rabat]]</f>
        <v>20.25</v>
      </c>
      <c r="M1541">
        <f>cukier[[#This Row],[SumaZaCukier]]-cukier[[#This Row],[CenaRabat]]</f>
        <v>0</v>
      </c>
    </row>
    <row r="1542" spans="1:13" x14ac:dyDescent="0.25">
      <c r="A1542" s="1">
        <v>40961</v>
      </c>
      <c r="B1542" t="s">
        <v>149</v>
      </c>
      <c r="C1542">
        <f>YEAR(cukier[[#This Row],[Data]])</f>
        <v>2012</v>
      </c>
      <c r="D1542">
        <v>19</v>
      </c>
      <c r="E1542">
        <f>IF(C1542=2005,$Q$5,IF(C1542=2006,$Q$6,IF(C1542=2007,$Q$7,IF(C1542=2008,$Q$8,IF(C1542=2009,$Q$9,IF(C1542=2010,$Q$10,IF(C1542=2011,$Q$11,IF(C1542=2012,$Q$12,IF(C1542=2013,$Q$13,IF(C1542=2014,$Q$14,"XD"))))))))))</f>
        <v>2.25</v>
      </c>
      <c r="F1542">
        <f>D1542*E1542</f>
        <v>42.75</v>
      </c>
      <c r="G1542">
        <f>SUMIF($B$2:B1542,B1542,$D$2:D1542)</f>
        <v>38</v>
      </c>
      <c r="H1542" t="b">
        <f>IF(cukier[[#This Row],[IlośćCukruKupionego]]&gt;=100,IF(cukier[[#This Row],[IlośćCukruKupionego]]&lt;1000,TRUE),FALSE)</f>
        <v>0</v>
      </c>
      <c r="I1542" t="b">
        <f>IF(cukier[[#This Row],[IlośćCukruKupionego]]&gt;=1000,IF(cukier[[#This Row],[IlośćCukruKupionego]]&lt;10000,TRUE),FALSE)</f>
        <v>0</v>
      </c>
      <c r="J1542" t="b">
        <f>IF(cukier[[#This Row],[IlośćCukruKupionego]]&gt;=10000,TRUE,FALSE)</f>
        <v>0</v>
      </c>
      <c r="K1542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42">
        <f>cukier[[#This Row],[Cukier '[KG']]]*cukier[[#This Row],[Rabat]]</f>
        <v>42.75</v>
      </c>
      <c r="M1542">
        <f>cukier[[#This Row],[SumaZaCukier]]-cukier[[#This Row],[CenaRabat]]</f>
        <v>0</v>
      </c>
    </row>
    <row r="1543" spans="1:13" x14ac:dyDescent="0.25">
      <c r="A1543" s="1">
        <v>40961</v>
      </c>
      <c r="B1543" t="s">
        <v>26</v>
      </c>
      <c r="C1543">
        <f>YEAR(cukier[[#This Row],[Data]])</f>
        <v>2012</v>
      </c>
      <c r="D1543">
        <v>198</v>
      </c>
      <c r="E1543">
        <f>IF(C1543=2005,$Q$5,IF(C1543=2006,$Q$6,IF(C1543=2007,$Q$7,IF(C1543=2008,$Q$8,IF(C1543=2009,$Q$9,IF(C1543=2010,$Q$10,IF(C1543=2011,$Q$11,IF(C1543=2012,$Q$12,IF(C1543=2013,$Q$13,IF(C1543=2014,$Q$14,"XD"))))))))))</f>
        <v>2.25</v>
      </c>
      <c r="F1543">
        <f>D1543*E1543</f>
        <v>445.5</v>
      </c>
      <c r="G1543">
        <f>SUMIF($B$2:B1543,B1543,$D$2:D1543)</f>
        <v>1128</v>
      </c>
      <c r="H1543" t="b">
        <f>IF(cukier[[#This Row],[IlośćCukruKupionego]]&gt;=100,IF(cukier[[#This Row],[IlośćCukruKupionego]]&lt;1000,TRUE),FALSE)</f>
        <v>0</v>
      </c>
      <c r="I1543" t="b">
        <f>IF(cukier[[#This Row],[IlośćCukruKupionego]]&gt;=1000,IF(cukier[[#This Row],[IlośćCukruKupionego]]&lt;10000,TRUE),FALSE)</f>
        <v>1</v>
      </c>
      <c r="J1543" t="b">
        <f>IF(cukier[[#This Row],[IlośćCukruKupionego]]&gt;=10000,TRUE,FALSE)</f>
        <v>0</v>
      </c>
      <c r="K1543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43">
        <f>cukier[[#This Row],[Cukier '[KG']]]*cukier[[#This Row],[Rabat]]</f>
        <v>425.7</v>
      </c>
      <c r="M1543">
        <f>cukier[[#This Row],[SumaZaCukier]]-cukier[[#This Row],[CenaRabat]]</f>
        <v>19.800000000000011</v>
      </c>
    </row>
    <row r="1544" spans="1:13" x14ac:dyDescent="0.25">
      <c r="A1544" s="1">
        <v>40966</v>
      </c>
      <c r="B1544" t="s">
        <v>5</v>
      </c>
      <c r="C1544">
        <f>YEAR(cukier[[#This Row],[Data]])</f>
        <v>2012</v>
      </c>
      <c r="D1544">
        <v>417</v>
      </c>
      <c r="E1544">
        <f>IF(C1544=2005,$Q$5,IF(C1544=2006,$Q$6,IF(C1544=2007,$Q$7,IF(C1544=2008,$Q$8,IF(C1544=2009,$Q$9,IF(C1544=2010,$Q$10,IF(C1544=2011,$Q$11,IF(C1544=2012,$Q$12,IF(C1544=2013,$Q$13,IF(C1544=2014,$Q$14,"XD"))))))))))</f>
        <v>2.25</v>
      </c>
      <c r="F1544">
        <f>D1544*E1544</f>
        <v>938.25</v>
      </c>
      <c r="G1544">
        <f>SUMIF($B$2:B1544,B1544,$D$2:D1544)</f>
        <v>8670</v>
      </c>
      <c r="H1544" t="b">
        <f>IF(cukier[[#This Row],[IlośćCukruKupionego]]&gt;=100,IF(cukier[[#This Row],[IlośćCukruKupionego]]&lt;1000,TRUE),FALSE)</f>
        <v>0</v>
      </c>
      <c r="I1544" t="b">
        <f>IF(cukier[[#This Row],[IlośćCukruKupionego]]&gt;=1000,IF(cukier[[#This Row],[IlośćCukruKupionego]]&lt;10000,TRUE),FALSE)</f>
        <v>1</v>
      </c>
      <c r="J1544" t="b">
        <f>IF(cukier[[#This Row],[IlośćCukruKupionego]]&gt;=10000,TRUE,FALSE)</f>
        <v>0</v>
      </c>
      <c r="K154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44">
        <f>cukier[[#This Row],[Cukier '[KG']]]*cukier[[#This Row],[Rabat]]</f>
        <v>896.55</v>
      </c>
      <c r="M1544">
        <f>cukier[[#This Row],[SumaZaCukier]]-cukier[[#This Row],[CenaRabat]]</f>
        <v>41.700000000000045</v>
      </c>
    </row>
    <row r="1545" spans="1:13" x14ac:dyDescent="0.25">
      <c r="A1545" s="1">
        <v>40971</v>
      </c>
      <c r="B1545" t="s">
        <v>102</v>
      </c>
      <c r="C1545">
        <f>YEAR(cukier[[#This Row],[Data]])</f>
        <v>2012</v>
      </c>
      <c r="D1545">
        <v>221</v>
      </c>
      <c r="E1545">
        <f>IF(C1545=2005,$Q$5,IF(C1545=2006,$Q$6,IF(C1545=2007,$Q$7,IF(C1545=2008,$Q$8,IF(C1545=2009,$Q$9,IF(C1545=2010,$Q$10,IF(C1545=2011,$Q$11,IF(C1545=2012,$Q$12,IF(C1545=2013,$Q$13,IF(C1545=2014,$Q$14,"XD"))))))))))</f>
        <v>2.25</v>
      </c>
      <c r="F1545">
        <f>D1545*E1545</f>
        <v>497.25</v>
      </c>
      <c r="G1545">
        <f>SUMIF($B$2:B1545,B1545,$D$2:D1545)</f>
        <v>4593</v>
      </c>
      <c r="H1545" t="b">
        <f>IF(cukier[[#This Row],[IlośćCukruKupionego]]&gt;=100,IF(cukier[[#This Row],[IlośćCukruKupionego]]&lt;1000,TRUE),FALSE)</f>
        <v>0</v>
      </c>
      <c r="I1545" t="b">
        <f>IF(cukier[[#This Row],[IlośćCukruKupionego]]&gt;=1000,IF(cukier[[#This Row],[IlośćCukruKupionego]]&lt;10000,TRUE),FALSE)</f>
        <v>1</v>
      </c>
      <c r="J1545" t="b">
        <f>IF(cukier[[#This Row],[IlośćCukruKupionego]]&gt;=10000,TRUE,FALSE)</f>
        <v>0</v>
      </c>
      <c r="K154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45">
        <f>cukier[[#This Row],[Cukier '[KG']]]*cukier[[#This Row],[Rabat]]</f>
        <v>475.15</v>
      </c>
      <c r="M1545">
        <f>cukier[[#This Row],[SumaZaCukier]]-cukier[[#This Row],[CenaRabat]]</f>
        <v>22.100000000000023</v>
      </c>
    </row>
    <row r="1546" spans="1:13" x14ac:dyDescent="0.25">
      <c r="A1546" s="1">
        <v>40971</v>
      </c>
      <c r="B1546" t="s">
        <v>18</v>
      </c>
      <c r="C1546">
        <f>YEAR(cukier[[#This Row],[Data]])</f>
        <v>2012</v>
      </c>
      <c r="D1546">
        <v>53</v>
      </c>
      <c r="E1546">
        <f>IF(C1546=2005,$Q$5,IF(C1546=2006,$Q$6,IF(C1546=2007,$Q$7,IF(C1546=2008,$Q$8,IF(C1546=2009,$Q$9,IF(C1546=2010,$Q$10,IF(C1546=2011,$Q$11,IF(C1546=2012,$Q$12,IF(C1546=2013,$Q$13,IF(C1546=2014,$Q$14,"XD"))))))))))</f>
        <v>2.25</v>
      </c>
      <c r="F1546">
        <f>D1546*E1546</f>
        <v>119.25</v>
      </c>
      <c r="G1546">
        <f>SUMIF($B$2:B1546,B1546,$D$2:D1546)</f>
        <v>4189</v>
      </c>
      <c r="H1546" t="b">
        <f>IF(cukier[[#This Row],[IlośćCukruKupionego]]&gt;=100,IF(cukier[[#This Row],[IlośćCukruKupionego]]&lt;1000,TRUE),FALSE)</f>
        <v>0</v>
      </c>
      <c r="I1546" t="b">
        <f>IF(cukier[[#This Row],[IlośćCukruKupionego]]&gt;=1000,IF(cukier[[#This Row],[IlośćCukruKupionego]]&lt;10000,TRUE),FALSE)</f>
        <v>1</v>
      </c>
      <c r="J1546" t="b">
        <f>IF(cukier[[#This Row],[IlośćCukruKupionego]]&gt;=10000,TRUE,FALSE)</f>
        <v>0</v>
      </c>
      <c r="K154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46">
        <f>cukier[[#This Row],[Cukier '[KG']]]*cukier[[#This Row],[Rabat]]</f>
        <v>113.94999999999999</v>
      </c>
      <c r="M1546">
        <f>cukier[[#This Row],[SumaZaCukier]]-cukier[[#This Row],[CenaRabat]]</f>
        <v>5.3000000000000114</v>
      </c>
    </row>
    <row r="1547" spans="1:13" x14ac:dyDescent="0.25">
      <c r="A1547" s="1">
        <v>40973</v>
      </c>
      <c r="B1547" t="s">
        <v>69</v>
      </c>
      <c r="C1547">
        <f>YEAR(cukier[[#This Row],[Data]])</f>
        <v>2012</v>
      </c>
      <c r="D1547">
        <v>127</v>
      </c>
      <c r="E1547">
        <f>IF(C1547=2005,$Q$5,IF(C1547=2006,$Q$6,IF(C1547=2007,$Q$7,IF(C1547=2008,$Q$8,IF(C1547=2009,$Q$9,IF(C1547=2010,$Q$10,IF(C1547=2011,$Q$11,IF(C1547=2012,$Q$12,IF(C1547=2013,$Q$13,IF(C1547=2014,$Q$14,"XD"))))))))))</f>
        <v>2.25</v>
      </c>
      <c r="F1547">
        <f>D1547*E1547</f>
        <v>285.75</v>
      </c>
      <c r="G1547">
        <f>SUMIF($B$2:B1547,B1547,$D$2:D1547)</f>
        <v>2582</v>
      </c>
      <c r="H1547" t="b">
        <f>IF(cukier[[#This Row],[IlośćCukruKupionego]]&gt;=100,IF(cukier[[#This Row],[IlośćCukruKupionego]]&lt;1000,TRUE),FALSE)</f>
        <v>0</v>
      </c>
      <c r="I1547" t="b">
        <f>IF(cukier[[#This Row],[IlośćCukruKupionego]]&gt;=1000,IF(cukier[[#This Row],[IlośćCukruKupionego]]&lt;10000,TRUE),FALSE)</f>
        <v>1</v>
      </c>
      <c r="J1547" t="b">
        <f>IF(cukier[[#This Row],[IlośćCukruKupionego]]&gt;=10000,TRUE,FALSE)</f>
        <v>0</v>
      </c>
      <c r="K1547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47">
        <f>cukier[[#This Row],[Cukier '[KG']]]*cukier[[#This Row],[Rabat]]</f>
        <v>273.05</v>
      </c>
      <c r="M1547">
        <f>cukier[[#This Row],[SumaZaCukier]]-cukier[[#This Row],[CenaRabat]]</f>
        <v>12.699999999999989</v>
      </c>
    </row>
    <row r="1548" spans="1:13" x14ac:dyDescent="0.25">
      <c r="A1548" s="1">
        <v>40974</v>
      </c>
      <c r="B1548" t="s">
        <v>14</v>
      </c>
      <c r="C1548">
        <f>YEAR(cukier[[#This Row],[Data]])</f>
        <v>2012</v>
      </c>
      <c r="D1548">
        <v>340</v>
      </c>
      <c r="E1548">
        <f>IF(C1548=2005,$Q$5,IF(C1548=2006,$Q$6,IF(C1548=2007,$Q$7,IF(C1548=2008,$Q$8,IF(C1548=2009,$Q$9,IF(C1548=2010,$Q$10,IF(C1548=2011,$Q$11,IF(C1548=2012,$Q$12,IF(C1548=2013,$Q$13,IF(C1548=2014,$Q$14,"XD"))))))))))</f>
        <v>2.25</v>
      </c>
      <c r="F1548">
        <f>D1548*E1548</f>
        <v>765</v>
      </c>
      <c r="G1548">
        <f>SUMIF($B$2:B1548,B1548,$D$2:D1548)</f>
        <v>17251</v>
      </c>
      <c r="H1548" t="b">
        <f>IF(cukier[[#This Row],[IlośćCukruKupionego]]&gt;=100,IF(cukier[[#This Row],[IlośćCukruKupionego]]&lt;1000,TRUE),FALSE)</f>
        <v>0</v>
      </c>
      <c r="I1548" t="b">
        <f>IF(cukier[[#This Row],[IlośćCukruKupionego]]&gt;=1000,IF(cukier[[#This Row],[IlośćCukruKupionego]]&lt;10000,TRUE),FALSE)</f>
        <v>0</v>
      </c>
      <c r="J1548" t="b">
        <f>IF(cukier[[#This Row],[IlośćCukruKupionego]]&gt;=10000,TRUE,FALSE)</f>
        <v>1</v>
      </c>
      <c r="K154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48">
        <f>cukier[[#This Row],[Cukier '[KG']]]*cukier[[#This Row],[Rabat]]</f>
        <v>696.99999999999989</v>
      </c>
      <c r="M1548">
        <f>cukier[[#This Row],[SumaZaCukier]]-cukier[[#This Row],[CenaRabat]]</f>
        <v>68.000000000000114</v>
      </c>
    </row>
    <row r="1549" spans="1:13" x14ac:dyDescent="0.25">
      <c r="A1549" s="1">
        <v>40977</v>
      </c>
      <c r="B1549" t="s">
        <v>7</v>
      </c>
      <c r="C1549">
        <f>YEAR(cukier[[#This Row],[Data]])</f>
        <v>2012</v>
      </c>
      <c r="D1549">
        <v>310</v>
      </c>
      <c r="E1549">
        <f>IF(C1549=2005,$Q$5,IF(C1549=2006,$Q$6,IF(C1549=2007,$Q$7,IF(C1549=2008,$Q$8,IF(C1549=2009,$Q$9,IF(C1549=2010,$Q$10,IF(C1549=2011,$Q$11,IF(C1549=2012,$Q$12,IF(C1549=2013,$Q$13,IF(C1549=2014,$Q$14,"XD"))))))))))</f>
        <v>2.25</v>
      </c>
      <c r="F1549">
        <f>D1549*E1549</f>
        <v>697.5</v>
      </c>
      <c r="G1549">
        <f>SUMIF($B$2:B1549,B1549,$D$2:D1549)</f>
        <v>19559</v>
      </c>
      <c r="H1549" t="b">
        <f>IF(cukier[[#This Row],[IlośćCukruKupionego]]&gt;=100,IF(cukier[[#This Row],[IlośćCukruKupionego]]&lt;1000,TRUE),FALSE)</f>
        <v>0</v>
      </c>
      <c r="I1549" t="b">
        <f>IF(cukier[[#This Row],[IlośćCukruKupionego]]&gt;=1000,IF(cukier[[#This Row],[IlośćCukruKupionego]]&lt;10000,TRUE),FALSE)</f>
        <v>0</v>
      </c>
      <c r="J1549" t="b">
        <f>IF(cukier[[#This Row],[IlośćCukruKupionego]]&gt;=10000,TRUE,FALSE)</f>
        <v>1</v>
      </c>
      <c r="K154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49">
        <f>cukier[[#This Row],[Cukier '[KG']]]*cukier[[#This Row],[Rabat]]</f>
        <v>635.5</v>
      </c>
      <c r="M1549">
        <f>cukier[[#This Row],[SumaZaCukier]]-cukier[[#This Row],[CenaRabat]]</f>
        <v>62</v>
      </c>
    </row>
    <row r="1550" spans="1:13" x14ac:dyDescent="0.25">
      <c r="A1550" s="1">
        <v>40979</v>
      </c>
      <c r="B1550" t="s">
        <v>222</v>
      </c>
      <c r="C1550">
        <f>YEAR(cukier[[#This Row],[Data]])</f>
        <v>2012</v>
      </c>
      <c r="D1550">
        <v>8</v>
      </c>
      <c r="E1550">
        <f>IF(C1550=2005,$Q$5,IF(C1550=2006,$Q$6,IF(C1550=2007,$Q$7,IF(C1550=2008,$Q$8,IF(C1550=2009,$Q$9,IF(C1550=2010,$Q$10,IF(C1550=2011,$Q$11,IF(C1550=2012,$Q$12,IF(C1550=2013,$Q$13,IF(C1550=2014,$Q$14,"XD"))))))))))</f>
        <v>2.25</v>
      </c>
      <c r="F1550">
        <f>D1550*E1550</f>
        <v>18</v>
      </c>
      <c r="G1550">
        <f>SUMIF($B$2:B1550,B1550,$D$2:D1550)</f>
        <v>20</v>
      </c>
      <c r="H1550" t="b">
        <f>IF(cukier[[#This Row],[IlośćCukruKupionego]]&gt;=100,IF(cukier[[#This Row],[IlośćCukruKupionego]]&lt;1000,TRUE),FALSE)</f>
        <v>0</v>
      </c>
      <c r="I1550" t="b">
        <f>IF(cukier[[#This Row],[IlośćCukruKupionego]]&gt;=1000,IF(cukier[[#This Row],[IlośćCukruKupionego]]&lt;10000,TRUE),FALSE)</f>
        <v>0</v>
      </c>
      <c r="J1550" t="b">
        <f>IF(cukier[[#This Row],[IlośćCukruKupionego]]&gt;=10000,TRUE,FALSE)</f>
        <v>0</v>
      </c>
      <c r="K1550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50">
        <f>cukier[[#This Row],[Cukier '[KG']]]*cukier[[#This Row],[Rabat]]</f>
        <v>18</v>
      </c>
      <c r="M1550">
        <f>cukier[[#This Row],[SumaZaCukier]]-cukier[[#This Row],[CenaRabat]]</f>
        <v>0</v>
      </c>
    </row>
    <row r="1551" spans="1:13" x14ac:dyDescent="0.25">
      <c r="A1551" s="1">
        <v>40980</v>
      </c>
      <c r="B1551" t="s">
        <v>61</v>
      </c>
      <c r="C1551">
        <f>YEAR(cukier[[#This Row],[Data]])</f>
        <v>2012</v>
      </c>
      <c r="D1551">
        <v>132</v>
      </c>
      <c r="E1551">
        <f>IF(C1551=2005,$Q$5,IF(C1551=2006,$Q$6,IF(C1551=2007,$Q$7,IF(C1551=2008,$Q$8,IF(C1551=2009,$Q$9,IF(C1551=2010,$Q$10,IF(C1551=2011,$Q$11,IF(C1551=2012,$Q$12,IF(C1551=2013,$Q$13,IF(C1551=2014,$Q$14,"XD"))))))))))</f>
        <v>2.25</v>
      </c>
      <c r="F1551">
        <f>D1551*E1551</f>
        <v>297</v>
      </c>
      <c r="G1551">
        <f>SUMIF($B$2:B1551,B1551,$D$2:D1551)</f>
        <v>2292</v>
      </c>
      <c r="H1551" t="b">
        <f>IF(cukier[[#This Row],[IlośćCukruKupionego]]&gt;=100,IF(cukier[[#This Row],[IlośćCukruKupionego]]&lt;1000,TRUE),FALSE)</f>
        <v>0</v>
      </c>
      <c r="I1551" t="b">
        <f>IF(cukier[[#This Row],[IlośćCukruKupionego]]&gt;=1000,IF(cukier[[#This Row],[IlośćCukruKupionego]]&lt;10000,TRUE),FALSE)</f>
        <v>1</v>
      </c>
      <c r="J1551" t="b">
        <f>IF(cukier[[#This Row],[IlośćCukruKupionego]]&gt;=10000,TRUE,FALSE)</f>
        <v>0</v>
      </c>
      <c r="K1551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51">
        <f>cukier[[#This Row],[Cukier '[KG']]]*cukier[[#This Row],[Rabat]]</f>
        <v>283.8</v>
      </c>
      <c r="M1551">
        <f>cukier[[#This Row],[SumaZaCukier]]-cukier[[#This Row],[CenaRabat]]</f>
        <v>13.199999999999989</v>
      </c>
    </row>
    <row r="1552" spans="1:13" x14ac:dyDescent="0.25">
      <c r="A1552" s="1">
        <v>40980</v>
      </c>
      <c r="B1552" t="s">
        <v>26</v>
      </c>
      <c r="C1552">
        <f>YEAR(cukier[[#This Row],[Data]])</f>
        <v>2012</v>
      </c>
      <c r="D1552">
        <v>168</v>
      </c>
      <c r="E1552">
        <f>IF(C1552=2005,$Q$5,IF(C1552=2006,$Q$6,IF(C1552=2007,$Q$7,IF(C1552=2008,$Q$8,IF(C1552=2009,$Q$9,IF(C1552=2010,$Q$10,IF(C1552=2011,$Q$11,IF(C1552=2012,$Q$12,IF(C1552=2013,$Q$13,IF(C1552=2014,$Q$14,"XD"))))))))))</f>
        <v>2.25</v>
      </c>
      <c r="F1552">
        <f>D1552*E1552</f>
        <v>378</v>
      </c>
      <c r="G1552">
        <f>SUMIF($B$2:B1552,B1552,$D$2:D1552)</f>
        <v>1296</v>
      </c>
      <c r="H1552" t="b">
        <f>IF(cukier[[#This Row],[IlośćCukruKupionego]]&gt;=100,IF(cukier[[#This Row],[IlośćCukruKupionego]]&lt;1000,TRUE),FALSE)</f>
        <v>0</v>
      </c>
      <c r="I1552" t="b">
        <f>IF(cukier[[#This Row],[IlośćCukruKupionego]]&gt;=1000,IF(cukier[[#This Row],[IlośćCukruKupionego]]&lt;10000,TRUE),FALSE)</f>
        <v>1</v>
      </c>
      <c r="J1552" t="b">
        <f>IF(cukier[[#This Row],[IlośćCukruKupionego]]&gt;=10000,TRUE,FALSE)</f>
        <v>0</v>
      </c>
      <c r="K1552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52">
        <f>cukier[[#This Row],[Cukier '[KG']]]*cukier[[#This Row],[Rabat]]</f>
        <v>361.2</v>
      </c>
      <c r="M1552">
        <f>cukier[[#This Row],[SumaZaCukier]]-cukier[[#This Row],[CenaRabat]]</f>
        <v>16.800000000000011</v>
      </c>
    </row>
    <row r="1553" spans="1:13" x14ac:dyDescent="0.25">
      <c r="A1553" s="1">
        <v>40982</v>
      </c>
      <c r="B1553" t="s">
        <v>26</v>
      </c>
      <c r="C1553">
        <f>YEAR(cukier[[#This Row],[Data]])</f>
        <v>2012</v>
      </c>
      <c r="D1553">
        <v>49</v>
      </c>
      <c r="E1553">
        <f>IF(C1553=2005,$Q$5,IF(C1553=2006,$Q$6,IF(C1553=2007,$Q$7,IF(C1553=2008,$Q$8,IF(C1553=2009,$Q$9,IF(C1553=2010,$Q$10,IF(C1553=2011,$Q$11,IF(C1553=2012,$Q$12,IF(C1553=2013,$Q$13,IF(C1553=2014,$Q$14,"XD"))))))))))</f>
        <v>2.25</v>
      </c>
      <c r="F1553">
        <f>D1553*E1553</f>
        <v>110.25</v>
      </c>
      <c r="G1553">
        <f>SUMIF($B$2:B1553,B1553,$D$2:D1553)</f>
        <v>1345</v>
      </c>
      <c r="H1553" t="b">
        <f>IF(cukier[[#This Row],[IlośćCukruKupionego]]&gt;=100,IF(cukier[[#This Row],[IlośćCukruKupionego]]&lt;1000,TRUE),FALSE)</f>
        <v>0</v>
      </c>
      <c r="I1553" t="b">
        <f>IF(cukier[[#This Row],[IlośćCukruKupionego]]&gt;=1000,IF(cukier[[#This Row],[IlośćCukruKupionego]]&lt;10000,TRUE),FALSE)</f>
        <v>1</v>
      </c>
      <c r="J1553" t="b">
        <f>IF(cukier[[#This Row],[IlośćCukruKupionego]]&gt;=10000,TRUE,FALSE)</f>
        <v>0</v>
      </c>
      <c r="K1553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53">
        <f>cukier[[#This Row],[Cukier '[KG']]]*cukier[[#This Row],[Rabat]]</f>
        <v>105.35</v>
      </c>
      <c r="M1553">
        <f>cukier[[#This Row],[SumaZaCukier]]-cukier[[#This Row],[CenaRabat]]</f>
        <v>4.9000000000000057</v>
      </c>
    </row>
    <row r="1554" spans="1:13" x14ac:dyDescent="0.25">
      <c r="A1554" s="1">
        <v>40984</v>
      </c>
      <c r="B1554" t="s">
        <v>37</v>
      </c>
      <c r="C1554">
        <f>YEAR(cukier[[#This Row],[Data]])</f>
        <v>2012</v>
      </c>
      <c r="D1554">
        <v>140</v>
      </c>
      <c r="E1554">
        <f>IF(C1554=2005,$Q$5,IF(C1554=2006,$Q$6,IF(C1554=2007,$Q$7,IF(C1554=2008,$Q$8,IF(C1554=2009,$Q$9,IF(C1554=2010,$Q$10,IF(C1554=2011,$Q$11,IF(C1554=2012,$Q$12,IF(C1554=2013,$Q$13,IF(C1554=2014,$Q$14,"XD"))))))))))</f>
        <v>2.25</v>
      </c>
      <c r="F1554">
        <f>D1554*E1554</f>
        <v>315</v>
      </c>
      <c r="G1554">
        <f>SUMIF($B$2:B1554,B1554,$D$2:D1554)</f>
        <v>3673</v>
      </c>
      <c r="H1554" t="b">
        <f>IF(cukier[[#This Row],[IlośćCukruKupionego]]&gt;=100,IF(cukier[[#This Row],[IlośćCukruKupionego]]&lt;1000,TRUE),FALSE)</f>
        <v>0</v>
      </c>
      <c r="I1554" t="b">
        <f>IF(cukier[[#This Row],[IlośćCukruKupionego]]&gt;=1000,IF(cukier[[#This Row],[IlośćCukruKupionego]]&lt;10000,TRUE),FALSE)</f>
        <v>1</v>
      </c>
      <c r="J1554" t="b">
        <f>IF(cukier[[#This Row],[IlośćCukruKupionego]]&gt;=10000,TRUE,FALSE)</f>
        <v>0</v>
      </c>
      <c r="K155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54">
        <f>cukier[[#This Row],[Cukier '[KG']]]*cukier[[#This Row],[Rabat]]</f>
        <v>301</v>
      </c>
      <c r="M1554">
        <f>cukier[[#This Row],[SumaZaCukier]]-cukier[[#This Row],[CenaRabat]]</f>
        <v>14</v>
      </c>
    </row>
    <row r="1555" spans="1:13" x14ac:dyDescent="0.25">
      <c r="A1555" s="1">
        <v>40986</v>
      </c>
      <c r="B1555" t="s">
        <v>35</v>
      </c>
      <c r="C1555">
        <f>YEAR(cukier[[#This Row],[Data]])</f>
        <v>2012</v>
      </c>
      <c r="D1555">
        <v>140</v>
      </c>
      <c r="E1555">
        <f>IF(C1555=2005,$Q$5,IF(C1555=2006,$Q$6,IF(C1555=2007,$Q$7,IF(C1555=2008,$Q$8,IF(C1555=2009,$Q$9,IF(C1555=2010,$Q$10,IF(C1555=2011,$Q$11,IF(C1555=2012,$Q$12,IF(C1555=2013,$Q$13,IF(C1555=2014,$Q$14,"XD"))))))))))</f>
        <v>2.25</v>
      </c>
      <c r="F1555">
        <f>D1555*E1555</f>
        <v>315</v>
      </c>
      <c r="G1555">
        <f>SUMIF($B$2:B1555,B1555,$D$2:D1555)</f>
        <v>3386</v>
      </c>
      <c r="H1555" t="b">
        <f>IF(cukier[[#This Row],[IlośćCukruKupionego]]&gt;=100,IF(cukier[[#This Row],[IlośćCukruKupionego]]&lt;1000,TRUE),FALSE)</f>
        <v>0</v>
      </c>
      <c r="I1555" t="b">
        <f>IF(cukier[[#This Row],[IlośćCukruKupionego]]&gt;=1000,IF(cukier[[#This Row],[IlośćCukruKupionego]]&lt;10000,TRUE),FALSE)</f>
        <v>1</v>
      </c>
      <c r="J1555" t="b">
        <f>IF(cukier[[#This Row],[IlośćCukruKupionego]]&gt;=10000,TRUE,FALSE)</f>
        <v>0</v>
      </c>
      <c r="K155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55">
        <f>cukier[[#This Row],[Cukier '[KG']]]*cukier[[#This Row],[Rabat]]</f>
        <v>301</v>
      </c>
      <c r="M1555">
        <f>cukier[[#This Row],[SumaZaCukier]]-cukier[[#This Row],[CenaRabat]]</f>
        <v>14</v>
      </c>
    </row>
    <row r="1556" spans="1:13" x14ac:dyDescent="0.25">
      <c r="A1556" s="1">
        <v>40986</v>
      </c>
      <c r="B1556" t="s">
        <v>23</v>
      </c>
      <c r="C1556">
        <f>YEAR(cukier[[#This Row],[Data]])</f>
        <v>2012</v>
      </c>
      <c r="D1556">
        <v>194</v>
      </c>
      <c r="E1556">
        <f>IF(C1556=2005,$Q$5,IF(C1556=2006,$Q$6,IF(C1556=2007,$Q$7,IF(C1556=2008,$Q$8,IF(C1556=2009,$Q$9,IF(C1556=2010,$Q$10,IF(C1556=2011,$Q$11,IF(C1556=2012,$Q$12,IF(C1556=2013,$Q$13,IF(C1556=2014,$Q$14,"XD"))))))))))</f>
        <v>2.25</v>
      </c>
      <c r="F1556">
        <f>D1556*E1556</f>
        <v>436.5</v>
      </c>
      <c r="G1556">
        <f>SUMIF($B$2:B1556,B1556,$D$2:D1556)</f>
        <v>3104</v>
      </c>
      <c r="H1556" t="b">
        <f>IF(cukier[[#This Row],[IlośćCukruKupionego]]&gt;=100,IF(cukier[[#This Row],[IlośćCukruKupionego]]&lt;1000,TRUE),FALSE)</f>
        <v>0</v>
      </c>
      <c r="I1556" t="b">
        <f>IF(cukier[[#This Row],[IlośćCukruKupionego]]&gt;=1000,IF(cukier[[#This Row],[IlośćCukruKupionego]]&lt;10000,TRUE),FALSE)</f>
        <v>1</v>
      </c>
      <c r="J1556" t="b">
        <f>IF(cukier[[#This Row],[IlośćCukruKupionego]]&gt;=10000,TRUE,FALSE)</f>
        <v>0</v>
      </c>
      <c r="K155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56">
        <f>cukier[[#This Row],[Cukier '[KG']]]*cukier[[#This Row],[Rabat]]</f>
        <v>417.09999999999997</v>
      </c>
      <c r="M1556">
        <f>cukier[[#This Row],[SumaZaCukier]]-cukier[[#This Row],[CenaRabat]]</f>
        <v>19.400000000000034</v>
      </c>
    </row>
    <row r="1557" spans="1:13" x14ac:dyDescent="0.25">
      <c r="A1557" s="1">
        <v>40992</v>
      </c>
      <c r="B1557" t="s">
        <v>23</v>
      </c>
      <c r="C1557">
        <f>YEAR(cukier[[#This Row],[Data]])</f>
        <v>2012</v>
      </c>
      <c r="D1557">
        <v>123</v>
      </c>
      <c r="E1557">
        <f>IF(C1557=2005,$Q$5,IF(C1557=2006,$Q$6,IF(C1557=2007,$Q$7,IF(C1557=2008,$Q$8,IF(C1557=2009,$Q$9,IF(C1557=2010,$Q$10,IF(C1557=2011,$Q$11,IF(C1557=2012,$Q$12,IF(C1557=2013,$Q$13,IF(C1557=2014,$Q$14,"XD"))))))))))</f>
        <v>2.25</v>
      </c>
      <c r="F1557">
        <f>D1557*E1557</f>
        <v>276.75</v>
      </c>
      <c r="G1557">
        <f>SUMIF($B$2:B1557,B1557,$D$2:D1557)</f>
        <v>3227</v>
      </c>
      <c r="H1557" t="b">
        <f>IF(cukier[[#This Row],[IlośćCukruKupionego]]&gt;=100,IF(cukier[[#This Row],[IlośćCukruKupionego]]&lt;1000,TRUE),FALSE)</f>
        <v>0</v>
      </c>
      <c r="I1557" t="b">
        <f>IF(cukier[[#This Row],[IlośćCukruKupionego]]&gt;=1000,IF(cukier[[#This Row],[IlośćCukruKupionego]]&lt;10000,TRUE),FALSE)</f>
        <v>1</v>
      </c>
      <c r="J1557" t="b">
        <f>IF(cukier[[#This Row],[IlośćCukruKupionego]]&gt;=10000,TRUE,FALSE)</f>
        <v>0</v>
      </c>
      <c r="K1557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57">
        <f>cukier[[#This Row],[Cukier '[KG']]]*cukier[[#This Row],[Rabat]]</f>
        <v>264.45</v>
      </c>
      <c r="M1557">
        <f>cukier[[#This Row],[SumaZaCukier]]-cukier[[#This Row],[CenaRabat]]</f>
        <v>12.300000000000011</v>
      </c>
    </row>
    <row r="1558" spans="1:13" x14ac:dyDescent="0.25">
      <c r="A1558" s="1">
        <v>40992</v>
      </c>
      <c r="B1558" t="s">
        <v>74</v>
      </c>
      <c r="C1558">
        <f>YEAR(cukier[[#This Row],[Data]])</f>
        <v>2012</v>
      </c>
      <c r="D1558">
        <v>11</v>
      </c>
      <c r="E1558">
        <f>IF(C1558=2005,$Q$5,IF(C1558=2006,$Q$6,IF(C1558=2007,$Q$7,IF(C1558=2008,$Q$8,IF(C1558=2009,$Q$9,IF(C1558=2010,$Q$10,IF(C1558=2011,$Q$11,IF(C1558=2012,$Q$12,IF(C1558=2013,$Q$13,IF(C1558=2014,$Q$14,"XD"))))))))))</f>
        <v>2.25</v>
      </c>
      <c r="F1558">
        <f>D1558*E1558</f>
        <v>24.75</v>
      </c>
      <c r="G1558">
        <f>SUMIF($B$2:B1558,B1558,$D$2:D1558)</f>
        <v>28</v>
      </c>
      <c r="H1558" t="b">
        <f>IF(cukier[[#This Row],[IlośćCukruKupionego]]&gt;=100,IF(cukier[[#This Row],[IlośćCukruKupionego]]&lt;1000,TRUE),FALSE)</f>
        <v>0</v>
      </c>
      <c r="I1558" t="b">
        <f>IF(cukier[[#This Row],[IlośćCukruKupionego]]&gt;=1000,IF(cukier[[#This Row],[IlośćCukruKupionego]]&lt;10000,TRUE),FALSE)</f>
        <v>0</v>
      </c>
      <c r="J1558" t="b">
        <f>IF(cukier[[#This Row],[IlośćCukruKupionego]]&gt;=10000,TRUE,FALSE)</f>
        <v>0</v>
      </c>
      <c r="K1558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58">
        <f>cukier[[#This Row],[Cukier '[KG']]]*cukier[[#This Row],[Rabat]]</f>
        <v>24.75</v>
      </c>
      <c r="M1558">
        <f>cukier[[#This Row],[SumaZaCukier]]-cukier[[#This Row],[CenaRabat]]</f>
        <v>0</v>
      </c>
    </row>
    <row r="1559" spans="1:13" x14ac:dyDescent="0.25">
      <c r="A1559" s="1">
        <v>40994</v>
      </c>
      <c r="B1559" t="s">
        <v>150</v>
      </c>
      <c r="C1559">
        <f>YEAR(cukier[[#This Row],[Data]])</f>
        <v>2012</v>
      </c>
      <c r="D1559">
        <v>1</v>
      </c>
      <c r="E1559">
        <f>IF(C1559=2005,$Q$5,IF(C1559=2006,$Q$6,IF(C1559=2007,$Q$7,IF(C1559=2008,$Q$8,IF(C1559=2009,$Q$9,IF(C1559=2010,$Q$10,IF(C1559=2011,$Q$11,IF(C1559=2012,$Q$12,IF(C1559=2013,$Q$13,IF(C1559=2014,$Q$14,"XD"))))))))))</f>
        <v>2.25</v>
      </c>
      <c r="F1559">
        <f>D1559*E1559</f>
        <v>2.25</v>
      </c>
      <c r="G1559">
        <f>SUMIF($B$2:B1559,B1559,$D$2:D1559)</f>
        <v>4</v>
      </c>
      <c r="H1559" t="b">
        <f>IF(cukier[[#This Row],[IlośćCukruKupionego]]&gt;=100,IF(cukier[[#This Row],[IlośćCukruKupionego]]&lt;1000,TRUE),FALSE)</f>
        <v>0</v>
      </c>
      <c r="I1559" t="b">
        <f>IF(cukier[[#This Row],[IlośćCukruKupionego]]&gt;=1000,IF(cukier[[#This Row],[IlośćCukruKupionego]]&lt;10000,TRUE),FALSE)</f>
        <v>0</v>
      </c>
      <c r="J1559" t="b">
        <f>IF(cukier[[#This Row],[IlośćCukruKupionego]]&gt;=10000,TRUE,FALSE)</f>
        <v>0</v>
      </c>
      <c r="K1559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59">
        <f>cukier[[#This Row],[Cukier '[KG']]]*cukier[[#This Row],[Rabat]]</f>
        <v>2.25</v>
      </c>
      <c r="M1559">
        <f>cukier[[#This Row],[SumaZaCukier]]-cukier[[#This Row],[CenaRabat]]</f>
        <v>0</v>
      </c>
    </row>
    <row r="1560" spans="1:13" x14ac:dyDescent="0.25">
      <c r="A1560" s="1">
        <v>40995</v>
      </c>
      <c r="B1560" t="s">
        <v>9</v>
      </c>
      <c r="C1560">
        <f>YEAR(cukier[[#This Row],[Data]])</f>
        <v>2012</v>
      </c>
      <c r="D1560">
        <v>267</v>
      </c>
      <c r="E1560">
        <f>IF(C1560=2005,$Q$5,IF(C1560=2006,$Q$6,IF(C1560=2007,$Q$7,IF(C1560=2008,$Q$8,IF(C1560=2009,$Q$9,IF(C1560=2010,$Q$10,IF(C1560=2011,$Q$11,IF(C1560=2012,$Q$12,IF(C1560=2013,$Q$13,IF(C1560=2014,$Q$14,"XD"))))))))))</f>
        <v>2.25</v>
      </c>
      <c r="F1560">
        <f>D1560*E1560</f>
        <v>600.75</v>
      </c>
      <c r="G1560">
        <f>SUMIF($B$2:B1560,B1560,$D$2:D1560)</f>
        <v>18963</v>
      </c>
      <c r="H1560" t="b">
        <f>IF(cukier[[#This Row],[IlośćCukruKupionego]]&gt;=100,IF(cukier[[#This Row],[IlośćCukruKupionego]]&lt;1000,TRUE),FALSE)</f>
        <v>0</v>
      </c>
      <c r="I1560" t="b">
        <f>IF(cukier[[#This Row],[IlośćCukruKupionego]]&gt;=1000,IF(cukier[[#This Row],[IlośćCukruKupionego]]&lt;10000,TRUE),FALSE)</f>
        <v>0</v>
      </c>
      <c r="J1560" t="b">
        <f>IF(cukier[[#This Row],[IlośćCukruKupionego]]&gt;=10000,TRUE,FALSE)</f>
        <v>1</v>
      </c>
      <c r="K156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60">
        <f>cukier[[#This Row],[Cukier '[KG']]]*cukier[[#This Row],[Rabat]]</f>
        <v>547.34999999999991</v>
      </c>
      <c r="M1560">
        <f>cukier[[#This Row],[SumaZaCukier]]-cukier[[#This Row],[CenaRabat]]</f>
        <v>53.400000000000091</v>
      </c>
    </row>
    <row r="1561" spans="1:13" x14ac:dyDescent="0.25">
      <c r="A1561" s="1">
        <v>40998</v>
      </c>
      <c r="B1561" t="s">
        <v>149</v>
      </c>
      <c r="C1561">
        <f>YEAR(cukier[[#This Row],[Data]])</f>
        <v>2012</v>
      </c>
      <c r="D1561">
        <v>14</v>
      </c>
      <c r="E1561">
        <f>IF(C1561=2005,$Q$5,IF(C1561=2006,$Q$6,IF(C1561=2007,$Q$7,IF(C1561=2008,$Q$8,IF(C1561=2009,$Q$9,IF(C1561=2010,$Q$10,IF(C1561=2011,$Q$11,IF(C1561=2012,$Q$12,IF(C1561=2013,$Q$13,IF(C1561=2014,$Q$14,"XD"))))))))))</f>
        <v>2.25</v>
      </c>
      <c r="F1561">
        <f>D1561*E1561</f>
        <v>31.5</v>
      </c>
      <c r="G1561">
        <f>SUMIF($B$2:B1561,B1561,$D$2:D1561)</f>
        <v>52</v>
      </c>
      <c r="H1561" t="b">
        <f>IF(cukier[[#This Row],[IlośćCukruKupionego]]&gt;=100,IF(cukier[[#This Row],[IlośćCukruKupionego]]&lt;1000,TRUE),FALSE)</f>
        <v>0</v>
      </c>
      <c r="I1561" t="b">
        <f>IF(cukier[[#This Row],[IlośćCukruKupionego]]&gt;=1000,IF(cukier[[#This Row],[IlośćCukruKupionego]]&lt;10000,TRUE),FALSE)</f>
        <v>0</v>
      </c>
      <c r="J1561" t="b">
        <f>IF(cukier[[#This Row],[IlośćCukruKupionego]]&gt;=10000,TRUE,FALSE)</f>
        <v>0</v>
      </c>
      <c r="K1561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61">
        <f>cukier[[#This Row],[Cukier '[KG']]]*cukier[[#This Row],[Rabat]]</f>
        <v>31.5</v>
      </c>
      <c r="M1561">
        <f>cukier[[#This Row],[SumaZaCukier]]-cukier[[#This Row],[CenaRabat]]</f>
        <v>0</v>
      </c>
    </row>
    <row r="1562" spans="1:13" x14ac:dyDescent="0.25">
      <c r="A1562" s="1">
        <v>40999</v>
      </c>
      <c r="B1562" t="s">
        <v>20</v>
      </c>
      <c r="C1562">
        <f>YEAR(cukier[[#This Row],[Data]])</f>
        <v>2012</v>
      </c>
      <c r="D1562">
        <v>160</v>
      </c>
      <c r="E1562">
        <f>IF(C1562=2005,$Q$5,IF(C1562=2006,$Q$6,IF(C1562=2007,$Q$7,IF(C1562=2008,$Q$8,IF(C1562=2009,$Q$9,IF(C1562=2010,$Q$10,IF(C1562=2011,$Q$11,IF(C1562=2012,$Q$12,IF(C1562=2013,$Q$13,IF(C1562=2014,$Q$14,"XD"))))))))))</f>
        <v>2.25</v>
      </c>
      <c r="F1562">
        <f>D1562*E1562</f>
        <v>360</v>
      </c>
      <c r="G1562">
        <f>SUMIF($B$2:B1562,B1562,$D$2:D1562)</f>
        <v>949</v>
      </c>
      <c r="H1562" t="b">
        <f>IF(cukier[[#This Row],[IlośćCukruKupionego]]&gt;=100,IF(cukier[[#This Row],[IlośćCukruKupionego]]&lt;1000,TRUE),FALSE)</f>
        <v>1</v>
      </c>
      <c r="I1562" t="b">
        <f>IF(cukier[[#This Row],[IlośćCukruKupionego]]&gt;=1000,IF(cukier[[#This Row],[IlośćCukruKupionego]]&lt;10000,TRUE),FALSE)</f>
        <v>0</v>
      </c>
      <c r="J1562" t="b">
        <f>IF(cukier[[#This Row],[IlośćCukruKupionego]]&gt;=10000,TRUE,FALSE)</f>
        <v>0</v>
      </c>
      <c r="K1562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562">
        <f>cukier[[#This Row],[Cukier '[KG']]]*cukier[[#This Row],[Rabat]]</f>
        <v>352</v>
      </c>
      <c r="M1562">
        <f>cukier[[#This Row],[SumaZaCukier]]-cukier[[#This Row],[CenaRabat]]</f>
        <v>8</v>
      </c>
    </row>
    <row r="1563" spans="1:13" x14ac:dyDescent="0.25">
      <c r="A1563" s="1">
        <v>40999</v>
      </c>
      <c r="B1563" t="s">
        <v>9</v>
      </c>
      <c r="C1563">
        <f>YEAR(cukier[[#This Row],[Data]])</f>
        <v>2012</v>
      </c>
      <c r="D1563">
        <v>437</v>
      </c>
      <c r="E1563">
        <f>IF(C1563=2005,$Q$5,IF(C1563=2006,$Q$6,IF(C1563=2007,$Q$7,IF(C1563=2008,$Q$8,IF(C1563=2009,$Q$9,IF(C1563=2010,$Q$10,IF(C1563=2011,$Q$11,IF(C1563=2012,$Q$12,IF(C1563=2013,$Q$13,IF(C1563=2014,$Q$14,"XD"))))))))))</f>
        <v>2.25</v>
      </c>
      <c r="F1563">
        <f>D1563*E1563</f>
        <v>983.25</v>
      </c>
      <c r="G1563">
        <f>SUMIF($B$2:B1563,B1563,$D$2:D1563)</f>
        <v>19400</v>
      </c>
      <c r="H1563" t="b">
        <f>IF(cukier[[#This Row],[IlośćCukruKupionego]]&gt;=100,IF(cukier[[#This Row],[IlośćCukruKupionego]]&lt;1000,TRUE),FALSE)</f>
        <v>0</v>
      </c>
      <c r="I1563" t="b">
        <f>IF(cukier[[#This Row],[IlośćCukruKupionego]]&gt;=1000,IF(cukier[[#This Row],[IlośćCukruKupionego]]&lt;10000,TRUE),FALSE)</f>
        <v>0</v>
      </c>
      <c r="J1563" t="b">
        <f>IF(cukier[[#This Row],[IlośćCukruKupionego]]&gt;=10000,TRUE,FALSE)</f>
        <v>1</v>
      </c>
      <c r="K156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63">
        <f>cukier[[#This Row],[Cukier '[KG']]]*cukier[[#This Row],[Rabat]]</f>
        <v>895.84999999999991</v>
      </c>
      <c r="M1563">
        <f>cukier[[#This Row],[SumaZaCukier]]-cukier[[#This Row],[CenaRabat]]</f>
        <v>87.400000000000091</v>
      </c>
    </row>
    <row r="1564" spans="1:13" x14ac:dyDescent="0.25">
      <c r="A1564" s="1">
        <v>41003</v>
      </c>
      <c r="B1564" t="s">
        <v>123</v>
      </c>
      <c r="C1564">
        <f>YEAR(cukier[[#This Row],[Data]])</f>
        <v>2012</v>
      </c>
      <c r="D1564">
        <v>71</v>
      </c>
      <c r="E1564">
        <f>IF(C1564=2005,$Q$5,IF(C1564=2006,$Q$6,IF(C1564=2007,$Q$7,IF(C1564=2008,$Q$8,IF(C1564=2009,$Q$9,IF(C1564=2010,$Q$10,IF(C1564=2011,$Q$11,IF(C1564=2012,$Q$12,IF(C1564=2013,$Q$13,IF(C1564=2014,$Q$14,"XD"))))))))))</f>
        <v>2.25</v>
      </c>
      <c r="F1564">
        <f>D1564*E1564</f>
        <v>159.75</v>
      </c>
      <c r="G1564">
        <f>SUMIF($B$2:B1564,B1564,$D$2:D1564)</f>
        <v>741</v>
      </c>
      <c r="H1564" t="b">
        <f>IF(cukier[[#This Row],[IlośćCukruKupionego]]&gt;=100,IF(cukier[[#This Row],[IlośćCukruKupionego]]&lt;1000,TRUE),FALSE)</f>
        <v>1</v>
      </c>
      <c r="I1564" t="b">
        <f>IF(cukier[[#This Row],[IlośćCukruKupionego]]&gt;=1000,IF(cukier[[#This Row],[IlośćCukruKupionego]]&lt;10000,TRUE),FALSE)</f>
        <v>0</v>
      </c>
      <c r="J1564" t="b">
        <f>IF(cukier[[#This Row],[IlośćCukruKupionego]]&gt;=10000,TRUE,FALSE)</f>
        <v>0</v>
      </c>
      <c r="K1564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564">
        <f>cukier[[#This Row],[Cukier '[KG']]]*cukier[[#This Row],[Rabat]]</f>
        <v>156.20000000000002</v>
      </c>
      <c r="M1564">
        <f>cukier[[#This Row],[SumaZaCukier]]-cukier[[#This Row],[CenaRabat]]</f>
        <v>3.5499999999999829</v>
      </c>
    </row>
    <row r="1565" spans="1:13" x14ac:dyDescent="0.25">
      <c r="A1565" s="1">
        <v>41004</v>
      </c>
      <c r="B1565" t="s">
        <v>66</v>
      </c>
      <c r="C1565">
        <f>YEAR(cukier[[#This Row],[Data]])</f>
        <v>2012</v>
      </c>
      <c r="D1565">
        <v>35</v>
      </c>
      <c r="E1565">
        <f>IF(C1565=2005,$Q$5,IF(C1565=2006,$Q$6,IF(C1565=2007,$Q$7,IF(C1565=2008,$Q$8,IF(C1565=2009,$Q$9,IF(C1565=2010,$Q$10,IF(C1565=2011,$Q$11,IF(C1565=2012,$Q$12,IF(C1565=2013,$Q$13,IF(C1565=2014,$Q$14,"XD"))))))))))</f>
        <v>2.25</v>
      </c>
      <c r="F1565">
        <f>D1565*E1565</f>
        <v>78.75</v>
      </c>
      <c r="G1565">
        <f>SUMIF($B$2:B1565,B1565,$D$2:D1565)</f>
        <v>2678</v>
      </c>
      <c r="H1565" t="b">
        <f>IF(cukier[[#This Row],[IlośćCukruKupionego]]&gt;=100,IF(cukier[[#This Row],[IlośćCukruKupionego]]&lt;1000,TRUE),FALSE)</f>
        <v>0</v>
      </c>
      <c r="I1565" t="b">
        <f>IF(cukier[[#This Row],[IlośćCukruKupionego]]&gt;=1000,IF(cukier[[#This Row],[IlośćCukruKupionego]]&lt;10000,TRUE),FALSE)</f>
        <v>1</v>
      </c>
      <c r="J1565" t="b">
        <f>IF(cukier[[#This Row],[IlośćCukruKupionego]]&gt;=10000,TRUE,FALSE)</f>
        <v>0</v>
      </c>
      <c r="K156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65">
        <f>cukier[[#This Row],[Cukier '[KG']]]*cukier[[#This Row],[Rabat]]</f>
        <v>75.25</v>
      </c>
      <c r="M1565">
        <f>cukier[[#This Row],[SumaZaCukier]]-cukier[[#This Row],[CenaRabat]]</f>
        <v>3.5</v>
      </c>
    </row>
    <row r="1566" spans="1:13" x14ac:dyDescent="0.25">
      <c r="A1566" s="1">
        <v>41005</v>
      </c>
      <c r="B1566" t="s">
        <v>22</v>
      </c>
      <c r="C1566">
        <f>YEAR(cukier[[#This Row],[Data]])</f>
        <v>2012</v>
      </c>
      <c r="D1566">
        <v>116</v>
      </c>
      <c r="E1566">
        <f>IF(C1566=2005,$Q$5,IF(C1566=2006,$Q$6,IF(C1566=2007,$Q$7,IF(C1566=2008,$Q$8,IF(C1566=2009,$Q$9,IF(C1566=2010,$Q$10,IF(C1566=2011,$Q$11,IF(C1566=2012,$Q$12,IF(C1566=2013,$Q$13,IF(C1566=2014,$Q$14,"XD"))))))))))</f>
        <v>2.25</v>
      </c>
      <c r="F1566">
        <f>D1566*E1566</f>
        <v>261</v>
      </c>
      <c r="G1566">
        <f>SUMIF($B$2:B1566,B1566,$D$2:D1566)</f>
        <v>18768</v>
      </c>
      <c r="H1566" t="b">
        <f>IF(cukier[[#This Row],[IlośćCukruKupionego]]&gt;=100,IF(cukier[[#This Row],[IlośćCukruKupionego]]&lt;1000,TRUE),FALSE)</f>
        <v>0</v>
      </c>
      <c r="I1566" t="b">
        <f>IF(cukier[[#This Row],[IlośćCukruKupionego]]&gt;=1000,IF(cukier[[#This Row],[IlośćCukruKupionego]]&lt;10000,TRUE),FALSE)</f>
        <v>0</v>
      </c>
      <c r="J1566" t="b">
        <f>IF(cukier[[#This Row],[IlośćCukruKupionego]]&gt;=10000,TRUE,FALSE)</f>
        <v>1</v>
      </c>
      <c r="K156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66">
        <f>cukier[[#This Row],[Cukier '[KG']]]*cukier[[#This Row],[Rabat]]</f>
        <v>237.79999999999998</v>
      </c>
      <c r="M1566">
        <f>cukier[[#This Row],[SumaZaCukier]]-cukier[[#This Row],[CenaRabat]]</f>
        <v>23.200000000000017</v>
      </c>
    </row>
    <row r="1567" spans="1:13" x14ac:dyDescent="0.25">
      <c r="A1567" s="1">
        <v>41006</v>
      </c>
      <c r="B1567" t="s">
        <v>6</v>
      </c>
      <c r="C1567">
        <f>YEAR(cukier[[#This Row],[Data]])</f>
        <v>2012</v>
      </c>
      <c r="D1567">
        <v>152</v>
      </c>
      <c r="E1567">
        <f>IF(C1567=2005,$Q$5,IF(C1567=2006,$Q$6,IF(C1567=2007,$Q$7,IF(C1567=2008,$Q$8,IF(C1567=2009,$Q$9,IF(C1567=2010,$Q$10,IF(C1567=2011,$Q$11,IF(C1567=2012,$Q$12,IF(C1567=2013,$Q$13,IF(C1567=2014,$Q$14,"XD"))))))))))</f>
        <v>2.25</v>
      </c>
      <c r="F1567">
        <f>D1567*E1567</f>
        <v>342</v>
      </c>
      <c r="G1567">
        <f>SUMIF($B$2:B1567,B1567,$D$2:D1567)</f>
        <v>2832</v>
      </c>
      <c r="H1567" t="b">
        <f>IF(cukier[[#This Row],[IlośćCukruKupionego]]&gt;=100,IF(cukier[[#This Row],[IlośćCukruKupionego]]&lt;1000,TRUE),FALSE)</f>
        <v>0</v>
      </c>
      <c r="I1567" t="b">
        <f>IF(cukier[[#This Row],[IlośćCukruKupionego]]&gt;=1000,IF(cukier[[#This Row],[IlośćCukruKupionego]]&lt;10000,TRUE),FALSE)</f>
        <v>1</v>
      </c>
      <c r="J1567" t="b">
        <f>IF(cukier[[#This Row],[IlośćCukruKupionego]]&gt;=10000,TRUE,FALSE)</f>
        <v>0</v>
      </c>
      <c r="K1567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67">
        <f>cukier[[#This Row],[Cukier '[KG']]]*cukier[[#This Row],[Rabat]]</f>
        <v>326.8</v>
      </c>
      <c r="M1567">
        <f>cukier[[#This Row],[SumaZaCukier]]-cukier[[#This Row],[CenaRabat]]</f>
        <v>15.199999999999989</v>
      </c>
    </row>
    <row r="1568" spans="1:13" x14ac:dyDescent="0.25">
      <c r="A1568" s="1">
        <v>41011</v>
      </c>
      <c r="B1568" t="s">
        <v>7</v>
      </c>
      <c r="C1568">
        <f>YEAR(cukier[[#This Row],[Data]])</f>
        <v>2012</v>
      </c>
      <c r="D1568">
        <v>309</v>
      </c>
      <c r="E1568">
        <f>IF(C1568=2005,$Q$5,IF(C1568=2006,$Q$6,IF(C1568=2007,$Q$7,IF(C1568=2008,$Q$8,IF(C1568=2009,$Q$9,IF(C1568=2010,$Q$10,IF(C1568=2011,$Q$11,IF(C1568=2012,$Q$12,IF(C1568=2013,$Q$13,IF(C1568=2014,$Q$14,"XD"))))))))))</f>
        <v>2.25</v>
      </c>
      <c r="F1568">
        <f>D1568*E1568</f>
        <v>695.25</v>
      </c>
      <c r="G1568">
        <f>SUMIF($B$2:B1568,B1568,$D$2:D1568)</f>
        <v>19868</v>
      </c>
      <c r="H1568" t="b">
        <f>IF(cukier[[#This Row],[IlośćCukruKupionego]]&gt;=100,IF(cukier[[#This Row],[IlośćCukruKupionego]]&lt;1000,TRUE),FALSE)</f>
        <v>0</v>
      </c>
      <c r="I1568" t="b">
        <f>IF(cukier[[#This Row],[IlośćCukruKupionego]]&gt;=1000,IF(cukier[[#This Row],[IlośćCukruKupionego]]&lt;10000,TRUE),FALSE)</f>
        <v>0</v>
      </c>
      <c r="J1568" t="b">
        <f>IF(cukier[[#This Row],[IlośćCukruKupionego]]&gt;=10000,TRUE,FALSE)</f>
        <v>1</v>
      </c>
      <c r="K156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68">
        <f>cukier[[#This Row],[Cukier '[KG']]]*cukier[[#This Row],[Rabat]]</f>
        <v>633.44999999999993</v>
      </c>
      <c r="M1568">
        <f>cukier[[#This Row],[SumaZaCukier]]-cukier[[#This Row],[CenaRabat]]</f>
        <v>61.800000000000068</v>
      </c>
    </row>
    <row r="1569" spans="1:13" x14ac:dyDescent="0.25">
      <c r="A1569" s="1">
        <v>41011</v>
      </c>
      <c r="B1569" t="s">
        <v>81</v>
      </c>
      <c r="C1569">
        <f>YEAR(cukier[[#This Row],[Data]])</f>
        <v>2012</v>
      </c>
      <c r="D1569">
        <v>7</v>
      </c>
      <c r="E1569">
        <f>IF(C1569=2005,$Q$5,IF(C1569=2006,$Q$6,IF(C1569=2007,$Q$7,IF(C1569=2008,$Q$8,IF(C1569=2009,$Q$9,IF(C1569=2010,$Q$10,IF(C1569=2011,$Q$11,IF(C1569=2012,$Q$12,IF(C1569=2013,$Q$13,IF(C1569=2014,$Q$14,"XD"))))))))))</f>
        <v>2.25</v>
      </c>
      <c r="F1569">
        <f>D1569*E1569</f>
        <v>15.75</v>
      </c>
      <c r="G1569">
        <f>SUMIF($B$2:B1569,B1569,$D$2:D1569)</f>
        <v>45</v>
      </c>
      <c r="H1569" t="b">
        <f>IF(cukier[[#This Row],[IlośćCukruKupionego]]&gt;=100,IF(cukier[[#This Row],[IlośćCukruKupionego]]&lt;1000,TRUE),FALSE)</f>
        <v>0</v>
      </c>
      <c r="I1569" t="b">
        <f>IF(cukier[[#This Row],[IlośćCukruKupionego]]&gt;=1000,IF(cukier[[#This Row],[IlośćCukruKupionego]]&lt;10000,TRUE),FALSE)</f>
        <v>0</v>
      </c>
      <c r="J1569" t="b">
        <f>IF(cukier[[#This Row],[IlośćCukruKupionego]]&gt;=10000,TRUE,FALSE)</f>
        <v>0</v>
      </c>
      <c r="K1569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69">
        <f>cukier[[#This Row],[Cukier '[KG']]]*cukier[[#This Row],[Rabat]]</f>
        <v>15.75</v>
      </c>
      <c r="M1569">
        <f>cukier[[#This Row],[SumaZaCukier]]-cukier[[#This Row],[CenaRabat]]</f>
        <v>0</v>
      </c>
    </row>
    <row r="1570" spans="1:13" x14ac:dyDescent="0.25">
      <c r="A1570" s="1">
        <v>41011</v>
      </c>
      <c r="B1570" t="s">
        <v>102</v>
      </c>
      <c r="C1570">
        <f>YEAR(cukier[[#This Row],[Data]])</f>
        <v>2012</v>
      </c>
      <c r="D1570">
        <v>353</v>
      </c>
      <c r="E1570">
        <f>IF(C1570=2005,$Q$5,IF(C1570=2006,$Q$6,IF(C1570=2007,$Q$7,IF(C1570=2008,$Q$8,IF(C1570=2009,$Q$9,IF(C1570=2010,$Q$10,IF(C1570=2011,$Q$11,IF(C1570=2012,$Q$12,IF(C1570=2013,$Q$13,IF(C1570=2014,$Q$14,"XD"))))))))))</f>
        <v>2.25</v>
      </c>
      <c r="F1570">
        <f>D1570*E1570</f>
        <v>794.25</v>
      </c>
      <c r="G1570">
        <f>SUMIF($B$2:B1570,B1570,$D$2:D1570)</f>
        <v>4946</v>
      </c>
      <c r="H1570" t="b">
        <f>IF(cukier[[#This Row],[IlośćCukruKupionego]]&gt;=100,IF(cukier[[#This Row],[IlośćCukruKupionego]]&lt;1000,TRUE),FALSE)</f>
        <v>0</v>
      </c>
      <c r="I1570" t="b">
        <f>IF(cukier[[#This Row],[IlośćCukruKupionego]]&gt;=1000,IF(cukier[[#This Row],[IlośćCukruKupionego]]&lt;10000,TRUE),FALSE)</f>
        <v>1</v>
      </c>
      <c r="J1570" t="b">
        <f>IF(cukier[[#This Row],[IlośćCukruKupionego]]&gt;=10000,TRUE,FALSE)</f>
        <v>0</v>
      </c>
      <c r="K1570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70">
        <f>cukier[[#This Row],[Cukier '[KG']]]*cukier[[#This Row],[Rabat]]</f>
        <v>758.94999999999993</v>
      </c>
      <c r="M1570">
        <f>cukier[[#This Row],[SumaZaCukier]]-cukier[[#This Row],[CenaRabat]]</f>
        <v>35.300000000000068</v>
      </c>
    </row>
    <row r="1571" spans="1:13" x14ac:dyDescent="0.25">
      <c r="A1571" s="1">
        <v>41012</v>
      </c>
      <c r="B1571" t="s">
        <v>187</v>
      </c>
      <c r="C1571">
        <f>YEAR(cukier[[#This Row],[Data]])</f>
        <v>2012</v>
      </c>
      <c r="D1571">
        <v>3</v>
      </c>
      <c r="E1571">
        <f>IF(C1571=2005,$Q$5,IF(C1571=2006,$Q$6,IF(C1571=2007,$Q$7,IF(C1571=2008,$Q$8,IF(C1571=2009,$Q$9,IF(C1571=2010,$Q$10,IF(C1571=2011,$Q$11,IF(C1571=2012,$Q$12,IF(C1571=2013,$Q$13,IF(C1571=2014,$Q$14,"XD"))))))))))</f>
        <v>2.25</v>
      </c>
      <c r="F1571">
        <f>D1571*E1571</f>
        <v>6.75</v>
      </c>
      <c r="G1571">
        <f>SUMIF($B$2:B1571,B1571,$D$2:D1571)</f>
        <v>16</v>
      </c>
      <c r="H1571" t="b">
        <f>IF(cukier[[#This Row],[IlośćCukruKupionego]]&gt;=100,IF(cukier[[#This Row],[IlośćCukruKupionego]]&lt;1000,TRUE),FALSE)</f>
        <v>0</v>
      </c>
      <c r="I1571" t="b">
        <f>IF(cukier[[#This Row],[IlośćCukruKupionego]]&gt;=1000,IF(cukier[[#This Row],[IlośćCukruKupionego]]&lt;10000,TRUE),FALSE)</f>
        <v>0</v>
      </c>
      <c r="J1571" t="b">
        <f>IF(cukier[[#This Row],[IlośćCukruKupionego]]&gt;=10000,TRUE,FALSE)</f>
        <v>0</v>
      </c>
      <c r="K1571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71">
        <f>cukier[[#This Row],[Cukier '[KG']]]*cukier[[#This Row],[Rabat]]</f>
        <v>6.75</v>
      </c>
      <c r="M1571">
        <f>cukier[[#This Row],[SumaZaCukier]]-cukier[[#This Row],[CenaRabat]]</f>
        <v>0</v>
      </c>
    </row>
    <row r="1572" spans="1:13" x14ac:dyDescent="0.25">
      <c r="A1572" s="1">
        <v>41013</v>
      </c>
      <c r="B1572" t="s">
        <v>14</v>
      </c>
      <c r="C1572">
        <f>YEAR(cukier[[#This Row],[Data]])</f>
        <v>2012</v>
      </c>
      <c r="D1572">
        <v>166</v>
      </c>
      <c r="E1572">
        <f>IF(C1572=2005,$Q$5,IF(C1572=2006,$Q$6,IF(C1572=2007,$Q$7,IF(C1572=2008,$Q$8,IF(C1572=2009,$Q$9,IF(C1572=2010,$Q$10,IF(C1572=2011,$Q$11,IF(C1572=2012,$Q$12,IF(C1572=2013,$Q$13,IF(C1572=2014,$Q$14,"XD"))))))))))</f>
        <v>2.25</v>
      </c>
      <c r="F1572">
        <f>D1572*E1572</f>
        <v>373.5</v>
      </c>
      <c r="G1572">
        <f>SUMIF($B$2:B1572,B1572,$D$2:D1572)</f>
        <v>17417</v>
      </c>
      <c r="H1572" t="b">
        <f>IF(cukier[[#This Row],[IlośćCukruKupionego]]&gt;=100,IF(cukier[[#This Row],[IlośćCukruKupionego]]&lt;1000,TRUE),FALSE)</f>
        <v>0</v>
      </c>
      <c r="I1572" t="b">
        <f>IF(cukier[[#This Row],[IlośćCukruKupionego]]&gt;=1000,IF(cukier[[#This Row],[IlośćCukruKupionego]]&lt;10000,TRUE),FALSE)</f>
        <v>0</v>
      </c>
      <c r="J1572" t="b">
        <f>IF(cukier[[#This Row],[IlośćCukruKupionego]]&gt;=10000,TRUE,FALSE)</f>
        <v>1</v>
      </c>
      <c r="K157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72">
        <f>cukier[[#This Row],[Cukier '[KG']]]*cukier[[#This Row],[Rabat]]</f>
        <v>340.29999999999995</v>
      </c>
      <c r="M1572">
        <f>cukier[[#This Row],[SumaZaCukier]]-cukier[[#This Row],[CenaRabat]]</f>
        <v>33.200000000000045</v>
      </c>
    </row>
    <row r="1573" spans="1:13" x14ac:dyDescent="0.25">
      <c r="A1573" s="1">
        <v>41014</v>
      </c>
      <c r="B1573" t="s">
        <v>224</v>
      </c>
      <c r="C1573">
        <f>YEAR(cukier[[#This Row],[Data]])</f>
        <v>2012</v>
      </c>
      <c r="D1573">
        <v>14</v>
      </c>
      <c r="E1573">
        <f>IF(C1573=2005,$Q$5,IF(C1573=2006,$Q$6,IF(C1573=2007,$Q$7,IF(C1573=2008,$Q$8,IF(C1573=2009,$Q$9,IF(C1573=2010,$Q$10,IF(C1573=2011,$Q$11,IF(C1573=2012,$Q$12,IF(C1573=2013,$Q$13,IF(C1573=2014,$Q$14,"XD"))))))))))</f>
        <v>2.25</v>
      </c>
      <c r="F1573">
        <f>D1573*E1573</f>
        <v>31.5</v>
      </c>
      <c r="G1573">
        <f>SUMIF($B$2:B1573,B1573,$D$2:D1573)</f>
        <v>18</v>
      </c>
      <c r="H1573" t="b">
        <f>IF(cukier[[#This Row],[IlośćCukruKupionego]]&gt;=100,IF(cukier[[#This Row],[IlośćCukruKupionego]]&lt;1000,TRUE),FALSE)</f>
        <v>0</v>
      </c>
      <c r="I1573" t="b">
        <f>IF(cukier[[#This Row],[IlośćCukruKupionego]]&gt;=1000,IF(cukier[[#This Row],[IlośćCukruKupionego]]&lt;10000,TRUE),FALSE)</f>
        <v>0</v>
      </c>
      <c r="J1573" t="b">
        <f>IF(cukier[[#This Row],[IlośćCukruKupionego]]&gt;=10000,TRUE,FALSE)</f>
        <v>0</v>
      </c>
      <c r="K1573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73">
        <f>cukier[[#This Row],[Cukier '[KG']]]*cukier[[#This Row],[Rabat]]</f>
        <v>31.5</v>
      </c>
      <c r="M1573">
        <f>cukier[[#This Row],[SumaZaCukier]]-cukier[[#This Row],[CenaRabat]]</f>
        <v>0</v>
      </c>
    </row>
    <row r="1574" spans="1:13" x14ac:dyDescent="0.25">
      <c r="A1574" s="1">
        <v>41014</v>
      </c>
      <c r="B1574" t="s">
        <v>6</v>
      </c>
      <c r="C1574">
        <f>YEAR(cukier[[#This Row],[Data]])</f>
        <v>2012</v>
      </c>
      <c r="D1574">
        <v>141</v>
      </c>
      <c r="E1574">
        <f>IF(C1574=2005,$Q$5,IF(C1574=2006,$Q$6,IF(C1574=2007,$Q$7,IF(C1574=2008,$Q$8,IF(C1574=2009,$Q$9,IF(C1574=2010,$Q$10,IF(C1574=2011,$Q$11,IF(C1574=2012,$Q$12,IF(C1574=2013,$Q$13,IF(C1574=2014,$Q$14,"XD"))))))))))</f>
        <v>2.25</v>
      </c>
      <c r="F1574">
        <f>D1574*E1574</f>
        <v>317.25</v>
      </c>
      <c r="G1574">
        <f>SUMIF($B$2:B1574,B1574,$D$2:D1574)</f>
        <v>2973</v>
      </c>
      <c r="H1574" t="b">
        <f>IF(cukier[[#This Row],[IlośćCukruKupionego]]&gt;=100,IF(cukier[[#This Row],[IlośćCukruKupionego]]&lt;1000,TRUE),FALSE)</f>
        <v>0</v>
      </c>
      <c r="I1574" t="b">
        <f>IF(cukier[[#This Row],[IlośćCukruKupionego]]&gt;=1000,IF(cukier[[#This Row],[IlośćCukruKupionego]]&lt;10000,TRUE),FALSE)</f>
        <v>1</v>
      </c>
      <c r="J1574" t="b">
        <f>IF(cukier[[#This Row],[IlośćCukruKupionego]]&gt;=10000,TRUE,FALSE)</f>
        <v>0</v>
      </c>
      <c r="K157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74">
        <f>cukier[[#This Row],[Cukier '[KG']]]*cukier[[#This Row],[Rabat]]</f>
        <v>303.14999999999998</v>
      </c>
      <c r="M1574">
        <f>cukier[[#This Row],[SumaZaCukier]]-cukier[[#This Row],[CenaRabat]]</f>
        <v>14.100000000000023</v>
      </c>
    </row>
    <row r="1575" spans="1:13" x14ac:dyDescent="0.25">
      <c r="A1575" s="1">
        <v>41014</v>
      </c>
      <c r="B1575" t="s">
        <v>229</v>
      </c>
      <c r="C1575">
        <f>YEAR(cukier[[#This Row],[Data]])</f>
        <v>2012</v>
      </c>
      <c r="D1575">
        <v>15</v>
      </c>
      <c r="E1575">
        <f>IF(C1575=2005,$Q$5,IF(C1575=2006,$Q$6,IF(C1575=2007,$Q$7,IF(C1575=2008,$Q$8,IF(C1575=2009,$Q$9,IF(C1575=2010,$Q$10,IF(C1575=2011,$Q$11,IF(C1575=2012,$Q$12,IF(C1575=2013,$Q$13,IF(C1575=2014,$Q$14,"XD"))))))))))</f>
        <v>2.25</v>
      </c>
      <c r="F1575">
        <f>D1575*E1575</f>
        <v>33.75</v>
      </c>
      <c r="G1575">
        <f>SUMIF($B$2:B1575,B1575,$D$2:D1575)</f>
        <v>15</v>
      </c>
      <c r="H1575" t="b">
        <f>IF(cukier[[#This Row],[IlośćCukruKupionego]]&gt;=100,IF(cukier[[#This Row],[IlośćCukruKupionego]]&lt;1000,TRUE),FALSE)</f>
        <v>0</v>
      </c>
      <c r="I1575" t="b">
        <f>IF(cukier[[#This Row],[IlośćCukruKupionego]]&gt;=1000,IF(cukier[[#This Row],[IlośćCukruKupionego]]&lt;10000,TRUE),FALSE)</f>
        <v>0</v>
      </c>
      <c r="J1575" t="b">
        <f>IF(cukier[[#This Row],[IlośćCukruKupionego]]&gt;=10000,TRUE,FALSE)</f>
        <v>0</v>
      </c>
      <c r="K1575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75">
        <f>cukier[[#This Row],[Cukier '[KG']]]*cukier[[#This Row],[Rabat]]</f>
        <v>33.75</v>
      </c>
      <c r="M1575">
        <f>cukier[[#This Row],[SumaZaCukier]]-cukier[[#This Row],[CenaRabat]]</f>
        <v>0</v>
      </c>
    </row>
    <row r="1576" spans="1:13" x14ac:dyDescent="0.25">
      <c r="A1576" s="1">
        <v>41020</v>
      </c>
      <c r="B1576" t="s">
        <v>22</v>
      </c>
      <c r="C1576">
        <f>YEAR(cukier[[#This Row],[Data]])</f>
        <v>2012</v>
      </c>
      <c r="D1576">
        <v>157</v>
      </c>
      <c r="E1576">
        <f>IF(C1576=2005,$Q$5,IF(C1576=2006,$Q$6,IF(C1576=2007,$Q$7,IF(C1576=2008,$Q$8,IF(C1576=2009,$Q$9,IF(C1576=2010,$Q$10,IF(C1576=2011,$Q$11,IF(C1576=2012,$Q$12,IF(C1576=2013,$Q$13,IF(C1576=2014,$Q$14,"XD"))))))))))</f>
        <v>2.25</v>
      </c>
      <c r="F1576">
        <f>D1576*E1576</f>
        <v>353.25</v>
      </c>
      <c r="G1576">
        <f>SUMIF($B$2:B1576,B1576,$D$2:D1576)</f>
        <v>18925</v>
      </c>
      <c r="H1576" t="b">
        <f>IF(cukier[[#This Row],[IlośćCukruKupionego]]&gt;=100,IF(cukier[[#This Row],[IlośćCukruKupionego]]&lt;1000,TRUE),FALSE)</f>
        <v>0</v>
      </c>
      <c r="I1576" t="b">
        <f>IF(cukier[[#This Row],[IlośćCukruKupionego]]&gt;=1000,IF(cukier[[#This Row],[IlośćCukruKupionego]]&lt;10000,TRUE),FALSE)</f>
        <v>0</v>
      </c>
      <c r="J1576" t="b">
        <f>IF(cukier[[#This Row],[IlośćCukruKupionego]]&gt;=10000,TRUE,FALSE)</f>
        <v>1</v>
      </c>
      <c r="K157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76">
        <f>cukier[[#This Row],[Cukier '[KG']]]*cukier[[#This Row],[Rabat]]</f>
        <v>321.84999999999997</v>
      </c>
      <c r="M1576">
        <f>cukier[[#This Row],[SumaZaCukier]]-cukier[[#This Row],[CenaRabat]]</f>
        <v>31.400000000000034</v>
      </c>
    </row>
    <row r="1577" spans="1:13" x14ac:dyDescent="0.25">
      <c r="A1577" s="1">
        <v>41025</v>
      </c>
      <c r="B1577" t="s">
        <v>9</v>
      </c>
      <c r="C1577">
        <f>YEAR(cukier[[#This Row],[Data]])</f>
        <v>2012</v>
      </c>
      <c r="D1577">
        <v>191</v>
      </c>
      <c r="E1577">
        <f>IF(C1577=2005,$Q$5,IF(C1577=2006,$Q$6,IF(C1577=2007,$Q$7,IF(C1577=2008,$Q$8,IF(C1577=2009,$Q$9,IF(C1577=2010,$Q$10,IF(C1577=2011,$Q$11,IF(C1577=2012,$Q$12,IF(C1577=2013,$Q$13,IF(C1577=2014,$Q$14,"XD"))))))))))</f>
        <v>2.25</v>
      </c>
      <c r="F1577">
        <f>D1577*E1577</f>
        <v>429.75</v>
      </c>
      <c r="G1577">
        <f>SUMIF($B$2:B1577,B1577,$D$2:D1577)</f>
        <v>19591</v>
      </c>
      <c r="H1577" t="b">
        <f>IF(cukier[[#This Row],[IlośćCukruKupionego]]&gt;=100,IF(cukier[[#This Row],[IlośćCukruKupionego]]&lt;1000,TRUE),FALSE)</f>
        <v>0</v>
      </c>
      <c r="I1577" t="b">
        <f>IF(cukier[[#This Row],[IlośćCukruKupionego]]&gt;=1000,IF(cukier[[#This Row],[IlośćCukruKupionego]]&lt;10000,TRUE),FALSE)</f>
        <v>0</v>
      </c>
      <c r="J1577" t="b">
        <f>IF(cukier[[#This Row],[IlośćCukruKupionego]]&gt;=10000,TRUE,FALSE)</f>
        <v>1</v>
      </c>
      <c r="K157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77">
        <f>cukier[[#This Row],[Cukier '[KG']]]*cukier[[#This Row],[Rabat]]</f>
        <v>391.54999999999995</v>
      </c>
      <c r="M1577">
        <f>cukier[[#This Row],[SumaZaCukier]]-cukier[[#This Row],[CenaRabat]]</f>
        <v>38.200000000000045</v>
      </c>
    </row>
    <row r="1578" spans="1:13" x14ac:dyDescent="0.25">
      <c r="A1578" s="1">
        <v>41026</v>
      </c>
      <c r="B1578" t="s">
        <v>36</v>
      </c>
      <c r="C1578">
        <f>YEAR(cukier[[#This Row],[Data]])</f>
        <v>2012</v>
      </c>
      <c r="D1578">
        <v>7</v>
      </c>
      <c r="E1578">
        <f>IF(C1578=2005,$Q$5,IF(C1578=2006,$Q$6,IF(C1578=2007,$Q$7,IF(C1578=2008,$Q$8,IF(C1578=2009,$Q$9,IF(C1578=2010,$Q$10,IF(C1578=2011,$Q$11,IF(C1578=2012,$Q$12,IF(C1578=2013,$Q$13,IF(C1578=2014,$Q$14,"XD"))))))))))</f>
        <v>2.25</v>
      </c>
      <c r="F1578">
        <f>D1578*E1578</f>
        <v>15.75</v>
      </c>
      <c r="G1578">
        <f>SUMIF($B$2:B1578,B1578,$D$2:D1578)</f>
        <v>48</v>
      </c>
      <c r="H1578" t="b">
        <f>IF(cukier[[#This Row],[IlośćCukruKupionego]]&gt;=100,IF(cukier[[#This Row],[IlośćCukruKupionego]]&lt;1000,TRUE),FALSE)</f>
        <v>0</v>
      </c>
      <c r="I1578" t="b">
        <f>IF(cukier[[#This Row],[IlośćCukruKupionego]]&gt;=1000,IF(cukier[[#This Row],[IlośćCukruKupionego]]&lt;10000,TRUE),FALSE)</f>
        <v>0</v>
      </c>
      <c r="J1578" t="b">
        <f>IF(cukier[[#This Row],[IlośćCukruKupionego]]&gt;=10000,TRUE,FALSE)</f>
        <v>0</v>
      </c>
      <c r="K1578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78">
        <f>cukier[[#This Row],[Cukier '[KG']]]*cukier[[#This Row],[Rabat]]</f>
        <v>15.75</v>
      </c>
      <c r="M1578">
        <f>cukier[[#This Row],[SumaZaCukier]]-cukier[[#This Row],[CenaRabat]]</f>
        <v>0</v>
      </c>
    </row>
    <row r="1579" spans="1:13" x14ac:dyDescent="0.25">
      <c r="A1579" s="1">
        <v>41027</v>
      </c>
      <c r="B1579" t="s">
        <v>26</v>
      </c>
      <c r="C1579">
        <f>YEAR(cukier[[#This Row],[Data]])</f>
        <v>2012</v>
      </c>
      <c r="D1579">
        <v>200</v>
      </c>
      <c r="E1579">
        <f>IF(C1579=2005,$Q$5,IF(C1579=2006,$Q$6,IF(C1579=2007,$Q$7,IF(C1579=2008,$Q$8,IF(C1579=2009,$Q$9,IF(C1579=2010,$Q$10,IF(C1579=2011,$Q$11,IF(C1579=2012,$Q$12,IF(C1579=2013,$Q$13,IF(C1579=2014,$Q$14,"XD"))))))))))</f>
        <v>2.25</v>
      </c>
      <c r="F1579">
        <f>D1579*E1579</f>
        <v>450</v>
      </c>
      <c r="G1579">
        <f>SUMIF($B$2:B1579,B1579,$D$2:D1579)</f>
        <v>1545</v>
      </c>
      <c r="H1579" t="b">
        <f>IF(cukier[[#This Row],[IlośćCukruKupionego]]&gt;=100,IF(cukier[[#This Row],[IlośćCukruKupionego]]&lt;1000,TRUE),FALSE)</f>
        <v>0</v>
      </c>
      <c r="I1579" t="b">
        <f>IF(cukier[[#This Row],[IlośćCukruKupionego]]&gt;=1000,IF(cukier[[#This Row],[IlośćCukruKupionego]]&lt;10000,TRUE),FALSE)</f>
        <v>1</v>
      </c>
      <c r="J1579" t="b">
        <f>IF(cukier[[#This Row],[IlośćCukruKupionego]]&gt;=10000,TRUE,FALSE)</f>
        <v>0</v>
      </c>
      <c r="K1579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79">
        <f>cukier[[#This Row],[Cukier '[KG']]]*cukier[[#This Row],[Rabat]]</f>
        <v>430</v>
      </c>
      <c r="M1579">
        <f>cukier[[#This Row],[SumaZaCukier]]-cukier[[#This Row],[CenaRabat]]</f>
        <v>20</v>
      </c>
    </row>
    <row r="1580" spans="1:13" x14ac:dyDescent="0.25">
      <c r="A1580" s="1">
        <v>41033</v>
      </c>
      <c r="B1580" t="s">
        <v>149</v>
      </c>
      <c r="C1580">
        <f>YEAR(cukier[[#This Row],[Data]])</f>
        <v>2012</v>
      </c>
      <c r="D1580">
        <v>15</v>
      </c>
      <c r="E1580">
        <f>IF(C1580=2005,$Q$5,IF(C1580=2006,$Q$6,IF(C1580=2007,$Q$7,IF(C1580=2008,$Q$8,IF(C1580=2009,$Q$9,IF(C1580=2010,$Q$10,IF(C1580=2011,$Q$11,IF(C1580=2012,$Q$12,IF(C1580=2013,$Q$13,IF(C1580=2014,$Q$14,"XD"))))))))))</f>
        <v>2.25</v>
      </c>
      <c r="F1580">
        <f>D1580*E1580</f>
        <v>33.75</v>
      </c>
      <c r="G1580">
        <f>SUMIF($B$2:B1580,B1580,$D$2:D1580)</f>
        <v>67</v>
      </c>
      <c r="H1580" t="b">
        <f>IF(cukier[[#This Row],[IlośćCukruKupionego]]&gt;=100,IF(cukier[[#This Row],[IlośćCukruKupionego]]&lt;1000,TRUE),FALSE)</f>
        <v>0</v>
      </c>
      <c r="I1580" t="b">
        <f>IF(cukier[[#This Row],[IlośćCukruKupionego]]&gt;=1000,IF(cukier[[#This Row],[IlośćCukruKupionego]]&lt;10000,TRUE),FALSE)</f>
        <v>0</v>
      </c>
      <c r="J1580" t="b">
        <f>IF(cukier[[#This Row],[IlośćCukruKupionego]]&gt;=10000,TRUE,FALSE)</f>
        <v>0</v>
      </c>
      <c r="K1580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80">
        <f>cukier[[#This Row],[Cukier '[KG']]]*cukier[[#This Row],[Rabat]]</f>
        <v>33.75</v>
      </c>
      <c r="M1580">
        <f>cukier[[#This Row],[SumaZaCukier]]-cukier[[#This Row],[CenaRabat]]</f>
        <v>0</v>
      </c>
    </row>
    <row r="1581" spans="1:13" x14ac:dyDescent="0.25">
      <c r="A1581" s="1">
        <v>41033</v>
      </c>
      <c r="B1581" t="s">
        <v>171</v>
      </c>
      <c r="C1581">
        <f>YEAR(cukier[[#This Row],[Data]])</f>
        <v>2012</v>
      </c>
      <c r="D1581">
        <v>7</v>
      </c>
      <c r="E1581">
        <f>IF(C1581=2005,$Q$5,IF(C1581=2006,$Q$6,IF(C1581=2007,$Q$7,IF(C1581=2008,$Q$8,IF(C1581=2009,$Q$9,IF(C1581=2010,$Q$10,IF(C1581=2011,$Q$11,IF(C1581=2012,$Q$12,IF(C1581=2013,$Q$13,IF(C1581=2014,$Q$14,"XD"))))))))))</f>
        <v>2.25</v>
      </c>
      <c r="F1581">
        <f>D1581*E1581</f>
        <v>15.75</v>
      </c>
      <c r="G1581">
        <f>SUMIF($B$2:B1581,B1581,$D$2:D1581)</f>
        <v>9</v>
      </c>
      <c r="H1581" t="b">
        <f>IF(cukier[[#This Row],[IlośćCukruKupionego]]&gt;=100,IF(cukier[[#This Row],[IlośćCukruKupionego]]&lt;1000,TRUE),FALSE)</f>
        <v>0</v>
      </c>
      <c r="I1581" t="b">
        <f>IF(cukier[[#This Row],[IlośćCukruKupionego]]&gt;=1000,IF(cukier[[#This Row],[IlośćCukruKupionego]]&lt;10000,TRUE),FALSE)</f>
        <v>0</v>
      </c>
      <c r="J1581" t="b">
        <f>IF(cukier[[#This Row],[IlośćCukruKupionego]]&gt;=10000,TRUE,FALSE)</f>
        <v>0</v>
      </c>
      <c r="K1581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81">
        <f>cukier[[#This Row],[Cukier '[KG']]]*cukier[[#This Row],[Rabat]]</f>
        <v>15.75</v>
      </c>
      <c r="M1581">
        <f>cukier[[#This Row],[SumaZaCukier]]-cukier[[#This Row],[CenaRabat]]</f>
        <v>0</v>
      </c>
    </row>
    <row r="1582" spans="1:13" x14ac:dyDescent="0.25">
      <c r="A1582" s="1">
        <v>41033</v>
      </c>
      <c r="B1582" t="s">
        <v>14</v>
      </c>
      <c r="C1582">
        <f>YEAR(cukier[[#This Row],[Data]])</f>
        <v>2012</v>
      </c>
      <c r="D1582">
        <v>235</v>
      </c>
      <c r="E1582">
        <f>IF(C1582=2005,$Q$5,IF(C1582=2006,$Q$6,IF(C1582=2007,$Q$7,IF(C1582=2008,$Q$8,IF(C1582=2009,$Q$9,IF(C1582=2010,$Q$10,IF(C1582=2011,$Q$11,IF(C1582=2012,$Q$12,IF(C1582=2013,$Q$13,IF(C1582=2014,$Q$14,"XD"))))))))))</f>
        <v>2.25</v>
      </c>
      <c r="F1582">
        <f>D1582*E1582</f>
        <v>528.75</v>
      </c>
      <c r="G1582">
        <f>SUMIF($B$2:B1582,B1582,$D$2:D1582)</f>
        <v>17652</v>
      </c>
      <c r="H1582" t="b">
        <f>IF(cukier[[#This Row],[IlośćCukruKupionego]]&gt;=100,IF(cukier[[#This Row],[IlośćCukruKupionego]]&lt;1000,TRUE),FALSE)</f>
        <v>0</v>
      </c>
      <c r="I1582" t="b">
        <f>IF(cukier[[#This Row],[IlośćCukruKupionego]]&gt;=1000,IF(cukier[[#This Row],[IlośćCukruKupionego]]&lt;10000,TRUE),FALSE)</f>
        <v>0</v>
      </c>
      <c r="J1582" t="b">
        <f>IF(cukier[[#This Row],[IlośćCukruKupionego]]&gt;=10000,TRUE,FALSE)</f>
        <v>1</v>
      </c>
      <c r="K158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82">
        <f>cukier[[#This Row],[Cukier '[KG']]]*cukier[[#This Row],[Rabat]]</f>
        <v>481.74999999999994</v>
      </c>
      <c r="M1582">
        <f>cukier[[#This Row],[SumaZaCukier]]-cukier[[#This Row],[CenaRabat]]</f>
        <v>47.000000000000057</v>
      </c>
    </row>
    <row r="1583" spans="1:13" x14ac:dyDescent="0.25">
      <c r="A1583" s="1">
        <v>41034</v>
      </c>
      <c r="B1583" t="s">
        <v>50</v>
      </c>
      <c r="C1583">
        <f>YEAR(cukier[[#This Row],[Data]])</f>
        <v>2012</v>
      </c>
      <c r="D1583">
        <v>301</v>
      </c>
      <c r="E1583">
        <f>IF(C1583=2005,$Q$5,IF(C1583=2006,$Q$6,IF(C1583=2007,$Q$7,IF(C1583=2008,$Q$8,IF(C1583=2009,$Q$9,IF(C1583=2010,$Q$10,IF(C1583=2011,$Q$11,IF(C1583=2012,$Q$12,IF(C1583=2013,$Q$13,IF(C1583=2014,$Q$14,"XD"))))))))))</f>
        <v>2.25</v>
      </c>
      <c r="F1583">
        <f>D1583*E1583</f>
        <v>677.25</v>
      </c>
      <c r="G1583">
        <f>SUMIF($B$2:B1583,B1583,$D$2:D1583)</f>
        <v>18756</v>
      </c>
      <c r="H1583" t="b">
        <f>IF(cukier[[#This Row],[IlośćCukruKupionego]]&gt;=100,IF(cukier[[#This Row],[IlośćCukruKupionego]]&lt;1000,TRUE),FALSE)</f>
        <v>0</v>
      </c>
      <c r="I1583" t="b">
        <f>IF(cukier[[#This Row],[IlośćCukruKupionego]]&gt;=1000,IF(cukier[[#This Row],[IlośćCukruKupionego]]&lt;10000,TRUE),FALSE)</f>
        <v>0</v>
      </c>
      <c r="J1583" t="b">
        <f>IF(cukier[[#This Row],[IlośćCukruKupionego]]&gt;=10000,TRUE,FALSE)</f>
        <v>1</v>
      </c>
      <c r="K158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83">
        <f>cukier[[#This Row],[Cukier '[KG']]]*cukier[[#This Row],[Rabat]]</f>
        <v>617.04999999999995</v>
      </c>
      <c r="M1583">
        <f>cukier[[#This Row],[SumaZaCukier]]-cukier[[#This Row],[CenaRabat]]</f>
        <v>60.200000000000045</v>
      </c>
    </row>
    <row r="1584" spans="1:13" x14ac:dyDescent="0.25">
      <c r="A1584" s="1">
        <v>41036</v>
      </c>
      <c r="B1584" t="s">
        <v>5</v>
      </c>
      <c r="C1584">
        <f>YEAR(cukier[[#This Row],[Data]])</f>
        <v>2012</v>
      </c>
      <c r="D1584">
        <v>136</v>
      </c>
      <c r="E1584">
        <f>IF(C1584=2005,$Q$5,IF(C1584=2006,$Q$6,IF(C1584=2007,$Q$7,IF(C1584=2008,$Q$8,IF(C1584=2009,$Q$9,IF(C1584=2010,$Q$10,IF(C1584=2011,$Q$11,IF(C1584=2012,$Q$12,IF(C1584=2013,$Q$13,IF(C1584=2014,$Q$14,"XD"))))))))))</f>
        <v>2.25</v>
      </c>
      <c r="F1584">
        <f>D1584*E1584</f>
        <v>306</v>
      </c>
      <c r="G1584">
        <f>SUMIF($B$2:B1584,B1584,$D$2:D1584)</f>
        <v>8806</v>
      </c>
      <c r="H1584" t="b">
        <f>IF(cukier[[#This Row],[IlośćCukruKupionego]]&gt;=100,IF(cukier[[#This Row],[IlośćCukruKupionego]]&lt;1000,TRUE),FALSE)</f>
        <v>0</v>
      </c>
      <c r="I1584" t="b">
        <f>IF(cukier[[#This Row],[IlośćCukruKupionego]]&gt;=1000,IF(cukier[[#This Row],[IlośćCukruKupionego]]&lt;10000,TRUE),FALSE)</f>
        <v>1</v>
      </c>
      <c r="J1584" t="b">
        <f>IF(cukier[[#This Row],[IlośćCukruKupionego]]&gt;=10000,TRUE,FALSE)</f>
        <v>0</v>
      </c>
      <c r="K158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84">
        <f>cukier[[#This Row],[Cukier '[KG']]]*cukier[[#This Row],[Rabat]]</f>
        <v>292.39999999999998</v>
      </c>
      <c r="M1584">
        <f>cukier[[#This Row],[SumaZaCukier]]-cukier[[#This Row],[CenaRabat]]</f>
        <v>13.600000000000023</v>
      </c>
    </row>
    <row r="1585" spans="1:13" x14ac:dyDescent="0.25">
      <c r="A1585" s="1">
        <v>41036</v>
      </c>
      <c r="B1585" t="s">
        <v>126</v>
      </c>
      <c r="C1585">
        <f>YEAR(cukier[[#This Row],[Data]])</f>
        <v>2012</v>
      </c>
      <c r="D1585">
        <v>5</v>
      </c>
      <c r="E1585">
        <f>IF(C1585=2005,$Q$5,IF(C1585=2006,$Q$6,IF(C1585=2007,$Q$7,IF(C1585=2008,$Q$8,IF(C1585=2009,$Q$9,IF(C1585=2010,$Q$10,IF(C1585=2011,$Q$11,IF(C1585=2012,$Q$12,IF(C1585=2013,$Q$13,IF(C1585=2014,$Q$14,"XD"))))))))))</f>
        <v>2.25</v>
      </c>
      <c r="F1585">
        <f>D1585*E1585</f>
        <v>11.25</v>
      </c>
      <c r="G1585">
        <f>SUMIF($B$2:B1585,B1585,$D$2:D1585)</f>
        <v>50</v>
      </c>
      <c r="H1585" t="b">
        <f>IF(cukier[[#This Row],[IlośćCukruKupionego]]&gt;=100,IF(cukier[[#This Row],[IlośćCukruKupionego]]&lt;1000,TRUE),FALSE)</f>
        <v>0</v>
      </c>
      <c r="I1585" t="b">
        <f>IF(cukier[[#This Row],[IlośćCukruKupionego]]&gt;=1000,IF(cukier[[#This Row],[IlośćCukruKupionego]]&lt;10000,TRUE),FALSE)</f>
        <v>0</v>
      </c>
      <c r="J1585" t="b">
        <f>IF(cukier[[#This Row],[IlośćCukruKupionego]]&gt;=10000,TRUE,FALSE)</f>
        <v>0</v>
      </c>
      <c r="K1585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85">
        <f>cukier[[#This Row],[Cukier '[KG']]]*cukier[[#This Row],[Rabat]]</f>
        <v>11.25</v>
      </c>
      <c r="M1585">
        <f>cukier[[#This Row],[SumaZaCukier]]-cukier[[#This Row],[CenaRabat]]</f>
        <v>0</v>
      </c>
    </row>
    <row r="1586" spans="1:13" x14ac:dyDescent="0.25">
      <c r="A1586" s="1">
        <v>41037</v>
      </c>
      <c r="B1586" t="s">
        <v>7</v>
      </c>
      <c r="C1586">
        <f>YEAR(cukier[[#This Row],[Data]])</f>
        <v>2012</v>
      </c>
      <c r="D1586">
        <v>280</v>
      </c>
      <c r="E1586">
        <f>IF(C1586=2005,$Q$5,IF(C1586=2006,$Q$6,IF(C1586=2007,$Q$7,IF(C1586=2008,$Q$8,IF(C1586=2009,$Q$9,IF(C1586=2010,$Q$10,IF(C1586=2011,$Q$11,IF(C1586=2012,$Q$12,IF(C1586=2013,$Q$13,IF(C1586=2014,$Q$14,"XD"))))))))))</f>
        <v>2.25</v>
      </c>
      <c r="F1586">
        <f>D1586*E1586</f>
        <v>630</v>
      </c>
      <c r="G1586">
        <f>SUMIF($B$2:B1586,B1586,$D$2:D1586)</f>
        <v>20148</v>
      </c>
      <c r="H1586" t="b">
        <f>IF(cukier[[#This Row],[IlośćCukruKupionego]]&gt;=100,IF(cukier[[#This Row],[IlośćCukruKupionego]]&lt;1000,TRUE),FALSE)</f>
        <v>0</v>
      </c>
      <c r="I1586" t="b">
        <f>IF(cukier[[#This Row],[IlośćCukruKupionego]]&gt;=1000,IF(cukier[[#This Row],[IlośćCukruKupionego]]&lt;10000,TRUE),FALSE)</f>
        <v>0</v>
      </c>
      <c r="J1586" t="b">
        <f>IF(cukier[[#This Row],[IlośćCukruKupionego]]&gt;=10000,TRUE,FALSE)</f>
        <v>1</v>
      </c>
      <c r="K158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86">
        <f>cukier[[#This Row],[Cukier '[KG']]]*cukier[[#This Row],[Rabat]]</f>
        <v>574</v>
      </c>
      <c r="M1586">
        <f>cukier[[#This Row],[SumaZaCukier]]-cukier[[#This Row],[CenaRabat]]</f>
        <v>56</v>
      </c>
    </row>
    <row r="1587" spans="1:13" x14ac:dyDescent="0.25">
      <c r="A1587" s="1">
        <v>41037</v>
      </c>
      <c r="B1587" t="s">
        <v>65</v>
      </c>
      <c r="C1587">
        <f>YEAR(cukier[[#This Row],[Data]])</f>
        <v>2012</v>
      </c>
      <c r="D1587">
        <v>3</v>
      </c>
      <c r="E1587">
        <f>IF(C1587=2005,$Q$5,IF(C1587=2006,$Q$6,IF(C1587=2007,$Q$7,IF(C1587=2008,$Q$8,IF(C1587=2009,$Q$9,IF(C1587=2010,$Q$10,IF(C1587=2011,$Q$11,IF(C1587=2012,$Q$12,IF(C1587=2013,$Q$13,IF(C1587=2014,$Q$14,"XD"))))))))))</f>
        <v>2.25</v>
      </c>
      <c r="F1587">
        <f>D1587*E1587</f>
        <v>6.75</v>
      </c>
      <c r="G1587">
        <f>SUMIF($B$2:B1587,B1587,$D$2:D1587)</f>
        <v>23</v>
      </c>
      <c r="H1587" t="b">
        <f>IF(cukier[[#This Row],[IlośćCukruKupionego]]&gt;=100,IF(cukier[[#This Row],[IlośćCukruKupionego]]&lt;1000,TRUE),FALSE)</f>
        <v>0</v>
      </c>
      <c r="I1587" t="b">
        <f>IF(cukier[[#This Row],[IlośćCukruKupionego]]&gt;=1000,IF(cukier[[#This Row],[IlośćCukruKupionego]]&lt;10000,TRUE),FALSE)</f>
        <v>0</v>
      </c>
      <c r="J1587" t="b">
        <f>IF(cukier[[#This Row],[IlośćCukruKupionego]]&gt;=10000,TRUE,FALSE)</f>
        <v>0</v>
      </c>
      <c r="K1587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87">
        <f>cukier[[#This Row],[Cukier '[KG']]]*cukier[[#This Row],[Rabat]]</f>
        <v>6.75</v>
      </c>
      <c r="M1587">
        <f>cukier[[#This Row],[SumaZaCukier]]-cukier[[#This Row],[CenaRabat]]</f>
        <v>0</v>
      </c>
    </row>
    <row r="1588" spans="1:13" x14ac:dyDescent="0.25">
      <c r="A1588" s="1">
        <v>41040</v>
      </c>
      <c r="B1588" t="s">
        <v>206</v>
      </c>
      <c r="C1588">
        <f>YEAR(cukier[[#This Row],[Data]])</f>
        <v>2012</v>
      </c>
      <c r="D1588">
        <v>14</v>
      </c>
      <c r="E1588">
        <f>IF(C1588=2005,$Q$5,IF(C1588=2006,$Q$6,IF(C1588=2007,$Q$7,IF(C1588=2008,$Q$8,IF(C1588=2009,$Q$9,IF(C1588=2010,$Q$10,IF(C1588=2011,$Q$11,IF(C1588=2012,$Q$12,IF(C1588=2013,$Q$13,IF(C1588=2014,$Q$14,"XD"))))))))))</f>
        <v>2.25</v>
      </c>
      <c r="F1588">
        <f>D1588*E1588</f>
        <v>31.5</v>
      </c>
      <c r="G1588">
        <f>SUMIF($B$2:B1588,B1588,$D$2:D1588)</f>
        <v>15</v>
      </c>
      <c r="H1588" t="b">
        <f>IF(cukier[[#This Row],[IlośćCukruKupionego]]&gt;=100,IF(cukier[[#This Row],[IlośćCukruKupionego]]&lt;1000,TRUE),FALSE)</f>
        <v>0</v>
      </c>
      <c r="I1588" t="b">
        <f>IF(cukier[[#This Row],[IlośćCukruKupionego]]&gt;=1000,IF(cukier[[#This Row],[IlośćCukruKupionego]]&lt;10000,TRUE),FALSE)</f>
        <v>0</v>
      </c>
      <c r="J1588" t="b">
        <f>IF(cukier[[#This Row],[IlośćCukruKupionego]]&gt;=10000,TRUE,FALSE)</f>
        <v>0</v>
      </c>
      <c r="K1588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88">
        <f>cukier[[#This Row],[Cukier '[KG']]]*cukier[[#This Row],[Rabat]]</f>
        <v>31.5</v>
      </c>
      <c r="M1588">
        <f>cukier[[#This Row],[SumaZaCukier]]-cukier[[#This Row],[CenaRabat]]</f>
        <v>0</v>
      </c>
    </row>
    <row r="1589" spans="1:13" x14ac:dyDescent="0.25">
      <c r="A1589" s="1">
        <v>41041</v>
      </c>
      <c r="B1589" t="s">
        <v>10</v>
      </c>
      <c r="C1589">
        <f>YEAR(cukier[[#This Row],[Data]])</f>
        <v>2012</v>
      </c>
      <c r="D1589">
        <v>79</v>
      </c>
      <c r="E1589">
        <f>IF(C1589=2005,$Q$5,IF(C1589=2006,$Q$6,IF(C1589=2007,$Q$7,IF(C1589=2008,$Q$8,IF(C1589=2009,$Q$9,IF(C1589=2010,$Q$10,IF(C1589=2011,$Q$11,IF(C1589=2012,$Q$12,IF(C1589=2013,$Q$13,IF(C1589=2014,$Q$14,"XD"))))))))))</f>
        <v>2.25</v>
      </c>
      <c r="F1589">
        <f>D1589*E1589</f>
        <v>177.75</v>
      </c>
      <c r="G1589">
        <f>SUMIF($B$2:B1589,B1589,$D$2:D1589)</f>
        <v>3341</v>
      </c>
      <c r="H1589" t="b">
        <f>IF(cukier[[#This Row],[IlośćCukruKupionego]]&gt;=100,IF(cukier[[#This Row],[IlośćCukruKupionego]]&lt;1000,TRUE),FALSE)</f>
        <v>0</v>
      </c>
      <c r="I1589" t="b">
        <f>IF(cukier[[#This Row],[IlośćCukruKupionego]]&gt;=1000,IF(cukier[[#This Row],[IlośćCukruKupionego]]&lt;10000,TRUE),FALSE)</f>
        <v>1</v>
      </c>
      <c r="J1589" t="b">
        <f>IF(cukier[[#This Row],[IlośćCukruKupionego]]&gt;=10000,TRUE,FALSE)</f>
        <v>0</v>
      </c>
      <c r="K1589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89">
        <f>cukier[[#This Row],[Cukier '[KG']]]*cukier[[#This Row],[Rabat]]</f>
        <v>169.85</v>
      </c>
      <c r="M1589">
        <f>cukier[[#This Row],[SumaZaCukier]]-cukier[[#This Row],[CenaRabat]]</f>
        <v>7.9000000000000057</v>
      </c>
    </row>
    <row r="1590" spans="1:13" x14ac:dyDescent="0.25">
      <c r="A1590" s="1">
        <v>41042</v>
      </c>
      <c r="B1590" t="s">
        <v>173</v>
      </c>
      <c r="C1590">
        <f>YEAR(cukier[[#This Row],[Data]])</f>
        <v>2012</v>
      </c>
      <c r="D1590">
        <v>86</v>
      </c>
      <c r="E1590">
        <f>IF(C1590=2005,$Q$5,IF(C1590=2006,$Q$6,IF(C1590=2007,$Q$7,IF(C1590=2008,$Q$8,IF(C1590=2009,$Q$9,IF(C1590=2010,$Q$10,IF(C1590=2011,$Q$11,IF(C1590=2012,$Q$12,IF(C1590=2013,$Q$13,IF(C1590=2014,$Q$14,"XD"))))))))))</f>
        <v>2.25</v>
      </c>
      <c r="F1590">
        <f>D1590*E1590</f>
        <v>193.5</v>
      </c>
      <c r="G1590">
        <f>SUMIF($B$2:B1590,B1590,$D$2:D1590)</f>
        <v>491</v>
      </c>
      <c r="H1590" t="b">
        <f>IF(cukier[[#This Row],[IlośćCukruKupionego]]&gt;=100,IF(cukier[[#This Row],[IlośćCukruKupionego]]&lt;1000,TRUE),FALSE)</f>
        <v>1</v>
      </c>
      <c r="I1590" t="b">
        <f>IF(cukier[[#This Row],[IlośćCukruKupionego]]&gt;=1000,IF(cukier[[#This Row],[IlośćCukruKupionego]]&lt;10000,TRUE),FALSE)</f>
        <v>0</v>
      </c>
      <c r="J1590" t="b">
        <f>IF(cukier[[#This Row],[IlośćCukruKupionego]]&gt;=10000,TRUE,FALSE)</f>
        <v>0</v>
      </c>
      <c r="K1590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590">
        <f>cukier[[#This Row],[Cukier '[KG']]]*cukier[[#This Row],[Rabat]]</f>
        <v>189.20000000000002</v>
      </c>
      <c r="M1590">
        <f>cukier[[#This Row],[SumaZaCukier]]-cukier[[#This Row],[CenaRabat]]</f>
        <v>4.2999999999999829</v>
      </c>
    </row>
    <row r="1591" spans="1:13" x14ac:dyDescent="0.25">
      <c r="A1591" s="1">
        <v>41042</v>
      </c>
      <c r="B1591" t="s">
        <v>23</v>
      </c>
      <c r="C1591">
        <f>YEAR(cukier[[#This Row],[Data]])</f>
        <v>2012</v>
      </c>
      <c r="D1591">
        <v>70</v>
      </c>
      <c r="E1591">
        <f>IF(C1591=2005,$Q$5,IF(C1591=2006,$Q$6,IF(C1591=2007,$Q$7,IF(C1591=2008,$Q$8,IF(C1591=2009,$Q$9,IF(C1591=2010,$Q$10,IF(C1591=2011,$Q$11,IF(C1591=2012,$Q$12,IF(C1591=2013,$Q$13,IF(C1591=2014,$Q$14,"XD"))))))))))</f>
        <v>2.25</v>
      </c>
      <c r="F1591">
        <f>D1591*E1591</f>
        <v>157.5</v>
      </c>
      <c r="G1591">
        <f>SUMIF($B$2:B1591,B1591,$D$2:D1591)</f>
        <v>3297</v>
      </c>
      <c r="H1591" t="b">
        <f>IF(cukier[[#This Row],[IlośćCukruKupionego]]&gt;=100,IF(cukier[[#This Row],[IlośćCukruKupionego]]&lt;1000,TRUE),FALSE)</f>
        <v>0</v>
      </c>
      <c r="I1591" t="b">
        <f>IF(cukier[[#This Row],[IlośćCukruKupionego]]&gt;=1000,IF(cukier[[#This Row],[IlośćCukruKupionego]]&lt;10000,TRUE),FALSE)</f>
        <v>1</v>
      </c>
      <c r="J1591" t="b">
        <f>IF(cukier[[#This Row],[IlośćCukruKupionego]]&gt;=10000,TRUE,FALSE)</f>
        <v>0</v>
      </c>
      <c r="K1591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91">
        <f>cukier[[#This Row],[Cukier '[KG']]]*cukier[[#This Row],[Rabat]]</f>
        <v>150.5</v>
      </c>
      <c r="M1591">
        <f>cukier[[#This Row],[SumaZaCukier]]-cukier[[#This Row],[CenaRabat]]</f>
        <v>7</v>
      </c>
    </row>
    <row r="1592" spans="1:13" x14ac:dyDescent="0.25">
      <c r="A1592" s="1">
        <v>41043</v>
      </c>
      <c r="B1592" t="s">
        <v>20</v>
      </c>
      <c r="C1592">
        <f>YEAR(cukier[[#This Row],[Data]])</f>
        <v>2012</v>
      </c>
      <c r="D1592">
        <v>189</v>
      </c>
      <c r="E1592">
        <f>IF(C1592=2005,$Q$5,IF(C1592=2006,$Q$6,IF(C1592=2007,$Q$7,IF(C1592=2008,$Q$8,IF(C1592=2009,$Q$9,IF(C1592=2010,$Q$10,IF(C1592=2011,$Q$11,IF(C1592=2012,$Q$12,IF(C1592=2013,$Q$13,IF(C1592=2014,$Q$14,"XD"))))))))))</f>
        <v>2.25</v>
      </c>
      <c r="F1592">
        <f>D1592*E1592</f>
        <v>425.25</v>
      </c>
      <c r="G1592">
        <f>SUMIF($B$2:B1592,B1592,$D$2:D1592)</f>
        <v>1138</v>
      </c>
      <c r="H1592" t="b">
        <f>IF(cukier[[#This Row],[IlośćCukruKupionego]]&gt;=100,IF(cukier[[#This Row],[IlośćCukruKupionego]]&lt;1000,TRUE),FALSE)</f>
        <v>0</v>
      </c>
      <c r="I1592" t="b">
        <f>IF(cukier[[#This Row],[IlośćCukruKupionego]]&gt;=1000,IF(cukier[[#This Row],[IlośćCukruKupionego]]&lt;10000,TRUE),FALSE)</f>
        <v>1</v>
      </c>
      <c r="J1592" t="b">
        <f>IF(cukier[[#This Row],[IlośćCukruKupionego]]&gt;=10000,TRUE,FALSE)</f>
        <v>0</v>
      </c>
      <c r="K1592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92">
        <f>cukier[[#This Row],[Cukier '[KG']]]*cukier[[#This Row],[Rabat]]</f>
        <v>406.34999999999997</v>
      </c>
      <c r="M1592">
        <f>cukier[[#This Row],[SumaZaCukier]]-cukier[[#This Row],[CenaRabat]]</f>
        <v>18.900000000000034</v>
      </c>
    </row>
    <row r="1593" spans="1:13" x14ac:dyDescent="0.25">
      <c r="A1593" s="1">
        <v>41043</v>
      </c>
      <c r="B1593" t="s">
        <v>55</v>
      </c>
      <c r="C1593">
        <f>YEAR(cukier[[#This Row],[Data]])</f>
        <v>2012</v>
      </c>
      <c r="D1593">
        <v>111</v>
      </c>
      <c r="E1593">
        <f>IF(C1593=2005,$Q$5,IF(C1593=2006,$Q$6,IF(C1593=2007,$Q$7,IF(C1593=2008,$Q$8,IF(C1593=2009,$Q$9,IF(C1593=2010,$Q$10,IF(C1593=2011,$Q$11,IF(C1593=2012,$Q$12,IF(C1593=2013,$Q$13,IF(C1593=2014,$Q$14,"XD"))))))))))</f>
        <v>2.25</v>
      </c>
      <c r="F1593">
        <f>D1593*E1593</f>
        <v>249.75</v>
      </c>
      <c r="G1593">
        <f>SUMIF($B$2:B1593,B1593,$D$2:D1593)</f>
        <v>3661</v>
      </c>
      <c r="H1593" t="b">
        <f>IF(cukier[[#This Row],[IlośćCukruKupionego]]&gt;=100,IF(cukier[[#This Row],[IlośćCukruKupionego]]&lt;1000,TRUE),FALSE)</f>
        <v>0</v>
      </c>
      <c r="I1593" t="b">
        <f>IF(cukier[[#This Row],[IlośćCukruKupionego]]&gt;=1000,IF(cukier[[#This Row],[IlośćCukruKupionego]]&lt;10000,TRUE),FALSE)</f>
        <v>1</v>
      </c>
      <c r="J1593" t="b">
        <f>IF(cukier[[#This Row],[IlośćCukruKupionego]]&gt;=10000,TRUE,FALSE)</f>
        <v>0</v>
      </c>
      <c r="K1593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93">
        <f>cukier[[#This Row],[Cukier '[KG']]]*cukier[[#This Row],[Rabat]]</f>
        <v>238.64999999999998</v>
      </c>
      <c r="M1593">
        <f>cukier[[#This Row],[SumaZaCukier]]-cukier[[#This Row],[CenaRabat]]</f>
        <v>11.100000000000023</v>
      </c>
    </row>
    <row r="1594" spans="1:13" x14ac:dyDescent="0.25">
      <c r="A1594" s="1">
        <v>41046</v>
      </c>
      <c r="B1594" t="s">
        <v>19</v>
      </c>
      <c r="C1594">
        <f>YEAR(cukier[[#This Row],[Data]])</f>
        <v>2012</v>
      </c>
      <c r="D1594">
        <v>158</v>
      </c>
      <c r="E1594">
        <f>IF(C1594=2005,$Q$5,IF(C1594=2006,$Q$6,IF(C1594=2007,$Q$7,IF(C1594=2008,$Q$8,IF(C1594=2009,$Q$9,IF(C1594=2010,$Q$10,IF(C1594=2011,$Q$11,IF(C1594=2012,$Q$12,IF(C1594=2013,$Q$13,IF(C1594=2014,$Q$14,"XD"))))))))))</f>
        <v>2.25</v>
      </c>
      <c r="F1594">
        <f>D1594*E1594</f>
        <v>355.5</v>
      </c>
      <c r="G1594">
        <f>SUMIF($B$2:B1594,B1594,$D$2:D1594)</f>
        <v>3703</v>
      </c>
      <c r="H1594" t="b">
        <f>IF(cukier[[#This Row],[IlośćCukruKupionego]]&gt;=100,IF(cukier[[#This Row],[IlośćCukruKupionego]]&lt;1000,TRUE),FALSE)</f>
        <v>0</v>
      </c>
      <c r="I1594" t="b">
        <f>IF(cukier[[#This Row],[IlośćCukruKupionego]]&gt;=1000,IF(cukier[[#This Row],[IlośćCukruKupionego]]&lt;10000,TRUE),FALSE)</f>
        <v>1</v>
      </c>
      <c r="J1594" t="b">
        <f>IF(cukier[[#This Row],[IlośćCukruKupionego]]&gt;=10000,TRUE,FALSE)</f>
        <v>0</v>
      </c>
      <c r="K159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94">
        <f>cukier[[#This Row],[Cukier '[KG']]]*cukier[[#This Row],[Rabat]]</f>
        <v>339.7</v>
      </c>
      <c r="M1594">
        <f>cukier[[#This Row],[SumaZaCukier]]-cukier[[#This Row],[CenaRabat]]</f>
        <v>15.800000000000011</v>
      </c>
    </row>
    <row r="1595" spans="1:13" x14ac:dyDescent="0.25">
      <c r="A1595" s="1">
        <v>41051</v>
      </c>
      <c r="B1595" t="s">
        <v>66</v>
      </c>
      <c r="C1595">
        <f>YEAR(cukier[[#This Row],[Data]])</f>
        <v>2012</v>
      </c>
      <c r="D1595">
        <v>172</v>
      </c>
      <c r="E1595">
        <f>IF(C1595=2005,$Q$5,IF(C1595=2006,$Q$6,IF(C1595=2007,$Q$7,IF(C1595=2008,$Q$8,IF(C1595=2009,$Q$9,IF(C1595=2010,$Q$10,IF(C1595=2011,$Q$11,IF(C1595=2012,$Q$12,IF(C1595=2013,$Q$13,IF(C1595=2014,$Q$14,"XD"))))))))))</f>
        <v>2.25</v>
      </c>
      <c r="F1595">
        <f>D1595*E1595</f>
        <v>387</v>
      </c>
      <c r="G1595">
        <f>SUMIF($B$2:B1595,B1595,$D$2:D1595)</f>
        <v>2850</v>
      </c>
      <c r="H1595" t="b">
        <f>IF(cukier[[#This Row],[IlośćCukruKupionego]]&gt;=100,IF(cukier[[#This Row],[IlośćCukruKupionego]]&lt;1000,TRUE),FALSE)</f>
        <v>0</v>
      </c>
      <c r="I1595" t="b">
        <f>IF(cukier[[#This Row],[IlośćCukruKupionego]]&gt;=1000,IF(cukier[[#This Row],[IlośćCukruKupionego]]&lt;10000,TRUE),FALSE)</f>
        <v>1</v>
      </c>
      <c r="J1595" t="b">
        <f>IF(cukier[[#This Row],[IlośćCukruKupionego]]&gt;=10000,TRUE,FALSE)</f>
        <v>0</v>
      </c>
      <c r="K159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95">
        <f>cukier[[#This Row],[Cukier '[KG']]]*cukier[[#This Row],[Rabat]]</f>
        <v>369.8</v>
      </c>
      <c r="M1595">
        <f>cukier[[#This Row],[SumaZaCukier]]-cukier[[#This Row],[CenaRabat]]</f>
        <v>17.199999999999989</v>
      </c>
    </row>
    <row r="1596" spans="1:13" x14ac:dyDescent="0.25">
      <c r="A1596" s="1">
        <v>41052</v>
      </c>
      <c r="B1596" t="s">
        <v>50</v>
      </c>
      <c r="C1596">
        <f>YEAR(cukier[[#This Row],[Data]])</f>
        <v>2012</v>
      </c>
      <c r="D1596">
        <v>179</v>
      </c>
      <c r="E1596">
        <f>IF(C1596=2005,$Q$5,IF(C1596=2006,$Q$6,IF(C1596=2007,$Q$7,IF(C1596=2008,$Q$8,IF(C1596=2009,$Q$9,IF(C1596=2010,$Q$10,IF(C1596=2011,$Q$11,IF(C1596=2012,$Q$12,IF(C1596=2013,$Q$13,IF(C1596=2014,$Q$14,"XD"))))))))))</f>
        <v>2.25</v>
      </c>
      <c r="F1596">
        <f>D1596*E1596</f>
        <v>402.75</v>
      </c>
      <c r="G1596">
        <f>SUMIF($B$2:B1596,B1596,$D$2:D1596)</f>
        <v>18935</v>
      </c>
      <c r="H1596" t="b">
        <f>IF(cukier[[#This Row],[IlośćCukruKupionego]]&gt;=100,IF(cukier[[#This Row],[IlośćCukruKupionego]]&lt;1000,TRUE),FALSE)</f>
        <v>0</v>
      </c>
      <c r="I1596" t="b">
        <f>IF(cukier[[#This Row],[IlośćCukruKupionego]]&gt;=1000,IF(cukier[[#This Row],[IlośćCukruKupionego]]&lt;10000,TRUE),FALSE)</f>
        <v>0</v>
      </c>
      <c r="J1596" t="b">
        <f>IF(cukier[[#This Row],[IlośćCukruKupionego]]&gt;=10000,TRUE,FALSE)</f>
        <v>1</v>
      </c>
      <c r="K159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96">
        <f>cukier[[#This Row],[Cukier '[KG']]]*cukier[[#This Row],[Rabat]]</f>
        <v>366.95</v>
      </c>
      <c r="M1596">
        <f>cukier[[#This Row],[SumaZaCukier]]-cukier[[#This Row],[CenaRabat]]</f>
        <v>35.800000000000011</v>
      </c>
    </row>
    <row r="1597" spans="1:13" x14ac:dyDescent="0.25">
      <c r="A1597" s="1">
        <v>41053</v>
      </c>
      <c r="B1597" t="s">
        <v>104</v>
      </c>
      <c r="C1597">
        <f>YEAR(cukier[[#This Row],[Data]])</f>
        <v>2012</v>
      </c>
      <c r="D1597">
        <v>19</v>
      </c>
      <c r="E1597">
        <f>IF(C1597=2005,$Q$5,IF(C1597=2006,$Q$6,IF(C1597=2007,$Q$7,IF(C1597=2008,$Q$8,IF(C1597=2009,$Q$9,IF(C1597=2010,$Q$10,IF(C1597=2011,$Q$11,IF(C1597=2012,$Q$12,IF(C1597=2013,$Q$13,IF(C1597=2014,$Q$14,"XD"))))))))))</f>
        <v>2.25</v>
      </c>
      <c r="F1597">
        <f>D1597*E1597</f>
        <v>42.75</v>
      </c>
      <c r="G1597">
        <f>SUMIF($B$2:B1597,B1597,$D$2:D1597)</f>
        <v>23</v>
      </c>
      <c r="H1597" t="b">
        <f>IF(cukier[[#This Row],[IlośćCukruKupionego]]&gt;=100,IF(cukier[[#This Row],[IlośćCukruKupionego]]&lt;1000,TRUE),FALSE)</f>
        <v>0</v>
      </c>
      <c r="I1597" t="b">
        <f>IF(cukier[[#This Row],[IlośćCukruKupionego]]&gt;=1000,IF(cukier[[#This Row],[IlośćCukruKupionego]]&lt;10000,TRUE),FALSE)</f>
        <v>0</v>
      </c>
      <c r="J1597" t="b">
        <f>IF(cukier[[#This Row],[IlośćCukruKupionego]]&gt;=10000,TRUE,FALSE)</f>
        <v>0</v>
      </c>
      <c r="K1597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597">
        <f>cukier[[#This Row],[Cukier '[KG']]]*cukier[[#This Row],[Rabat]]</f>
        <v>42.75</v>
      </c>
      <c r="M1597">
        <f>cukier[[#This Row],[SumaZaCukier]]-cukier[[#This Row],[CenaRabat]]</f>
        <v>0</v>
      </c>
    </row>
    <row r="1598" spans="1:13" x14ac:dyDescent="0.25">
      <c r="A1598" s="1">
        <v>41053</v>
      </c>
      <c r="B1598" t="s">
        <v>28</v>
      </c>
      <c r="C1598">
        <f>YEAR(cukier[[#This Row],[Data]])</f>
        <v>2012</v>
      </c>
      <c r="D1598">
        <v>57</v>
      </c>
      <c r="E1598">
        <f>IF(C1598=2005,$Q$5,IF(C1598=2006,$Q$6,IF(C1598=2007,$Q$7,IF(C1598=2008,$Q$8,IF(C1598=2009,$Q$9,IF(C1598=2010,$Q$10,IF(C1598=2011,$Q$11,IF(C1598=2012,$Q$12,IF(C1598=2013,$Q$13,IF(C1598=2014,$Q$14,"XD"))))))))))</f>
        <v>2.25</v>
      </c>
      <c r="F1598">
        <f>D1598*E1598</f>
        <v>128.25</v>
      </c>
      <c r="G1598">
        <f>SUMIF($B$2:B1598,B1598,$D$2:D1598)</f>
        <v>3445</v>
      </c>
      <c r="H1598" t="b">
        <f>IF(cukier[[#This Row],[IlośćCukruKupionego]]&gt;=100,IF(cukier[[#This Row],[IlośćCukruKupionego]]&lt;1000,TRUE),FALSE)</f>
        <v>0</v>
      </c>
      <c r="I1598" t="b">
        <f>IF(cukier[[#This Row],[IlośćCukruKupionego]]&gt;=1000,IF(cukier[[#This Row],[IlośćCukruKupionego]]&lt;10000,TRUE),FALSE)</f>
        <v>1</v>
      </c>
      <c r="J1598" t="b">
        <f>IF(cukier[[#This Row],[IlośćCukruKupionego]]&gt;=10000,TRUE,FALSE)</f>
        <v>0</v>
      </c>
      <c r="K1598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598">
        <f>cukier[[#This Row],[Cukier '[KG']]]*cukier[[#This Row],[Rabat]]</f>
        <v>122.55</v>
      </c>
      <c r="M1598">
        <f>cukier[[#This Row],[SumaZaCukier]]-cukier[[#This Row],[CenaRabat]]</f>
        <v>5.7000000000000028</v>
      </c>
    </row>
    <row r="1599" spans="1:13" x14ac:dyDescent="0.25">
      <c r="A1599" s="1">
        <v>41054</v>
      </c>
      <c r="B1599" t="s">
        <v>50</v>
      </c>
      <c r="C1599">
        <f>YEAR(cukier[[#This Row],[Data]])</f>
        <v>2012</v>
      </c>
      <c r="D1599">
        <v>335</v>
      </c>
      <c r="E1599">
        <f>IF(C1599=2005,$Q$5,IF(C1599=2006,$Q$6,IF(C1599=2007,$Q$7,IF(C1599=2008,$Q$8,IF(C1599=2009,$Q$9,IF(C1599=2010,$Q$10,IF(C1599=2011,$Q$11,IF(C1599=2012,$Q$12,IF(C1599=2013,$Q$13,IF(C1599=2014,$Q$14,"XD"))))))))))</f>
        <v>2.25</v>
      </c>
      <c r="F1599">
        <f>D1599*E1599</f>
        <v>753.75</v>
      </c>
      <c r="G1599">
        <f>SUMIF($B$2:B1599,B1599,$D$2:D1599)</f>
        <v>19270</v>
      </c>
      <c r="H1599" t="b">
        <f>IF(cukier[[#This Row],[IlośćCukruKupionego]]&gt;=100,IF(cukier[[#This Row],[IlośćCukruKupionego]]&lt;1000,TRUE),FALSE)</f>
        <v>0</v>
      </c>
      <c r="I1599" t="b">
        <f>IF(cukier[[#This Row],[IlośćCukruKupionego]]&gt;=1000,IF(cukier[[#This Row],[IlośćCukruKupionego]]&lt;10000,TRUE),FALSE)</f>
        <v>0</v>
      </c>
      <c r="J1599" t="b">
        <f>IF(cukier[[#This Row],[IlośćCukruKupionego]]&gt;=10000,TRUE,FALSE)</f>
        <v>1</v>
      </c>
      <c r="K159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599">
        <f>cukier[[#This Row],[Cukier '[KG']]]*cukier[[#This Row],[Rabat]]</f>
        <v>686.74999999999989</v>
      </c>
      <c r="M1599">
        <f>cukier[[#This Row],[SumaZaCukier]]-cukier[[#This Row],[CenaRabat]]</f>
        <v>67.000000000000114</v>
      </c>
    </row>
    <row r="1600" spans="1:13" x14ac:dyDescent="0.25">
      <c r="A1600" s="1">
        <v>41060</v>
      </c>
      <c r="B1600" t="s">
        <v>164</v>
      </c>
      <c r="C1600">
        <f>YEAR(cukier[[#This Row],[Data]])</f>
        <v>2012</v>
      </c>
      <c r="D1600">
        <v>12</v>
      </c>
      <c r="E1600">
        <f>IF(C1600=2005,$Q$5,IF(C1600=2006,$Q$6,IF(C1600=2007,$Q$7,IF(C1600=2008,$Q$8,IF(C1600=2009,$Q$9,IF(C1600=2010,$Q$10,IF(C1600=2011,$Q$11,IF(C1600=2012,$Q$12,IF(C1600=2013,$Q$13,IF(C1600=2014,$Q$14,"XD"))))))))))</f>
        <v>2.25</v>
      </c>
      <c r="F1600">
        <f>D1600*E1600</f>
        <v>27</v>
      </c>
      <c r="G1600">
        <f>SUMIF($B$2:B1600,B1600,$D$2:D1600)</f>
        <v>39</v>
      </c>
      <c r="H1600" t="b">
        <f>IF(cukier[[#This Row],[IlośćCukruKupionego]]&gt;=100,IF(cukier[[#This Row],[IlośćCukruKupionego]]&lt;1000,TRUE),FALSE)</f>
        <v>0</v>
      </c>
      <c r="I1600" t="b">
        <f>IF(cukier[[#This Row],[IlośćCukruKupionego]]&gt;=1000,IF(cukier[[#This Row],[IlośćCukruKupionego]]&lt;10000,TRUE),FALSE)</f>
        <v>0</v>
      </c>
      <c r="J1600" t="b">
        <f>IF(cukier[[#This Row],[IlośćCukruKupionego]]&gt;=10000,TRUE,FALSE)</f>
        <v>0</v>
      </c>
      <c r="K1600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00">
        <f>cukier[[#This Row],[Cukier '[KG']]]*cukier[[#This Row],[Rabat]]</f>
        <v>27</v>
      </c>
      <c r="M1600">
        <f>cukier[[#This Row],[SumaZaCukier]]-cukier[[#This Row],[CenaRabat]]</f>
        <v>0</v>
      </c>
    </row>
    <row r="1601" spans="1:13" x14ac:dyDescent="0.25">
      <c r="A1601" s="1">
        <v>41061</v>
      </c>
      <c r="B1601" t="s">
        <v>125</v>
      </c>
      <c r="C1601">
        <f>YEAR(cukier[[#This Row],[Data]])</f>
        <v>2012</v>
      </c>
      <c r="D1601">
        <v>2</v>
      </c>
      <c r="E1601">
        <f>IF(C1601=2005,$Q$5,IF(C1601=2006,$Q$6,IF(C1601=2007,$Q$7,IF(C1601=2008,$Q$8,IF(C1601=2009,$Q$9,IF(C1601=2010,$Q$10,IF(C1601=2011,$Q$11,IF(C1601=2012,$Q$12,IF(C1601=2013,$Q$13,IF(C1601=2014,$Q$14,"XD"))))))))))</f>
        <v>2.25</v>
      </c>
      <c r="F1601">
        <f>D1601*E1601</f>
        <v>4.5</v>
      </c>
      <c r="G1601">
        <f>SUMIF($B$2:B1601,B1601,$D$2:D1601)</f>
        <v>10</v>
      </c>
      <c r="H1601" t="b">
        <f>IF(cukier[[#This Row],[IlośćCukruKupionego]]&gt;=100,IF(cukier[[#This Row],[IlośćCukruKupionego]]&lt;1000,TRUE),FALSE)</f>
        <v>0</v>
      </c>
      <c r="I1601" t="b">
        <f>IF(cukier[[#This Row],[IlośćCukruKupionego]]&gt;=1000,IF(cukier[[#This Row],[IlośćCukruKupionego]]&lt;10000,TRUE),FALSE)</f>
        <v>0</v>
      </c>
      <c r="J1601" t="b">
        <f>IF(cukier[[#This Row],[IlośćCukruKupionego]]&gt;=10000,TRUE,FALSE)</f>
        <v>0</v>
      </c>
      <c r="K1601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01">
        <f>cukier[[#This Row],[Cukier '[KG']]]*cukier[[#This Row],[Rabat]]</f>
        <v>4.5</v>
      </c>
      <c r="M1601">
        <f>cukier[[#This Row],[SumaZaCukier]]-cukier[[#This Row],[CenaRabat]]</f>
        <v>0</v>
      </c>
    </row>
    <row r="1602" spans="1:13" x14ac:dyDescent="0.25">
      <c r="A1602" s="1">
        <v>41061</v>
      </c>
      <c r="B1602" t="s">
        <v>50</v>
      </c>
      <c r="C1602">
        <f>YEAR(cukier[[#This Row],[Data]])</f>
        <v>2012</v>
      </c>
      <c r="D1602">
        <v>237</v>
      </c>
      <c r="E1602">
        <f>IF(C1602=2005,$Q$5,IF(C1602=2006,$Q$6,IF(C1602=2007,$Q$7,IF(C1602=2008,$Q$8,IF(C1602=2009,$Q$9,IF(C1602=2010,$Q$10,IF(C1602=2011,$Q$11,IF(C1602=2012,$Q$12,IF(C1602=2013,$Q$13,IF(C1602=2014,$Q$14,"XD"))))))))))</f>
        <v>2.25</v>
      </c>
      <c r="F1602">
        <f>D1602*E1602</f>
        <v>533.25</v>
      </c>
      <c r="G1602">
        <f>SUMIF($B$2:B1602,B1602,$D$2:D1602)</f>
        <v>19507</v>
      </c>
      <c r="H1602" t="b">
        <f>IF(cukier[[#This Row],[IlośćCukruKupionego]]&gt;=100,IF(cukier[[#This Row],[IlośćCukruKupionego]]&lt;1000,TRUE),FALSE)</f>
        <v>0</v>
      </c>
      <c r="I1602" t="b">
        <f>IF(cukier[[#This Row],[IlośćCukruKupionego]]&gt;=1000,IF(cukier[[#This Row],[IlośćCukruKupionego]]&lt;10000,TRUE),FALSE)</f>
        <v>0</v>
      </c>
      <c r="J1602" t="b">
        <f>IF(cukier[[#This Row],[IlośćCukruKupionego]]&gt;=10000,TRUE,FALSE)</f>
        <v>1</v>
      </c>
      <c r="K160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02">
        <f>cukier[[#This Row],[Cukier '[KG']]]*cukier[[#This Row],[Rabat]]</f>
        <v>485.84999999999997</v>
      </c>
      <c r="M1602">
        <f>cukier[[#This Row],[SumaZaCukier]]-cukier[[#This Row],[CenaRabat]]</f>
        <v>47.400000000000034</v>
      </c>
    </row>
    <row r="1603" spans="1:13" x14ac:dyDescent="0.25">
      <c r="A1603" s="1">
        <v>41064</v>
      </c>
      <c r="B1603" t="s">
        <v>7</v>
      </c>
      <c r="C1603">
        <f>YEAR(cukier[[#This Row],[Data]])</f>
        <v>2012</v>
      </c>
      <c r="D1603">
        <v>482</v>
      </c>
      <c r="E1603">
        <f>IF(C1603=2005,$Q$5,IF(C1603=2006,$Q$6,IF(C1603=2007,$Q$7,IF(C1603=2008,$Q$8,IF(C1603=2009,$Q$9,IF(C1603=2010,$Q$10,IF(C1603=2011,$Q$11,IF(C1603=2012,$Q$12,IF(C1603=2013,$Q$13,IF(C1603=2014,$Q$14,"XD"))))))))))</f>
        <v>2.25</v>
      </c>
      <c r="F1603">
        <f>D1603*E1603</f>
        <v>1084.5</v>
      </c>
      <c r="G1603">
        <f>SUMIF($B$2:B1603,B1603,$D$2:D1603)</f>
        <v>20630</v>
      </c>
      <c r="H1603" t="b">
        <f>IF(cukier[[#This Row],[IlośćCukruKupionego]]&gt;=100,IF(cukier[[#This Row],[IlośćCukruKupionego]]&lt;1000,TRUE),FALSE)</f>
        <v>0</v>
      </c>
      <c r="I1603" t="b">
        <f>IF(cukier[[#This Row],[IlośćCukruKupionego]]&gt;=1000,IF(cukier[[#This Row],[IlośćCukruKupionego]]&lt;10000,TRUE),FALSE)</f>
        <v>0</v>
      </c>
      <c r="J1603" t="b">
        <f>IF(cukier[[#This Row],[IlośćCukruKupionego]]&gt;=10000,TRUE,FALSE)</f>
        <v>1</v>
      </c>
      <c r="K160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03">
        <f>cukier[[#This Row],[Cukier '[KG']]]*cukier[[#This Row],[Rabat]]</f>
        <v>988.09999999999991</v>
      </c>
      <c r="M1603">
        <f>cukier[[#This Row],[SumaZaCukier]]-cukier[[#This Row],[CenaRabat]]</f>
        <v>96.400000000000091</v>
      </c>
    </row>
    <row r="1604" spans="1:13" x14ac:dyDescent="0.25">
      <c r="A1604" s="1">
        <v>41064</v>
      </c>
      <c r="B1604" t="s">
        <v>125</v>
      </c>
      <c r="C1604">
        <f>YEAR(cukier[[#This Row],[Data]])</f>
        <v>2012</v>
      </c>
      <c r="D1604">
        <v>8</v>
      </c>
      <c r="E1604">
        <f>IF(C1604=2005,$Q$5,IF(C1604=2006,$Q$6,IF(C1604=2007,$Q$7,IF(C1604=2008,$Q$8,IF(C1604=2009,$Q$9,IF(C1604=2010,$Q$10,IF(C1604=2011,$Q$11,IF(C1604=2012,$Q$12,IF(C1604=2013,$Q$13,IF(C1604=2014,$Q$14,"XD"))))))))))</f>
        <v>2.25</v>
      </c>
      <c r="F1604">
        <f>D1604*E1604</f>
        <v>18</v>
      </c>
      <c r="G1604">
        <f>SUMIF($B$2:B1604,B1604,$D$2:D1604)</f>
        <v>18</v>
      </c>
      <c r="H1604" t="b">
        <f>IF(cukier[[#This Row],[IlośćCukruKupionego]]&gt;=100,IF(cukier[[#This Row],[IlośćCukruKupionego]]&lt;1000,TRUE),FALSE)</f>
        <v>0</v>
      </c>
      <c r="I1604" t="b">
        <f>IF(cukier[[#This Row],[IlośćCukruKupionego]]&gt;=1000,IF(cukier[[#This Row],[IlośćCukruKupionego]]&lt;10000,TRUE),FALSE)</f>
        <v>0</v>
      </c>
      <c r="J1604" t="b">
        <f>IF(cukier[[#This Row],[IlośćCukruKupionego]]&gt;=10000,TRUE,FALSE)</f>
        <v>0</v>
      </c>
      <c r="K1604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04">
        <f>cukier[[#This Row],[Cukier '[KG']]]*cukier[[#This Row],[Rabat]]</f>
        <v>18</v>
      </c>
      <c r="M1604">
        <f>cukier[[#This Row],[SumaZaCukier]]-cukier[[#This Row],[CenaRabat]]</f>
        <v>0</v>
      </c>
    </row>
    <row r="1605" spans="1:13" x14ac:dyDescent="0.25">
      <c r="A1605" s="1">
        <v>41067</v>
      </c>
      <c r="B1605" t="s">
        <v>35</v>
      </c>
      <c r="C1605">
        <f>YEAR(cukier[[#This Row],[Data]])</f>
        <v>2012</v>
      </c>
      <c r="D1605">
        <v>147</v>
      </c>
      <c r="E1605">
        <f>IF(C1605=2005,$Q$5,IF(C1605=2006,$Q$6,IF(C1605=2007,$Q$7,IF(C1605=2008,$Q$8,IF(C1605=2009,$Q$9,IF(C1605=2010,$Q$10,IF(C1605=2011,$Q$11,IF(C1605=2012,$Q$12,IF(C1605=2013,$Q$13,IF(C1605=2014,$Q$14,"XD"))))))))))</f>
        <v>2.25</v>
      </c>
      <c r="F1605">
        <f>D1605*E1605</f>
        <v>330.75</v>
      </c>
      <c r="G1605">
        <f>SUMIF($B$2:B1605,B1605,$D$2:D1605)</f>
        <v>3533</v>
      </c>
      <c r="H1605" t="b">
        <f>IF(cukier[[#This Row],[IlośćCukruKupionego]]&gt;=100,IF(cukier[[#This Row],[IlośćCukruKupionego]]&lt;1000,TRUE),FALSE)</f>
        <v>0</v>
      </c>
      <c r="I1605" t="b">
        <f>IF(cukier[[#This Row],[IlośćCukruKupionego]]&gt;=1000,IF(cukier[[#This Row],[IlośćCukruKupionego]]&lt;10000,TRUE),FALSE)</f>
        <v>1</v>
      </c>
      <c r="J1605" t="b">
        <f>IF(cukier[[#This Row],[IlośćCukruKupionego]]&gt;=10000,TRUE,FALSE)</f>
        <v>0</v>
      </c>
      <c r="K160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05">
        <f>cukier[[#This Row],[Cukier '[KG']]]*cukier[[#This Row],[Rabat]]</f>
        <v>316.05</v>
      </c>
      <c r="M1605">
        <f>cukier[[#This Row],[SumaZaCukier]]-cukier[[#This Row],[CenaRabat]]</f>
        <v>14.699999999999989</v>
      </c>
    </row>
    <row r="1606" spans="1:13" x14ac:dyDescent="0.25">
      <c r="A1606" s="1">
        <v>41069</v>
      </c>
      <c r="B1606" t="s">
        <v>22</v>
      </c>
      <c r="C1606">
        <f>YEAR(cukier[[#This Row],[Data]])</f>
        <v>2012</v>
      </c>
      <c r="D1606">
        <v>224</v>
      </c>
      <c r="E1606">
        <f>IF(C1606=2005,$Q$5,IF(C1606=2006,$Q$6,IF(C1606=2007,$Q$7,IF(C1606=2008,$Q$8,IF(C1606=2009,$Q$9,IF(C1606=2010,$Q$10,IF(C1606=2011,$Q$11,IF(C1606=2012,$Q$12,IF(C1606=2013,$Q$13,IF(C1606=2014,$Q$14,"XD"))))))))))</f>
        <v>2.25</v>
      </c>
      <c r="F1606">
        <f>D1606*E1606</f>
        <v>504</v>
      </c>
      <c r="G1606">
        <f>SUMIF($B$2:B1606,B1606,$D$2:D1606)</f>
        <v>19149</v>
      </c>
      <c r="H1606" t="b">
        <f>IF(cukier[[#This Row],[IlośćCukruKupionego]]&gt;=100,IF(cukier[[#This Row],[IlośćCukruKupionego]]&lt;1000,TRUE),FALSE)</f>
        <v>0</v>
      </c>
      <c r="I1606" t="b">
        <f>IF(cukier[[#This Row],[IlośćCukruKupionego]]&gt;=1000,IF(cukier[[#This Row],[IlośćCukruKupionego]]&lt;10000,TRUE),FALSE)</f>
        <v>0</v>
      </c>
      <c r="J1606" t="b">
        <f>IF(cukier[[#This Row],[IlośćCukruKupionego]]&gt;=10000,TRUE,FALSE)</f>
        <v>1</v>
      </c>
      <c r="K160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06">
        <f>cukier[[#This Row],[Cukier '[KG']]]*cukier[[#This Row],[Rabat]]</f>
        <v>459.19999999999993</v>
      </c>
      <c r="M1606">
        <f>cukier[[#This Row],[SumaZaCukier]]-cukier[[#This Row],[CenaRabat]]</f>
        <v>44.800000000000068</v>
      </c>
    </row>
    <row r="1607" spans="1:13" x14ac:dyDescent="0.25">
      <c r="A1607" s="1">
        <v>41070</v>
      </c>
      <c r="B1607" t="s">
        <v>177</v>
      </c>
      <c r="C1607">
        <f>YEAR(cukier[[#This Row],[Data]])</f>
        <v>2012</v>
      </c>
      <c r="D1607">
        <v>11</v>
      </c>
      <c r="E1607">
        <f>IF(C1607=2005,$Q$5,IF(C1607=2006,$Q$6,IF(C1607=2007,$Q$7,IF(C1607=2008,$Q$8,IF(C1607=2009,$Q$9,IF(C1607=2010,$Q$10,IF(C1607=2011,$Q$11,IF(C1607=2012,$Q$12,IF(C1607=2013,$Q$13,IF(C1607=2014,$Q$14,"XD"))))))))))</f>
        <v>2.25</v>
      </c>
      <c r="F1607">
        <f>D1607*E1607</f>
        <v>24.75</v>
      </c>
      <c r="G1607">
        <f>SUMIF($B$2:B1607,B1607,$D$2:D1607)</f>
        <v>17</v>
      </c>
      <c r="H1607" t="b">
        <f>IF(cukier[[#This Row],[IlośćCukruKupionego]]&gt;=100,IF(cukier[[#This Row],[IlośćCukruKupionego]]&lt;1000,TRUE),FALSE)</f>
        <v>0</v>
      </c>
      <c r="I1607" t="b">
        <f>IF(cukier[[#This Row],[IlośćCukruKupionego]]&gt;=1000,IF(cukier[[#This Row],[IlośćCukruKupionego]]&lt;10000,TRUE),FALSE)</f>
        <v>0</v>
      </c>
      <c r="J1607" t="b">
        <f>IF(cukier[[#This Row],[IlośćCukruKupionego]]&gt;=10000,TRUE,FALSE)</f>
        <v>0</v>
      </c>
      <c r="K1607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07">
        <f>cukier[[#This Row],[Cukier '[KG']]]*cukier[[#This Row],[Rabat]]</f>
        <v>24.75</v>
      </c>
      <c r="M1607">
        <f>cukier[[#This Row],[SumaZaCukier]]-cukier[[#This Row],[CenaRabat]]</f>
        <v>0</v>
      </c>
    </row>
    <row r="1608" spans="1:13" x14ac:dyDescent="0.25">
      <c r="A1608" s="1">
        <v>41074</v>
      </c>
      <c r="B1608" t="s">
        <v>37</v>
      </c>
      <c r="C1608">
        <f>YEAR(cukier[[#This Row],[Data]])</f>
        <v>2012</v>
      </c>
      <c r="D1608">
        <v>184</v>
      </c>
      <c r="E1608">
        <f>IF(C1608=2005,$Q$5,IF(C1608=2006,$Q$6,IF(C1608=2007,$Q$7,IF(C1608=2008,$Q$8,IF(C1608=2009,$Q$9,IF(C1608=2010,$Q$10,IF(C1608=2011,$Q$11,IF(C1608=2012,$Q$12,IF(C1608=2013,$Q$13,IF(C1608=2014,$Q$14,"XD"))))))))))</f>
        <v>2.25</v>
      </c>
      <c r="F1608">
        <f>D1608*E1608</f>
        <v>414</v>
      </c>
      <c r="G1608">
        <f>SUMIF($B$2:B1608,B1608,$D$2:D1608)</f>
        <v>3857</v>
      </c>
      <c r="H1608" t="b">
        <f>IF(cukier[[#This Row],[IlośćCukruKupionego]]&gt;=100,IF(cukier[[#This Row],[IlośćCukruKupionego]]&lt;1000,TRUE),FALSE)</f>
        <v>0</v>
      </c>
      <c r="I1608" t="b">
        <f>IF(cukier[[#This Row],[IlośćCukruKupionego]]&gt;=1000,IF(cukier[[#This Row],[IlośćCukruKupionego]]&lt;10000,TRUE),FALSE)</f>
        <v>1</v>
      </c>
      <c r="J1608" t="b">
        <f>IF(cukier[[#This Row],[IlośćCukruKupionego]]&gt;=10000,TRUE,FALSE)</f>
        <v>0</v>
      </c>
      <c r="K1608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08">
        <f>cukier[[#This Row],[Cukier '[KG']]]*cukier[[#This Row],[Rabat]]</f>
        <v>395.59999999999997</v>
      </c>
      <c r="M1608">
        <f>cukier[[#This Row],[SumaZaCukier]]-cukier[[#This Row],[CenaRabat]]</f>
        <v>18.400000000000034</v>
      </c>
    </row>
    <row r="1609" spans="1:13" x14ac:dyDescent="0.25">
      <c r="A1609" s="1">
        <v>41076</v>
      </c>
      <c r="B1609" t="s">
        <v>168</v>
      </c>
      <c r="C1609">
        <f>YEAR(cukier[[#This Row],[Data]])</f>
        <v>2012</v>
      </c>
      <c r="D1609">
        <v>20</v>
      </c>
      <c r="E1609">
        <f>IF(C1609=2005,$Q$5,IF(C1609=2006,$Q$6,IF(C1609=2007,$Q$7,IF(C1609=2008,$Q$8,IF(C1609=2009,$Q$9,IF(C1609=2010,$Q$10,IF(C1609=2011,$Q$11,IF(C1609=2012,$Q$12,IF(C1609=2013,$Q$13,IF(C1609=2014,$Q$14,"XD"))))))))))</f>
        <v>2.25</v>
      </c>
      <c r="F1609">
        <f>D1609*E1609</f>
        <v>45</v>
      </c>
      <c r="G1609">
        <f>SUMIF($B$2:B1609,B1609,$D$2:D1609)</f>
        <v>38</v>
      </c>
      <c r="H1609" t="b">
        <f>IF(cukier[[#This Row],[IlośćCukruKupionego]]&gt;=100,IF(cukier[[#This Row],[IlośćCukruKupionego]]&lt;1000,TRUE),FALSE)</f>
        <v>0</v>
      </c>
      <c r="I1609" t="b">
        <f>IF(cukier[[#This Row],[IlośćCukruKupionego]]&gt;=1000,IF(cukier[[#This Row],[IlośćCukruKupionego]]&lt;10000,TRUE),FALSE)</f>
        <v>0</v>
      </c>
      <c r="J1609" t="b">
        <f>IF(cukier[[#This Row],[IlośćCukruKupionego]]&gt;=10000,TRUE,FALSE)</f>
        <v>0</v>
      </c>
      <c r="K1609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09">
        <f>cukier[[#This Row],[Cukier '[KG']]]*cukier[[#This Row],[Rabat]]</f>
        <v>45</v>
      </c>
      <c r="M1609">
        <f>cukier[[#This Row],[SumaZaCukier]]-cukier[[#This Row],[CenaRabat]]</f>
        <v>0</v>
      </c>
    </row>
    <row r="1610" spans="1:13" x14ac:dyDescent="0.25">
      <c r="A1610" s="1">
        <v>41076</v>
      </c>
      <c r="B1610" t="s">
        <v>50</v>
      </c>
      <c r="C1610">
        <f>YEAR(cukier[[#This Row],[Data]])</f>
        <v>2012</v>
      </c>
      <c r="D1610">
        <v>221</v>
      </c>
      <c r="E1610">
        <f>IF(C1610=2005,$Q$5,IF(C1610=2006,$Q$6,IF(C1610=2007,$Q$7,IF(C1610=2008,$Q$8,IF(C1610=2009,$Q$9,IF(C1610=2010,$Q$10,IF(C1610=2011,$Q$11,IF(C1610=2012,$Q$12,IF(C1610=2013,$Q$13,IF(C1610=2014,$Q$14,"XD"))))))))))</f>
        <v>2.25</v>
      </c>
      <c r="F1610">
        <f>D1610*E1610</f>
        <v>497.25</v>
      </c>
      <c r="G1610">
        <f>SUMIF($B$2:B1610,B1610,$D$2:D1610)</f>
        <v>19728</v>
      </c>
      <c r="H1610" t="b">
        <f>IF(cukier[[#This Row],[IlośćCukruKupionego]]&gt;=100,IF(cukier[[#This Row],[IlośćCukruKupionego]]&lt;1000,TRUE),FALSE)</f>
        <v>0</v>
      </c>
      <c r="I1610" t="b">
        <f>IF(cukier[[#This Row],[IlośćCukruKupionego]]&gt;=1000,IF(cukier[[#This Row],[IlośćCukruKupionego]]&lt;10000,TRUE),FALSE)</f>
        <v>0</v>
      </c>
      <c r="J1610" t="b">
        <f>IF(cukier[[#This Row],[IlośćCukruKupionego]]&gt;=10000,TRUE,FALSE)</f>
        <v>1</v>
      </c>
      <c r="K161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10">
        <f>cukier[[#This Row],[Cukier '[KG']]]*cukier[[#This Row],[Rabat]]</f>
        <v>453.04999999999995</v>
      </c>
      <c r="M1610">
        <f>cukier[[#This Row],[SumaZaCukier]]-cukier[[#This Row],[CenaRabat]]</f>
        <v>44.200000000000045</v>
      </c>
    </row>
    <row r="1611" spans="1:13" x14ac:dyDescent="0.25">
      <c r="A1611" s="1">
        <v>41079</v>
      </c>
      <c r="B1611" t="s">
        <v>37</v>
      </c>
      <c r="C1611">
        <f>YEAR(cukier[[#This Row],[Data]])</f>
        <v>2012</v>
      </c>
      <c r="D1611">
        <v>162</v>
      </c>
      <c r="E1611">
        <f>IF(C1611=2005,$Q$5,IF(C1611=2006,$Q$6,IF(C1611=2007,$Q$7,IF(C1611=2008,$Q$8,IF(C1611=2009,$Q$9,IF(C1611=2010,$Q$10,IF(C1611=2011,$Q$11,IF(C1611=2012,$Q$12,IF(C1611=2013,$Q$13,IF(C1611=2014,$Q$14,"XD"))))))))))</f>
        <v>2.25</v>
      </c>
      <c r="F1611">
        <f>D1611*E1611</f>
        <v>364.5</v>
      </c>
      <c r="G1611">
        <f>SUMIF($B$2:B1611,B1611,$D$2:D1611)</f>
        <v>4019</v>
      </c>
      <c r="H1611" t="b">
        <f>IF(cukier[[#This Row],[IlośćCukruKupionego]]&gt;=100,IF(cukier[[#This Row],[IlośćCukruKupionego]]&lt;1000,TRUE),FALSE)</f>
        <v>0</v>
      </c>
      <c r="I1611" t="b">
        <f>IF(cukier[[#This Row],[IlośćCukruKupionego]]&gt;=1000,IF(cukier[[#This Row],[IlośćCukruKupionego]]&lt;10000,TRUE),FALSE)</f>
        <v>1</v>
      </c>
      <c r="J1611" t="b">
        <f>IF(cukier[[#This Row],[IlośćCukruKupionego]]&gt;=10000,TRUE,FALSE)</f>
        <v>0</v>
      </c>
      <c r="K1611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11">
        <f>cukier[[#This Row],[Cukier '[KG']]]*cukier[[#This Row],[Rabat]]</f>
        <v>348.3</v>
      </c>
      <c r="M1611">
        <f>cukier[[#This Row],[SumaZaCukier]]-cukier[[#This Row],[CenaRabat]]</f>
        <v>16.199999999999989</v>
      </c>
    </row>
    <row r="1612" spans="1:13" x14ac:dyDescent="0.25">
      <c r="A1612" s="1">
        <v>41083</v>
      </c>
      <c r="B1612" t="s">
        <v>91</v>
      </c>
      <c r="C1612">
        <f>YEAR(cukier[[#This Row],[Data]])</f>
        <v>2012</v>
      </c>
      <c r="D1612">
        <v>19</v>
      </c>
      <c r="E1612">
        <f>IF(C1612=2005,$Q$5,IF(C1612=2006,$Q$6,IF(C1612=2007,$Q$7,IF(C1612=2008,$Q$8,IF(C1612=2009,$Q$9,IF(C1612=2010,$Q$10,IF(C1612=2011,$Q$11,IF(C1612=2012,$Q$12,IF(C1612=2013,$Q$13,IF(C1612=2014,$Q$14,"XD"))))))))))</f>
        <v>2.25</v>
      </c>
      <c r="F1612">
        <f>D1612*E1612</f>
        <v>42.75</v>
      </c>
      <c r="G1612">
        <f>SUMIF($B$2:B1612,B1612,$D$2:D1612)</f>
        <v>36</v>
      </c>
      <c r="H1612" t="b">
        <f>IF(cukier[[#This Row],[IlośćCukruKupionego]]&gt;=100,IF(cukier[[#This Row],[IlośćCukruKupionego]]&lt;1000,TRUE),FALSE)</f>
        <v>0</v>
      </c>
      <c r="I1612" t="b">
        <f>IF(cukier[[#This Row],[IlośćCukruKupionego]]&gt;=1000,IF(cukier[[#This Row],[IlośćCukruKupionego]]&lt;10000,TRUE),FALSE)</f>
        <v>0</v>
      </c>
      <c r="J1612" t="b">
        <f>IF(cukier[[#This Row],[IlośćCukruKupionego]]&gt;=10000,TRUE,FALSE)</f>
        <v>0</v>
      </c>
      <c r="K1612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12">
        <f>cukier[[#This Row],[Cukier '[KG']]]*cukier[[#This Row],[Rabat]]</f>
        <v>42.75</v>
      </c>
      <c r="M1612">
        <f>cukier[[#This Row],[SumaZaCukier]]-cukier[[#This Row],[CenaRabat]]</f>
        <v>0</v>
      </c>
    </row>
    <row r="1613" spans="1:13" x14ac:dyDescent="0.25">
      <c r="A1613" s="1">
        <v>41088</v>
      </c>
      <c r="B1613" t="s">
        <v>178</v>
      </c>
      <c r="C1613">
        <f>YEAR(cukier[[#This Row],[Data]])</f>
        <v>2012</v>
      </c>
      <c r="D1613">
        <v>1</v>
      </c>
      <c r="E1613">
        <f>IF(C1613=2005,$Q$5,IF(C1613=2006,$Q$6,IF(C1613=2007,$Q$7,IF(C1613=2008,$Q$8,IF(C1613=2009,$Q$9,IF(C1613=2010,$Q$10,IF(C1613=2011,$Q$11,IF(C1613=2012,$Q$12,IF(C1613=2013,$Q$13,IF(C1613=2014,$Q$14,"XD"))))))))))</f>
        <v>2.25</v>
      </c>
      <c r="F1613">
        <f>D1613*E1613</f>
        <v>2.25</v>
      </c>
      <c r="G1613">
        <f>SUMIF($B$2:B1613,B1613,$D$2:D1613)</f>
        <v>19</v>
      </c>
      <c r="H1613" t="b">
        <f>IF(cukier[[#This Row],[IlośćCukruKupionego]]&gt;=100,IF(cukier[[#This Row],[IlośćCukruKupionego]]&lt;1000,TRUE),FALSE)</f>
        <v>0</v>
      </c>
      <c r="I1613" t="b">
        <f>IF(cukier[[#This Row],[IlośćCukruKupionego]]&gt;=1000,IF(cukier[[#This Row],[IlośćCukruKupionego]]&lt;10000,TRUE),FALSE)</f>
        <v>0</v>
      </c>
      <c r="J1613" t="b">
        <f>IF(cukier[[#This Row],[IlośćCukruKupionego]]&gt;=10000,TRUE,FALSE)</f>
        <v>0</v>
      </c>
      <c r="K1613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13">
        <f>cukier[[#This Row],[Cukier '[KG']]]*cukier[[#This Row],[Rabat]]</f>
        <v>2.25</v>
      </c>
      <c r="M1613">
        <f>cukier[[#This Row],[SumaZaCukier]]-cukier[[#This Row],[CenaRabat]]</f>
        <v>0</v>
      </c>
    </row>
    <row r="1614" spans="1:13" x14ac:dyDescent="0.25">
      <c r="A1614" s="1">
        <v>41090</v>
      </c>
      <c r="B1614" t="s">
        <v>12</v>
      </c>
      <c r="C1614">
        <f>YEAR(cukier[[#This Row],[Data]])</f>
        <v>2012</v>
      </c>
      <c r="D1614">
        <v>122</v>
      </c>
      <c r="E1614">
        <f>IF(C1614=2005,$Q$5,IF(C1614=2006,$Q$6,IF(C1614=2007,$Q$7,IF(C1614=2008,$Q$8,IF(C1614=2009,$Q$9,IF(C1614=2010,$Q$10,IF(C1614=2011,$Q$11,IF(C1614=2012,$Q$12,IF(C1614=2013,$Q$13,IF(C1614=2014,$Q$14,"XD"))))))))))</f>
        <v>2.25</v>
      </c>
      <c r="F1614">
        <f>D1614*E1614</f>
        <v>274.5</v>
      </c>
      <c r="G1614">
        <f>SUMIF($B$2:B1614,B1614,$D$2:D1614)</f>
        <v>3945</v>
      </c>
      <c r="H1614" t="b">
        <f>IF(cukier[[#This Row],[IlośćCukruKupionego]]&gt;=100,IF(cukier[[#This Row],[IlośćCukruKupionego]]&lt;1000,TRUE),FALSE)</f>
        <v>0</v>
      </c>
      <c r="I1614" t="b">
        <f>IF(cukier[[#This Row],[IlośćCukruKupionego]]&gt;=1000,IF(cukier[[#This Row],[IlośćCukruKupionego]]&lt;10000,TRUE),FALSE)</f>
        <v>1</v>
      </c>
      <c r="J1614" t="b">
        <f>IF(cukier[[#This Row],[IlośćCukruKupionego]]&gt;=10000,TRUE,FALSE)</f>
        <v>0</v>
      </c>
      <c r="K161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14">
        <f>cukier[[#This Row],[Cukier '[KG']]]*cukier[[#This Row],[Rabat]]</f>
        <v>262.3</v>
      </c>
      <c r="M1614">
        <f>cukier[[#This Row],[SumaZaCukier]]-cukier[[#This Row],[CenaRabat]]</f>
        <v>12.199999999999989</v>
      </c>
    </row>
    <row r="1615" spans="1:13" x14ac:dyDescent="0.25">
      <c r="A1615" s="1">
        <v>41090</v>
      </c>
      <c r="B1615" t="s">
        <v>17</v>
      </c>
      <c r="C1615">
        <f>YEAR(cukier[[#This Row],[Data]])</f>
        <v>2012</v>
      </c>
      <c r="D1615">
        <v>163</v>
      </c>
      <c r="E1615">
        <f>IF(C1615=2005,$Q$5,IF(C1615=2006,$Q$6,IF(C1615=2007,$Q$7,IF(C1615=2008,$Q$8,IF(C1615=2009,$Q$9,IF(C1615=2010,$Q$10,IF(C1615=2011,$Q$11,IF(C1615=2012,$Q$12,IF(C1615=2013,$Q$13,IF(C1615=2014,$Q$14,"XD"))))))))))</f>
        <v>2.25</v>
      </c>
      <c r="F1615">
        <f>D1615*E1615</f>
        <v>366.75</v>
      </c>
      <c r="G1615">
        <f>SUMIF($B$2:B1615,B1615,$D$2:D1615)</f>
        <v>13751</v>
      </c>
      <c r="H1615" t="b">
        <f>IF(cukier[[#This Row],[IlośćCukruKupionego]]&gt;=100,IF(cukier[[#This Row],[IlośćCukruKupionego]]&lt;1000,TRUE),FALSE)</f>
        <v>0</v>
      </c>
      <c r="I1615" t="b">
        <f>IF(cukier[[#This Row],[IlośćCukruKupionego]]&gt;=1000,IF(cukier[[#This Row],[IlośćCukruKupionego]]&lt;10000,TRUE),FALSE)</f>
        <v>0</v>
      </c>
      <c r="J1615" t="b">
        <f>IF(cukier[[#This Row],[IlośćCukruKupionego]]&gt;=10000,TRUE,FALSE)</f>
        <v>1</v>
      </c>
      <c r="K161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15">
        <f>cukier[[#This Row],[Cukier '[KG']]]*cukier[[#This Row],[Rabat]]</f>
        <v>334.15</v>
      </c>
      <c r="M1615">
        <f>cukier[[#This Row],[SumaZaCukier]]-cukier[[#This Row],[CenaRabat]]</f>
        <v>32.600000000000023</v>
      </c>
    </row>
    <row r="1616" spans="1:13" x14ac:dyDescent="0.25">
      <c r="A1616" s="1">
        <v>41091</v>
      </c>
      <c r="B1616" t="s">
        <v>66</v>
      </c>
      <c r="C1616">
        <f>YEAR(cukier[[#This Row],[Data]])</f>
        <v>2012</v>
      </c>
      <c r="D1616">
        <v>29</v>
      </c>
      <c r="E1616">
        <f>IF(C1616=2005,$Q$5,IF(C1616=2006,$Q$6,IF(C1616=2007,$Q$7,IF(C1616=2008,$Q$8,IF(C1616=2009,$Q$9,IF(C1616=2010,$Q$10,IF(C1616=2011,$Q$11,IF(C1616=2012,$Q$12,IF(C1616=2013,$Q$13,IF(C1616=2014,$Q$14,"XD"))))))))))</f>
        <v>2.25</v>
      </c>
      <c r="F1616">
        <f>D1616*E1616</f>
        <v>65.25</v>
      </c>
      <c r="G1616">
        <f>SUMIF($B$2:B1616,B1616,$D$2:D1616)</f>
        <v>2879</v>
      </c>
      <c r="H1616" t="b">
        <f>IF(cukier[[#This Row],[IlośćCukruKupionego]]&gt;=100,IF(cukier[[#This Row],[IlośćCukruKupionego]]&lt;1000,TRUE),FALSE)</f>
        <v>0</v>
      </c>
      <c r="I1616" t="b">
        <f>IF(cukier[[#This Row],[IlośćCukruKupionego]]&gt;=1000,IF(cukier[[#This Row],[IlośćCukruKupionego]]&lt;10000,TRUE),FALSE)</f>
        <v>1</v>
      </c>
      <c r="J1616" t="b">
        <f>IF(cukier[[#This Row],[IlośćCukruKupionego]]&gt;=10000,TRUE,FALSE)</f>
        <v>0</v>
      </c>
      <c r="K161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16">
        <f>cukier[[#This Row],[Cukier '[KG']]]*cukier[[#This Row],[Rabat]]</f>
        <v>62.349999999999994</v>
      </c>
      <c r="M1616">
        <f>cukier[[#This Row],[SumaZaCukier]]-cukier[[#This Row],[CenaRabat]]</f>
        <v>2.9000000000000057</v>
      </c>
    </row>
    <row r="1617" spans="1:13" x14ac:dyDescent="0.25">
      <c r="A1617" s="1">
        <v>41095</v>
      </c>
      <c r="B1617" t="s">
        <v>55</v>
      </c>
      <c r="C1617">
        <f>YEAR(cukier[[#This Row],[Data]])</f>
        <v>2012</v>
      </c>
      <c r="D1617">
        <v>106</v>
      </c>
      <c r="E1617">
        <f>IF(C1617=2005,$Q$5,IF(C1617=2006,$Q$6,IF(C1617=2007,$Q$7,IF(C1617=2008,$Q$8,IF(C1617=2009,$Q$9,IF(C1617=2010,$Q$10,IF(C1617=2011,$Q$11,IF(C1617=2012,$Q$12,IF(C1617=2013,$Q$13,IF(C1617=2014,$Q$14,"XD"))))))))))</f>
        <v>2.25</v>
      </c>
      <c r="F1617">
        <f>D1617*E1617</f>
        <v>238.5</v>
      </c>
      <c r="G1617">
        <f>SUMIF($B$2:B1617,B1617,$D$2:D1617)</f>
        <v>3767</v>
      </c>
      <c r="H1617" t="b">
        <f>IF(cukier[[#This Row],[IlośćCukruKupionego]]&gt;=100,IF(cukier[[#This Row],[IlośćCukruKupionego]]&lt;1000,TRUE),FALSE)</f>
        <v>0</v>
      </c>
      <c r="I1617" t="b">
        <f>IF(cukier[[#This Row],[IlośćCukruKupionego]]&gt;=1000,IF(cukier[[#This Row],[IlośćCukruKupionego]]&lt;10000,TRUE),FALSE)</f>
        <v>1</v>
      </c>
      <c r="J1617" t="b">
        <f>IF(cukier[[#This Row],[IlośćCukruKupionego]]&gt;=10000,TRUE,FALSE)</f>
        <v>0</v>
      </c>
      <c r="K1617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17">
        <f>cukier[[#This Row],[Cukier '[KG']]]*cukier[[#This Row],[Rabat]]</f>
        <v>227.89999999999998</v>
      </c>
      <c r="M1617">
        <f>cukier[[#This Row],[SumaZaCukier]]-cukier[[#This Row],[CenaRabat]]</f>
        <v>10.600000000000023</v>
      </c>
    </row>
    <row r="1618" spans="1:13" x14ac:dyDescent="0.25">
      <c r="A1618" s="1">
        <v>41096</v>
      </c>
      <c r="B1618" t="s">
        <v>14</v>
      </c>
      <c r="C1618">
        <f>YEAR(cukier[[#This Row],[Data]])</f>
        <v>2012</v>
      </c>
      <c r="D1618">
        <v>112</v>
      </c>
      <c r="E1618">
        <f>IF(C1618=2005,$Q$5,IF(C1618=2006,$Q$6,IF(C1618=2007,$Q$7,IF(C1618=2008,$Q$8,IF(C1618=2009,$Q$9,IF(C1618=2010,$Q$10,IF(C1618=2011,$Q$11,IF(C1618=2012,$Q$12,IF(C1618=2013,$Q$13,IF(C1618=2014,$Q$14,"XD"))))))))))</f>
        <v>2.25</v>
      </c>
      <c r="F1618">
        <f>D1618*E1618</f>
        <v>252</v>
      </c>
      <c r="G1618">
        <f>SUMIF($B$2:B1618,B1618,$D$2:D1618)</f>
        <v>17764</v>
      </c>
      <c r="H1618" t="b">
        <f>IF(cukier[[#This Row],[IlośćCukruKupionego]]&gt;=100,IF(cukier[[#This Row],[IlośćCukruKupionego]]&lt;1000,TRUE),FALSE)</f>
        <v>0</v>
      </c>
      <c r="I1618" t="b">
        <f>IF(cukier[[#This Row],[IlośćCukruKupionego]]&gt;=1000,IF(cukier[[#This Row],[IlośćCukruKupionego]]&lt;10000,TRUE),FALSE)</f>
        <v>0</v>
      </c>
      <c r="J1618" t="b">
        <f>IF(cukier[[#This Row],[IlośćCukruKupionego]]&gt;=10000,TRUE,FALSE)</f>
        <v>1</v>
      </c>
      <c r="K161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18">
        <f>cukier[[#This Row],[Cukier '[KG']]]*cukier[[#This Row],[Rabat]]</f>
        <v>229.59999999999997</v>
      </c>
      <c r="M1618">
        <f>cukier[[#This Row],[SumaZaCukier]]-cukier[[#This Row],[CenaRabat]]</f>
        <v>22.400000000000034</v>
      </c>
    </row>
    <row r="1619" spans="1:13" x14ac:dyDescent="0.25">
      <c r="A1619" s="1">
        <v>41097</v>
      </c>
      <c r="B1619" t="s">
        <v>28</v>
      </c>
      <c r="C1619">
        <f>YEAR(cukier[[#This Row],[Data]])</f>
        <v>2012</v>
      </c>
      <c r="D1619">
        <v>90</v>
      </c>
      <c r="E1619">
        <f>IF(C1619=2005,$Q$5,IF(C1619=2006,$Q$6,IF(C1619=2007,$Q$7,IF(C1619=2008,$Q$8,IF(C1619=2009,$Q$9,IF(C1619=2010,$Q$10,IF(C1619=2011,$Q$11,IF(C1619=2012,$Q$12,IF(C1619=2013,$Q$13,IF(C1619=2014,$Q$14,"XD"))))))))))</f>
        <v>2.25</v>
      </c>
      <c r="F1619">
        <f>D1619*E1619</f>
        <v>202.5</v>
      </c>
      <c r="G1619">
        <f>SUMIF($B$2:B1619,B1619,$D$2:D1619)</f>
        <v>3535</v>
      </c>
      <c r="H1619" t="b">
        <f>IF(cukier[[#This Row],[IlośćCukruKupionego]]&gt;=100,IF(cukier[[#This Row],[IlośćCukruKupionego]]&lt;1000,TRUE),FALSE)</f>
        <v>0</v>
      </c>
      <c r="I1619" t="b">
        <f>IF(cukier[[#This Row],[IlośćCukruKupionego]]&gt;=1000,IF(cukier[[#This Row],[IlośćCukruKupionego]]&lt;10000,TRUE),FALSE)</f>
        <v>1</v>
      </c>
      <c r="J1619" t="b">
        <f>IF(cukier[[#This Row],[IlośćCukruKupionego]]&gt;=10000,TRUE,FALSE)</f>
        <v>0</v>
      </c>
      <c r="K1619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19">
        <f>cukier[[#This Row],[Cukier '[KG']]]*cukier[[#This Row],[Rabat]]</f>
        <v>193.5</v>
      </c>
      <c r="M1619">
        <f>cukier[[#This Row],[SumaZaCukier]]-cukier[[#This Row],[CenaRabat]]</f>
        <v>9</v>
      </c>
    </row>
    <row r="1620" spans="1:13" x14ac:dyDescent="0.25">
      <c r="A1620" s="1">
        <v>41099</v>
      </c>
      <c r="B1620" t="s">
        <v>16</v>
      </c>
      <c r="C1620">
        <f>YEAR(cukier[[#This Row],[Data]])</f>
        <v>2012</v>
      </c>
      <c r="D1620">
        <v>7</v>
      </c>
      <c r="E1620">
        <f>IF(C1620=2005,$Q$5,IF(C1620=2006,$Q$6,IF(C1620=2007,$Q$7,IF(C1620=2008,$Q$8,IF(C1620=2009,$Q$9,IF(C1620=2010,$Q$10,IF(C1620=2011,$Q$11,IF(C1620=2012,$Q$12,IF(C1620=2013,$Q$13,IF(C1620=2014,$Q$14,"XD"))))))))))</f>
        <v>2.25</v>
      </c>
      <c r="F1620">
        <f>D1620*E1620</f>
        <v>15.75</v>
      </c>
      <c r="G1620">
        <f>SUMIF($B$2:B1620,B1620,$D$2:D1620)</f>
        <v>38</v>
      </c>
      <c r="H1620" t="b">
        <f>IF(cukier[[#This Row],[IlośćCukruKupionego]]&gt;=100,IF(cukier[[#This Row],[IlośćCukruKupionego]]&lt;1000,TRUE),FALSE)</f>
        <v>0</v>
      </c>
      <c r="I1620" t="b">
        <f>IF(cukier[[#This Row],[IlośćCukruKupionego]]&gt;=1000,IF(cukier[[#This Row],[IlośćCukruKupionego]]&lt;10000,TRUE),FALSE)</f>
        <v>0</v>
      </c>
      <c r="J1620" t="b">
        <f>IF(cukier[[#This Row],[IlośćCukruKupionego]]&gt;=10000,TRUE,FALSE)</f>
        <v>0</v>
      </c>
      <c r="K1620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20">
        <f>cukier[[#This Row],[Cukier '[KG']]]*cukier[[#This Row],[Rabat]]</f>
        <v>15.75</v>
      </c>
      <c r="M1620">
        <f>cukier[[#This Row],[SumaZaCukier]]-cukier[[#This Row],[CenaRabat]]</f>
        <v>0</v>
      </c>
    </row>
    <row r="1621" spans="1:13" x14ac:dyDescent="0.25">
      <c r="A1621" s="1">
        <v>41099</v>
      </c>
      <c r="B1621" t="s">
        <v>23</v>
      </c>
      <c r="C1621">
        <f>YEAR(cukier[[#This Row],[Data]])</f>
        <v>2012</v>
      </c>
      <c r="D1621">
        <v>27</v>
      </c>
      <c r="E1621">
        <f>IF(C1621=2005,$Q$5,IF(C1621=2006,$Q$6,IF(C1621=2007,$Q$7,IF(C1621=2008,$Q$8,IF(C1621=2009,$Q$9,IF(C1621=2010,$Q$10,IF(C1621=2011,$Q$11,IF(C1621=2012,$Q$12,IF(C1621=2013,$Q$13,IF(C1621=2014,$Q$14,"XD"))))))))))</f>
        <v>2.25</v>
      </c>
      <c r="F1621">
        <f>D1621*E1621</f>
        <v>60.75</v>
      </c>
      <c r="G1621">
        <f>SUMIF($B$2:B1621,B1621,$D$2:D1621)</f>
        <v>3324</v>
      </c>
      <c r="H1621" t="b">
        <f>IF(cukier[[#This Row],[IlośćCukruKupionego]]&gt;=100,IF(cukier[[#This Row],[IlośćCukruKupionego]]&lt;1000,TRUE),FALSE)</f>
        <v>0</v>
      </c>
      <c r="I1621" t="b">
        <f>IF(cukier[[#This Row],[IlośćCukruKupionego]]&gt;=1000,IF(cukier[[#This Row],[IlośćCukruKupionego]]&lt;10000,TRUE),FALSE)</f>
        <v>1</v>
      </c>
      <c r="J1621" t="b">
        <f>IF(cukier[[#This Row],[IlośćCukruKupionego]]&gt;=10000,TRUE,FALSE)</f>
        <v>0</v>
      </c>
      <c r="K1621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21">
        <f>cukier[[#This Row],[Cukier '[KG']]]*cukier[[#This Row],[Rabat]]</f>
        <v>58.05</v>
      </c>
      <c r="M1621">
        <f>cukier[[#This Row],[SumaZaCukier]]-cukier[[#This Row],[CenaRabat]]</f>
        <v>2.7000000000000028</v>
      </c>
    </row>
    <row r="1622" spans="1:13" x14ac:dyDescent="0.25">
      <c r="A1622" s="1">
        <v>41099</v>
      </c>
      <c r="B1622" t="s">
        <v>61</v>
      </c>
      <c r="C1622">
        <f>YEAR(cukier[[#This Row],[Data]])</f>
        <v>2012</v>
      </c>
      <c r="D1622">
        <v>185</v>
      </c>
      <c r="E1622">
        <f>IF(C1622=2005,$Q$5,IF(C1622=2006,$Q$6,IF(C1622=2007,$Q$7,IF(C1622=2008,$Q$8,IF(C1622=2009,$Q$9,IF(C1622=2010,$Q$10,IF(C1622=2011,$Q$11,IF(C1622=2012,$Q$12,IF(C1622=2013,$Q$13,IF(C1622=2014,$Q$14,"XD"))))))))))</f>
        <v>2.25</v>
      </c>
      <c r="F1622">
        <f>D1622*E1622</f>
        <v>416.25</v>
      </c>
      <c r="G1622">
        <f>SUMIF($B$2:B1622,B1622,$D$2:D1622)</f>
        <v>2477</v>
      </c>
      <c r="H1622" t="b">
        <f>IF(cukier[[#This Row],[IlośćCukruKupionego]]&gt;=100,IF(cukier[[#This Row],[IlośćCukruKupionego]]&lt;1000,TRUE),FALSE)</f>
        <v>0</v>
      </c>
      <c r="I1622" t="b">
        <f>IF(cukier[[#This Row],[IlośćCukruKupionego]]&gt;=1000,IF(cukier[[#This Row],[IlośćCukruKupionego]]&lt;10000,TRUE),FALSE)</f>
        <v>1</v>
      </c>
      <c r="J1622" t="b">
        <f>IF(cukier[[#This Row],[IlośćCukruKupionego]]&gt;=10000,TRUE,FALSE)</f>
        <v>0</v>
      </c>
      <c r="K1622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22">
        <f>cukier[[#This Row],[Cukier '[KG']]]*cukier[[#This Row],[Rabat]]</f>
        <v>397.75</v>
      </c>
      <c r="M1622">
        <f>cukier[[#This Row],[SumaZaCukier]]-cukier[[#This Row],[CenaRabat]]</f>
        <v>18.5</v>
      </c>
    </row>
    <row r="1623" spans="1:13" x14ac:dyDescent="0.25">
      <c r="A1623" s="1">
        <v>41100</v>
      </c>
      <c r="B1623" t="s">
        <v>22</v>
      </c>
      <c r="C1623">
        <f>YEAR(cukier[[#This Row],[Data]])</f>
        <v>2012</v>
      </c>
      <c r="D1623">
        <v>153</v>
      </c>
      <c r="E1623">
        <f>IF(C1623=2005,$Q$5,IF(C1623=2006,$Q$6,IF(C1623=2007,$Q$7,IF(C1623=2008,$Q$8,IF(C1623=2009,$Q$9,IF(C1623=2010,$Q$10,IF(C1623=2011,$Q$11,IF(C1623=2012,$Q$12,IF(C1623=2013,$Q$13,IF(C1623=2014,$Q$14,"XD"))))))))))</f>
        <v>2.25</v>
      </c>
      <c r="F1623">
        <f>D1623*E1623</f>
        <v>344.25</v>
      </c>
      <c r="G1623">
        <f>SUMIF($B$2:B1623,B1623,$D$2:D1623)</f>
        <v>19302</v>
      </c>
      <c r="H1623" t="b">
        <f>IF(cukier[[#This Row],[IlośćCukruKupionego]]&gt;=100,IF(cukier[[#This Row],[IlośćCukruKupionego]]&lt;1000,TRUE),FALSE)</f>
        <v>0</v>
      </c>
      <c r="I1623" t="b">
        <f>IF(cukier[[#This Row],[IlośćCukruKupionego]]&gt;=1000,IF(cukier[[#This Row],[IlośćCukruKupionego]]&lt;10000,TRUE),FALSE)</f>
        <v>0</v>
      </c>
      <c r="J1623" t="b">
        <f>IF(cukier[[#This Row],[IlośćCukruKupionego]]&gt;=10000,TRUE,FALSE)</f>
        <v>1</v>
      </c>
      <c r="K162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23">
        <f>cukier[[#This Row],[Cukier '[KG']]]*cukier[[#This Row],[Rabat]]</f>
        <v>313.64999999999998</v>
      </c>
      <c r="M1623">
        <f>cukier[[#This Row],[SumaZaCukier]]-cukier[[#This Row],[CenaRabat]]</f>
        <v>30.600000000000023</v>
      </c>
    </row>
    <row r="1624" spans="1:13" x14ac:dyDescent="0.25">
      <c r="A1624" s="1">
        <v>41102</v>
      </c>
      <c r="B1624" t="s">
        <v>61</v>
      </c>
      <c r="C1624">
        <f>YEAR(cukier[[#This Row],[Data]])</f>
        <v>2012</v>
      </c>
      <c r="D1624">
        <v>109</v>
      </c>
      <c r="E1624">
        <f>IF(C1624=2005,$Q$5,IF(C1624=2006,$Q$6,IF(C1624=2007,$Q$7,IF(C1624=2008,$Q$8,IF(C1624=2009,$Q$9,IF(C1624=2010,$Q$10,IF(C1624=2011,$Q$11,IF(C1624=2012,$Q$12,IF(C1624=2013,$Q$13,IF(C1624=2014,$Q$14,"XD"))))))))))</f>
        <v>2.25</v>
      </c>
      <c r="F1624">
        <f>D1624*E1624</f>
        <v>245.25</v>
      </c>
      <c r="G1624">
        <f>SUMIF($B$2:B1624,B1624,$D$2:D1624)</f>
        <v>2586</v>
      </c>
      <c r="H1624" t="b">
        <f>IF(cukier[[#This Row],[IlośćCukruKupionego]]&gt;=100,IF(cukier[[#This Row],[IlośćCukruKupionego]]&lt;1000,TRUE),FALSE)</f>
        <v>0</v>
      </c>
      <c r="I1624" t="b">
        <f>IF(cukier[[#This Row],[IlośćCukruKupionego]]&gt;=1000,IF(cukier[[#This Row],[IlośćCukruKupionego]]&lt;10000,TRUE),FALSE)</f>
        <v>1</v>
      </c>
      <c r="J1624" t="b">
        <f>IF(cukier[[#This Row],[IlośćCukruKupionego]]&gt;=10000,TRUE,FALSE)</f>
        <v>0</v>
      </c>
      <c r="K162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24">
        <f>cukier[[#This Row],[Cukier '[KG']]]*cukier[[#This Row],[Rabat]]</f>
        <v>234.35</v>
      </c>
      <c r="M1624">
        <f>cukier[[#This Row],[SumaZaCukier]]-cukier[[#This Row],[CenaRabat]]</f>
        <v>10.900000000000006</v>
      </c>
    </row>
    <row r="1625" spans="1:13" x14ac:dyDescent="0.25">
      <c r="A1625" s="1">
        <v>41104</v>
      </c>
      <c r="B1625" t="s">
        <v>211</v>
      </c>
      <c r="C1625">
        <f>YEAR(cukier[[#This Row],[Data]])</f>
        <v>2012</v>
      </c>
      <c r="D1625">
        <v>10</v>
      </c>
      <c r="E1625">
        <f>IF(C1625=2005,$Q$5,IF(C1625=2006,$Q$6,IF(C1625=2007,$Q$7,IF(C1625=2008,$Q$8,IF(C1625=2009,$Q$9,IF(C1625=2010,$Q$10,IF(C1625=2011,$Q$11,IF(C1625=2012,$Q$12,IF(C1625=2013,$Q$13,IF(C1625=2014,$Q$14,"XD"))))))))))</f>
        <v>2.25</v>
      </c>
      <c r="F1625">
        <f>D1625*E1625</f>
        <v>22.5</v>
      </c>
      <c r="G1625">
        <f>SUMIF($B$2:B1625,B1625,$D$2:D1625)</f>
        <v>29</v>
      </c>
      <c r="H1625" t="b">
        <f>IF(cukier[[#This Row],[IlośćCukruKupionego]]&gt;=100,IF(cukier[[#This Row],[IlośćCukruKupionego]]&lt;1000,TRUE),FALSE)</f>
        <v>0</v>
      </c>
      <c r="I1625" t="b">
        <f>IF(cukier[[#This Row],[IlośćCukruKupionego]]&gt;=1000,IF(cukier[[#This Row],[IlośćCukruKupionego]]&lt;10000,TRUE),FALSE)</f>
        <v>0</v>
      </c>
      <c r="J1625" t="b">
        <f>IF(cukier[[#This Row],[IlośćCukruKupionego]]&gt;=10000,TRUE,FALSE)</f>
        <v>0</v>
      </c>
      <c r="K1625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25">
        <f>cukier[[#This Row],[Cukier '[KG']]]*cukier[[#This Row],[Rabat]]</f>
        <v>22.5</v>
      </c>
      <c r="M1625">
        <f>cukier[[#This Row],[SumaZaCukier]]-cukier[[#This Row],[CenaRabat]]</f>
        <v>0</v>
      </c>
    </row>
    <row r="1626" spans="1:13" x14ac:dyDescent="0.25">
      <c r="A1626" s="1">
        <v>41104</v>
      </c>
      <c r="B1626" t="s">
        <v>79</v>
      </c>
      <c r="C1626">
        <f>YEAR(cukier[[#This Row],[Data]])</f>
        <v>2012</v>
      </c>
      <c r="D1626">
        <v>10</v>
      </c>
      <c r="E1626">
        <f>IF(C1626=2005,$Q$5,IF(C1626=2006,$Q$6,IF(C1626=2007,$Q$7,IF(C1626=2008,$Q$8,IF(C1626=2009,$Q$9,IF(C1626=2010,$Q$10,IF(C1626=2011,$Q$11,IF(C1626=2012,$Q$12,IF(C1626=2013,$Q$13,IF(C1626=2014,$Q$14,"XD"))))))))))</f>
        <v>2.25</v>
      </c>
      <c r="F1626">
        <f>D1626*E1626</f>
        <v>22.5</v>
      </c>
      <c r="G1626">
        <f>SUMIF($B$2:B1626,B1626,$D$2:D1626)</f>
        <v>45</v>
      </c>
      <c r="H1626" t="b">
        <f>IF(cukier[[#This Row],[IlośćCukruKupionego]]&gt;=100,IF(cukier[[#This Row],[IlośćCukruKupionego]]&lt;1000,TRUE),FALSE)</f>
        <v>0</v>
      </c>
      <c r="I1626" t="b">
        <f>IF(cukier[[#This Row],[IlośćCukruKupionego]]&gt;=1000,IF(cukier[[#This Row],[IlośćCukruKupionego]]&lt;10000,TRUE),FALSE)</f>
        <v>0</v>
      </c>
      <c r="J1626" t="b">
        <f>IF(cukier[[#This Row],[IlośćCukruKupionego]]&gt;=10000,TRUE,FALSE)</f>
        <v>0</v>
      </c>
      <c r="K1626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26">
        <f>cukier[[#This Row],[Cukier '[KG']]]*cukier[[#This Row],[Rabat]]</f>
        <v>22.5</v>
      </c>
      <c r="M1626">
        <f>cukier[[#This Row],[SumaZaCukier]]-cukier[[#This Row],[CenaRabat]]</f>
        <v>0</v>
      </c>
    </row>
    <row r="1627" spans="1:13" x14ac:dyDescent="0.25">
      <c r="A1627" s="1">
        <v>41106</v>
      </c>
      <c r="B1627" t="s">
        <v>131</v>
      </c>
      <c r="C1627">
        <f>YEAR(cukier[[#This Row],[Data]])</f>
        <v>2012</v>
      </c>
      <c r="D1627">
        <v>90</v>
      </c>
      <c r="E1627">
        <f>IF(C1627=2005,$Q$5,IF(C1627=2006,$Q$6,IF(C1627=2007,$Q$7,IF(C1627=2008,$Q$8,IF(C1627=2009,$Q$9,IF(C1627=2010,$Q$10,IF(C1627=2011,$Q$11,IF(C1627=2012,$Q$12,IF(C1627=2013,$Q$13,IF(C1627=2014,$Q$14,"XD"))))))))))</f>
        <v>2.25</v>
      </c>
      <c r="F1627">
        <f>D1627*E1627</f>
        <v>202.5</v>
      </c>
      <c r="G1627">
        <f>SUMIF($B$2:B1627,B1627,$D$2:D1627)</f>
        <v>636</v>
      </c>
      <c r="H1627" t="b">
        <f>IF(cukier[[#This Row],[IlośćCukruKupionego]]&gt;=100,IF(cukier[[#This Row],[IlośćCukruKupionego]]&lt;1000,TRUE),FALSE)</f>
        <v>1</v>
      </c>
      <c r="I1627" t="b">
        <f>IF(cukier[[#This Row],[IlośćCukruKupionego]]&gt;=1000,IF(cukier[[#This Row],[IlośćCukruKupionego]]&lt;10000,TRUE),FALSE)</f>
        <v>0</v>
      </c>
      <c r="J1627" t="b">
        <f>IF(cukier[[#This Row],[IlośćCukruKupionego]]&gt;=10000,TRUE,FALSE)</f>
        <v>0</v>
      </c>
      <c r="K1627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627">
        <f>cukier[[#This Row],[Cukier '[KG']]]*cukier[[#This Row],[Rabat]]</f>
        <v>198.00000000000003</v>
      </c>
      <c r="M1627">
        <f>cukier[[#This Row],[SumaZaCukier]]-cukier[[#This Row],[CenaRabat]]</f>
        <v>4.4999999999999716</v>
      </c>
    </row>
    <row r="1628" spans="1:13" x14ac:dyDescent="0.25">
      <c r="A1628" s="1">
        <v>41106</v>
      </c>
      <c r="B1628" t="s">
        <v>58</v>
      </c>
      <c r="C1628">
        <f>YEAR(cukier[[#This Row],[Data]])</f>
        <v>2012</v>
      </c>
      <c r="D1628">
        <v>34</v>
      </c>
      <c r="E1628">
        <f>IF(C1628=2005,$Q$5,IF(C1628=2006,$Q$6,IF(C1628=2007,$Q$7,IF(C1628=2008,$Q$8,IF(C1628=2009,$Q$9,IF(C1628=2010,$Q$10,IF(C1628=2011,$Q$11,IF(C1628=2012,$Q$12,IF(C1628=2013,$Q$13,IF(C1628=2014,$Q$14,"XD"))))))))))</f>
        <v>2.25</v>
      </c>
      <c r="F1628">
        <f>D1628*E1628</f>
        <v>76.5</v>
      </c>
      <c r="G1628">
        <f>SUMIF($B$2:B1628,B1628,$D$2:D1628)</f>
        <v>871</v>
      </c>
      <c r="H1628" t="b">
        <f>IF(cukier[[#This Row],[IlośćCukruKupionego]]&gt;=100,IF(cukier[[#This Row],[IlośćCukruKupionego]]&lt;1000,TRUE),FALSE)</f>
        <v>1</v>
      </c>
      <c r="I1628" t="b">
        <f>IF(cukier[[#This Row],[IlośćCukruKupionego]]&gt;=1000,IF(cukier[[#This Row],[IlośćCukruKupionego]]&lt;10000,TRUE),FALSE)</f>
        <v>0</v>
      </c>
      <c r="J1628" t="b">
        <f>IF(cukier[[#This Row],[IlośćCukruKupionego]]&gt;=10000,TRUE,FALSE)</f>
        <v>0</v>
      </c>
      <c r="K1628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628">
        <f>cukier[[#This Row],[Cukier '[KG']]]*cukier[[#This Row],[Rabat]]</f>
        <v>74.800000000000011</v>
      </c>
      <c r="M1628">
        <f>cukier[[#This Row],[SumaZaCukier]]-cukier[[#This Row],[CenaRabat]]</f>
        <v>1.6999999999999886</v>
      </c>
    </row>
    <row r="1629" spans="1:13" x14ac:dyDescent="0.25">
      <c r="A1629" s="1">
        <v>41108</v>
      </c>
      <c r="B1629" t="s">
        <v>9</v>
      </c>
      <c r="C1629">
        <f>YEAR(cukier[[#This Row],[Data]])</f>
        <v>2012</v>
      </c>
      <c r="D1629">
        <v>106</v>
      </c>
      <c r="E1629">
        <f>IF(C1629=2005,$Q$5,IF(C1629=2006,$Q$6,IF(C1629=2007,$Q$7,IF(C1629=2008,$Q$8,IF(C1629=2009,$Q$9,IF(C1629=2010,$Q$10,IF(C1629=2011,$Q$11,IF(C1629=2012,$Q$12,IF(C1629=2013,$Q$13,IF(C1629=2014,$Q$14,"XD"))))))))))</f>
        <v>2.25</v>
      </c>
      <c r="F1629">
        <f>D1629*E1629</f>
        <v>238.5</v>
      </c>
      <c r="G1629">
        <f>SUMIF($B$2:B1629,B1629,$D$2:D1629)</f>
        <v>19697</v>
      </c>
      <c r="H1629" t="b">
        <f>IF(cukier[[#This Row],[IlośćCukruKupionego]]&gt;=100,IF(cukier[[#This Row],[IlośćCukruKupionego]]&lt;1000,TRUE),FALSE)</f>
        <v>0</v>
      </c>
      <c r="I1629" t="b">
        <f>IF(cukier[[#This Row],[IlośćCukruKupionego]]&gt;=1000,IF(cukier[[#This Row],[IlośćCukruKupionego]]&lt;10000,TRUE),FALSE)</f>
        <v>0</v>
      </c>
      <c r="J1629" t="b">
        <f>IF(cukier[[#This Row],[IlośćCukruKupionego]]&gt;=10000,TRUE,FALSE)</f>
        <v>1</v>
      </c>
      <c r="K1629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29">
        <f>cukier[[#This Row],[Cukier '[KG']]]*cukier[[#This Row],[Rabat]]</f>
        <v>217.29999999999998</v>
      </c>
      <c r="M1629">
        <f>cukier[[#This Row],[SumaZaCukier]]-cukier[[#This Row],[CenaRabat]]</f>
        <v>21.200000000000017</v>
      </c>
    </row>
    <row r="1630" spans="1:13" x14ac:dyDescent="0.25">
      <c r="A1630" s="1">
        <v>41109</v>
      </c>
      <c r="B1630" t="s">
        <v>9</v>
      </c>
      <c r="C1630">
        <f>YEAR(cukier[[#This Row],[Data]])</f>
        <v>2012</v>
      </c>
      <c r="D1630">
        <v>229</v>
      </c>
      <c r="E1630">
        <f>IF(C1630=2005,$Q$5,IF(C1630=2006,$Q$6,IF(C1630=2007,$Q$7,IF(C1630=2008,$Q$8,IF(C1630=2009,$Q$9,IF(C1630=2010,$Q$10,IF(C1630=2011,$Q$11,IF(C1630=2012,$Q$12,IF(C1630=2013,$Q$13,IF(C1630=2014,$Q$14,"XD"))))))))))</f>
        <v>2.25</v>
      </c>
      <c r="F1630">
        <f>D1630*E1630</f>
        <v>515.25</v>
      </c>
      <c r="G1630">
        <f>SUMIF($B$2:B1630,B1630,$D$2:D1630)</f>
        <v>19926</v>
      </c>
      <c r="H1630" t="b">
        <f>IF(cukier[[#This Row],[IlośćCukruKupionego]]&gt;=100,IF(cukier[[#This Row],[IlośćCukruKupionego]]&lt;1000,TRUE),FALSE)</f>
        <v>0</v>
      </c>
      <c r="I1630" t="b">
        <f>IF(cukier[[#This Row],[IlośćCukruKupionego]]&gt;=1000,IF(cukier[[#This Row],[IlośćCukruKupionego]]&lt;10000,TRUE),FALSE)</f>
        <v>0</v>
      </c>
      <c r="J1630" t="b">
        <f>IF(cukier[[#This Row],[IlośćCukruKupionego]]&gt;=10000,TRUE,FALSE)</f>
        <v>1</v>
      </c>
      <c r="K163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30">
        <f>cukier[[#This Row],[Cukier '[KG']]]*cukier[[#This Row],[Rabat]]</f>
        <v>469.44999999999993</v>
      </c>
      <c r="M1630">
        <f>cukier[[#This Row],[SumaZaCukier]]-cukier[[#This Row],[CenaRabat]]</f>
        <v>45.800000000000068</v>
      </c>
    </row>
    <row r="1631" spans="1:13" x14ac:dyDescent="0.25">
      <c r="A1631" s="1">
        <v>41115</v>
      </c>
      <c r="B1631" t="s">
        <v>17</v>
      </c>
      <c r="C1631">
        <f>YEAR(cukier[[#This Row],[Data]])</f>
        <v>2012</v>
      </c>
      <c r="D1631">
        <v>229</v>
      </c>
      <c r="E1631">
        <f>IF(C1631=2005,$Q$5,IF(C1631=2006,$Q$6,IF(C1631=2007,$Q$7,IF(C1631=2008,$Q$8,IF(C1631=2009,$Q$9,IF(C1631=2010,$Q$10,IF(C1631=2011,$Q$11,IF(C1631=2012,$Q$12,IF(C1631=2013,$Q$13,IF(C1631=2014,$Q$14,"XD"))))))))))</f>
        <v>2.25</v>
      </c>
      <c r="F1631">
        <f>D1631*E1631</f>
        <v>515.25</v>
      </c>
      <c r="G1631">
        <f>SUMIF($B$2:B1631,B1631,$D$2:D1631)</f>
        <v>13980</v>
      </c>
      <c r="H1631" t="b">
        <f>IF(cukier[[#This Row],[IlośćCukruKupionego]]&gt;=100,IF(cukier[[#This Row],[IlośćCukruKupionego]]&lt;1000,TRUE),FALSE)</f>
        <v>0</v>
      </c>
      <c r="I1631" t="b">
        <f>IF(cukier[[#This Row],[IlośćCukruKupionego]]&gt;=1000,IF(cukier[[#This Row],[IlośćCukruKupionego]]&lt;10000,TRUE),FALSE)</f>
        <v>0</v>
      </c>
      <c r="J1631" t="b">
        <f>IF(cukier[[#This Row],[IlośćCukruKupionego]]&gt;=10000,TRUE,FALSE)</f>
        <v>1</v>
      </c>
      <c r="K163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31">
        <f>cukier[[#This Row],[Cukier '[KG']]]*cukier[[#This Row],[Rabat]]</f>
        <v>469.44999999999993</v>
      </c>
      <c r="M1631">
        <f>cukier[[#This Row],[SumaZaCukier]]-cukier[[#This Row],[CenaRabat]]</f>
        <v>45.800000000000068</v>
      </c>
    </row>
    <row r="1632" spans="1:13" x14ac:dyDescent="0.25">
      <c r="A1632" s="1">
        <v>41115</v>
      </c>
      <c r="B1632" t="s">
        <v>47</v>
      </c>
      <c r="C1632">
        <f>YEAR(cukier[[#This Row],[Data]])</f>
        <v>2012</v>
      </c>
      <c r="D1632">
        <v>20</v>
      </c>
      <c r="E1632">
        <f>IF(C1632=2005,$Q$5,IF(C1632=2006,$Q$6,IF(C1632=2007,$Q$7,IF(C1632=2008,$Q$8,IF(C1632=2009,$Q$9,IF(C1632=2010,$Q$10,IF(C1632=2011,$Q$11,IF(C1632=2012,$Q$12,IF(C1632=2013,$Q$13,IF(C1632=2014,$Q$14,"XD"))))))))))</f>
        <v>2.25</v>
      </c>
      <c r="F1632">
        <f>D1632*E1632</f>
        <v>45</v>
      </c>
      <c r="G1632">
        <f>SUMIF($B$2:B1632,B1632,$D$2:D1632)</f>
        <v>33</v>
      </c>
      <c r="H1632" t="b">
        <f>IF(cukier[[#This Row],[IlośćCukruKupionego]]&gt;=100,IF(cukier[[#This Row],[IlośćCukruKupionego]]&lt;1000,TRUE),FALSE)</f>
        <v>0</v>
      </c>
      <c r="I1632" t="b">
        <f>IF(cukier[[#This Row],[IlośćCukruKupionego]]&gt;=1000,IF(cukier[[#This Row],[IlośćCukruKupionego]]&lt;10000,TRUE),FALSE)</f>
        <v>0</v>
      </c>
      <c r="J1632" t="b">
        <f>IF(cukier[[#This Row],[IlośćCukruKupionego]]&gt;=10000,TRUE,FALSE)</f>
        <v>0</v>
      </c>
      <c r="K1632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32">
        <f>cukier[[#This Row],[Cukier '[KG']]]*cukier[[#This Row],[Rabat]]</f>
        <v>45</v>
      </c>
      <c r="M1632">
        <f>cukier[[#This Row],[SumaZaCukier]]-cukier[[#This Row],[CenaRabat]]</f>
        <v>0</v>
      </c>
    </row>
    <row r="1633" spans="1:13" x14ac:dyDescent="0.25">
      <c r="A1633" s="1">
        <v>41115</v>
      </c>
      <c r="B1633" t="s">
        <v>45</v>
      </c>
      <c r="C1633">
        <f>YEAR(cukier[[#This Row],[Data]])</f>
        <v>2012</v>
      </c>
      <c r="D1633">
        <v>261</v>
      </c>
      <c r="E1633">
        <f>IF(C1633=2005,$Q$5,IF(C1633=2006,$Q$6,IF(C1633=2007,$Q$7,IF(C1633=2008,$Q$8,IF(C1633=2009,$Q$9,IF(C1633=2010,$Q$10,IF(C1633=2011,$Q$11,IF(C1633=2012,$Q$12,IF(C1633=2013,$Q$13,IF(C1633=2014,$Q$14,"XD"))))))))))</f>
        <v>2.25</v>
      </c>
      <c r="F1633">
        <f>D1633*E1633</f>
        <v>587.25</v>
      </c>
      <c r="G1633">
        <f>SUMIF($B$2:B1633,B1633,$D$2:D1633)</f>
        <v>19384</v>
      </c>
      <c r="H1633" t="b">
        <f>IF(cukier[[#This Row],[IlośćCukruKupionego]]&gt;=100,IF(cukier[[#This Row],[IlośćCukruKupionego]]&lt;1000,TRUE),FALSE)</f>
        <v>0</v>
      </c>
      <c r="I1633" t="b">
        <f>IF(cukier[[#This Row],[IlośćCukruKupionego]]&gt;=1000,IF(cukier[[#This Row],[IlośćCukruKupionego]]&lt;10000,TRUE),FALSE)</f>
        <v>0</v>
      </c>
      <c r="J1633" t="b">
        <f>IF(cukier[[#This Row],[IlośćCukruKupionego]]&gt;=10000,TRUE,FALSE)</f>
        <v>1</v>
      </c>
      <c r="K163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33">
        <f>cukier[[#This Row],[Cukier '[KG']]]*cukier[[#This Row],[Rabat]]</f>
        <v>535.04999999999995</v>
      </c>
      <c r="M1633">
        <f>cukier[[#This Row],[SumaZaCukier]]-cukier[[#This Row],[CenaRabat]]</f>
        <v>52.200000000000045</v>
      </c>
    </row>
    <row r="1634" spans="1:13" x14ac:dyDescent="0.25">
      <c r="A1634" s="1">
        <v>41118</v>
      </c>
      <c r="B1634" t="s">
        <v>147</v>
      </c>
      <c r="C1634">
        <f>YEAR(cukier[[#This Row],[Data]])</f>
        <v>2012</v>
      </c>
      <c r="D1634">
        <v>10</v>
      </c>
      <c r="E1634">
        <f>IF(C1634=2005,$Q$5,IF(C1634=2006,$Q$6,IF(C1634=2007,$Q$7,IF(C1634=2008,$Q$8,IF(C1634=2009,$Q$9,IF(C1634=2010,$Q$10,IF(C1634=2011,$Q$11,IF(C1634=2012,$Q$12,IF(C1634=2013,$Q$13,IF(C1634=2014,$Q$14,"XD"))))))))))</f>
        <v>2.25</v>
      </c>
      <c r="F1634">
        <f>D1634*E1634</f>
        <v>22.5</v>
      </c>
      <c r="G1634">
        <f>SUMIF($B$2:B1634,B1634,$D$2:D1634)</f>
        <v>27</v>
      </c>
      <c r="H1634" t="b">
        <f>IF(cukier[[#This Row],[IlośćCukruKupionego]]&gt;=100,IF(cukier[[#This Row],[IlośćCukruKupionego]]&lt;1000,TRUE),FALSE)</f>
        <v>0</v>
      </c>
      <c r="I1634" t="b">
        <f>IF(cukier[[#This Row],[IlośćCukruKupionego]]&gt;=1000,IF(cukier[[#This Row],[IlośćCukruKupionego]]&lt;10000,TRUE),FALSE)</f>
        <v>0</v>
      </c>
      <c r="J1634" t="b">
        <f>IF(cukier[[#This Row],[IlośćCukruKupionego]]&gt;=10000,TRUE,FALSE)</f>
        <v>0</v>
      </c>
      <c r="K1634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34">
        <f>cukier[[#This Row],[Cukier '[KG']]]*cukier[[#This Row],[Rabat]]</f>
        <v>22.5</v>
      </c>
      <c r="M1634">
        <f>cukier[[#This Row],[SumaZaCukier]]-cukier[[#This Row],[CenaRabat]]</f>
        <v>0</v>
      </c>
    </row>
    <row r="1635" spans="1:13" x14ac:dyDescent="0.25">
      <c r="A1635" s="1">
        <v>41118</v>
      </c>
      <c r="B1635" t="s">
        <v>7</v>
      </c>
      <c r="C1635">
        <f>YEAR(cukier[[#This Row],[Data]])</f>
        <v>2012</v>
      </c>
      <c r="D1635">
        <v>400</v>
      </c>
      <c r="E1635">
        <f>IF(C1635=2005,$Q$5,IF(C1635=2006,$Q$6,IF(C1635=2007,$Q$7,IF(C1635=2008,$Q$8,IF(C1635=2009,$Q$9,IF(C1635=2010,$Q$10,IF(C1635=2011,$Q$11,IF(C1635=2012,$Q$12,IF(C1635=2013,$Q$13,IF(C1635=2014,$Q$14,"XD"))))))))))</f>
        <v>2.25</v>
      </c>
      <c r="F1635">
        <f>D1635*E1635</f>
        <v>900</v>
      </c>
      <c r="G1635">
        <f>SUMIF($B$2:B1635,B1635,$D$2:D1635)</f>
        <v>21030</v>
      </c>
      <c r="H1635" t="b">
        <f>IF(cukier[[#This Row],[IlośćCukruKupionego]]&gt;=100,IF(cukier[[#This Row],[IlośćCukruKupionego]]&lt;1000,TRUE),FALSE)</f>
        <v>0</v>
      </c>
      <c r="I1635" t="b">
        <f>IF(cukier[[#This Row],[IlośćCukruKupionego]]&gt;=1000,IF(cukier[[#This Row],[IlośćCukruKupionego]]&lt;10000,TRUE),FALSE)</f>
        <v>0</v>
      </c>
      <c r="J1635" t="b">
        <f>IF(cukier[[#This Row],[IlośćCukruKupionego]]&gt;=10000,TRUE,FALSE)</f>
        <v>1</v>
      </c>
      <c r="K163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35">
        <f>cukier[[#This Row],[Cukier '[KG']]]*cukier[[#This Row],[Rabat]]</f>
        <v>819.99999999999989</v>
      </c>
      <c r="M1635">
        <f>cukier[[#This Row],[SumaZaCukier]]-cukier[[#This Row],[CenaRabat]]</f>
        <v>80.000000000000114</v>
      </c>
    </row>
    <row r="1636" spans="1:13" x14ac:dyDescent="0.25">
      <c r="A1636" s="1">
        <v>41122</v>
      </c>
      <c r="B1636" t="s">
        <v>14</v>
      </c>
      <c r="C1636">
        <f>YEAR(cukier[[#This Row],[Data]])</f>
        <v>2012</v>
      </c>
      <c r="D1636">
        <v>401</v>
      </c>
      <c r="E1636">
        <f>IF(C1636=2005,$Q$5,IF(C1636=2006,$Q$6,IF(C1636=2007,$Q$7,IF(C1636=2008,$Q$8,IF(C1636=2009,$Q$9,IF(C1636=2010,$Q$10,IF(C1636=2011,$Q$11,IF(C1636=2012,$Q$12,IF(C1636=2013,$Q$13,IF(C1636=2014,$Q$14,"XD"))))))))))</f>
        <v>2.25</v>
      </c>
      <c r="F1636">
        <f>D1636*E1636</f>
        <v>902.25</v>
      </c>
      <c r="G1636">
        <f>SUMIF($B$2:B1636,B1636,$D$2:D1636)</f>
        <v>18165</v>
      </c>
      <c r="H1636" t="b">
        <f>IF(cukier[[#This Row],[IlośćCukruKupionego]]&gt;=100,IF(cukier[[#This Row],[IlośćCukruKupionego]]&lt;1000,TRUE),FALSE)</f>
        <v>0</v>
      </c>
      <c r="I1636" t="b">
        <f>IF(cukier[[#This Row],[IlośćCukruKupionego]]&gt;=1000,IF(cukier[[#This Row],[IlośćCukruKupionego]]&lt;10000,TRUE),FALSE)</f>
        <v>0</v>
      </c>
      <c r="J1636" t="b">
        <f>IF(cukier[[#This Row],[IlośćCukruKupionego]]&gt;=10000,TRUE,FALSE)</f>
        <v>1</v>
      </c>
      <c r="K163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36">
        <f>cukier[[#This Row],[Cukier '[KG']]]*cukier[[#This Row],[Rabat]]</f>
        <v>822.05</v>
      </c>
      <c r="M1636">
        <f>cukier[[#This Row],[SumaZaCukier]]-cukier[[#This Row],[CenaRabat]]</f>
        <v>80.200000000000045</v>
      </c>
    </row>
    <row r="1637" spans="1:13" x14ac:dyDescent="0.25">
      <c r="A1637" s="1">
        <v>41124</v>
      </c>
      <c r="B1637" t="s">
        <v>55</v>
      </c>
      <c r="C1637">
        <f>YEAR(cukier[[#This Row],[Data]])</f>
        <v>2012</v>
      </c>
      <c r="D1637">
        <v>170</v>
      </c>
      <c r="E1637">
        <f>IF(C1637=2005,$Q$5,IF(C1637=2006,$Q$6,IF(C1637=2007,$Q$7,IF(C1637=2008,$Q$8,IF(C1637=2009,$Q$9,IF(C1637=2010,$Q$10,IF(C1637=2011,$Q$11,IF(C1637=2012,$Q$12,IF(C1637=2013,$Q$13,IF(C1637=2014,$Q$14,"XD"))))))))))</f>
        <v>2.25</v>
      </c>
      <c r="F1637">
        <f>D1637*E1637</f>
        <v>382.5</v>
      </c>
      <c r="G1637">
        <f>SUMIF($B$2:B1637,B1637,$D$2:D1637)</f>
        <v>3937</v>
      </c>
      <c r="H1637" t="b">
        <f>IF(cukier[[#This Row],[IlośćCukruKupionego]]&gt;=100,IF(cukier[[#This Row],[IlośćCukruKupionego]]&lt;1000,TRUE),FALSE)</f>
        <v>0</v>
      </c>
      <c r="I1637" t="b">
        <f>IF(cukier[[#This Row],[IlośćCukruKupionego]]&gt;=1000,IF(cukier[[#This Row],[IlośćCukruKupionego]]&lt;10000,TRUE),FALSE)</f>
        <v>1</v>
      </c>
      <c r="J1637" t="b">
        <f>IF(cukier[[#This Row],[IlośćCukruKupionego]]&gt;=10000,TRUE,FALSE)</f>
        <v>0</v>
      </c>
      <c r="K1637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37">
        <f>cukier[[#This Row],[Cukier '[KG']]]*cukier[[#This Row],[Rabat]]</f>
        <v>365.5</v>
      </c>
      <c r="M1637">
        <f>cukier[[#This Row],[SumaZaCukier]]-cukier[[#This Row],[CenaRabat]]</f>
        <v>17</v>
      </c>
    </row>
    <row r="1638" spans="1:13" x14ac:dyDescent="0.25">
      <c r="A1638" s="1">
        <v>41125</v>
      </c>
      <c r="B1638" t="s">
        <v>22</v>
      </c>
      <c r="C1638">
        <f>YEAR(cukier[[#This Row],[Data]])</f>
        <v>2012</v>
      </c>
      <c r="D1638">
        <v>124</v>
      </c>
      <c r="E1638">
        <f>IF(C1638=2005,$Q$5,IF(C1638=2006,$Q$6,IF(C1638=2007,$Q$7,IF(C1638=2008,$Q$8,IF(C1638=2009,$Q$9,IF(C1638=2010,$Q$10,IF(C1638=2011,$Q$11,IF(C1638=2012,$Q$12,IF(C1638=2013,$Q$13,IF(C1638=2014,$Q$14,"XD"))))))))))</f>
        <v>2.25</v>
      </c>
      <c r="F1638">
        <f>D1638*E1638</f>
        <v>279</v>
      </c>
      <c r="G1638">
        <f>SUMIF($B$2:B1638,B1638,$D$2:D1638)</f>
        <v>19426</v>
      </c>
      <c r="H1638" t="b">
        <f>IF(cukier[[#This Row],[IlośćCukruKupionego]]&gt;=100,IF(cukier[[#This Row],[IlośćCukruKupionego]]&lt;1000,TRUE),FALSE)</f>
        <v>0</v>
      </c>
      <c r="I1638" t="b">
        <f>IF(cukier[[#This Row],[IlośćCukruKupionego]]&gt;=1000,IF(cukier[[#This Row],[IlośćCukruKupionego]]&lt;10000,TRUE),FALSE)</f>
        <v>0</v>
      </c>
      <c r="J1638" t="b">
        <f>IF(cukier[[#This Row],[IlośćCukruKupionego]]&gt;=10000,TRUE,FALSE)</f>
        <v>1</v>
      </c>
      <c r="K1638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38">
        <f>cukier[[#This Row],[Cukier '[KG']]]*cukier[[#This Row],[Rabat]]</f>
        <v>254.2</v>
      </c>
      <c r="M1638">
        <f>cukier[[#This Row],[SumaZaCukier]]-cukier[[#This Row],[CenaRabat]]</f>
        <v>24.800000000000011</v>
      </c>
    </row>
    <row r="1639" spans="1:13" x14ac:dyDescent="0.25">
      <c r="A1639" s="1">
        <v>41127</v>
      </c>
      <c r="B1639" t="s">
        <v>201</v>
      </c>
      <c r="C1639">
        <f>YEAR(cukier[[#This Row],[Data]])</f>
        <v>2012</v>
      </c>
      <c r="D1639">
        <v>13</v>
      </c>
      <c r="E1639">
        <f>IF(C1639=2005,$Q$5,IF(C1639=2006,$Q$6,IF(C1639=2007,$Q$7,IF(C1639=2008,$Q$8,IF(C1639=2009,$Q$9,IF(C1639=2010,$Q$10,IF(C1639=2011,$Q$11,IF(C1639=2012,$Q$12,IF(C1639=2013,$Q$13,IF(C1639=2014,$Q$14,"XD"))))))))))</f>
        <v>2.25</v>
      </c>
      <c r="F1639">
        <f>D1639*E1639</f>
        <v>29.25</v>
      </c>
      <c r="G1639">
        <f>SUMIF($B$2:B1639,B1639,$D$2:D1639)</f>
        <v>29</v>
      </c>
      <c r="H1639" t="b">
        <f>IF(cukier[[#This Row],[IlośćCukruKupionego]]&gt;=100,IF(cukier[[#This Row],[IlośćCukruKupionego]]&lt;1000,TRUE),FALSE)</f>
        <v>0</v>
      </c>
      <c r="I1639" t="b">
        <f>IF(cukier[[#This Row],[IlośćCukruKupionego]]&gt;=1000,IF(cukier[[#This Row],[IlośćCukruKupionego]]&lt;10000,TRUE),FALSE)</f>
        <v>0</v>
      </c>
      <c r="J1639" t="b">
        <f>IF(cukier[[#This Row],[IlośćCukruKupionego]]&gt;=10000,TRUE,FALSE)</f>
        <v>0</v>
      </c>
      <c r="K1639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39">
        <f>cukier[[#This Row],[Cukier '[KG']]]*cukier[[#This Row],[Rabat]]</f>
        <v>29.25</v>
      </c>
      <c r="M1639">
        <f>cukier[[#This Row],[SumaZaCukier]]-cukier[[#This Row],[CenaRabat]]</f>
        <v>0</v>
      </c>
    </row>
    <row r="1640" spans="1:13" x14ac:dyDescent="0.25">
      <c r="A1640" s="1">
        <v>41130</v>
      </c>
      <c r="B1640" t="s">
        <v>19</v>
      </c>
      <c r="C1640">
        <f>YEAR(cukier[[#This Row],[Data]])</f>
        <v>2012</v>
      </c>
      <c r="D1640">
        <v>87</v>
      </c>
      <c r="E1640">
        <f>IF(C1640=2005,$Q$5,IF(C1640=2006,$Q$6,IF(C1640=2007,$Q$7,IF(C1640=2008,$Q$8,IF(C1640=2009,$Q$9,IF(C1640=2010,$Q$10,IF(C1640=2011,$Q$11,IF(C1640=2012,$Q$12,IF(C1640=2013,$Q$13,IF(C1640=2014,$Q$14,"XD"))))))))))</f>
        <v>2.25</v>
      </c>
      <c r="F1640">
        <f>D1640*E1640</f>
        <v>195.75</v>
      </c>
      <c r="G1640">
        <f>SUMIF($B$2:B1640,B1640,$D$2:D1640)</f>
        <v>3790</v>
      </c>
      <c r="H1640" t="b">
        <f>IF(cukier[[#This Row],[IlośćCukruKupionego]]&gt;=100,IF(cukier[[#This Row],[IlośćCukruKupionego]]&lt;1000,TRUE),FALSE)</f>
        <v>0</v>
      </c>
      <c r="I1640" t="b">
        <f>IF(cukier[[#This Row],[IlośćCukruKupionego]]&gt;=1000,IF(cukier[[#This Row],[IlośćCukruKupionego]]&lt;10000,TRUE),FALSE)</f>
        <v>1</v>
      </c>
      <c r="J1640" t="b">
        <f>IF(cukier[[#This Row],[IlośćCukruKupionego]]&gt;=10000,TRUE,FALSE)</f>
        <v>0</v>
      </c>
      <c r="K1640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40">
        <f>cukier[[#This Row],[Cukier '[KG']]]*cukier[[#This Row],[Rabat]]</f>
        <v>187.04999999999998</v>
      </c>
      <c r="M1640">
        <f>cukier[[#This Row],[SumaZaCukier]]-cukier[[#This Row],[CenaRabat]]</f>
        <v>8.7000000000000171</v>
      </c>
    </row>
    <row r="1641" spans="1:13" x14ac:dyDescent="0.25">
      <c r="A1641" s="1">
        <v>41130</v>
      </c>
      <c r="B1641" t="s">
        <v>24</v>
      </c>
      <c r="C1641">
        <f>YEAR(cukier[[#This Row],[Data]])</f>
        <v>2012</v>
      </c>
      <c r="D1641">
        <v>190</v>
      </c>
      <c r="E1641">
        <f>IF(C1641=2005,$Q$5,IF(C1641=2006,$Q$6,IF(C1641=2007,$Q$7,IF(C1641=2008,$Q$8,IF(C1641=2009,$Q$9,IF(C1641=2010,$Q$10,IF(C1641=2011,$Q$11,IF(C1641=2012,$Q$12,IF(C1641=2013,$Q$13,IF(C1641=2014,$Q$14,"XD"))))))))))</f>
        <v>2.25</v>
      </c>
      <c r="F1641">
        <f>D1641*E1641</f>
        <v>427.5</v>
      </c>
      <c r="G1641">
        <f>SUMIF($B$2:B1641,B1641,$D$2:D1641)</f>
        <v>5079</v>
      </c>
      <c r="H1641" t="b">
        <f>IF(cukier[[#This Row],[IlośćCukruKupionego]]&gt;=100,IF(cukier[[#This Row],[IlośćCukruKupionego]]&lt;1000,TRUE),FALSE)</f>
        <v>0</v>
      </c>
      <c r="I1641" t="b">
        <f>IF(cukier[[#This Row],[IlośćCukruKupionego]]&gt;=1000,IF(cukier[[#This Row],[IlośćCukruKupionego]]&lt;10000,TRUE),FALSE)</f>
        <v>1</v>
      </c>
      <c r="J1641" t="b">
        <f>IF(cukier[[#This Row],[IlośćCukruKupionego]]&gt;=10000,TRUE,FALSE)</f>
        <v>0</v>
      </c>
      <c r="K1641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41">
        <f>cukier[[#This Row],[Cukier '[KG']]]*cukier[[#This Row],[Rabat]]</f>
        <v>408.5</v>
      </c>
      <c r="M1641">
        <f>cukier[[#This Row],[SumaZaCukier]]-cukier[[#This Row],[CenaRabat]]</f>
        <v>19</v>
      </c>
    </row>
    <row r="1642" spans="1:13" x14ac:dyDescent="0.25">
      <c r="A1642" s="1">
        <v>41130</v>
      </c>
      <c r="B1642" t="s">
        <v>50</v>
      </c>
      <c r="C1642">
        <f>YEAR(cukier[[#This Row],[Data]])</f>
        <v>2012</v>
      </c>
      <c r="D1642">
        <v>349</v>
      </c>
      <c r="E1642">
        <f>IF(C1642=2005,$Q$5,IF(C1642=2006,$Q$6,IF(C1642=2007,$Q$7,IF(C1642=2008,$Q$8,IF(C1642=2009,$Q$9,IF(C1642=2010,$Q$10,IF(C1642=2011,$Q$11,IF(C1642=2012,$Q$12,IF(C1642=2013,$Q$13,IF(C1642=2014,$Q$14,"XD"))))))))))</f>
        <v>2.25</v>
      </c>
      <c r="F1642">
        <f>D1642*E1642</f>
        <v>785.25</v>
      </c>
      <c r="G1642">
        <f>SUMIF($B$2:B1642,B1642,$D$2:D1642)</f>
        <v>20077</v>
      </c>
      <c r="H1642" t="b">
        <f>IF(cukier[[#This Row],[IlośćCukruKupionego]]&gt;=100,IF(cukier[[#This Row],[IlośćCukruKupionego]]&lt;1000,TRUE),FALSE)</f>
        <v>0</v>
      </c>
      <c r="I1642" t="b">
        <f>IF(cukier[[#This Row],[IlośćCukruKupionego]]&gt;=1000,IF(cukier[[#This Row],[IlośćCukruKupionego]]&lt;10000,TRUE),FALSE)</f>
        <v>0</v>
      </c>
      <c r="J1642" t="b">
        <f>IF(cukier[[#This Row],[IlośćCukruKupionego]]&gt;=10000,TRUE,FALSE)</f>
        <v>1</v>
      </c>
      <c r="K164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42">
        <f>cukier[[#This Row],[Cukier '[KG']]]*cukier[[#This Row],[Rabat]]</f>
        <v>715.44999999999993</v>
      </c>
      <c r="M1642">
        <f>cukier[[#This Row],[SumaZaCukier]]-cukier[[#This Row],[CenaRabat]]</f>
        <v>69.800000000000068</v>
      </c>
    </row>
    <row r="1643" spans="1:13" x14ac:dyDescent="0.25">
      <c r="A1643" s="1">
        <v>41132</v>
      </c>
      <c r="B1643" t="s">
        <v>181</v>
      </c>
      <c r="C1643">
        <f>YEAR(cukier[[#This Row],[Data]])</f>
        <v>2012</v>
      </c>
      <c r="D1643">
        <v>16</v>
      </c>
      <c r="E1643">
        <f>IF(C1643=2005,$Q$5,IF(C1643=2006,$Q$6,IF(C1643=2007,$Q$7,IF(C1643=2008,$Q$8,IF(C1643=2009,$Q$9,IF(C1643=2010,$Q$10,IF(C1643=2011,$Q$11,IF(C1643=2012,$Q$12,IF(C1643=2013,$Q$13,IF(C1643=2014,$Q$14,"XD"))))))))))</f>
        <v>2.25</v>
      </c>
      <c r="F1643">
        <f>D1643*E1643</f>
        <v>36</v>
      </c>
      <c r="G1643">
        <f>SUMIF($B$2:B1643,B1643,$D$2:D1643)</f>
        <v>29</v>
      </c>
      <c r="H1643" t="b">
        <f>IF(cukier[[#This Row],[IlośćCukruKupionego]]&gt;=100,IF(cukier[[#This Row],[IlośćCukruKupionego]]&lt;1000,TRUE),FALSE)</f>
        <v>0</v>
      </c>
      <c r="I1643" t="b">
        <f>IF(cukier[[#This Row],[IlośćCukruKupionego]]&gt;=1000,IF(cukier[[#This Row],[IlośćCukruKupionego]]&lt;10000,TRUE),FALSE)</f>
        <v>0</v>
      </c>
      <c r="J1643" t="b">
        <f>IF(cukier[[#This Row],[IlośćCukruKupionego]]&gt;=10000,TRUE,FALSE)</f>
        <v>0</v>
      </c>
      <c r="K1643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43">
        <f>cukier[[#This Row],[Cukier '[KG']]]*cukier[[#This Row],[Rabat]]</f>
        <v>36</v>
      </c>
      <c r="M1643">
        <f>cukier[[#This Row],[SumaZaCukier]]-cukier[[#This Row],[CenaRabat]]</f>
        <v>0</v>
      </c>
    </row>
    <row r="1644" spans="1:13" x14ac:dyDescent="0.25">
      <c r="A1644" s="1">
        <v>41133</v>
      </c>
      <c r="B1644" t="s">
        <v>71</v>
      </c>
      <c r="C1644">
        <f>YEAR(cukier[[#This Row],[Data]])</f>
        <v>2012</v>
      </c>
      <c r="D1644">
        <v>42</v>
      </c>
      <c r="E1644">
        <f>IF(C1644=2005,$Q$5,IF(C1644=2006,$Q$6,IF(C1644=2007,$Q$7,IF(C1644=2008,$Q$8,IF(C1644=2009,$Q$9,IF(C1644=2010,$Q$10,IF(C1644=2011,$Q$11,IF(C1644=2012,$Q$12,IF(C1644=2013,$Q$13,IF(C1644=2014,$Q$14,"XD"))))))))))</f>
        <v>2.25</v>
      </c>
      <c r="F1644">
        <f>D1644*E1644</f>
        <v>94.5</v>
      </c>
      <c r="G1644">
        <f>SUMIF($B$2:B1644,B1644,$D$2:D1644)</f>
        <v>1852</v>
      </c>
      <c r="H1644" t="b">
        <f>IF(cukier[[#This Row],[IlośćCukruKupionego]]&gt;=100,IF(cukier[[#This Row],[IlośćCukruKupionego]]&lt;1000,TRUE),FALSE)</f>
        <v>0</v>
      </c>
      <c r="I1644" t="b">
        <f>IF(cukier[[#This Row],[IlośćCukruKupionego]]&gt;=1000,IF(cukier[[#This Row],[IlośćCukruKupionego]]&lt;10000,TRUE),FALSE)</f>
        <v>1</v>
      </c>
      <c r="J1644" t="b">
        <f>IF(cukier[[#This Row],[IlośćCukruKupionego]]&gt;=10000,TRUE,FALSE)</f>
        <v>0</v>
      </c>
      <c r="K164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44">
        <f>cukier[[#This Row],[Cukier '[KG']]]*cukier[[#This Row],[Rabat]]</f>
        <v>90.3</v>
      </c>
      <c r="M1644">
        <f>cukier[[#This Row],[SumaZaCukier]]-cukier[[#This Row],[CenaRabat]]</f>
        <v>4.2000000000000028</v>
      </c>
    </row>
    <row r="1645" spans="1:13" x14ac:dyDescent="0.25">
      <c r="A1645" s="1">
        <v>41134</v>
      </c>
      <c r="B1645" t="s">
        <v>23</v>
      </c>
      <c r="C1645">
        <f>YEAR(cukier[[#This Row],[Data]])</f>
        <v>2012</v>
      </c>
      <c r="D1645">
        <v>70</v>
      </c>
      <c r="E1645">
        <f>IF(C1645=2005,$Q$5,IF(C1645=2006,$Q$6,IF(C1645=2007,$Q$7,IF(C1645=2008,$Q$8,IF(C1645=2009,$Q$9,IF(C1645=2010,$Q$10,IF(C1645=2011,$Q$11,IF(C1645=2012,$Q$12,IF(C1645=2013,$Q$13,IF(C1645=2014,$Q$14,"XD"))))))))))</f>
        <v>2.25</v>
      </c>
      <c r="F1645">
        <f>D1645*E1645</f>
        <v>157.5</v>
      </c>
      <c r="G1645">
        <f>SUMIF($B$2:B1645,B1645,$D$2:D1645)</f>
        <v>3394</v>
      </c>
      <c r="H1645" t="b">
        <f>IF(cukier[[#This Row],[IlośćCukruKupionego]]&gt;=100,IF(cukier[[#This Row],[IlośćCukruKupionego]]&lt;1000,TRUE),FALSE)</f>
        <v>0</v>
      </c>
      <c r="I1645" t="b">
        <f>IF(cukier[[#This Row],[IlośćCukruKupionego]]&gt;=1000,IF(cukier[[#This Row],[IlośćCukruKupionego]]&lt;10000,TRUE),FALSE)</f>
        <v>1</v>
      </c>
      <c r="J1645" t="b">
        <f>IF(cukier[[#This Row],[IlośćCukruKupionego]]&gt;=10000,TRUE,FALSE)</f>
        <v>0</v>
      </c>
      <c r="K164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45">
        <f>cukier[[#This Row],[Cukier '[KG']]]*cukier[[#This Row],[Rabat]]</f>
        <v>150.5</v>
      </c>
      <c r="M1645">
        <f>cukier[[#This Row],[SumaZaCukier]]-cukier[[#This Row],[CenaRabat]]</f>
        <v>7</v>
      </c>
    </row>
    <row r="1646" spans="1:13" x14ac:dyDescent="0.25">
      <c r="A1646" s="1">
        <v>41136</v>
      </c>
      <c r="B1646" t="s">
        <v>52</v>
      </c>
      <c r="C1646">
        <f>YEAR(cukier[[#This Row],[Data]])</f>
        <v>2012</v>
      </c>
      <c r="D1646">
        <v>189</v>
      </c>
      <c r="E1646">
        <f>IF(C1646=2005,$Q$5,IF(C1646=2006,$Q$6,IF(C1646=2007,$Q$7,IF(C1646=2008,$Q$8,IF(C1646=2009,$Q$9,IF(C1646=2010,$Q$10,IF(C1646=2011,$Q$11,IF(C1646=2012,$Q$12,IF(C1646=2013,$Q$13,IF(C1646=2014,$Q$14,"XD"))))))))))</f>
        <v>2.25</v>
      </c>
      <c r="F1646">
        <f>D1646*E1646</f>
        <v>425.25</v>
      </c>
      <c r="G1646">
        <f>SUMIF($B$2:B1646,B1646,$D$2:D1646)</f>
        <v>4246</v>
      </c>
      <c r="H1646" t="b">
        <f>IF(cukier[[#This Row],[IlośćCukruKupionego]]&gt;=100,IF(cukier[[#This Row],[IlośćCukruKupionego]]&lt;1000,TRUE),FALSE)</f>
        <v>0</v>
      </c>
      <c r="I1646" t="b">
        <f>IF(cukier[[#This Row],[IlośćCukruKupionego]]&gt;=1000,IF(cukier[[#This Row],[IlośćCukruKupionego]]&lt;10000,TRUE),FALSE)</f>
        <v>1</v>
      </c>
      <c r="J1646" t="b">
        <f>IF(cukier[[#This Row],[IlośćCukruKupionego]]&gt;=10000,TRUE,FALSE)</f>
        <v>0</v>
      </c>
      <c r="K1646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46">
        <f>cukier[[#This Row],[Cukier '[KG']]]*cukier[[#This Row],[Rabat]]</f>
        <v>406.34999999999997</v>
      </c>
      <c r="M1646">
        <f>cukier[[#This Row],[SumaZaCukier]]-cukier[[#This Row],[CenaRabat]]</f>
        <v>18.900000000000034</v>
      </c>
    </row>
    <row r="1647" spans="1:13" x14ac:dyDescent="0.25">
      <c r="A1647" s="1">
        <v>41137</v>
      </c>
      <c r="B1647" t="s">
        <v>55</v>
      </c>
      <c r="C1647">
        <f>YEAR(cukier[[#This Row],[Data]])</f>
        <v>2012</v>
      </c>
      <c r="D1647">
        <v>64</v>
      </c>
      <c r="E1647">
        <f>IF(C1647=2005,$Q$5,IF(C1647=2006,$Q$6,IF(C1647=2007,$Q$7,IF(C1647=2008,$Q$8,IF(C1647=2009,$Q$9,IF(C1647=2010,$Q$10,IF(C1647=2011,$Q$11,IF(C1647=2012,$Q$12,IF(C1647=2013,$Q$13,IF(C1647=2014,$Q$14,"XD"))))))))))</f>
        <v>2.25</v>
      </c>
      <c r="F1647">
        <f>D1647*E1647</f>
        <v>144</v>
      </c>
      <c r="G1647">
        <f>SUMIF($B$2:B1647,B1647,$D$2:D1647)</f>
        <v>4001</v>
      </c>
      <c r="H1647" t="b">
        <f>IF(cukier[[#This Row],[IlośćCukruKupionego]]&gt;=100,IF(cukier[[#This Row],[IlośćCukruKupionego]]&lt;1000,TRUE),FALSE)</f>
        <v>0</v>
      </c>
      <c r="I1647" t="b">
        <f>IF(cukier[[#This Row],[IlośćCukruKupionego]]&gt;=1000,IF(cukier[[#This Row],[IlośćCukruKupionego]]&lt;10000,TRUE),FALSE)</f>
        <v>1</v>
      </c>
      <c r="J1647" t="b">
        <f>IF(cukier[[#This Row],[IlośćCukruKupionego]]&gt;=10000,TRUE,FALSE)</f>
        <v>0</v>
      </c>
      <c r="K1647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47">
        <f>cukier[[#This Row],[Cukier '[KG']]]*cukier[[#This Row],[Rabat]]</f>
        <v>137.6</v>
      </c>
      <c r="M1647">
        <f>cukier[[#This Row],[SumaZaCukier]]-cukier[[#This Row],[CenaRabat]]</f>
        <v>6.4000000000000057</v>
      </c>
    </row>
    <row r="1648" spans="1:13" x14ac:dyDescent="0.25">
      <c r="A1648" s="1">
        <v>41141</v>
      </c>
      <c r="B1648" t="s">
        <v>35</v>
      </c>
      <c r="C1648">
        <f>YEAR(cukier[[#This Row],[Data]])</f>
        <v>2012</v>
      </c>
      <c r="D1648">
        <v>76</v>
      </c>
      <c r="E1648">
        <f>IF(C1648=2005,$Q$5,IF(C1648=2006,$Q$6,IF(C1648=2007,$Q$7,IF(C1648=2008,$Q$8,IF(C1648=2009,$Q$9,IF(C1648=2010,$Q$10,IF(C1648=2011,$Q$11,IF(C1648=2012,$Q$12,IF(C1648=2013,$Q$13,IF(C1648=2014,$Q$14,"XD"))))))))))</f>
        <v>2.25</v>
      </c>
      <c r="F1648">
        <f>D1648*E1648</f>
        <v>171</v>
      </c>
      <c r="G1648">
        <f>SUMIF($B$2:B1648,B1648,$D$2:D1648)</f>
        <v>3609</v>
      </c>
      <c r="H1648" t="b">
        <f>IF(cukier[[#This Row],[IlośćCukruKupionego]]&gt;=100,IF(cukier[[#This Row],[IlośćCukruKupionego]]&lt;1000,TRUE),FALSE)</f>
        <v>0</v>
      </c>
      <c r="I1648" t="b">
        <f>IF(cukier[[#This Row],[IlośćCukruKupionego]]&gt;=1000,IF(cukier[[#This Row],[IlośćCukruKupionego]]&lt;10000,TRUE),FALSE)</f>
        <v>1</v>
      </c>
      <c r="J1648" t="b">
        <f>IF(cukier[[#This Row],[IlośćCukruKupionego]]&gt;=10000,TRUE,FALSE)</f>
        <v>0</v>
      </c>
      <c r="K1648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48">
        <f>cukier[[#This Row],[Cukier '[KG']]]*cukier[[#This Row],[Rabat]]</f>
        <v>163.4</v>
      </c>
      <c r="M1648">
        <f>cukier[[#This Row],[SumaZaCukier]]-cukier[[#This Row],[CenaRabat]]</f>
        <v>7.5999999999999943</v>
      </c>
    </row>
    <row r="1649" spans="1:13" x14ac:dyDescent="0.25">
      <c r="A1649" s="1">
        <v>41142</v>
      </c>
      <c r="B1649" t="s">
        <v>49</v>
      </c>
      <c r="C1649">
        <f>YEAR(cukier[[#This Row],[Data]])</f>
        <v>2012</v>
      </c>
      <c r="D1649">
        <v>11</v>
      </c>
      <c r="E1649">
        <f>IF(C1649=2005,$Q$5,IF(C1649=2006,$Q$6,IF(C1649=2007,$Q$7,IF(C1649=2008,$Q$8,IF(C1649=2009,$Q$9,IF(C1649=2010,$Q$10,IF(C1649=2011,$Q$11,IF(C1649=2012,$Q$12,IF(C1649=2013,$Q$13,IF(C1649=2014,$Q$14,"XD"))))))))))</f>
        <v>2.25</v>
      </c>
      <c r="F1649">
        <f>D1649*E1649</f>
        <v>24.75</v>
      </c>
      <c r="G1649">
        <f>SUMIF($B$2:B1649,B1649,$D$2:D1649)</f>
        <v>14</v>
      </c>
      <c r="H1649" t="b">
        <f>IF(cukier[[#This Row],[IlośćCukruKupionego]]&gt;=100,IF(cukier[[#This Row],[IlośćCukruKupionego]]&lt;1000,TRUE),FALSE)</f>
        <v>0</v>
      </c>
      <c r="I1649" t="b">
        <f>IF(cukier[[#This Row],[IlośćCukruKupionego]]&gt;=1000,IF(cukier[[#This Row],[IlośćCukruKupionego]]&lt;10000,TRUE),FALSE)</f>
        <v>0</v>
      </c>
      <c r="J1649" t="b">
        <f>IF(cukier[[#This Row],[IlośćCukruKupionego]]&gt;=10000,TRUE,FALSE)</f>
        <v>0</v>
      </c>
      <c r="K1649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49">
        <f>cukier[[#This Row],[Cukier '[KG']]]*cukier[[#This Row],[Rabat]]</f>
        <v>24.75</v>
      </c>
      <c r="M1649">
        <f>cukier[[#This Row],[SumaZaCukier]]-cukier[[#This Row],[CenaRabat]]</f>
        <v>0</v>
      </c>
    </row>
    <row r="1650" spans="1:13" x14ac:dyDescent="0.25">
      <c r="A1650" s="1">
        <v>41142</v>
      </c>
      <c r="B1650" t="s">
        <v>66</v>
      </c>
      <c r="C1650">
        <f>YEAR(cukier[[#This Row],[Data]])</f>
        <v>2012</v>
      </c>
      <c r="D1650">
        <v>96</v>
      </c>
      <c r="E1650">
        <f>IF(C1650=2005,$Q$5,IF(C1650=2006,$Q$6,IF(C1650=2007,$Q$7,IF(C1650=2008,$Q$8,IF(C1650=2009,$Q$9,IF(C1650=2010,$Q$10,IF(C1650=2011,$Q$11,IF(C1650=2012,$Q$12,IF(C1650=2013,$Q$13,IF(C1650=2014,$Q$14,"XD"))))))))))</f>
        <v>2.25</v>
      </c>
      <c r="F1650">
        <f>D1650*E1650</f>
        <v>216</v>
      </c>
      <c r="G1650">
        <f>SUMIF($B$2:B1650,B1650,$D$2:D1650)</f>
        <v>2975</v>
      </c>
      <c r="H1650" t="b">
        <f>IF(cukier[[#This Row],[IlośćCukruKupionego]]&gt;=100,IF(cukier[[#This Row],[IlośćCukruKupionego]]&lt;1000,TRUE),FALSE)</f>
        <v>0</v>
      </c>
      <c r="I1650" t="b">
        <f>IF(cukier[[#This Row],[IlośćCukruKupionego]]&gt;=1000,IF(cukier[[#This Row],[IlośćCukruKupionego]]&lt;10000,TRUE),FALSE)</f>
        <v>1</v>
      </c>
      <c r="J1650" t="b">
        <f>IF(cukier[[#This Row],[IlośćCukruKupionego]]&gt;=10000,TRUE,FALSE)</f>
        <v>0</v>
      </c>
      <c r="K1650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50">
        <f>cukier[[#This Row],[Cukier '[KG']]]*cukier[[#This Row],[Rabat]]</f>
        <v>206.39999999999998</v>
      </c>
      <c r="M1650">
        <f>cukier[[#This Row],[SumaZaCukier]]-cukier[[#This Row],[CenaRabat]]</f>
        <v>9.6000000000000227</v>
      </c>
    </row>
    <row r="1651" spans="1:13" x14ac:dyDescent="0.25">
      <c r="A1651" s="1">
        <v>41143</v>
      </c>
      <c r="B1651" t="s">
        <v>111</v>
      </c>
      <c r="C1651">
        <f>YEAR(cukier[[#This Row],[Data]])</f>
        <v>2012</v>
      </c>
      <c r="D1651">
        <v>17</v>
      </c>
      <c r="E1651">
        <f>IF(C1651=2005,$Q$5,IF(C1651=2006,$Q$6,IF(C1651=2007,$Q$7,IF(C1651=2008,$Q$8,IF(C1651=2009,$Q$9,IF(C1651=2010,$Q$10,IF(C1651=2011,$Q$11,IF(C1651=2012,$Q$12,IF(C1651=2013,$Q$13,IF(C1651=2014,$Q$14,"XD"))))))))))</f>
        <v>2.25</v>
      </c>
      <c r="F1651">
        <f>D1651*E1651</f>
        <v>38.25</v>
      </c>
      <c r="G1651">
        <f>SUMIF($B$2:B1651,B1651,$D$2:D1651)</f>
        <v>35</v>
      </c>
      <c r="H1651" t="b">
        <f>IF(cukier[[#This Row],[IlośćCukruKupionego]]&gt;=100,IF(cukier[[#This Row],[IlośćCukruKupionego]]&lt;1000,TRUE),FALSE)</f>
        <v>0</v>
      </c>
      <c r="I1651" t="b">
        <f>IF(cukier[[#This Row],[IlośćCukruKupionego]]&gt;=1000,IF(cukier[[#This Row],[IlośćCukruKupionego]]&lt;10000,TRUE),FALSE)</f>
        <v>0</v>
      </c>
      <c r="J1651" t="b">
        <f>IF(cukier[[#This Row],[IlośćCukruKupionego]]&gt;=10000,TRUE,FALSE)</f>
        <v>0</v>
      </c>
      <c r="K1651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51">
        <f>cukier[[#This Row],[Cukier '[KG']]]*cukier[[#This Row],[Rabat]]</f>
        <v>38.25</v>
      </c>
      <c r="M1651">
        <f>cukier[[#This Row],[SumaZaCukier]]-cukier[[#This Row],[CenaRabat]]</f>
        <v>0</v>
      </c>
    </row>
    <row r="1652" spans="1:13" x14ac:dyDescent="0.25">
      <c r="A1652" s="1">
        <v>41143</v>
      </c>
      <c r="B1652" t="s">
        <v>18</v>
      </c>
      <c r="C1652">
        <f>YEAR(cukier[[#This Row],[Data]])</f>
        <v>2012</v>
      </c>
      <c r="D1652">
        <v>92</v>
      </c>
      <c r="E1652">
        <f>IF(C1652=2005,$Q$5,IF(C1652=2006,$Q$6,IF(C1652=2007,$Q$7,IF(C1652=2008,$Q$8,IF(C1652=2009,$Q$9,IF(C1652=2010,$Q$10,IF(C1652=2011,$Q$11,IF(C1652=2012,$Q$12,IF(C1652=2013,$Q$13,IF(C1652=2014,$Q$14,"XD"))))))))))</f>
        <v>2.25</v>
      </c>
      <c r="F1652">
        <f>D1652*E1652</f>
        <v>207</v>
      </c>
      <c r="G1652">
        <f>SUMIF($B$2:B1652,B1652,$D$2:D1652)</f>
        <v>4281</v>
      </c>
      <c r="H1652" t="b">
        <f>IF(cukier[[#This Row],[IlośćCukruKupionego]]&gt;=100,IF(cukier[[#This Row],[IlośćCukruKupionego]]&lt;1000,TRUE),FALSE)</f>
        <v>0</v>
      </c>
      <c r="I1652" t="b">
        <f>IF(cukier[[#This Row],[IlośćCukruKupionego]]&gt;=1000,IF(cukier[[#This Row],[IlośćCukruKupionego]]&lt;10000,TRUE),FALSE)</f>
        <v>1</v>
      </c>
      <c r="J1652" t="b">
        <f>IF(cukier[[#This Row],[IlośćCukruKupionego]]&gt;=10000,TRUE,FALSE)</f>
        <v>0</v>
      </c>
      <c r="K1652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52">
        <f>cukier[[#This Row],[Cukier '[KG']]]*cukier[[#This Row],[Rabat]]</f>
        <v>197.79999999999998</v>
      </c>
      <c r="M1652">
        <f>cukier[[#This Row],[SumaZaCukier]]-cukier[[#This Row],[CenaRabat]]</f>
        <v>9.2000000000000171</v>
      </c>
    </row>
    <row r="1653" spans="1:13" x14ac:dyDescent="0.25">
      <c r="A1653" s="1">
        <v>41144</v>
      </c>
      <c r="B1653" t="s">
        <v>8</v>
      </c>
      <c r="C1653">
        <f>YEAR(cukier[[#This Row],[Data]])</f>
        <v>2012</v>
      </c>
      <c r="D1653">
        <v>76</v>
      </c>
      <c r="E1653">
        <f>IF(C1653=2005,$Q$5,IF(C1653=2006,$Q$6,IF(C1653=2007,$Q$7,IF(C1653=2008,$Q$8,IF(C1653=2009,$Q$9,IF(C1653=2010,$Q$10,IF(C1653=2011,$Q$11,IF(C1653=2012,$Q$12,IF(C1653=2013,$Q$13,IF(C1653=2014,$Q$14,"XD"))))))))))</f>
        <v>2.25</v>
      </c>
      <c r="F1653">
        <f>D1653*E1653</f>
        <v>171</v>
      </c>
      <c r="G1653">
        <f>SUMIF($B$2:B1653,B1653,$D$2:D1653)</f>
        <v>2726</v>
      </c>
      <c r="H1653" t="b">
        <f>IF(cukier[[#This Row],[IlośćCukruKupionego]]&gt;=100,IF(cukier[[#This Row],[IlośćCukruKupionego]]&lt;1000,TRUE),FALSE)</f>
        <v>0</v>
      </c>
      <c r="I1653" t="b">
        <f>IF(cukier[[#This Row],[IlośćCukruKupionego]]&gt;=1000,IF(cukier[[#This Row],[IlośćCukruKupionego]]&lt;10000,TRUE),FALSE)</f>
        <v>1</v>
      </c>
      <c r="J1653" t="b">
        <f>IF(cukier[[#This Row],[IlośćCukruKupionego]]&gt;=10000,TRUE,FALSE)</f>
        <v>0</v>
      </c>
      <c r="K1653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53">
        <f>cukier[[#This Row],[Cukier '[KG']]]*cukier[[#This Row],[Rabat]]</f>
        <v>163.4</v>
      </c>
      <c r="M1653">
        <f>cukier[[#This Row],[SumaZaCukier]]-cukier[[#This Row],[CenaRabat]]</f>
        <v>7.5999999999999943</v>
      </c>
    </row>
    <row r="1654" spans="1:13" x14ac:dyDescent="0.25">
      <c r="A1654" s="1">
        <v>41146</v>
      </c>
      <c r="B1654" t="s">
        <v>10</v>
      </c>
      <c r="C1654">
        <f>YEAR(cukier[[#This Row],[Data]])</f>
        <v>2012</v>
      </c>
      <c r="D1654">
        <v>77</v>
      </c>
      <c r="E1654">
        <f>IF(C1654=2005,$Q$5,IF(C1654=2006,$Q$6,IF(C1654=2007,$Q$7,IF(C1654=2008,$Q$8,IF(C1654=2009,$Q$9,IF(C1654=2010,$Q$10,IF(C1654=2011,$Q$11,IF(C1654=2012,$Q$12,IF(C1654=2013,$Q$13,IF(C1654=2014,$Q$14,"XD"))))))))))</f>
        <v>2.25</v>
      </c>
      <c r="F1654">
        <f>D1654*E1654</f>
        <v>173.25</v>
      </c>
      <c r="G1654">
        <f>SUMIF($B$2:B1654,B1654,$D$2:D1654)</f>
        <v>3418</v>
      </c>
      <c r="H1654" t="b">
        <f>IF(cukier[[#This Row],[IlośćCukruKupionego]]&gt;=100,IF(cukier[[#This Row],[IlośćCukruKupionego]]&lt;1000,TRUE),FALSE)</f>
        <v>0</v>
      </c>
      <c r="I1654" t="b">
        <f>IF(cukier[[#This Row],[IlośćCukruKupionego]]&gt;=1000,IF(cukier[[#This Row],[IlośćCukruKupionego]]&lt;10000,TRUE),FALSE)</f>
        <v>1</v>
      </c>
      <c r="J1654" t="b">
        <f>IF(cukier[[#This Row],[IlośćCukruKupionego]]&gt;=10000,TRUE,FALSE)</f>
        <v>0</v>
      </c>
      <c r="K165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54">
        <f>cukier[[#This Row],[Cukier '[KG']]]*cukier[[#This Row],[Rabat]]</f>
        <v>165.54999999999998</v>
      </c>
      <c r="M1654">
        <f>cukier[[#This Row],[SumaZaCukier]]-cukier[[#This Row],[CenaRabat]]</f>
        <v>7.7000000000000171</v>
      </c>
    </row>
    <row r="1655" spans="1:13" x14ac:dyDescent="0.25">
      <c r="A1655" s="1">
        <v>41147</v>
      </c>
      <c r="B1655" t="s">
        <v>102</v>
      </c>
      <c r="C1655">
        <f>YEAR(cukier[[#This Row],[Data]])</f>
        <v>2012</v>
      </c>
      <c r="D1655">
        <v>344</v>
      </c>
      <c r="E1655">
        <f>IF(C1655=2005,$Q$5,IF(C1655=2006,$Q$6,IF(C1655=2007,$Q$7,IF(C1655=2008,$Q$8,IF(C1655=2009,$Q$9,IF(C1655=2010,$Q$10,IF(C1655=2011,$Q$11,IF(C1655=2012,$Q$12,IF(C1655=2013,$Q$13,IF(C1655=2014,$Q$14,"XD"))))))))))</f>
        <v>2.25</v>
      </c>
      <c r="F1655">
        <f>D1655*E1655</f>
        <v>774</v>
      </c>
      <c r="G1655">
        <f>SUMIF($B$2:B1655,B1655,$D$2:D1655)</f>
        <v>5290</v>
      </c>
      <c r="H1655" t="b">
        <f>IF(cukier[[#This Row],[IlośćCukruKupionego]]&gt;=100,IF(cukier[[#This Row],[IlośćCukruKupionego]]&lt;1000,TRUE),FALSE)</f>
        <v>0</v>
      </c>
      <c r="I1655" t="b">
        <f>IF(cukier[[#This Row],[IlośćCukruKupionego]]&gt;=1000,IF(cukier[[#This Row],[IlośćCukruKupionego]]&lt;10000,TRUE),FALSE)</f>
        <v>1</v>
      </c>
      <c r="J1655" t="b">
        <f>IF(cukier[[#This Row],[IlośćCukruKupionego]]&gt;=10000,TRUE,FALSE)</f>
        <v>0</v>
      </c>
      <c r="K165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55">
        <f>cukier[[#This Row],[Cukier '[KG']]]*cukier[[#This Row],[Rabat]]</f>
        <v>739.6</v>
      </c>
      <c r="M1655">
        <f>cukier[[#This Row],[SumaZaCukier]]-cukier[[#This Row],[CenaRabat]]</f>
        <v>34.399999999999977</v>
      </c>
    </row>
    <row r="1656" spans="1:13" x14ac:dyDescent="0.25">
      <c r="A1656" s="1">
        <v>41147</v>
      </c>
      <c r="B1656" t="s">
        <v>7</v>
      </c>
      <c r="C1656">
        <f>YEAR(cukier[[#This Row],[Data]])</f>
        <v>2012</v>
      </c>
      <c r="D1656">
        <v>218</v>
      </c>
      <c r="E1656">
        <f>IF(C1656=2005,$Q$5,IF(C1656=2006,$Q$6,IF(C1656=2007,$Q$7,IF(C1656=2008,$Q$8,IF(C1656=2009,$Q$9,IF(C1656=2010,$Q$10,IF(C1656=2011,$Q$11,IF(C1656=2012,$Q$12,IF(C1656=2013,$Q$13,IF(C1656=2014,$Q$14,"XD"))))))))))</f>
        <v>2.25</v>
      </c>
      <c r="F1656">
        <f>D1656*E1656</f>
        <v>490.5</v>
      </c>
      <c r="G1656">
        <f>SUMIF($B$2:B1656,B1656,$D$2:D1656)</f>
        <v>21248</v>
      </c>
      <c r="H1656" t="b">
        <f>IF(cukier[[#This Row],[IlośćCukruKupionego]]&gt;=100,IF(cukier[[#This Row],[IlośćCukruKupionego]]&lt;1000,TRUE),FALSE)</f>
        <v>0</v>
      </c>
      <c r="I1656" t="b">
        <f>IF(cukier[[#This Row],[IlośćCukruKupionego]]&gt;=1000,IF(cukier[[#This Row],[IlośćCukruKupionego]]&lt;10000,TRUE),FALSE)</f>
        <v>0</v>
      </c>
      <c r="J1656" t="b">
        <f>IF(cukier[[#This Row],[IlośćCukruKupionego]]&gt;=10000,TRUE,FALSE)</f>
        <v>1</v>
      </c>
      <c r="K165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56">
        <f>cukier[[#This Row],[Cukier '[KG']]]*cukier[[#This Row],[Rabat]]</f>
        <v>446.9</v>
      </c>
      <c r="M1656">
        <f>cukier[[#This Row],[SumaZaCukier]]-cukier[[#This Row],[CenaRabat]]</f>
        <v>43.600000000000023</v>
      </c>
    </row>
    <row r="1657" spans="1:13" x14ac:dyDescent="0.25">
      <c r="A1657" s="1">
        <v>41148</v>
      </c>
      <c r="B1657" t="s">
        <v>50</v>
      </c>
      <c r="C1657">
        <f>YEAR(cukier[[#This Row],[Data]])</f>
        <v>2012</v>
      </c>
      <c r="D1657">
        <v>115</v>
      </c>
      <c r="E1657">
        <f>IF(C1657=2005,$Q$5,IF(C1657=2006,$Q$6,IF(C1657=2007,$Q$7,IF(C1657=2008,$Q$8,IF(C1657=2009,$Q$9,IF(C1657=2010,$Q$10,IF(C1657=2011,$Q$11,IF(C1657=2012,$Q$12,IF(C1657=2013,$Q$13,IF(C1657=2014,$Q$14,"XD"))))))))))</f>
        <v>2.25</v>
      </c>
      <c r="F1657">
        <f>D1657*E1657</f>
        <v>258.75</v>
      </c>
      <c r="G1657">
        <f>SUMIF($B$2:B1657,B1657,$D$2:D1657)</f>
        <v>20192</v>
      </c>
      <c r="H1657" t="b">
        <f>IF(cukier[[#This Row],[IlośćCukruKupionego]]&gt;=100,IF(cukier[[#This Row],[IlośćCukruKupionego]]&lt;1000,TRUE),FALSE)</f>
        <v>0</v>
      </c>
      <c r="I1657" t="b">
        <f>IF(cukier[[#This Row],[IlośćCukruKupionego]]&gt;=1000,IF(cukier[[#This Row],[IlośćCukruKupionego]]&lt;10000,TRUE),FALSE)</f>
        <v>0</v>
      </c>
      <c r="J1657" t="b">
        <f>IF(cukier[[#This Row],[IlośćCukruKupionego]]&gt;=10000,TRUE,FALSE)</f>
        <v>1</v>
      </c>
      <c r="K1657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57">
        <f>cukier[[#This Row],[Cukier '[KG']]]*cukier[[#This Row],[Rabat]]</f>
        <v>235.74999999999997</v>
      </c>
      <c r="M1657">
        <f>cukier[[#This Row],[SumaZaCukier]]-cukier[[#This Row],[CenaRabat]]</f>
        <v>23.000000000000028</v>
      </c>
    </row>
    <row r="1658" spans="1:13" x14ac:dyDescent="0.25">
      <c r="A1658" s="1">
        <v>41149</v>
      </c>
      <c r="B1658" t="s">
        <v>80</v>
      </c>
      <c r="C1658">
        <f>YEAR(cukier[[#This Row],[Data]])</f>
        <v>2012</v>
      </c>
      <c r="D1658">
        <v>143</v>
      </c>
      <c r="E1658">
        <f>IF(C1658=2005,$Q$5,IF(C1658=2006,$Q$6,IF(C1658=2007,$Q$7,IF(C1658=2008,$Q$8,IF(C1658=2009,$Q$9,IF(C1658=2010,$Q$10,IF(C1658=2011,$Q$11,IF(C1658=2012,$Q$12,IF(C1658=2013,$Q$13,IF(C1658=2014,$Q$14,"XD"))))))))))</f>
        <v>2.25</v>
      </c>
      <c r="F1658">
        <f>D1658*E1658</f>
        <v>321.75</v>
      </c>
      <c r="G1658">
        <f>SUMIF($B$2:B1658,B1658,$D$2:D1658)</f>
        <v>888</v>
      </c>
      <c r="H1658" t="b">
        <f>IF(cukier[[#This Row],[IlośćCukruKupionego]]&gt;=100,IF(cukier[[#This Row],[IlośćCukruKupionego]]&lt;1000,TRUE),FALSE)</f>
        <v>1</v>
      </c>
      <c r="I1658" t="b">
        <f>IF(cukier[[#This Row],[IlośćCukruKupionego]]&gt;=1000,IF(cukier[[#This Row],[IlośćCukruKupionego]]&lt;10000,TRUE),FALSE)</f>
        <v>0</v>
      </c>
      <c r="J1658" t="b">
        <f>IF(cukier[[#This Row],[IlośćCukruKupionego]]&gt;=10000,TRUE,FALSE)</f>
        <v>0</v>
      </c>
      <c r="K1658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658">
        <f>cukier[[#This Row],[Cukier '[KG']]]*cukier[[#This Row],[Rabat]]</f>
        <v>314.60000000000002</v>
      </c>
      <c r="M1658">
        <f>cukier[[#This Row],[SumaZaCukier]]-cukier[[#This Row],[CenaRabat]]</f>
        <v>7.1499999999999773</v>
      </c>
    </row>
    <row r="1659" spans="1:13" x14ac:dyDescent="0.25">
      <c r="A1659" s="1">
        <v>41149</v>
      </c>
      <c r="B1659" t="s">
        <v>137</v>
      </c>
      <c r="C1659">
        <f>YEAR(cukier[[#This Row],[Data]])</f>
        <v>2012</v>
      </c>
      <c r="D1659">
        <v>1</v>
      </c>
      <c r="E1659">
        <f>IF(C1659=2005,$Q$5,IF(C1659=2006,$Q$6,IF(C1659=2007,$Q$7,IF(C1659=2008,$Q$8,IF(C1659=2009,$Q$9,IF(C1659=2010,$Q$10,IF(C1659=2011,$Q$11,IF(C1659=2012,$Q$12,IF(C1659=2013,$Q$13,IF(C1659=2014,$Q$14,"XD"))))))))))</f>
        <v>2.25</v>
      </c>
      <c r="F1659">
        <f>D1659*E1659</f>
        <v>2.25</v>
      </c>
      <c r="G1659">
        <f>SUMIF($B$2:B1659,B1659,$D$2:D1659)</f>
        <v>26</v>
      </c>
      <c r="H1659" t="b">
        <f>IF(cukier[[#This Row],[IlośćCukruKupionego]]&gt;=100,IF(cukier[[#This Row],[IlośćCukruKupionego]]&lt;1000,TRUE),FALSE)</f>
        <v>0</v>
      </c>
      <c r="I1659" t="b">
        <f>IF(cukier[[#This Row],[IlośćCukruKupionego]]&gt;=1000,IF(cukier[[#This Row],[IlośćCukruKupionego]]&lt;10000,TRUE),FALSE)</f>
        <v>0</v>
      </c>
      <c r="J1659" t="b">
        <f>IF(cukier[[#This Row],[IlośćCukruKupionego]]&gt;=10000,TRUE,FALSE)</f>
        <v>0</v>
      </c>
      <c r="K1659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59">
        <f>cukier[[#This Row],[Cukier '[KG']]]*cukier[[#This Row],[Rabat]]</f>
        <v>2.25</v>
      </c>
      <c r="M1659">
        <f>cukier[[#This Row],[SumaZaCukier]]-cukier[[#This Row],[CenaRabat]]</f>
        <v>0</v>
      </c>
    </row>
    <row r="1660" spans="1:13" x14ac:dyDescent="0.25">
      <c r="A1660" s="1">
        <v>41154</v>
      </c>
      <c r="B1660" t="s">
        <v>69</v>
      </c>
      <c r="C1660">
        <f>YEAR(cukier[[#This Row],[Data]])</f>
        <v>2012</v>
      </c>
      <c r="D1660">
        <v>133</v>
      </c>
      <c r="E1660">
        <f>IF(C1660=2005,$Q$5,IF(C1660=2006,$Q$6,IF(C1660=2007,$Q$7,IF(C1660=2008,$Q$8,IF(C1660=2009,$Q$9,IF(C1660=2010,$Q$10,IF(C1660=2011,$Q$11,IF(C1660=2012,$Q$12,IF(C1660=2013,$Q$13,IF(C1660=2014,$Q$14,"XD"))))))))))</f>
        <v>2.25</v>
      </c>
      <c r="F1660">
        <f>D1660*E1660</f>
        <v>299.25</v>
      </c>
      <c r="G1660">
        <f>SUMIF($B$2:B1660,B1660,$D$2:D1660)</f>
        <v>2715</v>
      </c>
      <c r="H1660" t="b">
        <f>IF(cukier[[#This Row],[IlośćCukruKupionego]]&gt;=100,IF(cukier[[#This Row],[IlośćCukruKupionego]]&lt;1000,TRUE),FALSE)</f>
        <v>0</v>
      </c>
      <c r="I1660" t="b">
        <f>IF(cukier[[#This Row],[IlośćCukruKupionego]]&gt;=1000,IF(cukier[[#This Row],[IlośćCukruKupionego]]&lt;10000,TRUE),FALSE)</f>
        <v>1</v>
      </c>
      <c r="J1660" t="b">
        <f>IF(cukier[[#This Row],[IlośćCukruKupionego]]&gt;=10000,TRUE,FALSE)</f>
        <v>0</v>
      </c>
      <c r="K1660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60">
        <f>cukier[[#This Row],[Cukier '[KG']]]*cukier[[#This Row],[Rabat]]</f>
        <v>285.95</v>
      </c>
      <c r="M1660">
        <f>cukier[[#This Row],[SumaZaCukier]]-cukier[[#This Row],[CenaRabat]]</f>
        <v>13.300000000000011</v>
      </c>
    </row>
    <row r="1661" spans="1:13" x14ac:dyDescent="0.25">
      <c r="A1661" s="1">
        <v>41154</v>
      </c>
      <c r="B1661" t="s">
        <v>17</v>
      </c>
      <c r="C1661">
        <f>YEAR(cukier[[#This Row],[Data]])</f>
        <v>2012</v>
      </c>
      <c r="D1661">
        <v>496</v>
      </c>
      <c r="E1661">
        <f>IF(C1661=2005,$Q$5,IF(C1661=2006,$Q$6,IF(C1661=2007,$Q$7,IF(C1661=2008,$Q$8,IF(C1661=2009,$Q$9,IF(C1661=2010,$Q$10,IF(C1661=2011,$Q$11,IF(C1661=2012,$Q$12,IF(C1661=2013,$Q$13,IF(C1661=2014,$Q$14,"XD"))))))))))</f>
        <v>2.25</v>
      </c>
      <c r="F1661">
        <f>D1661*E1661</f>
        <v>1116</v>
      </c>
      <c r="G1661">
        <f>SUMIF($B$2:B1661,B1661,$D$2:D1661)</f>
        <v>14476</v>
      </c>
      <c r="H1661" t="b">
        <f>IF(cukier[[#This Row],[IlośćCukruKupionego]]&gt;=100,IF(cukier[[#This Row],[IlośćCukruKupionego]]&lt;1000,TRUE),FALSE)</f>
        <v>0</v>
      </c>
      <c r="I1661" t="b">
        <f>IF(cukier[[#This Row],[IlośćCukruKupionego]]&gt;=1000,IF(cukier[[#This Row],[IlośćCukruKupionego]]&lt;10000,TRUE),FALSE)</f>
        <v>0</v>
      </c>
      <c r="J1661" t="b">
        <f>IF(cukier[[#This Row],[IlośćCukruKupionego]]&gt;=10000,TRUE,FALSE)</f>
        <v>1</v>
      </c>
      <c r="K166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61">
        <f>cukier[[#This Row],[Cukier '[KG']]]*cukier[[#This Row],[Rabat]]</f>
        <v>1016.8</v>
      </c>
      <c r="M1661">
        <f>cukier[[#This Row],[SumaZaCukier]]-cukier[[#This Row],[CenaRabat]]</f>
        <v>99.200000000000045</v>
      </c>
    </row>
    <row r="1662" spans="1:13" x14ac:dyDescent="0.25">
      <c r="A1662" s="1">
        <v>41154</v>
      </c>
      <c r="B1662" t="s">
        <v>108</v>
      </c>
      <c r="C1662">
        <f>YEAR(cukier[[#This Row],[Data]])</f>
        <v>2012</v>
      </c>
      <c r="D1662">
        <v>5</v>
      </c>
      <c r="E1662">
        <f>IF(C1662=2005,$Q$5,IF(C1662=2006,$Q$6,IF(C1662=2007,$Q$7,IF(C1662=2008,$Q$8,IF(C1662=2009,$Q$9,IF(C1662=2010,$Q$10,IF(C1662=2011,$Q$11,IF(C1662=2012,$Q$12,IF(C1662=2013,$Q$13,IF(C1662=2014,$Q$14,"XD"))))))))))</f>
        <v>2.25</v>
      </c>
      <c r="F1662">
        <f>D1662*E1662</f>
        <v>11.25</v>
      </c>
      <c r="G1662">
        <f>SUMIF($B$2:B1662,B1662,$D$2:D1662)</f>
        <v>44</v>
      </c>
      <c r="H1662" t="b">
        <f>IF(cukier[[#This Row],[IlośćCukruKupionego]]&gt;=100,IF(cukier[[#This Row],[IlośćCukruKupionego]]&lt;1000,TRUE),FALSE)</f>
        <v>0</v>
      </c>
      <c r="I1662" t="b">
        <f>IF(cukier[[#This Row],[IlośćCukruKupionego]]&gt;=1000,IF(cukier[[#This Row],[IlośćCukruKupionego]]&lt;10000,TRUE),FALSE)</f>
        <v>0</v>
      </c>
      <c r="J1662" t="b">
        <f>IF(cukier[[#This Row],[IlośćCukruKupionego]]&gt;=10000,TRUE,FALSE)</f>
        <v>0</v>
      </c>
      <c r="K1662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62">
        <f>cukier[[#This Row],[Cukier '[KG']]]*cukier[[#This Row],[Rabat]]</f>
        <v>11.25</v>
      </c>
      <c r="M1662">
        <f>cukier[[#This Row],[SumaZaCukier]]-cukier[[#This Row],[CenaRabat]]</f>
        <v>0</v>
      </c>
    </row>
    <row r="1663" spans="1:13" x14ac:dyDescent="0.25">
      <c r="A1663" s="1">
        <v>41156</v>
      </c>
      <c r="B1663" t="s">
        <v>172</v>
      </c>
      <c r="C1663">
        <f>YEAR(cukier[[#This Row],[Data]])</f>
        <v>2012</v>
      </c>
      <c r="D1663">
        <v>8</v>
      </c>
      <c r="E1663">
        <f>IF(C1663=2005,$Q$5,IF(C1663=2006,$Q$6,IF(C1663=2007,$Q$7,IF(C1663=2008,$Q$8,IF(C1663=2009,$Q$9,IF(C1663=2010,$Q$10,IF(C1663=2011,$Q$11,IF(C1663=2012,$Q$12,IF(C1663=2013,$Q$13,IF(C1663=2014,$Q$14,"XD"))))))))))</f>
        <v>2.25</v>
      </c>
      <c r="F1663">
        <f>D1663*E1663</f>
        <v>18</v>
      </c>
      <c r="G1663">
        <f>SUMIF($B$2:B1663,B1663,$D$2:D1663)</f>
        <v>44</v>
      </c>
      <c r="H1663" t="b">
        <f>IF(cukier[[#This Row],[IlośćCukruKupionego]]&gt;=100,IF(cukier[[#This Row],[IlośćCukruKupionego]]&lt;1000,TRUE),FALSE)</f>
        <v>0</v>
      </c>
      <c r="I1663" t="b">
        <f>IF(cukier[[#This Row],[IlośćCukruKupionego]]&gt;=1000,IF(cukier[[#This Row],[IlośćCukruKupionego]]&lt;10000,TRUE),FALSE)</f>
        <v>0</v>
      </c>
      <c r="J1663" t="b">
        <f>IF(cukier[[#This Row],[IlośćCukruKupionego]]&gt;=10000,TRUE,FALSE)</f>
        <v>0</v>
      </c>
      <c r="K1663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63">
        <f>cukier[[#This Row],[Cukier '[KG']]]*cukier[[#This Row],[Rabat]]</f>
        <v>18</v>
      </c>
      <c r="M1663">
        <f>cukier[[#This Row],[SumaZaCukier]]-cukier[[#This Row],[CenaRabat]]</f>
        <v>0</v>
      </c>
    </row>
    <row r="1664" spans="1:13" x14ac:dyDescent="0.25">
      <c r="A1664" s="1">
        <v>41157</v>
      </c>
      <c r="B1664" t="s">
        <v>52</v>
      </c>
      <c r="C1664">
        <f>YEAR(cukier[[#This Row],[Data]])</f>
        <v>2012</v>
      </c>
      <c r="D1664">
        <v>59</v>
      </c>
      <c r="E1664">
        <f>IF(C1664=2005,$Q$5,IF(C1664=2006,$Q$6,IF(C1664=2007,$Q$7,IF(C1664=2008,$Q$8,IF(C1664=2009,$Q$9,IF(C1664=2010,$Q$10,IF(C1664=2011,$Q$11,IF(C1664=2012,$Q$12,IF(C1664=2013,$Q$13,IF(C1664=2014,$Q$14,"XD"))))))))))</f>
        <v>2.25</v>
      </c>
      <c r="F1664">
        <f>D1664*E1664</f>
        <v>132.75</v>
      </c>
      <c r="G1664">
        <f>SUMIF($B$2:B1664,B1664,$D$2:D1664)</f>
        <v>4305</v>
      </c>
      <c r="H1664" t="b">
        <f>IF(cukier[[#This Row],[IlośćCukruKupionego]]&gt;=100,IF(cukier[[#This Row],[IlośćCukruKupionego]]&lt;1000,TRUE),FALSE)</f>
        <v>0</v>
      </c>
      <c r="I1664" t="b">
        <f>IF(cukier[[#This Row],[IlośćCukruKupionego]]&gt;=1000,IF(cukier[[#This Row],[IlośćCukruKupionego]]&lt;10000,TRUE),FALSE)</f>
        <v>1</v>
      </c>
      <c r="J1664" t="b">
        <f>IF(cukier[[#This Row],[IlośćCukruKupionego]]&gt;=10000,TRUE,FALSE)</f>
        <v>0</v>
      </c>
      <c r="K166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64">
        <f>cukier[[#This Row],[Cukier '[KG']]]*cukier[[#This Row],[Rabat]]</f>
        <v>126.85</v>
      </c>
      <c r="M1664">
        <f>cukier[[#This Row],[SumaZaCukier]]-cukier[[#This Row],[CenaRabat]]</f>
        <v>5.9000000000000057</v>
      </c>
    </row>
    <row r="1665" spans="1:13" x14ac:dyDescent="0.25">
      <c r="A1665" s="1">
        <v>41157</v>
      </c>
      <c r="B1665" t="s">
        <v>17</v>
      </c>
      <c r="C1665">
        <f>YEAR(cukier[[#This Row],[Data]])</f>
        <v>2012</v>
      </c>
      <c r="D1665">
        <v>273</v>
      </c>
      <c r="E1665">
        <f>IF(C1665=2005,$Q$5,IF(C1665=2006,$Q$6,IF(C1665=2007,$Q$7,IF(C1665=2008,$Q$8,IF(C1665=2009,$Q$9,IF(C1665=2010,$Q$10,IF(C1665=2011,$Q$11,IF(C1665=2012,$Q$12,IF(C1665=2013,$Q$13,IF(C1665=2014,$Q$14,"XD"))))))))))</f>
        <v>2.25</v>
      </c>
      <c r="F1665">
        <f>D1665*E1665</f>
        <v>614.25</v>
      </c>
      <c r="G1665">
        <f>SUMIF($B$2:B1665,B1665,$D$2:D1665)</f>
        <v>14749</v>
      </c>
      <c r="H1665" t="b">
        <f>IF(cukier[[#This Row],[IlośćCukruKupionego]]&gt;=100,IF(cukier[[#This Row],[IlośćCukruKupionego]]&lt;1000,TRUE),FALSE)</f>
        <v>0</v>
      </c>
      <c r="I1665" t="b">
        <f>IF(cukier[[#This Row],[IlośćCukruKupionego]]&gt;=1000,IF(cukier[[#This Row],[IlośćCukruKupionego]]&lt;10000,TRUE),FALSE)</f>
        <v>0</v>
      </c>
      <c r="J1665" t="b">
        <f>IF(cukier[[#This Row],[IlośćCukruKupionego]]&gt;=10000,TRUE,FALSE)</f>
        <v>1</v>
      </c>
      <c r="K166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65">
        <f>cukier[[#This Row],[Cukier '[KG']]]*cukier[[#This Row],[Rabat]]</f>
        <v>559.65</v>
      </c>
      <c r="M1665">
        <f>cukier[[#This Row],[SumaZaCukier]]-cukier[[#This Row],[CenaRabat]]</f>
        <v>54.600000000000023</v>
      </c>
    </row>
    <row r="1666" spans="1:13" x14ac:dyDescent="0.25">
      <c r="A1666" s="1">
        <v>41158</v>
      </c>
      <c r="B1666" t="s">
        <v>9</v>
      </c>
      <c r="C1666">
        <f>YEAR(cukier[[#This Row],[Data]])</f>
        <v>2012</v>
      </c>
      <c r="D1666">
        <v>165</v>
      </c>
      <c r="E1666">
        <f>IF(C1666=2005,$Q$5,IF(C1666=2006,$Q$6,IF(C1666=2007,$Q$7,IF(C1666=2008,$Q$8,IF(C1666=2009,$Q$9,IF(C1666=2010,$Q$10,IF(C1666=2011,$Q$11,IF(C1666=2012,$Q$12,IF(C1666=2013,$Q$13,IF(C1666=2014,$Q$14,"XD"))))))))))</f>
        <v>2.25</v>
      </c>
      <c r="F1666">
        <f>D1666*E1666</f>
        <v>371.25</v>
      </c>
      <c r="G1666">
        <f>SUMIF($B$2:B1666,B1666,$D$2:D1666)</f>
        <v>20091</v>
      </c>
      <c r="H1666" t="b">
        <f>IF(cukier[[#This Row],[IlośćCukruKupionego]]&gt;=100,IF(cukier[[#This Row],[IlośćCukruKupionego]]&lt;1000,TRUE),FALSE)</f>
        <v>0</v>
      </c>
      <c r="I1666" t="b">
        <f>IF(cukier[[#This Row],[IlośćCukruKupionego]]&gt;=1000,IF(cukier[[#This Row],[IlośćCukruKupionego]]&lt;10000,TRUE),FALSE)</f>
        <v>0</v>
      </c>
      <c r="J1666" t="b">
        <f>IF(cukier[[#This Row],[IlośćCukruKupionego]]&gt;=10000,TRUE,FALSE)</f>
        <v>1</v>
      </c>
      <c r="K166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66">
        <f>cukier[[#This Row],[Cukier '[KG']]]*cukier[[#This Row],[Rabat]]</f>
        <v>338.24999999999994</v>
      </c>
      <c r="M1666">
        <f>cukier[[#This Row],[SumaZaCukier]]-cukier[[#This Row],[CenaRabat]]</f>
        <v>33.000000000000057</v>
      </c>
    </row>
    <row r="1667" spans="1:13" x14ac:dyDescent="0.25">
      <c r="A1667" s="1">
        <v>41162</v>
      </c>
      <c r="B1667" t="s">
        <v>48</v>
      </c>
      <c r="C1667">
        <f>YEAR(cukier[[#This Row],[Data]])</f>
        <v>2012</v>
      </c>
      <c r="D1667">
        <v>13</v>
      </c>
      <c r="E1667">
        <f>IF(C1667=2005,$Q$5,IF(C1667=2006,$Q$6,IF(C1667=2007,$Q$7,IF(C1667=2008,$Q$8,IF(C1667=2009,$Q$9,IF(C1667=2010,$Q$10,IF(C1667=2011,$Q$11,IF(C1667=2012,$Q$12,IF(C1667=2013,$Q$13,IF(C1667=2014,$Q$14,"XD"))))))))))</f>
        <v>2.25</v>
      </c>
      <c r="F1667">
        <f>D1667*E1667</f>
        <v>29.25</v>
      </c>
      <c r="G1667">
        <f>SUMIF($B$2:B1667,B1667,$D$2:D1667)</f>
        <v>37</v>
      </c>
      <c r="H1667" t="b">
        <f>IF(cukier[[#This Row],[IlośćCukruKupionego]]&gt;=100,IF(cukier[[#This Row],[IlośćCukruKupionego]]&lt;1000,TRUE),FALSE)</f>
        <v>0</v>
      </c>
      <c r="I1667" t="b">
        <f>IF(cukier[[#This Row],[IlośćCukruKupionego]]&gt;=1000,IF(cukier[[#This Row],[IlośćCukruKupionego]]&lt;10000,TRUE),FALSE)</f>
        <v>0</v>
      </c>
      <c r="J1667" t="b">
        <f>IF(cukier[[#This Row],[IlośćCukruKupionego]]&gt;=10000,TRUE,FALSE)</f>
        <v>0</v>
      </c>
      <c r="K1667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67">
        <f>cukier[[#This Row],[Cukier '[KG']]]*cukier[[#This Row],[Rabat]]</f>
        <v>29.25</v>
      </c>
      <c r="M1667">
        <f>cukier[[#This Row],[SumaZaCukier]]-cukier[[#This Row],[CenaRabat]]</f>
        <v>0</v>
      </c>
    </row>
    <row r="1668" spans="1:13" x14ac:dyDescent="0.25">
      <c r="A1668" s="1">
        <v>41163</v>
      </c>
      <c r="B1668" t="s">
        <v>69</v>
      </c>
      <c r="C1668">
        <f>YEAR(cukier[[#This Row],[Data]])</f>
        <v>2012</v>
      </c>
      <c r="D1668">
        <v>143</v>
      </c>
      <c r="E1668">
        <f>IF(C1668=2005,$Q$5,IF(C1668=2006,$Q$6,IF(C1668=2007,$Q$7,IF(C1668=2008,$Q$8,IF(C1668=2009,$Q$9,IF(C1668=2010,$Q$10,IF(C1668=2011,$Q$11,IF(C1668=2012,$Q$12,IF(C1668=2013,$Q$13,IF(C1668=2014,$Q$14,"XD"))))))))))</f>
        <v>2.25</v>
      </c>
      <c r="F1668">
        <f>D1668*E1668</f>
        <v>321.75</v>
      </c>
      <c r="G1668">
        <f>SUMIF($B$2:B1668,B1668,$D$2:D1668)</f>
        <v>2858</v>
      </c>
      <c r="H1668" t="b">
        <f>IF(cukier[[#This Row],[IlośćCukruKupionego]]&gt;=100,IF(cukier[[#This Row],[IlośćCukruKupionego]]&lt;1000,TRUE),FALSE)</f>
        <v>0</v>
      </c>
      <c r="I1668" t="b">
        <f>IF(cukier[[#This Row],[IlośćCukruKupionego]]&gt;=1000,IF(cukier[[#This Row],[IlośćCukruKupionego]]&lt;10000,TRUE),FALSE)</f>
        <v>1</v>
      </c>
      <c r="J1668" t="b">
        <f>IF(cukier[[#This Row],[IlośćCukruKupionego]]&gt;=10000,TRUE,FALSE)</f>
        <v>0</v>
      </c>
      <c r="K1668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68">
        <f>cukier[[#This Row],[Cukier '[KG']]]*cukier[[#This Row],[Rabat]]</f>
        <v>307.45</v>
      </c>
      <c r="M1668">
        <f>cukier[[#This Row],[SumaZaCukier]]-cukier[[#This Row],[CenaRabat]]</f>
        <v>14.300000000000011</v>
      </c>
    </row>
    <row r="1669" spans="1:13" x14ac:dyDescent="0.25">
      <c r="A1669" s="1">
        <v>41167</v>
      </c>
      <c r="B1669" t="s">
        <v>230</v>
      </c>
      <c r="C1669">
        <f>YEAR(cukier[[#This Row],[Data]])</f>
        <v>2012</v>
      </c>
      <c r="D1669">
        <v>20</v>
      </c>
      <c r="E1669">
        <f>IF(C1669=2005,$Q$5,IF(C1669=2006,$Q$6,IF(C1669=2007,$Q$7,IF(C1669=2008,$Q$8,IF(C1669=2009,$Q$9,IF(C1669=2010,$Q$10,IF(C1669=2011,$Q$11,IF(C1669=2012,$Q$12,IF(C1669=2013,$Q$13,IF(C1669=2014,$Q$14,"XD"))))))))))</f>
        <v>2.25</v>
      </c>
      <c r="F1669">
        <f>D1669*E1669</f>
        <v>45</v>
      </c>
      <c r="G1669">
        <f>SUMIF($B$2:B1669,B1669,$D$2:D1669)</f>
        <v>20</v>
      </c>
      <c r="H1669" t="b">
        <f>IF(cukier[[#This Row],[IlośćCukruKupionego]]&gt;=100,IF(cukier[[#This Row],[IlośćCukruKupionego]]&lt;1000,TRUE),FALSE)</f>
        <v>0</v>
      </c>
      <c r="I1669" t="b">
        <f>IF(cukier[[#This Row],[IlośćCukruKupionego]]&gt;=1000,IF(cukier[[#This Row],[IlośćCukruKupionego]]&lt;10000,TRUE),FALSE)</f>
        <v>0</v>
      </c>
      <c r="J1669" t="b">
        <f>IF(cukier[[#This Row],[IlośćCukruKupionego]]&gt;=10000,TRUE,FALSE)</f>
        <v>0</v>
      </c>
      <c r="K1669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69">
        <f>cukier[[#This Row],[Cukier '[KG']]]*cukier[[#This Row],[Rabat]]</f>
        <v>45</v>
      </c>
      <c r="M1669">
        <f>cukier[[#This Row],[SumaZaCukier]]-cukier[[#This Row],[CenaRabat]]</f>
        <v>0</v>
      </c>
    </row>
    <row r="1670" spans="1:13" x14ac:dyDescent="0.25">
      <c r="A1670" s="1">
        <v>41171</v>
      </c>
      <c r="B1670" t="s">
        <v>54</v>
      </c>
      <c r="C1670">
        <f>YEAR(cukier[[#This Row],[Data]])</f>
        <v>2012</v>
      </c>
      <c r="D1670">
        <v>4</v>
      </c>
      <c r="E1670">
        <f>IF(C1670=2005,$Q$5,IF(C1670=2006,$Q$6,IF(C1670=2007,$Q$7,IF(C1670=2008,$Q$8,IF(C1670=2009,$Q$9,IF(C1670=2010,$Q$10,IF(C1670=2011,$Q$11,IF(C1670=2012,$Q$12,IF(C1670=2013,$Q$13,IF(C1670=2014,$Q$14,"XD"))))))))))</f>
        <v>2.25</v>
      </c>
      <c r="F1670">
        <f>D1670*E1670</f>
        <v>9</v>
      </c>
      <c r="G1670">
        <f>SUMIF($B$2:B1670,B1670,$D$2:D1670)</f>
        <v>30</v>
      </c>
      <c r="H1670" t="b">
        <f>IF(cukier[[#This Row],[IlośćCukruKupionego]]&gt;=100,IF(cukier[[#This Row],[IlośćCukruKupionego]]&lt;1000,TRUE),FALSE)</f>
        <v>0</v>
      </c>
      <c r="I1670" t="b">
        <f>IF(cukier[[#This Row],[IlośćCukruKupionego]]&gt;=1000,IF(cukier[[#This Row],[IlośćCukruKupionego]]&lt;10000,TRUE),FALSE)</f>
        <v>0</v>
      </c>
      <c r="J1670" t="b">
        <f>IF(cukier[[#This Row],[IlośćCukruKupionego]]&gt;=10000,TRUE,FALSE)</f>
        <v>0</v>
      </c>
      <c r="K1670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70">
        <f>cukier[[#This Row],[Cukier '[KG']]]*cukier[[#This Row],[Rabat]]</f>
        <v>9</v>
      </c>
      <c r="M1670">
        <f>cukier[[#This Row],[SumaZaCukier]]-cukier[[#This Row],[CenaRabat]]</f>
        <v>0</v>
      </c>
    </row>
    <row r="1671" spans="1:13" x14ac:dyDescent="0.25">
      <c r="A1671" s="1">
        <v>41175</v>
      </c>
      <c r="B1671" t="s">
        <v>131</v>
      </c>
      <c r="C1671">
        <f>YEAR(cukier[[#This Row],[Data]])</f>
        <v>2012</v>
      </c>
      <c r="D1671">
        <v>102</v>
      </c>
      <c r="E1671">
        <f>IF(C1671=2005,$Q$5,IF(C1671=2006,$Q$6,IF(C1671=2007,$Q$7,IF(C1671=2008,$Q$8,IF(C1671=2009,$Q$9,IF(C1671=2010,$Q$10,IF(C1671=2011,$Q$11,IF(C1671=2012,$Q$12,IF(C1671=2013,$Q$13,IF(C1671=2014,$Q$14,"XD"))))))))))</f>
        <v>2.25</v>
      </c>
      <c r="F1671">
        <f>D1671*E1671</f>
        <v>229.5</v>
      </c>
      <c r="G1671">
        <f>SUMIF($B$2:B1671,B1671,$D$2:D1671)</f>
        <v>738</v>
      </c>
      <c r="H1671" t="b">
        <f>IF(cukier[[#This Row],[IlośćCukruKupionego]]&gt;=100,IF(cukier[[#This Row],[IlośćCukruKupionego]]&lt;1000,TRUE),FALSE)</f>
        <v>1</v>
      </c>
      <c r="I1671" t="b">
        <f>IF(cukier[[#This Row],[IlośćCukruKupionego]]&gt;=1000,IF(cukier[[#This Row],[IlośćCukruKupionego]]&lt;10000,TRUE),FALSE)</f>
        <v>0</v>
      </c>
      <c r="J1671" t="b">
        <f>IF(cukier[[#This Row],[IlośćCukruKupionego]]&gt;=10000,TRUE,FALSE)</f>
        <v>0</v>
      </c>
      <c r="K1671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671">
        <f>cukier[[#This Row],[Cukier '[KG']]]*cukier[[#This Row],[Rabat]]</f>
        <v>224.4</v>
      </c>
      <c r="M1671">
        <f>cukier[[#This Row],[SumaZaCukier]]-cukier[[#This Row],[CenaRabat]]</f>
        <v>5.0999999999999943</v>
      </c>
    </row>
    <row r="1672" spans="1:13" x14ac:dyDescent="0.25">
      <c r="A1672" s="1">
        <v>41177</v>
      </c>
      <c r="B1672" t="s">
        <v>6</v>
      </c>
      <c r="C1672">
        <f>YEAR(cukier[[#This Row],[Data]])</f>
        <v>2012</v>
      </c>
      <c r="D1672">
        <v>155</v>
      </c>
      <c r="E1672">
        <f>IF(C1672=2005,$Q$5,IF(C1672=2006,$Q$6,IF(C1672=2007,$Q$7,IF(C1672=2008,$Q$8,IF(C1672=2009,$Q$9,IF(C1672=2010,$Q$10,IF(C1672=2011,$Q$11,IF(C1672=2012,$Q$12,IF(C1672=2013,$Q$13,IF(C1672=2014,$Q$14,"XD"))))))))))</f>
        <v>2.25</v>
      </c>
      <c r="F1672">
        <f>D1672*E1672</f>
        <v>348.75</v>
      </c>
      <c r="G1672">
        <f>SUMIF($B$2:B1672,B1672,$D$2:D1672)</f>
        <v>3128</v>
      </c>
      <c r="H1672" t="b">
        <f>IF(cukier[[#This Row],[IlośćCukruKupionego]]&gt;=100,IF(cukier[[#This Row],[IlośćCukruKupionego]]&lt;1000,TRUE),FALSE)</f>
        <v>0</v>
      </c>
      <c r="I1672" t="b">
        <f>IF(cukier[[#This Row],[IlośćCukruKupionego]]&gt;=1000,IF(cukier[[#This Row],[IlośćCukruKupionego]]&lt;10000,TRUE),FALSE)</f>
        <v>1</v>
      </c>
      <c r="J1672" t="b">
        <f>IF(cukier[[#This Row],[IlośćCukruKupionego]]&gt;=10000,TRUE,FALSE)</f>
        <v>0</v>
      </c>
      <c r="K1672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72">
        <f>cukier[[#This Row],[Cukier '[KG']]]*cukier[[#This Row],[Rabat]]</f>
        <v>333.25</v>
      </c>
      <c r="M1672">
        <f>cukier[[#This Row],[SumaZaCukier]]-cukier[[#This Row],[CenaRabat]]</f>
        <v>15.5</v>
      </c>
    </row>
    <row r="1673" spans="1:13" x14ac:dyDescent="0.25">
      <c r="A1673" s="1">
        <v>41179</v>
      </c>
      <c r="B1673" t="s">
        <v>7</v>
      </c>
      <c r="C1673">
        <f>YEAR(cukier[[#This Row],[Data]])</f>
        <v>2012</v>
      </c>
      <c r="D1673">
        <v>226</v>
      </c>
      <c r="E1673">
        <f>IF(C1673=2005,$Q$5,IF(C1673=2006,$Q$6,IF(C1673=2007,$Q$7,IF(C1673=2008,$Q$8,IF(C1673=2009,$Q$9,IF(C1673=2010,$Q$10,IF(C1673=2011,$Q$11,IF(C1673=2012,$Q$12,IF(C1673=2013,$Q$13,IF(C1673=2014,$Q$14,"XD"))))))))))</f>
        <v>2.25</v>
      </c>
      <c r="F1673">
        <f>D1673*E1673</f>
        <v>508.5</v>
      </c>
      <c r="G1673">
        <f>SUMIF($B$2:B1673,B1673,$D$2:D1673)</f>
        <v>21474</v>
      </c>
      <c r="H1673" t="b">
        <f>IF(cukier[[#This Row],[IlośćCukruKupionego]]&gt;=100,IF(cukier[[#This Row],[IlośćCukruKupionego]]&lt;1000,TRUE),FALSE)</f>
        <v>0</v>
      </c>
      <c r="I1673" t="b">
        <f>IF(cukier[[#This Row],[IlośćCukruKupionego]]&gt;=1000,IF(cukier[[#This Row],[IlośćCukruKupionego]]&lt;10000,TRUE),FALSE)</f>
        <v>0</v>
      </c>
      <c r="J1673" t="b">
        <f>IF(cukier[[#This Row],[IlośćCukruKupionego]]&gt;=10000,TRUE,FALSE)</f>
        <v>1</v>
      </c>
      <c r="K167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73">
        <f>cukier[[#This Row],[Cukier '[KG']]]*cukier[[#This Row],[Rabat]]</f>
        <v>463.29999999999995</v>
      </c>
      <c r="M1673">
        <f>cukier[[#This Row],[SumaZaCukier]]-cukier[[#This Row],[CenaRabat]]</f>
        <v>45.200000000000045</v>
      </c>
    </row>
    <row r="1674" spans="1:13" x14ac:dyDescent="0.25">
      <c r="A1674" s="1">
        <v>41179</v>
      </c>
      <c r="B1674" t="s">
        <v>14</v>
      </c>
      <c r="C1674">
        <f>YEAR(cukier[[#This Row],[Data]])</f>
        <v>2012</v>
      </c>
      <c r="D1674">
        <v>346</v>
      </c>
      <c r="E1674">
        <f>IF(C1674=2005,$Q$5,IF(C1674=2006,$Q$6,IF(C1674=2007,$Q$7,IF(C1674=2008,$Q$8,IF(C1674=2009,$Q$9,IF(C1674=2010,$Q$10,IF(C1674=2011,$Q$11,IF(C1674=2012,$Q$12,IF(C1674=2013,$Q$13,IF(C1674=2014,$Q$14,"XD"))))))))))</f>
        <v>2.25</v>
      </c>
      <c r="F1674">
        <f>D1674*E1674</f>
        <v>778.5</v>
      </c>
      <c r="G1674">
        <f>SUMIF($B$2:B1674,B1674,$D$2:D1674)</f>
        <v>18511</v>
      </c>
      <c r="H1674" t="b">
        <f>IF(cukier[[#This Row],[IlośćCukruKupionego]]&gt;=100,IF(cukier[[#This Row],[IlośćCukruKupionego]]&lt;1000,TRUE),FALSE)</f>
        <v>0</v>
      </c>
      <c r="I1674" t="b">
        <f>IF(cukier[[#This Row],[IlośćCukruKupionego]]&gt;=1000,IF(cukier[[#This Row],[IlośćCukruKupionego]]&lt;10000,TRUE),FALSE)</f>
        <v>0</v>
      </c>
      <c r="J1674" t="b">
        <f>IF(cukier[[#This Row],[IlośćCukruKupionego]]&gt;=10000,TRUE,FALSE)</f>
        <v>1</v>
      </c>
      <c r="K1674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74">
        <f>cukier[[#This Row],[Cukier '[KG']]]*cukier[[#This Row],[Rabat]]</f>
        <v>709.3</v>
      </c>
      <c r="M1674">
        <f>cukier[[#This Row],[SumaZaCukier]]-cukier[[#This Row],[CenaRabat]]</f>
        <v>69.200000000000045</v>
      </c>
    </row>
    <row r="1675" spans="1:13" x14ac:dyDescent="0.25">
      <c r="A1675" s="1">
        <v>41180</v>
      </c>
      <c r="B1675" t="s">
        <v>52</v>
      </c>
      <c r="C1675">
        <f>YEAR(cukier[[#This Row],[Data]])</f>
        <v>2012</v>
      </c>
      <c r="D1675">
        <v>45</v>
      </c>
      <c r="E1675">
        <f>IF(C1675=2005,$Q$5,IF(C1675=2006,$Q$6,IF(C1675=2007,$Q$7,IF(C1675=2008,$Q$8,IF(C1675=2009,$Q$9,IF(C1675=2010,$Q$10,IF(C1675=2011,$Q$11,IF(C1675=2012,$Q$12,IF(C1675=2013,$Q$13,IF(C1675=2014,$Q$14,"XD"))))))))))</f>
        <v>2.25</v>
      </c>
      <c r="F1675">
        <f>D1675*E1675</f>
        <v>101.25</v>
      </c>
      <c r="G1675">
        <f>SUMIF($B$2:B1675,B1675,$D$2:D1675)</f>
        <v>4350</v>
      </c>
      <c r="H1675" t="b">
        <f>IF(cukier[[#This Row],[IlośćCukruKupionego]]&gt;=100,IF(cukier[[#This Row],[IlośćCukruKupionego]]&lt;1000,TRUE),FALSE)</f>
        <v>0</v>
      </c>
      <c r="I1675" t="b">
        <f>IF(cukier[[#This Row],[IlośćCukruKupionego]]&gt;=1000,IF(cukier[[#This Row],[IlośćCukruKupionego]]&lt;10000,TRUE),FALSE)</f>
        <v>1</v>
      </c>
      <c r="J1675" t="b">
        <f>IF(cukier[[#This Row],[IlośćCukruKupionego]]&gt;=10000,TRUE,FALSE)</f>
        <v>0</v>
      </c>
      <c r="K167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75">
        <f>cukier[[#This Row],[Cukier '[KG']]]*cukier[[#This Row],[Rabat]]</f>
        <v>96.75</v>
      </c>
      <c r="M1675">
        <f>cukier[[#This Row],[SumaZaCukier]]-cukier[[#This Row],[CenaRabat]]</f>
        <v>4.5</v>
      </c>
    </row>
    <row r="1676" spans="1:13" x14ac:dyDescent="0.25">
      <c r="A1676" s="1">
        <v>41182</v>
      </c>
      <c r="B1676" t="s">
        <v>151</v>
      </c>
      <c r="C1676">
        <f>YEAR(cukier[[#This Row],[Data]])</f>
        <v>2012</v>
      </c>
      <c r="D1676">
        <v>11</v>
      </c>
      <c r="E1676">
        <f>IF(C1676=2005,$Q$5,IF(C1676=2006,$Q$6,IF(C1676=2007,$Q$7,IF(C1676=2008,$Q$8,IF(C1676=2009,$Q$9,IF(C1676=2010,$Q$10,IF(C1676=2011,$Q$11,IF(C1676=2012,$Q$12,IF(C1676=2013,$Q$13,IF(C1676=2014,$Q$14,"XD"))))))))))</f>
        <v>2.25</v>
      </c>
      <c r="F1676">
        <f>D1676*E1676</f>
        <v>24.75</v>
      </c>
      <c r="G1676">
        <f>SUMIF($B$2:B1676,B1676,$D$2:D1676)</f>
        <v>50</v>
      </c>
      <c r="H1676" t="b">
        <f>IF(cukier[[#This Row],[IlośćCukruKupionego]]&gt;=100,IF(cukier[[#This Row],[IlośćCukruKupionego]]&lt;1000,TRUE),FALSE)</f>
        <v>0</v>
      </c>
      <c r="I1676" t="b">
        <f>IF(cukier[[#This Row],[IlośćCukruKupionego]]&gt;=1000,IF(cukier[[#This Row],[IlośćCukruKupionego]]&lt;10000,TRUE),FALSE)</f>
        <v>0</v>
      </c>
      <c r="J1676" t="b">
        <f>IF(cukier[[#This Row],[IlośćCukruKupionego]]&gt;=10000,TRUE,FALSE)</f>
        <v>0</v>
      </c>
      <c r="K1676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76">
        <f>cukier[[#This Row],[Cukier '[KG']]]*cukier[[#This Row],[Rabat]]</f>
        <v>24.75</v>
      </c>
      <c r="M1676">
        <f>cukier[[#This Row],[SumaZaCukier]]-cukier[[#This Row],[CenaRabat]]</f>
        <v>0</v>
      </c>
    </row>
    <row r="1677" spans="1:13" x14ac:dyDescent="0.25">
      <c r="A1677" s="1">
        <v>41185</v>
      </c>
      <c r="B1677" t="s">
        <v>130</v>
      </c>
      <c r="C1677">
        <f>YEAR(cukier[[#This Row],[Data]])</f>
        <v>2012</v>
      </c>
      <c r="D1677">
        <v>14</v>
      </c>
      <c r="E1677">
        <f>IF(C1677=2005,$Q$5,IF(C1677=2006,$Q$6,IF(C1677=2007,$Q$7,IF(C1677=2008,$Q$8,IF(C1677=2009,$Q$9,IF(C1677=2010,$Q$10,IF(C1677=2011,$Q$11,IF(C1677=2012,$Q$12,IF(C1677=2013,$Q$13,IF(C1677=2014,$Q$14,"XD"))))))))))</f>
        <v>2.25</v>
      </c>
      <c r="F1677">
        <f>D1677*E1677</f>
        <v>31.5</v>
      </c>
      <c r="G1677">
        <f>SUMIF($B$2:B1677,B1677,$D$2:D1677)</f>
        <v>25</v>
      </c>
      <c r="H1677" t="b">
        <f>IF(cukier[[#This Row],[IlośćCukruKupionego]]&gt;=100,IF(cukier[[#This Row],[IlośćCukruKupionego]]&lt;1000,TRUE),FALSE)</f>
        <v>0</v>
      </c>
      <c r="I1677" t="b">
        <f>IF(cukier[[#This Row],[IlośćCukruKupionego]]&gt;=1000,IF(cukier[[#This Row],[IlośćCukruKupionego]]&lt;10000,TRUE),FALSE)</f>
        <v>0</v>
      </c>
      <c r="J1677" t="b">
        <f>IF(cukier[[#This Row],[IlośćCukruKupionego]]&gt;=10000,TRUE,FALSE)</f>
        <v>0</v>
      </c>
      <c r="K1677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77">
        <f>cukier[[#This Row],[Cukier '[KG']]]*cukier[[#This Row],[Rabat]]</f>
        <v>31.5</v>
      </c>
      <c r="M1677">
        <f>cukier[[#This Row],[SumaZaCukier]]-cukier[[#This Row],[CenaRabat]]</f>
        <v>0</v>
      </c>
    </row>
    <row r="1678" spans="1:13" x14ac:dyDescent="0.25">
      <c r="A1678" s="1">
        <v>41190</v>
      </c>
      <c r="B1678" t="s">
        <v>51</v>
      </c>
      <c r="C1678">
        <f>YEAR(cukier[[#This Row],[Data]])</f>
        <v>2012</v>
      </c>
      <c r="D1678">
        <v>12</v>
      </c>
      <c r="E1678">
        <f>IF(C1678=2005,$Q$5,IF(C1678=2006,$Q$6,IF(C1678=2007,$Q$7,IF(C1678=2008,$Q$8,IF(C1678=2009,$Q$9,IF(C1678=2010,$Q$10,IF(C1678=2011,$Q$11,IF(C1678=2012,$Q$12,IF(C1678=2013,$Q$13,IF(C1678=2014,$Q$14,"XD"))))))))))</f>
        <v>2.25</v>
      </c>
      <c r="F1678">
        <f>D1678*E1678</f>
        <v>27</v>
      </c>
      <c r="G1678">
        <f>SUMIF($B$2:B1678,B1678,$D$2:D1678)</f>
        <v>25</v>
      </c>
      <c r="H1678" t="b">
        <f>IF(cukier[[#This Row],[IlośćCukruKupionego]]&gt;=100,IF(cukier[[#This Row],[IlośćCukruKupionego]]&lt;1000,TRUE),FALSE)</f>
        <v>0</v>
      </c>
      <c r="I1678" t="b">
        <f>IF(cukier[[#This Row],[IlośćCukruKupionego]]&gt;=1000,IF(cukier[[#This Row],[IlośćCukruKupionego]]&lt;10000,TRUE),FALSE)</f>
        <v>0</v>
      </c>
      <c r="J1678" t="b">
        <f>IF(cukier[[#This Row],[IlośćCukruKupionego]]&gt;=10000,TRUE,FALSE)</f>
        <v>0</v>
      </c>
      <c r="K1678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78">
        <f>cukier[[#This Row],[Cukier '[KG']]]*cukier[[#This Row],[Rabat]]</f>
        <v>27</v>
      </c>
      <c r="M1678">
        <f>cukier[[#This Row],[SumaZaCukier]]-cukier[[#This Row],[CenaRabat]]</f>
        <v>0</v>
      </c>
    </row>
    <row r="1679" spans="1:13" x14ac:dyDescent="0.25">
      <c r="A1679" s="1">
        <v>41195</v>
      </c>
      <c r="B1679" t="s">
        <v>154</v>
      </c>
      <c r="C1679">
        <f>YEAR(cukier[[#This Row],[Data]])</f>
        <v>2012</v>
      </c>
      <c r="D1679">
        <v>11</v>
      </c>
      <c r="E1679">
        <f>IF(C1679=2005,$Q$5,IF(C1679=2006,$Q$6,IF(C1679=2007,$Q$7,IF(C1679=2008,$Q$8,IF(C1679=2009,$Q$9,IF(C1679=2010,$Q$10,IF(C1679=2011,$Q$11,IF(C1679=2012,$Q$12,IF(C1679=2013,$Q$13,IF(C1679=2014,$Q$14,"XD"))))))))))</f>
        <v>2.25</v>
      </c>
      <c r="F1679">
        <f>D1679*E1679</f>
        <v>24.75</v>
      </c>
      <c r="G1679">
        <f>SUMIF($B$2:B1679,B1679,$D$2:D1679)</f>
        <v>17</v>
      </c>
      <c r="H1679" t="b">
        <f>IF(cukier[[#This Row],[IlośćCukruKupionego]]&gt;=100,IF(cukier[[#This Row],[IlośćCukruKupionego]]&lt;1000,TRUE),FALSE)</f>
        <v>0</v>
      </c>
      <c r="I1679" t="b">
        <f>IF(cukier[[#This Row],[IlośćCukruKupionego]]&gt;=1000,IF(cukier[[#This Row],[IlośćCukruKupionego]]&lt;10000,TRUE),FALSE)</f>
        <v>0</v>
      </c>
      <c r="J1679" t="b">
        <f>IF(cukier[[#This Row],[IlośćCukruKupionego]]&gt;=10000,TRUE,FALSE)</f>
        <v>0</v>
      </c>
      <c r="K1679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79">
        <f>cukier[[#This Row],[Cukier '[KG']]]*cukier[[#This Row],[Rabat]]</f>
        <v>24.75</v>
      </c>
      <c r="M1679">
        <f>cukier[[#This Row],[SumaZaCukier]]-cukier[[#This Row],[CenaRabat]]</f>
        <v>0</v>
      </c>
    </row>
    <row r="1680" spans="1:13" x14ac:dyDescent="0.25">
      <c r="A1680" s="1">
        <v>41195</v>
      </c>
      <c r="B1680" t="s">
        <v>26</v>
      </c>
      <c r="C1680">
        <f>YEAR(cukier[[#This Row],[Data]])</f>
        <v>2012</v>
      </c>
      <c r="D1680">
        <v>142</v>
      </c>
      <c r="E1680">
        <f>IF(C1680=2005,$Q$5,IF(C1680=2006,$Q$6,IF(C1680=2007,$Q$7,IF(C1680=2008,$Q$8,IF(C1680=2009,$Q$9,IF(C1680=2010,$Q$10,IF(C1680=2011,$Q$11,IF(C1680=2012,$Q$12,IF(C1680=2013,$Q$13,IF(C1680=2014,$Q$14,"XD"))))))))))</f>
        <v>2.25</v>
      </c>
      <c r="F1680">
        <f>D1680*E1680</f>
        <v>319.5</v>
      </c>
      <c r="G1680">
        <f>SUMIF($B$2:B1680,B1680,$D$2:D1680)</f>
        <v>1687</v>
      </c>
      <c r="H1680" t="b">
        <f>IF(cukier[[#This Row],[IlośćCukruKupionego]]&gt;=100,IF(cukier[[#This Row],[IlośćCukruKupionego]]&lt;1000,TRUE),FALSE)</f>
        <v>0</v>
      </c>
      <c r="I1680" t="b">
        <f>IF(cukier[[#This Row],[IlośćCukruKupionego]]&gt;=1000,IF(cukier[[#This Row],[IlośćCukruKupionego]]&lt;10000,TRUE),FALSE)</f>
        <v>1</v>
      </c>
      <c r="J1680" t="b">
        <f>IF(cukier[[#This Row],[IlośćCukruKupionego]]&gt;=10000,TRUE,FALSE)</f>
        <v>0</v>
      </c>
      <c r="K1680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80">
        <f>cukier[[#This Row],[Cukier '[KG']]]*cukier[[#This Row],[Rabat]]</f>
        <v>305.3</v>
      </c>
      <c r="M1680">
        <f>cukier[[#This Row],[SumaZaCukier]]-cukier[[#This Row],[CenaRabat]]</f>
        <v>14.199999999999989</v>
      </c>
    </row>
    <row r="1681" spans="1:13" x14ac:dyDescent="0.25">
      <c r="A1681" s="1">
        <v>41201</v>
      </c>
      <c r="B1681" t="s">
        <v>71</v>
      </c>
      <c r="C1681">
        <f>YEAR(cukier[[#This Row],[Data]])</f>
        <v>2012</v>
      </c>
      <c r="D1681">
        <v>184</v>
      </c>
      <c r="E1681">
        <f>IF(C1681=2005,$Q$5,IF(C1681=2006,$Q$6,IF(C1681=2007,$Q$7,IF(C1681=2008,$Q$8,IF(C1681=2009,$Q$9,IF(C1681=2010,$Q$10,IF(C1681=2011,$Q$11,IF(C1681=2012,$Q$12,IF(C1681=2013,$Q$13,IF(C1681=2014,$Q$14,"XD"))))))))))</f>
        <v>2.25</v>
      </c>
      <c r="F1681">
        <f>D1681*E1681</f>
        <v>414</v>
      </c>
      <c r="G1681">
        <f>SUMIF($B$2:B1681,B1681,$D$2:D1681)</f>
        <v>2036</v>
      </c>
      <c r="H1681" t="b">
        <f>IF(cukier[[#This Row],[IlośćCukruKupionego]]&gt;=100,IF(cukier[[#This Row],[IlośćCukruKupionego]]&lt;1000,TRUE),FALSE)</f>
        <v>0</v>
      </c>
      <c r="I1681" t="b">
        <f>IF(cukier[[#This Row],[IlośćCukruKupionego]]&gt;=1000,IF(cukier[[#This Row],[IlośćCukruKupionego]]&lt;10000,TRUE),FALSE)</f>
        <v>1</v>
      </c>
      <c r="J1681" t="b">
        <f>IF(cukier[[#This Row],[IlośćCukruKupionego]]&gt;=10000,TRUE,FALSE)</f>
        <v>0</v>
      </c>
      <c r="K1681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81">
        <f>cukier[[#This Row],[Cukier '[KG']]]*cukier[[#This Row],[Rabat]]</f>
        <v>395.59999999999997</v>
      </c>
      <c r="M1681">
        <f>cukier[[#This Row],[SumaZaCukier]]-cukier[[#This Row],[CenaRabat]]</f>
        <v>18.400000000000034</v>
      </c>
    </row>
    <row r="1682" spans="1:13" x14ac:dyDescent="0.25">
      <c r="A1682" s="1">
        <v>41202</v>
      </c>
      <c r="B1682" t="s">
        <v>45</v>
      </c>
      <c r="C1682">
        <f>YEAR(cukier[[#This Row],[Data]])</f>
        <v>2012</v>
      </c>
      <c r="D1682">
        <v>390</v>
      </c>
      <c r="E1682">
        <f>IF(C1682=2005,$Q$5,IF(C1682=2006,$Q$6,IF(C1682=2007,$Q$7,IF(C1682=2008,$Q$8,IF(C1682=2009,$Q$9,IF(C1682=2010,$Q$10,IF(C1682=2011,$Q$11,IF(C1682=2012,$Q$12,IF(C1682=2013,$Q$13,IF(C1682=2014,$Q$14,"XD"))))))))))</f>
        <v>2.25</v>
      </c>
      <c r="F1682">
        <f>D1682*E1682</f>
        <v>877.5</v>
      </c>
      <c r="G1682">
        <f>SUMIF($B$2:B1682,B1682,$D$2:D1682)</f>
        <v>19774</v>
      </c>
      <c r="H1682" t="b">
        <f>IF(cukier[[#This Row],[IlośćCukruKupionego]]&gt;=100,IF(cukier[[#This Row],[IlośćCukruKupionego]]&lt;1000,TRUE),FALSE)</f>
        <v>0</v>
      </c>
      <c r="I1682" t="b">
        <f>IF(cukier[[#This Row],[IlośćCukruKupionego]]&gt;=1000,IF(cukier[[#This Row],[IlośćCukruKupionego]]&lt;10000,TRUE),FALSE)</f>
        <v>0</v>
      </c>
      <c r="J1682" t="b">
        <f>IF(cukier[[#This Row],[IlośćCukruKupionego]]&gt;=10000,TRUE,FALSE)</f>
        <v>1</v>
      </c>
      <c r="K1682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82">
        <f>cukier[[#This Row],[Cukier '[KG']]]*cukier[[#This Row],[Rabat]]</f>
        <v>799.49999999999989</v>
      </c>
      <c r="M1682">
        <f>cukier[[#This Row],[SumaZaCukier]]-cukier[[#This Row],[CenaRabat]]</f>
        <v>78.000000000000114</v>
      </c>
    </row>
    <row r="1683" spans="1:13" x14ac:dyDescent="0.25">
      <c r="A1683" s="1">
        <v>41206</v>
      </c>
      <c r="B1683" t="s">
        <v>37</v>
      </c>
      <c r="C1683">
        <f>YEAR(cukier[[#This Row],[Data]])</f>
        <v>2012</v>
      </c>
      <c r="D1683">
        <v>110</v>
      </c>
      <c r="E1683">
        <f>IF(C1683=2005,$Q$5,IF(C1683=2006,$Q$6,IF(C1683=2007,$Q$7,IF(C1683=2008,$Q$8,IF(C1683=2009,$Q$9,IF(C1683=2010,$Q$10,IF(C1683=2011,$Q$11,IF(C1683=2012,$Q$12,IF(C1683=2013,$Q$13,IF(C1683=2014,$Q$14,"XD"))))))))))</f>
        <v>2.25</v>
      </c>
      <c r="F1683">
        <f>D1683*E1683</f>
        <v>247.5</v>
      </c>
      <c r="G1683">
        <f>SUMIF($B$2:B1683,B1683,$D$2:D1683)</f>
        <v>4129</v>
      </c>
      <c r="H1683" t="b">
        <f>IF(cukier[[#This Row],[IlośćCukruKupionego]]&gt;=100,IF(cukier[[#This Row],[IlośćCukruKupionego]]&lt;1000,TRUE),FALSE)</f>
        <v>0</v>
      </c>
      <c r="I1683" t="b">
        <f>IF(cukier[[#This Row],[IlośćCukruKupionego]]&gt;=1000,IF(cukier[[#This Row],[IlośćCukruKupionego]]&lt;10000,TRUE),FALSE)</f>
        <v>1</v>
      </c>
      <c r="J1683" t="b">
        <f>IF(cukier[[#This Row],[IlośćCukruKupionego]]&gt;=10000,TRUE,FALSE)</f>
        <v>0</v>
      </c>
      <c r="K1683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83">
        <f>cukier[[#This Row],[Cukier '[KG']]]*cukier[[#This Row],[Rabat]]</f>
        <v>236.5</v>
      </c>
      <c r="M1683">
        <f>cukier[[#This Row],[SumaZaCukier]]-cukier[[#This Row],[CenaRabat]]</f>
        <v>11</v>
      </c>
    </row>
    <row r="1684" spans="1:13" x14ac:dyDescent="0.25">
      <c r="A1684" s="1">
        <v>41207</v>
      </c>
      <c r="B1684" t="s">
        <v>19</v>
      </c>
      <c r="C1684">
        <f>YEAR(cukier[[#This Row],[Data]])</f>
        <v>2012</v>
      </c>
      <c r="D1684">
        <v>92</v>
      </c>
      <c r="E1684">
        <f>IF(C1684=2005,$Q$5,IF(C1684=2006,$Q$6,IF(C1684=2007,$Q$7,IF(C1684=2008,$Q$8,IF(C1684=2009,$Q$9,IF(C1684=2010,$Q$10,IF(C1684=2011,$Q$11,IF(C1684=2012,$Q$12,IF(C1684=2013,$Q$13,IF(C1684=2014,$Q$14,"XD"))))))))))</f>
        <v>2.25</v>
      </c>
      <c r="F1684">
        <f>D1684*E1684</f>
        <v>207</v>
      </c>
      <c r="G1684">
        <f>SUMIF($B$2:B1684,B1684,$D$2:D1684)</f>
        <v>3882</v>
      </c>
      <c r="H1684" t="b">
        <f>IF(cukier[[#This Row],[IlośćCukruKupionego]]&gt;=100,IF(cukier[[#This Row],[IlośćCukruKupionego]]&lt;1000,TRUE),FALSE)</f>
        <v>0</v>
      </c>
      <c r="I1684" t="b">
        <f>IF(cukier[[#This Row],[IlośćCukruKupionego]]&gt;=1000,IF(cukier[[#This Row],[IlośćCukruKupionego]]&lt;10000,TRUE),FALSE)</f>
        <v>1</v>
      </c>
      <c r="J1684" t="b">
        <f>IF(cukier[[#This Row],[IlośćCukruKupionego]]&gt;=10000,TRUE,FALSE)</f>
        <v>0</v>
      </c>
      <c r="K168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84">
        <f>cukier[[#This Row],[Cukier '[KG']]]*cukier[[#This Row],[Rabat]]</f>
        <v>197.79999999999998</v>
      </c>
      <c r="M1684">
        <f>cukier[[#This Row],[SumaZaCukier]]-cukier[[#This Row],[CenaRabat]]</f>
        <v>9.2000000000000171</v>
      </c>
    </row>
    <row r="1685" spans="1:13" x14ac:dyDescent="0.25">
      <c r="A1685" s="1">
        <v>41208</v>
      </c>
      <c r="B1685" t="s">
        <v>68</v>
      </c>
      <c r="C1685">
        <f>YEAR(cukier[[#This Row],[Data]])</f>
        <v>2012</v>
      </c>
      <c r="D1685">
        <v>5</v>
      </c>
      <c r="E1685">
        <f>IF(C1685=2005,$Q$5,IF(C1685=2006,$Q$6,IF(C1685=2007,$Q$7,IF(C1685=2008,$Q$8,IF(C1685=2009,$Q$9,IF(C1685=2010,$Q$10,IF(C1685=2011,$Q$11,IF(C1685=2012,$Q$12,IF(C1685=2013,$Q$13,IF(C1685=2014,$Q$14,"XD"))))))))))</f>
        <v>2.25</v>
      </c>
      <c r="F1685">
        <f>D1685*E1685</f>
        <v>11.25</v>
      </c>
      <c r="G1685">
        <f>SUMIF($B$2:B1685,B1685,$D$2:D1685)</f>
        <v>37</v>
      </c>
      <c r="H1685" t="b">
        <f>IF(cukier[[#This Row],[IlośćCukruKupionego]]&gt;=100,IF(cukier[[#This Row],[IlośćCukruKupionego]]&lt;1000,TRUE),FALSE)</f>
        <v>0</v>
      </c>
      <c r="I1685" t="b">
        <f>IF(cukier[[#This Row],[IlośćCukruKupionego]]&gt;=1000,IF(cukier[[#This Row],[IlośćCukruKupionego]]&lt;10000,TRUE),FALSE)</f>
        <v>0</v>
      </c>
      <c r="J1685" t="b">
        <f>IF(cukier[[#This Row],[IlośćCukruKupionego]]&gt;=10000,TRUE,FALSE)</f>
        <v>0</v>
      </c>
      <c r="K1685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85">
        <f>cukier[[#This Row],[Cukier '[KG']]]*cukier[[#This Row],[Rabat]]</f>
        <v>11.25</v>
      </c>
      <c r="M1685">
        <f>cukier[[#This Row],[SumaZaCukier]]-cukier[[#This Row],[CenaRabat]]</f>
        <v>0</v>
      </c>
    </row>
    <row r="1686" spans="1:13" x14ac:dyDescent="0.25">
      <c r="A1686" s="1">
        <v>41208</v>
      </c>
      <c r="B1686" t="s">
        <v>229</v>
      </c>
      <c r="C1686">
        <f>YEAR(cukier[[#This Row],[Data]])</f>
        <v>2012</v>
      </c>
      <c r="D1686">
        <v>2</v>
      </c>
      <c r="E1686">
        <f>IF(C1686=2005,$Q$5,IF(C1686=2006,$Q$6,IF(C1686=2007,$Q$7,IF(C1686=2008,$Q$8,IF(C1686=2009,$Q$9,IF(C1686=2010,$Q$10,IF(C1686=2011,$Q$11,IF(C1686=2012,$Q$12,IF(C1686=2013,$Q$13,IF(C1686=2014,$Q$14,"XD"))))))))))</f>
        <v>2.25</v>
      </c>
      <c r="F1686">
        <f>D1686*E1686</f>
        <v>4.5</v>
      </c>
      <c r="G1686">
        <f>SUMIF($B$2:B1686,B1686,$D$2:D1686)</f>
        <v>17</v>
      </c>
      <c r="H1686" t="b">
        <f>IF(cukier[[#This Row],[IlośćCukruKupionego]]&gt;=100,IF(cukier[[#This Row],[IlośćCukruKupionego]]&lt;1000,TRUE),FALSE)</f>
        <v>0</v>
      </c>
      <c r="I1686" t="b">
        <f>IF(cukier[[#This Row],[IlośćCukruKupionego]]&gt;=1000,IF(cukier[[#This Row],[IlośćCukruKupionego]]&lt;10000,TRUE),FALSE)</f>
        <v>0</v>
      </c>
      <c r="J1686" t="b">
        <f>IF(cukier[[#This Row],[IlośćCukruKupionego]]&gt;=10000,TRUE,FALSE)</f>
        <v>0</v>
      </c>
      <c r="K1686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86">
        <f>cukier[[#This Row],[Cukier '[KG']]]*cukier[[#This Row],[Rabat]]</f>
        <v>4.5</v>
      </c>
      <c r="M1686">
        <f>cukier[[#This Row],[SumaZaCukier]]-cukier[[#This Row],[CenaRabat]]</f>
        <v>0</v>
      </c>
    </row>
    <row r="1687" spans="1:13" x14ac:dyDescent="0.25">
      <c r="A1687" s="1">
        <v>41210</v>
      </c>
      <c r="B1687" t="s">
        <v>175</v>
      </c>
      <c r="C1687">
        <f>YEAR(cukier[[#This Row],[Data]])</f>
        <v>2012</v>
      </c>
      <c r="D1687">
        <v>14</v>
      </c>
      <c r="E1687">
        <f>IF(C1687=2005,$Q$5,IF(C1687=2006,$Q$6,IF(C1687=2007,$Q$7,IF(C1687=2008,$Q$8,IF(C1687=2009,$Q$9,IF(C1687=2010,$Q$10,IF(C1687=2011,$Q$11,IF(C1687=2012,$Q$12,IF(C1687=2013,$Q$13,IF(C1687=2014,$Q$14,"XD"))))))))))</f>
        <v>2.25</v>
      </c>
      <c r="F1687">
        <f>D1687*E1687</f>
        <v>31.5</v>
      </c>
      <c r="G1687">
        <f>SUMIF($B$2:B1687,B1687,$D$2:D1687)</f>
        <v>42</v>
      </c>
      <c r="H1687" t="b">
        <f>IF(cukier[[#This Row],[IlośćCukruKupionego]]&gt;=100,IF(cukier[[#This Row],[IlośćCukruKupionego]]&lt;1000,TRUE),FALSE)</f>
        <v>0</v>
      </c>
      <c r="I1687" t="b">
        <f>IF(cukier[[#This Row],[IlośćCukruKupionego]]&gt;=1000,IF(cukier[[#This Row],[IlośćCukruKupionego]]&lt;10000,TRUE),FALSE)</f>
        <v>0</v>
      </c>
      <c r="J1687" t="b">
        <f>IF(cukier[[#This Row],[IlośćCukruKupionego]]&gt;=10000,TRUE,FALSE)</f>
        <v>0</v>
      </c>
      <c r="K1687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87">
        <f>cukier[[#This Row],[Cukier '[KG']]]*cukier[[#This Row],[Rabat]]</f>
        <v>31.5</v>
      </c>
      <c r="M1687">
        <f>cukier[[#This Row],[SumaZaCukier]]-cukier[[#This Row],[CenaRabat]]</f>
        <v>0</v>
      </c>
    </row>
    <row r="1688" spans="1:13" x14ac:dyDescent="0.25">
      <c r="A1688" s="1">
        <v>41213</v>
      </c>
      <c r="B1688" t="s">
        <v>84</v>
      </c>
      <c r="C1688">
        <f>YEAR(cukier[[#This Row],[Data]])</f>
        <v>2012</v>
      </c>
      <c r="D1688">
        <v>6</v>
      </c>
      <c r="E1688">
        <f>IF(C1688=2005,$Q$5,IF(C1688=2006,$Q$6,IF(C1688=2007,$Q$7,IF(C1688=2008,$Q$8,IF(C1688=2009,$Q$9,IF(C1688=2010,$Q$10,IF(C1688=2011,$Q$11,IF(C1688=2012,$Q$12,IF(C1688=2013,$Q$13,IF(C1688=2014,$Q$14,"XD"))))))))))</f>
        <v>2.25</v>
      </c>
      <c r="F1688">
        <f>D1688*E1688</f>
        <v>13.5</v>
      </c>
      <c r="G1688">
        <f>SUMIF($B$2:B1688,B1688,$D$2:D1688)</f>
        <v>19</v>
      </c>
      <c r="H1688" t="b">
        <f>IF(cukier[[#This Row],[IlośćCukruKupionego]]&gt;=100,IF(cukier[[#This Row],[IlośćCukruKupionego]]&lt;1000,TRUE),FALSE)</f>
        <v>0</v>
      </c>
      <c r="I1688" t="b">
        <f>IF(cukier[[#This Row],[IlośćCukruKupionego]]&gt;=1000,IF(cukier[[#This Row],[IlośćCukruKupionego]]&lt;10000,TRUE),FALSE)</f>
        <v>0</v>
      </c>
      <c r="J1688" t="b">
        <f>IF(cukier[[#This Row],[IlośćCukruKupionego]]&gt;=10000,TRUE,FALSE)</f>
        <v>0</v>
      </c>
      <c r="K1688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88">
        <f>cukier[[#This Row],[Cukier '[KG']]]*cukier[[#This Row],[Rabat]]</f>
        <v>13.5</v>
      </c>
      <c r="M1688">
        <f>cukier[[#This Row],[SumaZaCukier]]-cukier[[#This Row],[CenaRabat]]</f>
        <v>0</v>
      </c>
    </row>
    <row r="1689" spans="1:13" x14ac:dyDescent="0.25">
      <c r="A1689" s="1">
        <v>41214</v>
      </c>
      <c r="B1689" t="s">
        <v>18</v>
      </c>
      <c r="C1689">
        <f>YEAR(cukier[[#This Row],[Data]])</f>
        <v>2012</v>
      </c>
      <c r="D1689">
        <v>65</v>
      </c>
      <c r="E1689">
        <f>IF(C1689=2005,$Q$5,IF(C1689=2006,$Q$6,IF(C1689=2007,$Q$7,IF(C1689=2008,$Q$8,IF(C1689=2009,$Q$9,IF(C1689=2010,$Q$10,IF(C1689=2011,$Q$11,IF(C1689=2012,$Q$12,IF(C1689=2013,$Q$13,IF(C1689=2014,$Q$14,"XD"))))))))))</f>
        <v>2.25</v>
      </c>
      <c r="F1689">
        <f>D1689*E1689</f>
        <v>146.25</v>
      </c>
      <c r="G1689">
        <f>SUMIF($B$2:B1689,B1689,$D$2:D1689)</f>
        <v>4346</v>
      </c>
      <c r="H1689" t="b">
        <f>IF(cukier[[#This Row],[IlośćCukruKupionego]]&gt;=100,IF(cukier[[#This Row],[IlośćCukruKupionego]]&lt;1000,TRUE),FALSE)</f>
        <v>0</v>
      </c>
      <c r="I1689" t="b">
        <f>IF(cukier[[#This Row],[IlośćCukruKupionego]]&gt;=1000,IF(cukier[[#This Row],[IlośćCukruKupionego]]&lt;10000,TRUE),FALSE)</f>
        <v>1</v>
      </c>
      <c r="J1689" t="b">
        <f>IF(cukier[[#This Row],[IlośćCukruKupionego]]&gt;=10000,TRUE,FALSE)</f>
        <v>0</v>
      </c>
      <c r="K1689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89">
        <f>cukier[[#This Row],[Cukier '[KG']]]*cukier[[#This Row],[Rabat]]</f>
        <v>139.75</v>
      </c>
      <c r="M1689">
        <f>cukier[[#This Row],[SumaZaCukier]]-cukier[[#This Row],[CenaRabat]]</f>
        <v>6.5</v>
      </c>
    </row>
    <row r="1690" spans="1:13" x14ac:dyDescent="0.25">
      <c r="A1690" s="1">
        <v>41214</v>
      </c>
      <c r="B1690" t="s">
        <v>69</v>
      </c>
      <c r="C1690">
        <f>YEAR(cukier[[#This Row],[Data]])</f>
        <v>2012</v>
      </c>
      <c r="D1690">
        <v>45</v>
      </c>
      <c r="E1690">
        <f>IF(C1690=2005,$Q$5,IF(C1690=2006,$Q$6,IF(C1690=2007,$Q$7,IF(C1690=2008,$Q$8,IF(C1690=2009,$Q$9,IF(C1690=2010,$Q$10,IF(C1690=2011,$Q$11,IF(C1690=2012,$Q$12,IF(C1690=2013,$Q$13,IF(C1690=2014,$Q$14,"XD"))))))))))</f>
        <v>2.25</v>
      </c>
      <c r="F1690">
        <f>D1690*E1690</f>
        <v>101.25</v>
      </c>
      <c r="G1690">
        <f>SUMIF($B$2:B1690,B1690,$D$2:D1690)</f>
        <v>2903</v>
      </c>
      <c r="H1690" t="b">
        <f>IF(cukier[[#This Row],[IlośćCukruKupionego]]&gt;=100,IF(cukier[[#This Row],[IlośćCukruKupionego]]&lt;1000,TRUE),FALSE)</f>
        <v>0</v>
      </c>
      <c r="I1690" t="b">
        <f>IF(cukier[[#This Row],[IlośćCukruKupionego]]&gt;=1000,IF(cukier[[#This Row],[IlośćCukruKupionego]]&lt;10000,TRUE),FALSE)</f>
        <v>1</v>
      </c>
      <c r="J1690" t="b">
        <f>IF(cukier[[#This Row],[IlośćCukruKupionego]]&gt;=10000,TRUE,FALSE)</f>
        <v>0</v>
      </c>
      <c r="K1690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90">
        <f>cukier[[#This Row],[Cukier '[KG']]]*cukier[[#This Row],[Rabat]]</f>
        <v>96.75</v>
      </c>
      <c r="M1690">
        <f>cukier[[#This Row],[SumaZaCukier]]-cukier[[#This Row],[CenaRabat]]</f>
        <v>4.5</v>
      </c>
    </row>
    <row r="1691" spans="1:13" x14ac:dyDescent="0.25">
      <c r="A1691" s="1">
        <v>41214</v>
      </c>
      <c r="B1691" t="s">
        <v>7</v>
      </c>
      <c r="C1691">
        <f>YEAR(cukier[[#This Row],[Data]])</f>
        <v>2012</v>
      </c>
      <c r="D1691">
        <v>108</v>
      </c>
      <c r="E1691">
        <f>IF(C1691=2005,$Q$5,IF(C1691=2006,$Q$6,IF(C1691=2007,$Q$7,IF(C1691=2008,$Q$8,IF(C1691=2009,$Q$9,IF(C1691=2010,$Q$10,IF(C1691=2011,$Q$11,IF(C1691=2012,$Q$12,IF(C1691=2013,$Q$13,IF(C1691=2014,$Q$14,"XD"))))))))))</f>
        <v>2.25</v>
      </c>
      <c r="F1691">
        <f>D1691*E1691</f>
        <v>243</v>
      </c>
      <c r="G1691">
        <f>SUMIF($B$2:B1691,B1691,$D$2:D1691)</f>
        <v>21582</v>
      </c>
      <c r="H1691" t="b">
        <f>IF(cukier[[#This Row],[IlośćCukruKupionego]]&gt;=100,IF(cukier[[#This Row],[IlośćCukruKupionego]]&lt;1000,TRUE),FALSE)</f>
        <v>0</v>
      </c>
      <c r="I1691" t="b">
        <f>IF(cukier[[#This Row],[IlośćCukruKupionego]]&gt;=1000,IF(cukier[[#This Row],[IlośćCukruKupionego]]&lt;10000,TRUE),FALSE)</f>
        <v>0</v>
      </c>
      <c r="J1691" t="b">
        <f>IF(cukier[[#This Row],[IlośćCukruKupionego]]&gt;=10000,TRUE,FALSE)</f>
        <v>1</v>
      </c>
      <c r="K169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91">
        <f>cukier[[#This Row],[Cukier '[KG']]]*cukier[[#This Row],[Rabat]]</f>
        <v>221.39999999999998</v>
      </c>
      <c r="M1691">
        <f>cukier[[#This Row],[SumaZaCukier]]-cukier[[#This Row],[CenaRabat]]</f>
        <v>21.600000000000023</v>
      </c>
    </row>
    <row r="1692" spans="1:13" x14ac:dyDescent="0.25">
      <c r="A1692" s="1">
        <v>41215</v>
      </c>
      <c r="B1692" t="s">
        <v>37</v>
      </c>
      <c r="C1692">
        <f>YEAR(cukier[[#This Row],[Data]])</f>
        <v>2012</v>
      </c>
      <c r="D1692">
        <v>159</v>
      </c>
      <c r="E1692">
        <f>IF(C1692=2005,$Q$5,IF(C1692=2006,$Q$6,IF(C1692=2007,$Q$7,IF(C1692=2008,$Q$8,IF(C1692=2009,$Q$9,IF(C1692=2010,$Q$10,IF(C1692=2011,$Q$11,IF(C1692=2012,$Q$12,IF(C1692=2013,$Q$13,IF(C1692=2014,$Q$14,"XD"))))))))))</f>
        <v>2.25</v>
      </c>
      <c r="F1692">
        <f>D1692*E1692</f>
        <v>357.75</v>
      </c>
      <c r="G1692">
        <f>SUMIF($B$2:B1692,B1692,$D$2:D1692)</f>
        <v>4288</v>
      </c>
      <c r="H1692" t="b">
        <f>IF(cukier[[#This Row],[IlośćCukruKupionego]]&gt;=100,IF(cukier[[#This Row],[IlośćCukruKupionego]]&lt;1000,TRUE),FALSE)</f>
        <v>0</v>
      </c>
      <c r="I1692" t="b">
        <f>IF(cukier[[#This Row],[IlośćCukruKupionego]]&gt;=1000,IF(cukier[[#This Row],[IlośćCukruKupionego]]&lt;10000,TRUE),FALSE)</f>
        <v>1</v>
      </c>
      <c r="J1692" t="b">
        <f>IF(cukier[[#This Row],[IlośćCukruKupionego]]&gt;=10000,TRUE,FALSE)</f>
        <v>0</v>
      </c>
      <c r="K1692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92">
        <f>cukier[[#This Row],[Cukier '[KG']]]*cukier[[#This Row],[Rabat]]</f>
        <v>341.84999999999997</v>
      </c>
      <c r="M1692">
        <f>cukier[[#This Row],[SumaZaCukier]]-cukier[[#This Row],[CenaRabat]]</f>
        <v>15.900000000000034</v>
      </c>
    </row>
    <row r="1693" spans="1:13" x14ac:dyDescent="0.25">
      <c r="A1693" s="1">
        <v>41219</v>
      </c>
      <c r="B1693" t="s">
        <v>19</v>
      </c>
      <c r="C1693">
        <f>YEAR(cukier[[#This Row],[Data]])</f>
        <v>2012</v>
      </c>
      <c r="D1693">
        <v>141</v>
      </c>
      <c r="E1693">
        <f>IF(C1693=2005,$Q$5,IF(C1693=2006,$Q$6,IF(C1693=2007,$Q$7,IF(C1693=2008,$Q$8,IF(C1693=2009,$Q$9,IF(C1693=2010,$Q$10,IF(C1693=2011,$Q$11,IF(C1693=2012,$Q$12,IF(C1693=2013,$Q$13,IF(C1693=2014,$Q$14,"XD"))))))))))</f>
        <v>2.25</v>
      </c>
      <c r="F1693">
        <f>D1693*E1693</f>
        <v>317.25</v>
      </c>
      <c r="G1693">
        <f>SUMIF($B$2:B1693,B1693,$D$2:D1693)</f>
        <v>4023</v>
      </c>
      <c r="H1693" t="b">
        <f>IF(cukier[[#This Row],[IlośćCukruKupionego]]&gt;=100,IF(cukier[[#This Row],[IlośćCukruKupionego]]&lt;1000,TRUE),FALSE)</f>
        <v>0</v>
      </c>
      <c r="I1693" t="b">
        <f>IF(cukier[[#This Row],[IlośćCukruKupionego]]&gt;=1000,IF(cukier[[#This Row],[IlośćCukruKupionego]]&lt;10000,TRUE),FALSE)</f>
        <v>1</v>
      </c>
      <c r="J1693" t="b">
        <f>IF(cukier[[#This Row],[IlośćCukruKupionego]]&gt;=10000,TRUE,FALSE)</f>
        <v>0</v>
      </c>
      <c r="K1693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93">
        <f>cukier[[#This Row],[Cukier '[KG']]]*cukier[[#This Row],[Rabat]]</f>
        <v>303.14999999999998</v>
      </c>
      <c r="M1693">
        <f>cukier[[#This Row],[SumaZaCukier]]-cukier[[#This Row],[CenaRabat]]</f>
        <v>14.100000000000023</v>
      </c>
    </row>
    <row r="1694" spans="1:13" x14ac:dyDescent="0.25">
      <c r="A1694" s="1">
        <v>41219</v>
      </c>
      <c r="B1694" t="s">
        <v>38</v>
      </c>
      <c r="C1694">
        <f>YEAR(cukier[[#This Row],[Data]])</f>
        <v>2012</v>
      </c>
      <c r="D1694">
        <v>14</v>
      </c>
      <c r="E1694">
        <f>IF(C1694=2005,$Q$5,IF(C1694=2006,$Q$6,IF(C1694=2007,$Q$7,IF(C1694=2008,$Q$8,IF(C1694=2009,$Q$9,IF(C1694=2010,$Q$10,IF(C1694=2011,$Q$11,IF(C1694=2012,$Q$12,IF(C1694=2013,$Q$13,IF(C1694=2014,$Q$14,"XD"))))))))))</f>
        <v>2.25</v>
      </c>
      <c r="F1694">
        <f>D1694*E1694</f>
        <v>31.5</v>
      </c>
      <c r="G1694">
        <f>SUMIF($B$2:B1694,B1694,$D$2:D1694)</f>
        <v>36</v>
      </c>
      <c r="H1694" t="b">
        <f>IF(cukier[[#This Row],[IlośćCukruKupionego]]&gt;=100,IF(cukier[[#This Row],[IlośćCukruKupionego]]&lt;1000,TRUE),FALSE)</f>
        <v>0</v>
      </c>
      <c r="I1694" t="b">
        <f>IF(cukier[[#This Row],[IlośćCukruKupionego]]&gt;=1000,IF(cukier[[#This Row],[IlośćCukruKupionego]]&lt;10000,TRUE),FALSE)</f>
        <v>0</v>
      </c>
      <c r="J1694" t="b">
        <f>IF(cukier[[#This Row],[IlośćCukruKupionego]]&gt;=10000,TRUE,FALSE)</f>
        <v>0</v>
      </c>
      <c r="K1694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94">
        <f>cukier[[#This Row],[Cukier '[KG']]]*cukier[[#This Row],[Rabat]]</f>
        <v>31.5</v>
      </c>
      <c r="M1694">
        <f>cukier[[#This Row],[SumaZaCukier]]-cukier[[#This Row],[CenaRabat]]</f>
        <v>0</v>
      </c>
    </row>
    <row r="1695" spans="1:13" x14ac:dyDescent="0.25">
      <c r="A1695" s="1">
        <v>41222</v>
      </c>
      <c r="B1695" t="s">
        <v>10</v>
      </c>
      <c r="C1695">
        <f>YEAR(cukier[[#This Row],[Data]])</f>
        <v>2012</v>
      </c>
      <c r="D1695">
        <v>142</v>
      </c>
      <c r="E1695">
        <f>IF(C1695=2005,$Q$5,IF(C1695=2006,$Q$6,IF(C1695=2007,$Q$7,IF(C1695=2008,$Q$8,IF(C1695=2009,$Q$9,IF(C1695=2010,$Q$10,IF(C1695=2011,$Q$11,IF(C1695=2012,$Q$12,IF(C1695=2013,$Q$13,IF(C1695=2014,$Q$14,"XD"))))))))))</f>
        <v>2.25</v>
      </c>
      <c r="F1695">
        <f>D1695*E1695</f>
        <v>319.5</v>
      </c>
      <c r="G1695">
        <f>SUMIF($B$2:B1695,B1695,$D$2:D1695)</f>
        <v>3560</v>
      </c>
      <c r="H1695" t="b">
        <f>IF(cukier[[#This Row],[IlośćCukruKupionego]]&gt;=100,IF(cukier[[#This Row],[IlośćCukruKupionego]]&lt;1000,TRUE),FALSE)</f>
        <v>0</v>
      </c>
      <c r="I1695" t="b">
        <f>IF(cukier[[#This Row],[IlośćCukruKupionego]]&gt;=1000,IF(cukier[[#This Row],[IlośćCukruKupionego]]&lt;10000,TRUE),FALSE)</f>
        <v>1</v>
      </c>
      <c r="J1695" t="b">
        <f>IF(cukier[[#This Row],[IlośćCukruKupionego]]&gt;=10000,TRUE,FALSE)</f>
        <v>0</v>
      </c>
      <c r="K1695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95">
        <f>cukier[[#This Row],[Cukier '[KG']]]*cukier[[#This Row],[Rabat]]</f>
        <v>305.3</v>
      </c>
      <c r="M1695">
        <f>cukier[[#This Row],[SumaZaCukier]]-cukier[[#This Row],[CenaRabat]]</f>
        <v>14.199999999999989</v>
      </c>
    </row>
    <row r="1696" spans="1:13" x14ac:dyDescent="0.25">
      <c r="A1696" s="1">
        <v>41223</v>
      </c>
      <c r="B1696" t="s">
        <v>9</v>
      </c>
      <c r="C1696">
        <f>YEAR(cukier[[#This Row],[Data]])</f>
        <v>2012</v>
      </c>
      <c r="D1696">
        <v>167</v>
      </c>
      <c r="E1696">
        <f>IF(C1696=2005,$Q$5,IF(C1696=2006,$Q$6,IF(C1696=2007,$Q$7,IF(C1696=2008,$Q$8,IF(C1696=2009,$Q$9,IF(C1696=2010,$Q$10,IF(C1696=2011,$Q$11,IF(C1696=2012,$Q$12,IF(C1696=2013,$Q$13,IF(C1696=2014,$Q$14,"XD"))))))))))</f>
        <v>2.25</v>
      </c>
      <c r="F1696">
        <f>D1696*E1696</f>
        <v>375.75</v>
      </c>
      <c r="G1696">
        <f>SUMIF($B$2:B1696,B1696,$D$2:D1696)</f>
        <v>20258</v>
      </c>
      <c r="H1696" t="b">
        <f>IF(cukier[[#This Row],[IlośćCukruKupionego]]&gt;=100,IF(cukier[[#This Row],[IlośćCukruKupionego]]&lt;1000,TRUE),FALSE)</f>
        <v>0</v>
      </c>
      <c r="I1696" t="b">
        <f>IF(cukier[[#This Row],[IlośćCukruKupionego]]&gt;=1000,IF(cukier[[#This Row],[IlośćCukruKupionego]]&lt;10000,TRUE),FALSE)</f>
        <v>0</v>
      </c>
      <c r="J1696" t="b">
        <f>IF(cukier[[#This Row],[IlośćCukruKupionego]]&gt;=10000,TRUE,FALSE)</f>
        <v>1</v>
      </c>
      <c r="K169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696">
        <f>cukier[[#This Row],[Cukier '[KG']]]*cukier[[#This Row],[Rabat]]</f>
        <v>342.34999999999997</v>
      </c>
      <c r="M1696">
        <f>cukier[[#This Row],[SumaZaCukier]]-cukier[[#This Row],[CenaRabat]]</f>
        <v>33.400000000000034</v>
      </c>
    </row>
    <row r="1697" spans="1:13" x14ac:dyDescent="0.25">
      <c r="A1697" s="1">
        <v>41224</v>
      </c>
      <c r="B1697" t="s">
        <v>175</v>
      </c>
      <c r="C1697">
        <f>YEAR(cukier[[#This Row],[Data]])</f>
        <v>2012</v>
      </c>
      <c r="D1697">
        <v>12</v>
      </c>
      <c r="E1697">
        <f>IF(C1697=2005,$Q$5,IF(C1697=2006,$Q$6,IF(C1697=2007,$Q$7,IF(C1697=2008,$Q$8,IF(C1697=2009,$Q$9,IF(C1697=2010,$Q$10,IF(C1697=2011,$Q$11,IF(C1697=2012,$Q$12,IF(C1697=2013,$Q$13,IF(C1697=2014,$Q$14,"XD"))))))))))</f>
        <v>2.25</v>
      </c>
      <c r="F1697">
        <f>D1697*E1697</f>
        <v>27</v>
      </c>
      <c r="G1697">
        <f>SUMIF($B$2:B1697,B1697,$D$2:D1697)</f>
        <v>54</v>
      </c>
      <c r="H1697" t="b">
        <f>IF(cukier[[#This Row],[IlośćCukruKupionego]]&gt;=100,IF(cukier[[#This Row],[IlośćCukruKupionego]]&lt;1000,TRUE),FALSE)</f>
        <v>0</v>
      </c>
      <c r="I1697" t="b">
        <f>IF(cukier[[#This Row],[IlośćCukruKupionego]]&gt;=1000,IF(cukier[[#This Row],[IlośćCukruKupionego]]&lt;10000,TRUE),FALSE)</f>
        <v>0</v>
      </c>
      <c r="J1697" t="b">
        <f>IF(cukier[[#This Row],[IlośćCukruKupionego]]&gt;=10000,TRUE,FALSE)</f>
        <v>0</v>
      </c>
      <c r="K1697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97">
        <f>cukier[[#This Row],[Cukier '[KG']]]*cukier[[#This Row],[Rabat]]</f>
        <v>27</v>
      </c>
      <c r="M1697">
        <f>cukier[[#This Row],[SumaZaCukier]]-cukier[[#This Row],[CenaRabat]]</f>
        <v>0</v>
      </c>
    </row>
    <row r="1698" spans="1:13" x14ac:dyDescent="0.25">
      <c r="A1698" s="1">
        <v>41229</v>
      </c>
      <c r="B1698" t="s">
        <v>28</v>
      </c>
      <c r="C1698">
        <f>YEAR(cukier[[#This Row],[Data]])</f>
        <v>2012</v>
      </c>
      <c r="D1698">
        <v>187</v>
      </c>
      <c r="E1698">
        <f>IF(C1698=2005,$Q$5,IF(C1698=2006,$Q$6,IF(C1698=2007,$Q$7,IF(C1698=2008,$Q$8,IF(C1698=2009,$Q$9,IF(C1698=2010,$Q$10,IF(C1698=2011,$Q$11,IF(C1698=2012,$Q$12,IF(C1698=2013,$Q$13,IF(C1698=2014,$Q$14,"XD"))))))))))</f>
        <v>2.25</v>
      </c>
      <c r="F1698">
        <f>D1698*E1698</f>
        <v>420.75</v>
      </c>
      <c r="G1698">
        <f>SUMIF($B$2:B1698,B1698,$D$2:D1698)</f>
        <v>3722</v>
      </c>
      <c r="H1698" t="b">
        <f>IF(cukier[[#This Row],[IlośćCukruKupionego]]&gt;=100,IF(cukier[[#This Row],[IlośćCukruKupionego]]&lt;1000,TRUE),FALSE)</f>
        <v>0</v>
      </c>
      <c r="I1698" t="b">
        <f>IF(cukier[[#This Row],[IlośćCukruKupionego]]&gt;=1000,IF(cukier[[#This Row],[IlośćCukruKupionego]]&lt;10000,TRUE),FALSE)</f>
        <v>1</v>
      </c>
      <c r="J1698" t="b">
        <f>IF(cukier[[#This Row],[IlośćCukruKupionego]]&gt;=10000,TRUE,FALSE)</f>
        <v>0</v>
      </c>
      <c r="K1698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698">
        <f>cukier[[#This Row],[Cukier '[KG']]]*cukier[[#This Row],[Rabat]]</f>
        <v>402.05</v>
      </c>
      <c r="M1698">
        <f>cukier[[#This Row],[SumaZaCukier]]-cukier[[#This Row],[CenaRabat]]</f>
        <v>18.699999999999989</v>
      </c>
    </row>
    <row r="1699" spans="1:13" x14ac:dyDescent="0.25">
      <c r="A1699" s="1">
        <v>41232</v>
      </c>
      <c r="B1699" t="s">
        <v>41</v>
      </c>
      <c r="C1699">
        <f>YEAR(cukier[[#This Row],[Data]])</f>
        <v>2012</v>
      </c>
      <c r="D1699">
        <v>14</v>
      </c>
      <c r="E1699">
        <f>IF(C1699=2005,$Q$5,IF(C1699=2006,$Q$6,IF(C1699=2007,$Q$7,IF(C1699=2008,$Q$8,IF(C1699=2009,$Q$9,IF(C1699=2010,$Q$10,IF(C1699=2011,$Q$11,IF(C1699=2012,$Q$12,IF(C1699=2013,$Q$13,IF(C1699=2014,$Q$14,"XD"))))))))))</f>
        <v>2.25</v>
      </c>
      <c r="F1699">
        <f>D1699*E1699</f>
        <v>31.5</v>
      </c>
      <c r="G1699">
        <f>SUMIF($B$2:B1699,B1699,$D$2:D1699)</f>
        <v>49</v>
      </c>
      <c r="H1699" t="b">
        <f>IF(cukier[[#This Row],[IlośćCukruKupionego]]&gt;=100,IF(cukier[[#This Row],[IlośćCukruKupionego]]&lt;1000,TRUE),FALSE)</f>
        <v>0</v>
      </c>
      <c r="I1699" t="b">
        <f>IF(cukier[[#This Row],[IlośćCukruKupionego]]&gt;=1000,IF(cukier[[#This Row],[IlośćCukruKupionego]]&lt;10000,TRUE),FALSE)</f>
        <v>0</v>
      </c>
      <c r="J1699" t="b">
        <f>IF(cukier[[#This Row],[IlośćCukruKupionego]]&gt;=10000,TRUE,FALSE)</f>
        <v>0</v>
      </c>
      <c r="K1699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699">
        <f>cukier[[#This Row],[Cukier '[KG']]]*cukier[[#This Row],[Rabat]]</f>
        <v>31.5</v>
      </c>
      <c r="M1699">
        <f>cukier[[#This Row],[SumaZaCukier]]-cukier[[#This Row],[CenaRabat]]</f>
        <v>0</v>
      </c>
    </row>
    <row r="1700" spans="1:13" x14ac:dyDescent="0.25">
      <c r="A1700" s="1">
        <v>41235</v>
      </c>
      <c r="B1700" t="s">
        <v>165</v>
      </c>
      <c r="C1700">
        <f>YEAR(cukier[[#This Row],[Data]])</f>
        <v>2012</v>
      </c>
      <c r="D1700">
        <v>10</v>
      </c>
      <c r="E1700">
        <f>IF(C1700=2005,$Q$5,IF(C1700=2006,$Q$6,IF(C1700=2007,$Q$7,IF(C1700=2008,$Q$8,IF(C1700=2009,$Q$9,IF(C1700=2010,$Q$10,IF(C1700=2011,$Q$11,IF(C1700=2012,$Q$12,IF(C1700=2013,$Q$13,IF(C1700=2014,$Q$14,"XD"))))))))))</f>
        <v>2.25</v>
      </c>
      <c r="F1700">
        <f>D1700*E1700</f>
        <v>22.5</v>
      </c>
      <c r="G1700">
        <f>SUMIF($B$2:B1700,B1700,$D$2:D1700)</f>
        <v>12</v>
      </c>
      <c r="H1700" t="b">
        <f>IF(cukier[[#This Row],[IlośćCukruKupionego]]&gt;=100,IF(cukier[[#This Row],[IlośćCukruKupionego]]&lt;1000,TRUE),FALSE)</f>
        <v>0</v>
      </c>
      <c r="I1700" t="b">
        <f>IF(cukier[[#This Row],[IlośćCukruKupionego]]&gt;=1000,IF(cukier[[#This Row],[IlośćCukruKupionego]]&lt;10000,TRUE),FALSE)</f>
        <v>0</v>
      </c>
      <c r="J1700" t="b">
        <f>IF(cukier[[#This Row],[IlośćCukruKupionego]]&gt;=10000,TRUE,FALSE)</f>
        <v>0</v>
      </c>
      <c r="K1700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700">
        <f>cukier[[#This Row],[Cukier '[KG']]]*cukier[[#This Row],[Rabat]]</f>
        <v>22.5</v>
      </c>
      <c r="M1700">
        <f>cukier[[#This Row],[SumaZaCukier]]-cukier[[#This Row],[CenaRabat]]</f>
        <v>0</v>
      </c>
    </row>
    <row r="1701" spans="1:13" x14ac:dyDescent="0.25">
      <c r="A1701" s="1">
        <v>41236</v>
      </c>
      <c r="B1701" t="s">
        <v>22</v>
      </c>
      <c r="C1701">
        <f>YEAR(cukier[[#This Row],[Data]])</f>
        <v>2012</v>
      </c>
      <c r="D1701">
        <v>269</v>
      </c>
      <c r="E1701">
        <f>IF(C1701=2005,$Q$5,IF(C1701=2006,$Q$6,IF(C1701=2007,$Q$7,IF(C1701=2008,$Q$8,IF(C1701=2009,$Q$9,IF(C1701=2010,$Q$10,IF(C1701=2011,$Q$11,IF(C1701=2012,$Q$12,IF(C1701=2013,$Q$13,IF(C1701=2014,$Q$14,"XD"))))))))))</f>
        <v>2.25</v>
      </c>
      <c r="F1701">
        <f>D1701*E1701</f>
        <v>605.25</v>
      </c>
      <c r="G1701">
        <f>SUMIF($B$2:B1701,B1701,$D$2:D1701)</f>
        <v>19695</v>
      </c>
      <c r="H1701" t="b">
        <f>IF(cukier[[#This Row],[IlośćCukruKupionego]]&gt;=100,IF(cukier[[#This Row],[IlośćCukruKupionego]]&lt;1000,TRUE),FALSE)</f>
        <v>0</v>
      </c>
      <c r="I1701" t="b">
        <f>IF(cukier[[#This Row],[IlośćCukruKupionego]]&gt;=1000,IF(cukier[[#This Row],[IlośćCukruKupionego]]&lt;10000,TRUE),FALSE)</f>
        <v>0</v>
      </c>
      <c r="J1701" t="b">
        <f>IF(cukier[[#This Row],[IlośćCukruKupionego]]&gt;=10000,TRUE,FALSE)</f>
        <v>1</v>
      </c>
      <c r="K1701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701">
        <f>cukier[[#This Row],[Cukier '[KG']]]*cukier[[#This Row],[Rabat]]</f>
        <v>551.44999999999993</v>
      </c>
      <c r="M1701">
        <f>cukier[[#This Row],[SumaZaCukier]]-cukier[[#This Row],[CenaRabat]]</f>
        <v>53.800000000000068</v>
      </c>
    </row>
    <row r="1702" spans="1:13" x14ac:dyDescent="0.25">
      <c r="A1702" s="1">
        <v>41236</v>
      </c>
      <c r="B1702" t="s">
        <v>5</v>
      </c>
      <c r="C1702">
        <f>YEAR(cukier[[#This Row],[Data]])</f>
        <v>2012</v>
      </c>
      <c r="D1702">
        <v>328</v>
      </c>
      <c r="E1702">
        <f>IF(C1702=2005,$Q$5,IF(C1702=2006,$Q$6,IF(C1702=2007,$Q$7,IF(C1702=2008,$Q$8,IF(C1702=2009,$Q$9,IF(C1702=2010,$Q$10,IF(C1702=2011,$Q$11,IF(C1702=2012,$Q$12,IF(C1702=2013,$Q$13,IF(C1702=2014,$Q$14,"XD"))))))))))</f>
        <v>2.25</v>
      </c>
      <c r="F1702">
        <f>D1702*E1702</f>
        <v>738</v>
      </c>
      <c r="G1702">
        <f>SUMIF($B$2:B1702,B1702,$D$2:D1702)</f>
        <v>9134</v>
      </c>
      <c r="H1702" t="b">
        <f>IF(cukier[[#This Row],[IlośćCukruKupionego]]&gt;=100,IF(cukier[[#This Row],[IlośćCukruKupionego]]&lt;1000,TRUE),FALSE)</f>
        <v>0</v>
      </c>
      <c r="I1702" t="b">
        <f>IF(cukier[[#This Row],[IlośćCukruKupionego]]&gt;=1000,IF(cukier[[#This Row],[IlośćCukruKupionego]]&lt;10000,TRUE),FALSE)</f>
        <v>1</v>
      </c>
      <c r="J1702" t="b">
        <f>IF(cukier[[#This Row],[IlośćCukruKupionego]]&gt;=10000,TRUE,FALSE)</f>
        <v>0</v>
      </c>
      <c r="K1702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702">
        <f>cukier[[#This Row],[Cukier '[KG']]]*cukier[[#This Row],[Rabat]]</f>
        <v>705.19999999999993</v>
      </c>
      <c r="M1702">
        <f>cukier[[#This Row],[SumaZaCukier]]-cukier[[#This Row],[CenaRabat]]</f>
        <v>32.800000000000068</v>
      </c>
    </row>
    <row r="1703" spans="1:13" x14ac:dyDescent="0.25">
      <c r="A1703" s="1">
        <v>41237</v>
      </c>
      <c r="B1703" t="s">
        <v>9</v>
      </c>
      <c r="C1703">
        <f>YEAR(cukier[[#This Row],[Data]])</f>
        <v>2012</v>
      </c>
      <c r="D1703">
        <v>228</v>
      </c>
      <c r="E1703">
        <f>IF(C1703=2005,$Q$5,IF(C1703=2006,$Q$6,IF(C1703=2007,$Q$7,IF(C1703=2008,$Q$8,IF(C1703=2009,$Q$9,IF(C1703=2010,$Q$10,IF(C1703=2011,$Q$11,IF(C1703=2012,$Q$12,IF(C1703=2013,$Q$13,IF(C1703=2014,$Q$14,"XD"))))))))))</f>
        <v>2.25</v>
      </c>
      <c r="F1703">
        <f>D1703*E1703</f>
        <v>513</v>
      </c>
      <c r="G1703">
        <f>SUMIF($B$2:B1703,B1703,$D$2:D1703)</f>
        <v>20486</v>
      </c>
      <c r="H1703" t="b">
        <f>IF(cukier[[#This Row],[IlośćCukruKupionego]]&gt;=100,IF(cukier[[#This Row],[IlośćCukruKupionego]]&lt;1000,TRUE),FALSE)</f>
        <v>0</v>
      </c>
      <c r="I1703" t="b">
        <f>IF(cukier[[#This Row],[IlośćCukruKupionego]]&gt;=1000,IF(cukier[[#This Row],[IlośćCukruKupionego]]&lt;10000,TRUE),FALSE)</f>
        <v>0</v>
      </c>
      <c r="J1703" t="b">
        <f>IF(cukier[[#This Row],[IlośćCukruKupionego]]&gt;=10000,TRUE,FALSE)</f>
        <v>1</v>
      </c>
      <c r="K170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703">
        <f>cukier[[#This Row],[Cukier '[KG']]]*cukier[[#This Row],[Rabat]]</f>
        <v>467.4</v>
      </c>
      <c r="M1703">
        <f>cukier[[#This Row],[SumaZaCukier]]-cukier[[#This Row],[CenaRabat]]</f>
        <v>45.600000000000023</v>
      </c>
    </row>
    <row r="1704" spans="1:13" x14ac:dyDescent="0.25">
      <c r="A1704" s="1">
        <v>41239</v>
      </c>
      <c r="B1704" t="s">
        <v>2</v>
      </c>
      <c r="C1704">
        <f>YEAR(cukier[[#This Row],[Data]])</f>
        <v>2012</v>
      </c>
      <c r="D1704">
        <v>12</v>
      </c>
      <c r="E1704">
        <f>IF(C1704=2005,$Q$5,IF(C1704=2006,$Q$6,IF(C1704=2007,$Q$7,IF(C1704=2008,$Q$8,IF(C1704=2009,$Q$9,IF(C1704=2010,$Q$10,IF(C1704=2011,$Q$11,IF(C1704=2012,$Q$12,IF(C1704=2013,$Q$13,IF(C1704=2014,$Q$14,"XD"))))))))))</f>
        <v>2.25</v>
      </c>
      <c r="F1704">
        <f>D1704*E1704</f>
        <v>27</v>
      </c>
      <c r="G1704">
        <f>SUMIF($B$2:B1704,B1704,$D$2:D1704)</f>
        <v>14</v>
      </c>
      <c r="H1704" t="b">
        <f>IF(cukier[[#This Row],[IlośćCukruKupionego]]&gt;=100,IF(cukier[[#This Row],[IlośćCukruKupionego]]&lt;1000,TRUE),FALSE)</f>
        <v>0</v>
      </c>
      <c r="I1704" t="b">
        <f>IF(cukier[[#This Row],[IlośćCukruKupionego]]&gt;=1000,IF(cukier[[#This Row],[IlośćCukruKupionego]]&lt;10000,TRUE),FALSE)</f>
        <v>0</v>
      </c>
      <c r="J1704" t="b">
        <f>IF(cukier[[#This Row],[IlośćCukruKupionego]]&gt;=10000,TRUE,FALSE)</f>
        <v>0</v>
      </c>
      <c r="K1704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704">
        <f>cukier[[#This Row],[Cukier '[KG']]]*cukier[[#This Row],[Rabat]]</f>
        <v>27</v>
      </c>
      <c r="M1704">
        <f>cukier[[#This Row],[SumaZaCukier]]-cukier[[#This Row],[CenaRabat]]</f>
        <v>0</v>
      </c>
    </row>
    <row r="1705" spans="1:13" x14ac:dyDescent="0.25">
      <c r="A1705" s="1">
        <v>41244</v>
      </c>
      <c r="B1705" t="s">
        <v>93</v>
      </c>
      <c r="C1705">
        <f>YEAR(cukier[[#This Row],[Data]])</f>
        <v>2012</v>
      </c>
      <c r="D1705">
        <v>16</v>
      </c>
      <c r="E1705">
        <f>IF(C1705=2005,$Q$5,IF(C1705=2006,$Q$6,IF(C1705=2007,$Q$7,IF(C1705=2008,$Q$8,IF(C1705=2009,$Q$9,IF(C1705=2010,$Q$10,IF(C1705=2011,$Q$11,IF(C1705=2012,$Q$12,IF(C1705=2013,$Q$13,IF(C1705=2014,$Q$14,"XD"))))))))))</f>
        <v>2.25</v>
      </c>
      <c r="F1705">
        <f>D1705*E1705</f>
        <v>36</v>
      </c>
      <c r="G1705">
        <f>SUMIF($B$2:B1705,B1705,$D$2:D1705)</f>
        <v>35</v>
      </c>
      <c r="H1705" t="b">
        <f>IF(cukier[[#This Row],[IlośćCukruKupionego]]&gt;=100,IF(cukier[[#This Row],[IlośćCukruKupionego]]&lt;1000,TRUE),FALSE)</f>
        <v>0</v>
      </c>
      <c r="I1705" t="b">
        <f>IF(cukier[[#This Row],[IlośćCukruKupionego]]&gt;=1000,IF(cukier[[#This Row],[IlośćCukruKupionego]]&lt;10000,TRUE),FALSE)</f>
        <v>0</v>
      </c>
      <c r="J1705" t="b">
        <f>IF(cukier[[#This Row],[IlośćCukruKupionego]]&gt;=10000,TRUE,FALSE)</f>
        <v>0</v>
      </c>
      <c r="K1705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705">
        <f>cukier[[#This Row],[Cukier '[KG']]]*cukier[[#This Row],[Rabat]]</f>
        <v>36</v>
      </c>
      <c r="M1705">
        <f>cukier[[#This Row],[SumaZaCukier]]-cukier[[#This Row],[CenaRabat]]</f>
        <v>0</v>
      </c>
    </row>
    <row r="1706" spans="1:13" x14ac:dyDescent="0.25">
      <c r="A1706" s="1">
        <v>41247</v>
      </c>
      <c r="B1706" t="s">
        <v>17</v>
      </c>
      <c r="C1706">
        <f>YEAR(cukier[[#This Row],[Data]])</f>
        <v>2012</v>
      </c>
      <c r="D1706">
        <v>233</v>
      </c>
      <c r="E1706">
        <f>IF(C1706=2005,$Q$5,IF(C1706=2006,$Q$6,IF(C1706=2007,$Q$7,IF(C1706=2008,$Q$8,IF(C1706=2009,$Q$9,IF(C1706=2010,$Q$10,IF(C1706=2011,$Q$11,IF(C1706=2012,$Q$12,IF(C1706=2013,$Q$13,IF(C1706=2014,$Q$14,"XD"))))))))))</f>
        <v>2.25</v>
      </c>
      <c r="F1706">
        <f>D1706*E1706</f>
        <v>524.25</v>
      </c>
      <c r="G1706">
        <f>SUMIF($B$2:B1706,B1706,$D$2:D1706)</f>
        <v>14982</v>
      </c>
      <c r="H1706" t="b">
        <f>IF(cukier[[#This Row],[IlośćCukruKupionego]]&gt;=100,IF(cukier[[#This Row],[IlośćCukruKupionego]]&lt;1000,TRUE),FALSE)</f>
        <v>0</v>
      </c>
      <c r="I1706" t="b">
        <f>IF(cukier[[#This Row],[IlośćCukruKupionego]]&gt;=1000,IF(cukier[[#This Row],[IlośćCukruKupionego]]&lt;10000,TRUE),FALSE)</f>
        <v>0</v>
      </c>
      <c r="J1706" t="b">
        <f>IF(cukier[[#This Row],[IlośćCukruKupionego]]&gt;=10000,TRUE,FALSE)</f>
        <v>1</v>
      </c>
      <c r="K1706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706">
        <f>cukier[[#This Row],[Cukier '[KG']]]*cukier[[#This Row],[Rabat]]</f>
        <v>477.65</v>
      </c>
      <c r="M1706">
        <f>cukier[[#This Row],[SumaZaCukier]]-cukier[[#This Row],[CenaRabat]]</f>
        <v>46.600000000000023</v>
      </c>
    </row>
    <row r="1707" spans="1:13" x14ac:dyDescent="0.25">
      <c r="A1707" s="1">
        <v>41248</v>
      </c>
      <c r="B1707" t="s">
        <v>132</v>
      </c>
      <c r="C1707">
        <f>YEAR(cukier[[#This Row],[Data]])</f>
        <v>2012</v>
      </c>
      <c r="D1707">
        <v>10</v>
      </c>
      <c r="E1707">
        <f>IF(C1707=2005,$Q$5,IF(C1707=2006,$Q$6,IF(C1707=2007,$Q$7,IF(C1707=2008,$Q$8,IF(C1707=2009,$Q$9,IF(C1707=2010,$Q$10,IF(C1707=2011,$Q$11,IF(C1707=2012,$Q$12,IF(C1707=2013,$Q$13,IF(C1707=2014,$Q$14,"XD"))))))))))</f>
        <v>2.25</v>
      </c>
      <c r="F1707">
        <f>D1707*E1707</f>
        <v>22.5</v>
      </c>
      <c r="G1707">
        <f>SUMIF($B$2:B1707,B1707,$D$2:D1707)</f>
        <v>24</v>
      </c>
      <c r="H1707" t="b">
        <f>IF(cukier[[#This Row],[IlośćCukruKupionego]]&gt;=100,IF(cukier[[#This Row],[IlośćCukruKupionego]]&lt;1000,TRUE),FALSE)</f>
        <v>0</v>
      </c>
      <c r="I1707" t="b">
        <f>IF(cukier[[#This Row],[IlośćCukruKupionego]]&gt;=1000,IF(cukier[[#This Row],[IlośćCukruKupionego]]&lt;10000,TRUE),FALSE)</f>
        <v>0</v>
      </c>
      <c r="J1707" t="b">
        <f>IF(cukier[[#This Row],[IlośćCukruKupionego]]&gt;=10000,TRUE,FALSE)</f>
        <v>0</v>
      </c>
      <c r="K1707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707">
        <f>cukier[[#This Row],[Cukier '[KG']]]*cukier[[#This Row],[Rabat]]</f>
        <v>22.5</v>
      </c>
      <c r="M1707">
        <f>cukier[[#This Row],[SumaZaCukier]]-cukier[[#This Row],[CenaRabat]]</f>
        <v>0</v>
      </c>
    </row>
    <row r="1708" spans="1:13" x14ac:dyDescent="0.25">
      <c r="A1708" s="1">
        <v>41251</v>
      </c>
      <c r="B1708" t="s">
        <v>10</v>
      </c>
      <c r="C1708">
        <f>YEAR(cukier[[#This Row],[Data]])</f>
        <v>2012</v>
      </c>
      <c r="D1708">
        <v>168</v>
      </c>
      <c r="E1708">
        <f>IF(C1708=2005,$Q$5,IF(C1708=2006,$Q$6,IF(C1708=2007,$Q$7,IF(C1708=2008,$Q$8,IF(C1708=2009,$Q$9,IF(C1708=2010,$Q$10,IF(C1708=2011,$Q$11,IF(C1708=2012,$Q$12,IF(C1708=2013,$Q$13,IF(C1708=2014,$Q$14,"XD"))))))))))</f>
        <v>2.25</v>
      </c>
      <c r="F1708">
        <f>D1708*E1708</f>
        <v>378</v>
      </c>
      <c r="G1708">
        <f>SUMIF($B$2:B1708,B1708,$D$2:D1708)</f>
        <v>3728</v>
      </c>
      <c r="H1708" t="b">
        <f>IF(cukier[[#This Row],[IlośćCukruKupionego]]&gt;=100,IF(cukier[[#This Row],[IlośćCukruKupionego]]&lt;1000,TRUE),FALSE)</f>
        <v>0</v>
      </c>
      <c r="I1708" t="b">
        <f>IF(cukier[[#This Row],[IlośćCukruKupionego]]&gt;=1000,IF(cukier[[#This Row],[IlośćCukruKupionego]]&lt;10000,TRUE),FALSE)</f>
        <v>1</v>
      </c>
      <c r="J1708" t="b">
        <f>IF(cukier[[#This Row],[IlośćCukruKupionego]]&gt;=10000,TRUE,FALSE)</f>
        <v>0</v>
      </c>
      <c r="K1708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708">
        <f>cukier[[#This Row],[Cukier '[KG']]]*cukier[[#This Row],[Rabat]]</f>
        <v>361.2</v>
      </c>
      <c r="M1708">
        <f>cukier[[#This Row],[SumaZaCukier]]-cukier[[#This Row],[CenaRabat]]</f>
        <v>16.800000000000011</v>
      </c>
    </row>
    <row r="1709" spans="1:13" x14ac:dyDescent="0.25">
      <c r="A1709" s="1">
        <v>41251</v>
      </c>
      <c r="B1709" t="s">
        <v>5</v>
      </c>
      <c r="C1709">
        <f>YEAR(cukier[[#This Row],[Data]])</f>
        <v>2012</v>
      </c>
      <c r="D1709">
        <v>388</v>
      </c>
      <c r="E1709">
        <f>IF(C1709=2005,$Q$5,IF(C1709=2006,$Q$6,IF(C1709=2007,$Q$7,IF(C1709=2008,$Q$8,IF(C1709=2009,$Q$9,IF(C1709=2010,$Q$10,IF(C1709=2011,$Q$11,IF(C1709=2012,$Q$12,IF(C1709=2013,$Q$13,IF(C1709=2014,$Q$14,"XD"))))))))))</f>
        <v>2.25</v>
      </c>
      <c r="F1709">
        <f>D1709*E1709</f>
        <v>873</v>
      </c>
      <c r="G1709">
        <f>SUMIF($B$2:B1709,B1709,$D$2:D1709)</f>
        <v>9522</v>
      </c>
      <c r="H1709" t="b">
        <f>IF(cukier[[#This Row],[IlośćCukruKupionego]]&gt;=100,IF(cukier[[#This Row],[IlośćCukruKupionego]]&lt;1000,TRUE),FALSE)</f>
        <v>0</v>
      </c>
      <c r="I1709" t="b">
        <f>IF(cukier[[#This Row],[IlośćCukruKupionego]]&gt;=1000,IF(cukier[[#This Row],[IlośćCukruKupionego]]&lt;10000,TRUE),FALSE)</f>
        <v>1</v>
      </c>
      <c r="J1709" t="b">
        <f>IF(cukier[[#This Row],[IlośćCukruKupionego]]&gt;=10000,TRUE,FALSE)</f>
        <v>0</v>
      </c>
      <c r="K1709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709">
        <f>cukier[[#This Row],[Cukier '[KG']]]*cukier[[#This Row],[Rabat]]</f>
        <v>834.19999999999993</v>
      </c>
      <c r="M1709">
        <f>cukier[[#This Row],[SumaZaCukier]]-cukier[[#This Row],[CenaRabat]]</f>
        <v>38.800000000000068</v>
      </c>
    </row>
    <row r="1710" spans="1:13" x14ac:dyDescent="0.25">
      <c r="A1710" s="1">
        <v>41252</v>
      </c>
      <c r="B1710" t="s">
        <v>50</v>
      </c>
      <c r="C1710">
        <f>YEAR(cukier[[#This Row],[Data]])</f>
        <v>2012</v>
      </c>
      <c r="D1710">
        <v>319</v>
      </c>
      <c r="E1710">
        <f>IF(C1710=2005,$Q$5,IF(C1710=2006,$Q$6,IF(C1710=2007,$Q$7,IF(C1710=2008,$Q$8,IF(C1710=2009,$Q$9,IF(C1710=2010,$Q$10,IF(C1710=2011,$Q$11,IF(C1710=2012,$Q$12,IF(C1710=2013,$Q$13,IF(C1710=2014,$Q$14,"XD"))))))))))</f>
        <v>2.25</v>
      </c>
      <c r="F1710">
        <f>D1710*E1710</f>
        <v>717.75</v>
      </c>
      <c r="G1710">
        <f>SUMIF($B$2:B1710,B1710,$D$2:D1710)</f>
        <v>20511</v>
      </c>
      <c r="H1710" t="b">
        <f>IF(cukier[[#This Row],[IlośćCukruKupionego]]&gt;=100,IF(cukier[[#This Row],[IlośćCukruKupionego]]&lt;1000,TRUE),FALSE)</f>
        <v>0</v>
      </c>
      <c r="I1710" t="b">
        <f>IF(cukier[[#This Row],[IlośćCukruKupionego]]&gt;=1000,IF(cukier[[#This Row],[IlośćCukruKupionego]]&lt;10000,TRUE),FALSE)</f>
        <v>0</v>
      </c>
      <c r="J1710" t="b">
        <f>IF(cukier[[#This Row],[IlośćCukruKupionego]]&gt;=10000,TRUE,FALSE)</f>
        <v>1</v>
      </c>
      <c r="K1710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710">
        <f>cukier[[#This Row],[Cukier '[KG']]]*cukier[[#This Row],[Rabat]]</f>
        <v>653.94999999999993</v>
      </c>
      <c r="M1710">
        <f>cukier[[#This Row],[SumaZaCukier]]-cukier[[#This Row],[CenaRabat]]</f>
        <v>63.800000000000068</v>
      </c>
    </row>
    <row r="1711" spans="1:13" x14ac:dyDescent="0.25">
      <c r="A1711" s="1">
        <v>41254</v>
      </c>
      <c r="B1711" t="s">
        <v>67</v>
      </c>
      <c r="C1711">
        <f>YEAR(cukier[[#This Row],[Data]])</f>
        <v>2012</v>
      </c>
      <c r="D1711">
        <v>12</v>
      </c>
      <c r="E1711">
        <f>IF(C1711=2005,$Q$5,IF(C1711=2006,$Q$6,IF(C1711=2007,$Q$7,IF(C1711=2008,$Q$8,IF(C1711=2009,$Q$9,IF(C1711=2010,$Q$10,IF(C1711=2011,$Q$11,IF(C1711=2012,$Q$12,IF(C1711=2013,$Q$13,IF(C1711=2014,$Q$14,"XD"))))))))))</f>
        <v>2.25</v>
      </c>
      <c r="F1711">
        <f>D1711*E1711</f>
        <v>27</v>
      </c>
      <c r="G1711">
        <f>SUMIF($B$2:B1711,B1711,$D$2:D1711)</f>
        <v>31</v>
      </c>
      <c r="H1711" t="b">
        <f>IF(cukier[[#This Row],[IlośćCukruKupionego]]&gt;=100,IF(cukier[[#This Row],[IlośćCukruKupionego]]&lt;1000,TRUE),FALSE)</f>
        <v>0</v>
      </c>
      <c r="I1711" t="b">
        <f>IF(cukier[[#This Row],[IlośćCukruKupionego]]&gt;=1000,IF(cukier[[#This Row],[IlośćCukruKupionego]]&lt;10000,TRUE),FALSE)</f>
        <v>0</v>
      </c>
      <c r="J1711" t="b">
        <f>IF(cukier[[#This Row],[IlośćCukruKupionego]]&gt;=10000,TRUE,FALSE)</f>
        <v>0</v>
      </c>
      <c r="K1711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711">
        <f>cukier[[#This Row],[Cukier '[KG']]]*cukier[[#This Row],[Rabat]]</f>
        <v>27</v>
      </c>
      <c r="M1711">
        <f>cukier[[#This Row],[SumaZaCukier]]-cukier[[#This Row],[CenaRabat]]</f>
        <v>0</v>
      </c>
    </row>
    <row r="1712" spans="1:13" x14ac:dyDescent="0.25">
      <c r="A1712" s="1">
        <v>41256</v>
      </c>
      <c r="B1712" t="s">
        <v>173</v>
      </c>
      <c r="C1712">
        <f>YEAR(cukier[[#This Row],[Data]])</f>
        <v>2012</v>
      </c>
      <c r="D1712">
        <v>150</v>
      </c>
      <c r="E1712">
        <f>IF(C1712=2005,$Q$5,IF(C1712=2006,$Q$6,IF(C1712=2007,$Q$7,IF(C1712=2008,$Q$8,IF(C1712=2009,$Q$9,IF(C1712=2010,$Q$10,IF(C1712=2011,$Q$11,IF(C1712=2012,$Q$12,IF(C1712=2013,$Q$13,IF(C1712=2014,$Q$14,"XD"))))))))))</f>
        <v>2.25</v>
      </c>
      <c r="F1712">
        <f>D1712*E1712</f>
        <v>337.5</v>
      </c>
      <c r="G1712">
        <f>SUMIF($B$2:B1712,B1712,$D$2:D1712)</f>
        <v>641</v>
      </c>
      <c r="H1712" t="b">
        <f>IF(cukier[[#This Row],[IlośćCukruKupionego]]&gt;=100,IF(cukier[[#This Row],[IlośćCukruKupionego]]&lt;1000,TRUE),FALSE)</f>
        <v>1</v>
      </c>
      <c r="I1712" t="b">
        <f>IF(cukier[[#This Row],[IlośćCukruKupionego]]&gt;=1000,IF(cukier[[#This Row],[IlośćCukruKupionego]]&lt;10000,TRUE),FALSE)</f>
        <v>0</v>
      </c>
      <c r="J1712" t="b">
        <f>IF(cukier[[#This Row],[IlośćCukruKupionego]]&gt;=10000,TRUE,FALSE)</f>
        <v>0</v>
      </c>
      <c r="K1712">
        <f>IF(cukier[[#This Row],[R1]]=TRUE,cukier[[#This Row],[Cena]]-0.05,IF(cukier[[#This Row],[R2]]=TRUE,cukier[[#This Row],[Cena]]-0.1,IF(cukier[[#This Row],[R3]]=TRUE,cukier[[#This Row],[Cena]]-0.2,cukier[[#This Row],[Cena]])))</f>
        <v>2.2000000000000002</v>
      </c>
      <c r="L1712">
        <f>cukier[[#This Row],[Cukier '[KG']]]*cukier[[#This Row],[Rabat]]</f>
        <v>330</v>
      </c>
      <c r="M1712">
        <f>cukier[[#This Row],[SumaZaCukier]]-cukier[[#This Row],[CenaRabat]]</f>
        <v>7.5</v>
      </c>
    </row>
    <row r="1713" spans="1:13" x14ac:dyDescent="0.25">
      <c r="A1713" s="1">
        <v>41258</v>
      </c>
      <c r="B1713" t="s">
        <v>9</v>
      </c>
      <c r="C1713">
        <f>YEAR(cukier[[#This Row],[Data]])</f>
        <v>2012</v>
      </c>
      <c r="D1713">
        <v>347</v>
      </c>
      <c r="E1713">
        <f>IF(C1713=2005,$Q$5,IF(C1713=2006,$Q$6,IF(C1713=2007,$Q$7,IF(C1713=2008,$Q$8,IF(C1713=2009,$Q$9,IF(C1713=2010,$Q$10,IF(C1713=2011,$Q$11,IF(C1713=2012,$Q$12,IF(C1713=2013,$Q$13,IF(C1713=2014,$Q$14,"XD"))))))))))</f>
        <v>2.25</v>
      </c>
      <c r="F1713">
        <f>D1713*E1713</f>
        <v>780.75</v>
      </c>
      <c r="G1713">
        <f>SUMIF($B$2:B1713,B1713,$D$2:D1713)</f>
        <v>20833</v>
      </c>
      <c r="H1713" t="b">
        <f>IF(cukier[[#This Row],[IlośćCukruKupionego]]&gt;=100,IF(cukier[[#This Row],[IlośćCukruKupionego]]&lt;1000,TRUE),FALSE)</f>
        <v>0</v>
      </c>
      <c r="I1713" t="b">
        <f>IF(cukier[[#This Row],[IlośćCukruKupionego]]&gt;=1000,IF(cukier[[#This Row],[IlośćCukruKupionego]]&lt;10000,TRUE),FALSE)</f>
        <v>0</v>
      </c>
      <c r="J1713" t="b">
        <f>IF(cukier[[#This Row],[IlośćCukruKupionego]]&gt;=10000,TRUE,FALSE)</f>
        <v>1</v>
      </c>
      <c r="K1713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713">
        <f>cukier[[#This Row],[Cukier '[KG']]]*cukier[[#This Row],[Rabat]]</f>
        <v>711.34999999999991</v>
      </c>
      <c r="M1713">
        <f>cukier[[#This Row],[SumaZaCukier]]-cukier[[#This Row],[CenaRabat]]</f>
        <v>69.400000000000091</v>
      </c>
    </row>
    <row r="1714" spans="1:13" x14ac:dyDescent="0.25">
      <c r="A1714" s="1">
        <v>41259</v>
      </c>
      <c r="B1714" t="s">
        <v>23</v>
      </c>
      <c r="C1714">
        <f>YEAR(cukier[[#This Row],[Data]])</f>
        <v>2012</v>
      </c>
      <c r="D1714">
        <v>177</v>
      </c>
      <c r="E1714">
        <f>IF(C1714=2005,$Q$5,IF(C1714=2006,$Q$6,IF(C1714=2007,$Q$7,IF(C1714=2008,$Q$8,IF(C1714=2009,$Q$9,IF(C1714=2010,$Q$10,IF(C1714=2011,$Q$11,IF(C1714=2012,$Q$12,IF(C1714=2013,$Q$13,IF(C1714=2014,$Q$14,"XD"))))))))))</f>
        <v>2.25</v>
      </c>
      <c r="F1714">
        <f>D1714*E1714</f>
        <v>398.25</v>
      </c>
      <c r="G1714">
        <f>SUMIF($B$2:B1714,B1714,$D$2:D1714)</f>
        <v>3571</v>
      </c>
      <c r="H1714" t="b">
        <f>IF(cukier[[#This Row],[IlośćCukruKupionego]]&gt;=100,IF(cukier[[#This Row],[IlośćCukruKupionego]]&lt;1000,TRUE),FALSE)</f>
        <v>0</v>
      </c>
      <c r="I1714" t="b">
        <f>IF(cukier[[#This Row],[IlośćCukruKupionego]]&gt;=1000,IF(cukier[[#This Row],[IlośćCukruKupionego]]&lt;10000,TRUE),FALSE)</f>
        <v>1</v>
      </c>
      <c r="J1714" t="b">
        <f>IF(cukier[[#This Row],[IlośćCukruKupionego]]&gt;=10000,TRUE,FALSE)</f>
        <v>0</v>
      </c>
      <c r="K1714">
        <f>IF(cukier[[#This Row],[R1]]=TRUE,cukier[[#This Row],[Cena]]-0.05,IF(cukier[[#This Row],[R2]]=TRUE,cukier[[#This Row],[Cena]]-0.1,IF(cukier[[#This Row],[R3]]=TRUE,cukier[[#This Row],[Cena]]-0.2,cukier[[#This Row],[Cena]])))</f>
        <v>2.15</v>
      </c>
      <c r="L1714">
        <f>cukier[[#This Row],[Cukier '[KG']]]*cukier[[#This Row],[Rabat]]</f>
        <v>380.55</v>
      </c>
      <c r="M1714">
        <f>cukier[[#This Row],[SumaZaCukier]]-cukier[[#This Row],[CenaRabat]]</f>
        <v>17.699999999999989</v>
      </c>
    </row>
    <row r="1715" spans="1:13" x14ac:dyDescent="0.25">
      <c r="A1715" s="1">
        <v>41262</v>
      </c>
      <c r="B1715" t="s">
        <v>45</v>
      </c>
      <c r="C1715">
        <f>YEAR(cukier[[#This Row],[Data]])</f>
        <v>2012</v>
      </c>
      <c r="D1715">
        <v>222</v>
      </c>
      <c r="E1715">
        <f>IF(C1715=2005,$Q$5,IF(C1715=2006,$Q$6,IF(C1715=2007,$Q$7,IF(C1715=2008,$Q$8,IF(C1715=2009,$Q$9,IF(C1715=2010,$Q$10,IF(C1715=2011,$Q$11,IF(C1715=2012,$Q$12,IF(C1715=2013,$Q$13,IF(C1715=2014,$Q$14,"XD"))))))))))</f>
        <v>2.25</v>
      </c>
      <c r="F1715">
        <f>D1715*E1715</f>
        <v>499.5</v>
      </c>
      <c r="G1715">
        <f>SUMIF($B$2:B1715,B1715,$D$2:D1715)</f>
        <v>19996</v>
      </c>
      <c r="H1715" t="b">
        <f>IF(cukier[[#This Row],[IlośćCukruKupionego]]&gt;=100,IF(cukier[[#This Row],[IlośćCukruKupionego]]&lt;1000,TRUE),FALSE)</f>
        <v>0</v>
      </c>
      <c r="I1715" t="b">
        <f>IF(cukier[[#This Row],[IlośćCukruKupionego]]&gt;=1000,IF(cukier[[#This Row],[IlośćCukruKupionego]]&lt;10000,TRUE),FALSE)</f>
        <v>0</v>
      </c>
      <c r="J1715" t="b">
        <f>IF(cukier[[#This Row],[IlośćCukruKupionego]]&gt;=10000,TRUE,FALSE)</f>
        <v>1</v>
      </c>
      <c r="K1715">
        <f>IF(cukier[[#This Row],[R1]]=TRUE,cukier[[#This Row],[Cena]]-0.05,IF(cukier[[#This Row],[R2]]=TRUE,cukier[[#This Row],[Cena]]-0.1,IF(cukier[[#This Row],[R3]]=TRUE,cukier[[#This Row],[Cena]]-0.2,cukier[[#This Row],[Cena]])))</f>
        <v>2.0499999999999998</v>
      </c>
      <c r="L1715">
        <f>cukier[[#This Row],[Cukier '[KG']]]*cukier[[#This Row],[Rabat]]</f>
        <v>455.09999999999997</v>
      </c>
      <c r="M1715">
        <f>cukier[[#This Row],[SumaZaCukier]]-cukier[[#This Row],[CenaRabat]]</f>
        <v>44.400000000000034</v>
      </c>
    </row>
    <row r="1716" spans="1:13" x14ac:dyDescent="0.25">
      <c r="A1716" s="1">
        <v>41273</v>
      </c>
      <c r="B1716" t="s">
        <v>49</v>
      </c>
      <c r="C1716">
        <f>YEAR(cukier[[#This Row],[Data]])</f>
        <v>2012</v>
      </c>
      <c r="D1716">
        <v>9</v>
      </c>
      <c r="E1716">
        <f>IF(C1716=2005,$Q$5,IF(C1716=2006,$Q$6,IF(C1716=2007,$Q$7,IF(C1716=2008,$Q$8,IF(C1716=2009,$Q$9,IF(C1716=2010,$Q$10,IF(C1716=2011,$Q$11,IF(C1716=2012,$Q$12,IF(C1716=2013,$Q$13,IF(C1716=2014,$Q$14,"XD"))))))))))</f>
        <v>2.25</v>
      </c>
      <c r="F1716">
        <f>D1716*E1716</f>
        <v>20.25</v>
      </c>
      <c r="G1716">
        <f>SUMIF($B$2:B1716,B1716,$D$2:D1716)</f>
        <v>23</v>
      </c>
      <c r="H1716" t="b">
        <f>IF(cukier[[#This Row],[IlośćCukruKupionego]]&gt;=100,IF(cukier[[#This Row],[IlośćCukruKupionego]]&lt;1000,TRUE),FALSE)</f>
        <v>0</v>
      </c>
      <c r="I1716" t="b">
        <f>IF(cukier[[#This Row],[IlośćCukruKupionego]]&gt;=1000,IF(cukier[[#This Row],[IlośćCukruKupionego]]&lt;10000,TRUE),FALSE)</f>
        <v>0</v>
      </c>
      <c r="J1716" t="b">
        <f>IF(cukier[[#This Row],[IlośćCukruKupionego]]&gt;=10000,TRUE,FALSE)</f>
        <v>0</v>
      </c>
      <c r="K1716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716">
        <f>cukier[[#This Row],[Cukier '[KG']]]*cukier[[#This Row],[Rabat]]</f>
        <v>20.25</v>
      </c>
      <c r="M1716">
        <f>cukier[[#This Row],[SumaZaCukier]]-cukier[[#This Row],[CenaRabat]]</f>
        <v>0</v>
      </c>
    </row>
    <row r="1717" spans="1:13" x14ac:dyDescent="0.25">
      <c r="A1717" s="1">
        <v>41273</v>
      </c>
      <c r="B1717" t="s">
        <v>231</v>
      </c>
      <c r="C1717">
        <f>YEAR(cukier[[#This Row],[Data]])</f>
        <v>2012</v>
      </c>
      <c r="D1717">
        <v>14</v>
      </c>
      <c r="E1717">
        <f>IF(C1717=2005,$Q$5,IF(C1717=2006,$Q$6,IF(C1717=2007,$Q$7,IF(C1717=2008,$Q$8,IF(C1717=2009,$Q$9,IF(C1717=2010,$Q$10,IF(C1717=2011,$Q$11,IF(C1717=2012,$Q$12,IF(C1717=2013,$Q$13,IF(C1717=2014,$Q$14,"XD"))))))))))</f>
        <v>2.25</v>
      </c>
      <c r="F1717">
        <f>D1717*E1717</f>
        <v>31.5</v>
      </c>
      <c r="G1717">
        <f>SUMIF($B$2:B1717,B1717,$D$2:D1717)</f>
        <v>14</v>
      </c>
      <c r="H1717" t="b">
        <f>IF(cukier[[#This Row],[IlośćCukruKupionego]]&gt;=100,IF(cukier[[#This Row],[IlośćCukruKupionego]]&lt;1000,TRUE),FALSE)</f>
        <v>0</v>
      </c>
      <c r="I1717" t="b">
        <f>IF(cukier[[#This Row],[IlośćCukruKupionego]]&gt;=1000,IF(cukier[[#This Row],[IlośćCukruKupionego]]&lt;10000,TRUE),FALSE)</f>
        <v>0</v>
      </c>
      <c r="J1717" t="b">
        <f>IF(cukier[[#This Row],[IlośćCukruKupionego]]&gt;=10000,TRUE,FALSE)</f>
        <v>0</v>
      </c>
      <c r="K1717">
        <f>IF(cukier[[#This Row],[R1]]=TRUE,cukier[[#This Row],[Cena]]-0.05,IF(cukier[[#This Row],[R2]]=TRUE,cukier[[#This Row],[Cena]]-0.1,IF(cukier[[#This Row],[R3]]=TRUE,cukier[[#This Row],[Cena]]-0.2,cukier[[#This Row],[Cena]])))</f>
        <v>2.25</v>
      </c>
      <c r="L1717">
        <f>cukier[[#This Row],[Cukier '[KG']]]*cukier[[#This Row],[Rabat]]</f>
        <v>31.5</v>
      </c>
      <c r="M1717">
        <f>cukier[[#This Row],[SumaZaCukier]]-cukier[[#This Row],[CenaRabat]]</f>
        <v>0</v>
      </c>
    </row>
    <row r="1718" spans="1:13" x14ac:dyDescent="0.25">
      <c r="A1718" s="1">
        <v>41275</v>
      </c>
      <c r="B1718" t="s">
        <v>3</v>
      </c>
      <c r="C1718">
        <f>YEAR(cukier[[#This Row],[Data]])</f>
        <v>2013</v>
      </c>
      <c r="D1718">
        <v>7</v>
      </c>
      <c r="E1718">
        <f>IF(C1718=2005,$Q$5,IF(C1718=2006,$Q$6,IF(C1718=2007,$Q$7,IF(C1718=2008,$Q$8,IF(C1718=2009,$Q$9,IF(C1718=2010,$Q$10,IF(C1718=2011,$Q$11,IF(C1718=2012,$Q$12,IF(C1718=2013,$Q$13,IF(C1718=2014,$Q$14,"XD"))))))))))</f>
        <v>2.2200000000000002</v>
      </c>
      <c r="F1718">
        <f>D1718*E1718</f>
        <v>15.540000000000001</v>
      </c>
      <c r="G1718">
        <f>SUMIF($B$2:B1718,B1718,$D$2:D1718)</f>
        <v>27</v>
      </c>
      <c r="H1718" t="b">
        <f>IF(cukier[[#This Row],[IlośćCukruKupionego]]&gt;=100,IF(cukier[[#This Row],[IlośćCukruKupionego]]&lt;1000,TRUE),FALSE)</f>
        <v>0</v>
      </c>
      <c r="I1718" t="b">
        <f>IF(cukier[[#This Row],[IlośćCukruKupionego]]&gt;=1000,IF(cukier[[#This Row],[IlośćCukruKupionego]]&lt;10000,TRUE),FALSE)</f>
        <v>0</v>
      </c>
      <c r="J1718" t="b">
        <f>IF(cukier[[#This Row],[IlośćCukruKupionego]]&gt;=10000,TRUE,FALSE)</f>
        <v>0</v>
      </c>
      <c r="K1718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18">
        <f>cukier[[#This Row],[Cukier '[KG']]]*cukier[[#This Row],[Rabat]]</f>
        <v>15.540000000000001</v>
      </c>
      <c r="M1718">
        <f>cukier[[#This Row],[SumaZaCukier]]-cukier[[#This Row],[CenaRabat]]</f>
        <v>0</v>
      </c>
    </row>
    <row r="1719" spans="1:13" x14ac:dyDescent="0.25">
      <c r="A1719" s="1">
        <v>41279</v>
      </c>
      <c r="B1719" t="s">
        <v>66</v>
      </c>
      <c r="C1719">
        <f>YEAR(cukier[[#This Row],[Data]])</f>
        <v>2013</v>
      </c>
      <c r="D1719">
        <v>171</v>
      </c>
      <c r="E1719">
        <f>IF(C1719=2005,$Q$5,IF(C1719=2006,$Q$6,IF(C1719=2007,$Q$7,IF(C1719=2008,$Q$8,IF(C1719=2009,$Q$9,IF(C1719=2010,$Q$10,IF(C1719=2011,$Q$11,IF(C1719=2012,$Q$12,IF(C1719=2013,$Q$13,IF(C1719=2014,$Q$14,"XD"))))))))))</f>
        <v>2.2200000000000002</v>
      </c>
      <c r="F1719">
        <f>D1719*E1719</f>
        <v>379.62000000000006</v>
      </c>
      <c r="G1719">
        <f>SUMIF($B$2:B1719,B1719,$D$2:D1719)</f>
        <v>3146</v>
      </c>
      <c r="H1719" t="b">
        <f>IF(cukier[[#This Row],[IlośćCukruKupionego]]&gt;=100,IF(cukier[[#This Row],[IlośćCukruKupionego]]&lt;1000,TRUE),FALSE)</f>
        <v>0</v>
      </c>
      <c r="I1719" t="b">
        <f>IF(cukier[[#This Row],[IlośćCukruKupionego]]&gt;=1000,IF(cukier[[#This Row],[IlośćCukruKupionego]]&lt;10000,TRUE),FALSE)</f>
        <v>1</v>
      </c>
      <c r="J1719" t="b">
        <f>IF(cukier[[#This Row],[IlośćCukruKupionego]]&gt;=10000,TRUE,FALSE)</f>
        <v>0</v>
      </c>
      <c r="K1719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19">
        <f>cukier[[#This Row],[Cukier '[KG']]]*cukier[[#This Row],[Rabat]]</f>
        <v>362.52000000000004</v>
      </c>
      <c r="M1719">
        <f>cukier[[#This Row],[SumaZaCukier]]-cukier[[#This Row],[CenaRabat]]</f>
        <v>17.100000000000023</v>
      </c>
    </row>
    <row r="1720" spans="1:13" x14ac:dyDescent="0.25">
      <c r="A1720" s="1">
        <v>41283</v>
      </c>
      <c r="B1720" t="s">
        <v>208</v>
      </c>
      <c r="C1720">
        <f>YEAR(cukier[[#This Row],[Data]])</f>
        <v>2013</v>
      </c>
      <c r="D1720">
        <v>16</v>
      </c>
      <c r="E1720">
        <f>IF(C1720=2005,$Q$5,IF(C1720=2006,$Q$6,IF(C1720=2007,$Q$7,IF(C1720=2008,$Q$8,IF(C1720=2009,$Q$9,IF(C1720=2010,$Q$10,IF(C1720=2011,$Q$11,IF(C1720=2012,$Q$12,IF(C1720=2013,$Q$13,IF(C1720=2014,$Q$14,"XD"))))))))))</f>
        <v>2.2200000000000002</v>
      </c>
      <c r="F1720">
        <f>D1720*E1720</f>
        <v>35.520000000000003</v>
      </c>
      <c r="G1720">
        <f>SUMIF($B$2:B1720,B1720,$D$2:D1720)</f>
        <v>23</v>
      </c>
      <c r="H1720" t="b">
        <f>IF(cukier[[#This Row],[IlośćCukruKupionego]]&gt;=100,IF(cukier[[#This Row],[IlośćCukruKupionego]]&lt;1000,TRUE),FALSE)</f>
        <v>0</v>
      </c>
      <c r="I1720" t="b">
        <f>IF(cukier[[#This Row],[IlośćCukruKupionego]]&gt;=1000,IF(cukier[[#This Row],[IlośćCukruKupionego]]&lt;10000,TRUE),FALSE)</f>
        <v>0</v>
      </c>
      <c r="J1720" t="b">
        <f>IF(cukier[[#This Row],[IlośćCukruKupionego]]&gt;=10000,TRUE,FALSE)</f>
        <v>0</v>
      </c>
      <c r="K1720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20">
        <f>cukier[[#This Row],[Cukier '[KG']]]*cukier[[#This Row],[Rabat]]</f>
        <v>35.520000000000003</v>
      </c>
      <c r="M1720">
        <f>cukier[[#This Row],[SumaZaCukier]]-cukier[[#This Row],[CenaRabat]]</f>
        <v>0</v>
      </c>
    </row>
    <row r="1721" spans="1:13" x14ac:dyDescent="0.25">
      <c r="A1721" s="1">
        <v>41284</v>
      </c>
      <c r="B1721" t="s">
        <v>18</v>
      </c>
      <c r="C1721">
        <f>YEAR(cukier[[#This Row],[Data]])</f>
        <v>2013</v>
      </c>
      <c r="D1721">
        <v>176</v>
      </c>
      <c r="E1721">
        <f>IF(C1721=2005,$Q$5,IF(C1721=2006,$Q$6,IF(C1721=2007,$Q$7,IF(C1721=2008,$Q$8,IF(C1721=2009,$Q$9,IF(C1721=2010,$Q$10,IF(C1721=2011,$Q$11,IF(C1721=2012,$Q$12,IF(C1721=2013,$Q$13,IF(C1721=2014,$Q$14,"XD"))))))))))</f>
        <v>2.2200000000000002</v>
      </c>
      <c r="F1721">
        <f>D1721*E1721</f>
        <v>390.72</v>
      </c>
      <c r="G1721">
        <f>SUMIF($B$2:B1721,B1721,$D$2:D1721)</f>
        <v>4522</v>
      </c>
      <c r="H1721" t="b">
        <f>IF(cukier[[#This Row],[IlośćCukruKupionego]]&gt;=100,IF(cukier[[#This Row],[IlośćCukruKupionego]]&lt;1000,TRUE),FALSE)</f>
        <v>0</v>
      </c>
      <c r="I1721" t="b">
        <f>IF(cukier[[#This Row],[IlośćCukruKupionego]]&gt;=1000,IF(cukier[[#This Row],[IlośćCukruKupionego]]&lt;10000,TRUE),FALSE)</f>
        <v>1</v>
      </c>
      <c r="J1721" t="b">
        <f>IF(cukier[[#This Row],[IlośćCukruKupionego]]&gt;=10000,TRUE,FALSE)</f>
        <v>0</v>
      </c>
      <c r="K1721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21">
        <f>cukier[[#This Row],[Cukier '[KG']]]*cukier[[#This Row],[Rabat]]</f>
        <v>373.12</v>
      </c>
      <c r="M1721">
        <f>cukier[[#This Row],[SumaZaCukier]]-cukier[[#This Row],[CenaRabat]]</f>
        <v>17.600000000000023</v>
      </c>
    </row>
    <row r="1722" spans="1:13" x14ac:dyDescent="0.25">
      <c r="A1722" s="1">
        <v>41287</v>
      </c>
      <c r="B1722" t="s">
        <v>55</v>
      </c>
      <c r="C1722">
        <f>YEAR(cukier[[#This Row],[Data]])</f>
        <v>2013</v>
      </c>
      <c r="D1722">
        <v>37</v>
      </c>
      <c r="E1722">
        <f>IF(C1722=2005,$Q$5,IF(C1722=2006,$Q$6,IF(C1722=2007,$Q$7,IF(C1722=2008,$Q$8,IF(C1722=2009,$Q$9,IF(C1722=2010,$Q$10,IF(C1722=2011,$Q$11,IF(C1722=2012,$Q$12,IF(C1722=2013,$Q$13,IF(C1722=2014,$Q$14,"XD"))))))))))</f>
        <v>2.2200000000000002</v>
      </c>
      <c r="F1722">
        <f>D1722*E1722</f>
        <v>82.14</v>
      </c>
      <c r="G1722">
        <f>SUMIF($B$2:B1722,B1722,$D$2:D1722)</f>
        <v>4038</v>
      </c>
      <c r="H1722" t="b">
        <f>IF(cukier[[#This Row],[IlośćCukruKupionego]]&gt;=100,IF(cukier[[#This Row],[IlośćCukruKupionego]]&lt;1000,TRUE),FALSE)</f>
        <v>0</v>
      </c>
      <c r="I1722" t="b">
        <f>IF(cukier[[#This Row],[IlośćCukruKupionego]]&gt;=1000,IF(cukier[[#This Row],[IlośćCukruKupionego]]&lt;10000,TRUE),FALSE)</f>
        <v>1</v>
      </c>
      <c r="J1722" t="b">
        <f>IF(cukier[[#This Row],[IlośćCukruKupionego]]&gt;=10000,TRUE,FALSE)</f>
        <v>0</v>
      </c>
      <c r="K1722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22">
        <f>cukier[[#This Row],[Cukier '[KG']]]*cukier[[#This Row],[Rabat]]</f>
        <v>78.44</v>
      </c>
      <c r="M1722">
        <f>cukier[[#This Row],[SumaZaCukier]]-cukier[[#This Row],[CenaRabat]]</f>
        <v>3.7000000000000028</v>
      </c>
    </row>
    <row r="1723" spans="1:13" x14ac:dyDescent="0.25">
      <c r="A1723" s="1">
        <v>41290</v>
      </c>
      <c r="B1723" t="s">
        <v>18</v>
      </c>
      <c r="C1723">
        <f>YEAR(cukier[[#This Row],[Data]])</f>
        <v>2013</v>
      </c>
      <c r="D1723">
        <v>186</v>
      </c>
      <c r="E1723">
        <f>IF(C1723=2005,$Q$5,IF(C1723=2006,$Q$6,IF(C1723=2007,$Q$7,IF(C1723=2008,$Q$8,IF(C1723=2009,$Q$9,IF(C1723=2010,$Q$10,IF(C1723=2011,$Q$11,IF(C1723=2012,$Q$12,IF(C1723=2013,$Q$13,IF(C1723=2014,$Q$14,"XD"))))))))))</f>
        <v>2.2200000000000002</v>
      </c>
      <c r="F1723">
        <f>D1723*E1723</f>
        <v>412.92</v>
      </c>
      <c r="G1723">
        <f>SUMIF($B$2:B1723,B1723,$D$2:D1723)</f>
        <v>4708</v>
      </c>
      <c r="H1723" t="b">
        <f>IF(cukier[[#This Row],[IlośćCukruKupionego]]&gt;=100,IF(cukier[[#This Row],[IlośćCukruKupionego]]&lt;1000,TRUE),FALSE)</f>
        <v>0</v>
      </c>
      <c r="I1723" t="b">
        <f>IF(cukier[[#This Row],[IlośćCukruKupionego]]&gt;=1000,IF(cukier[[#This Row],[IlośćCukruKupionego]]&lt;10000,TRUE),FALSE)</f>
        <v>1</v>
      </c>
      <c r="J1723" t="b">
        <f>IF(cukier[[#This Row],[IlośćCukruKupionego]]&gt;=10000,TRUE,FALSE)</f>
        <v>0</v>
      </c>
      <c r="K1723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23">
        <f>cukier[[#This Row],[Cukier '[KG']]]*cukier[[#This Row],[Rabat]]</f>
        <v>394.32</v>
      </c>
      <c r="M1723">
        <f>cukier[[#This Row],[SumaZaCukier]]-cukier[[#This Row],[CenaRabat]]</f>
        <v>18.600000000000023</v>
      </c>
    </row>
    <row r="1724" spans="1:13" x14ac:dyDescent="0.25">
      <c r="A1724" s="1">
        <v>41290</v>
      </c>
      <c r="B1724" t="s">
        <v>61</v>
      </c>
      <c r="C1724">
        <f>YEAR(cukier[[#This Row],[Data]])</f>
        <v>2013</v>
      </c>
      <c r="D1724">
        <v>45</v>
      </c>
      <c r="E1724">
        <f>IF(C1724=2005,$Q$5,IF(C1724=2006,$Q$6,IF(C1724=2007,$Q$7,IF(C1724=2008,$Q$8,IF(C1724=2009,$Q$9,IF(C1724=2010,$Q$10,IF(C1724=2011,$Q$11,IF(C1724=2012,$Q$12,IF(C1724=2013,$Q$13,IF(C1724=2014,$Q$14,"XD"))))))))))</f>
        <v>2.2200000000000002</v>
      </c>
      <c r="F1724">
        <f>D1724*E1724</f>
        <v>99.9</v>
      </c>
      <c r="G1724">
        <f>SUMIF($B$2:B1724,B1724,$D$2:D1724)</f>
        <v>2631</v>
      </c>
      <c r="H1724" t="b">
        <f>IF(cukier[[#This Row],[IlośćCukruKupionego]]&gt;=100,IF(cukier[[#This Row],[IlośćCukruKupionego]]&lt;1000,TRUE),FALSE)</f>
        <v>0</v>
      </c>
      <c r="I1724" t="b">
        <f>IF(cukier[[#This Row],[IlośćCukruKupionego]]&gt;=1000,IF(cukier[[#This Row],[IlośćCukruKupionego]]&lt;10000,TRUE),FALSE)</f>
        <v>1</v>
      </c>
      <c r="J1724" t="b">
        <f>IF(cukier[[#This Row],[IlośćCukruKupionego]]&gt;=10000,TRUE,FALSE)</f>
        <v>0</v>
      </c>
      <c r="K1724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24">
        <f>cukier[[#This Row],[Cukier '[KG']]]*cukier[[#This Row],[Rabat]]</f>
        <v>95.4</v>
      </c>
      <c r="M1724">
        <f>cukier[[#This Row],[SumaZaCukier]]-cukier[[#This Row],[CenaRabat]]</f>
        <v>4.5</v>
      </c>
    </row>
    <row r="1725" spans="1:13" x14ac:dyDescent="0.25">
      <c r="A1725" s="1">
        <v>41294</v>
      </c>
      <c r="B1725" t="s">
        <v>52</v>
      </c>
      <c r="C1725">
        <f>YEAR(cukier[[#This Row],[Data]])</f>
        <v>2013</v>
      </c>
      <c r="D1725">
        <v>186</v>
      </c>
      <c r="E1725">
        <f>IF(C1725=2005,$Q$5,IF(C1725=2006,$Q$6,IF(C1725=2007,$Q$7,IF(C1725=2008,$Q$8,IF(C1725=2009,$Q$9,IF(C1725=2010,$Q$10,IF(C1725=2011,$Q$11,IF(C1725=2012,$Q$12,IF(C1725=2013,$Q$13,IF(C1725=2014,$Q$14,"XD"))))))))))</f>
        <v>2.2200000000000002</v>
      </c>
      <c r="F1725">
        <f>D1725*E1725</f>
        <v>412.92</v>
      </c>
      <c r="G1725">
        <f>SUMIF($B$2:B1725,B1725,$D$2:D1725)</f>
        <v>4536</v>
      </c>
      <c r="H1725" t="b">
        <f>IF(cukier[[#This Row],[IlośćCukruKupionego]]&gt;=100,IF(cukier[[#This Row],[IlośćCukruKupionego]]&lt;1000,TRUE),FALSE)</f>
        <v>0</v>
      </c>
      <c r="I1725" t="b">
        <f>IF(cukier[[#This Row],[IlośćCukruKupionego]]&gt;=1000,IF(cukier[[#This Row],[IlośćCukruKupionego]]&lt;10000,TRUE),FALSE)</f>
        <v>1</v>
      </c>
      <c r="J1725" t="b">
        <f>IF(cukier[[#This Row],[IlośćCukruKupionego]]&gt;=10000,TRUE,FALSE)</f>
        <v>0</v>
      </c>
      <c r="K1725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25">
        <f>cukier[[#This Row],[Cukier '[KG']]]*cukier[[#This Row],[Rabat]]</f>
        <v>394.32</v>
      </c>
      <c r="M1725">
        <f>cukier[[#This Row],[SumaZaCukier]]-cukier[[#This Row],[CenaRabat]]</f>
        <v>18.600000000000023</v>
      </c>
    </row>
    <row r="1726" spans="1:13" x14ac:dyDescent="0.25">
      <c r="A1726" s="1">
        <v>41294</v>
      </c>
      <c r="B1726" t="s">
        <v>14</v>
      </c>
      <c r="C1726">
        <f>YEAR(cukier[[#This Row],[Data]])</f>
        <v>2013</v>
      </c>
      <c r="D1726">
        <v>211</v>
      </c>
      <c r="E1726">
        <f>IF(C1726=2005,$Q$5,IF(C1726=2006,$Q$6,IF(C1726=2007,$Q$7,IF(C1726=2008,$Q$8,IF(C1726=2009,$Q$9,IF(C1726=2010,$Q$10,IF(C1726=2011,$Q$11,IF(C1726=2012,$Q$12,IF(C1726=2013,$Q$13,IF(C1726=2014,$Q$14,"XD"))))))))))</f>
        <v>2.2200000000000002</v>
      </c>
      <c r="F1726">
        <f>D1726*E1726</f>
        <v>468.42</v>
      </c>
      <c r="G1726">
        <f>SUMIF($B$2:B1726,B1726,$D$2:D1726)</f>
        <v>18722</v>
      </c>
      <c r="H1726" t="b">
        <f>IF(cukier[[#This Row],[IlośćCukruKupionego]]&gt;=100,IF(cukier[[#This Row],[IlośćCukruKupionego]]&lt;1000,TRUE),FALSE)</f>
        <v>0</v>
      </c>
      <c r="I1726" t="b">
        <f>IF(cukier[[#This Row],[IlośćCukruKupionego]]&gt;=1000,IF(cukier[[#This Row],[IlośćCukruKupionego]]&lt;10000,TRUE),FALSE)</f>
        <v>0</v>
      </c>
      <c r="J1726" t="b">
        <f>IF(cukier[[#This Row],[IlośćCukruKupionego]]&gt;=10000,TRUE,FALSE)</f>
        <v>1</v>
      </c>
      <c r="K1726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26">
        <f>cukier[[#This Row],[Cukier '[KG']]]*cukier[[#This Row],[Rabat]]</f>
        <v>426.22</v>
      </c>
      <c r="M1726">
        <f>cukier[[#This Row],[SumaZaCukier]]-cukier[[#This Row],[CenaRabat]]</f>
        <v>42.199999999999989</v>
      </c>
    </row>
    <row r="1727" spans="1:13" x14ac:dyDescent="0.25">
      <c r="A1727" s="1">
        <v>41300</v>
      </c>
      <c r="B1727" t="s">
        <v>9</v>
      </c>
      <c r="C1727">
        <f>YEAR(cukier[[#This Row],[Data]])</f>
        <v>2013</v>
      </c>
      <c r="D1727">
        <v>330</v>
      </c>
      <c r="E1727">
        <f>IF(C1727=2005,$Q$5,IF(C1727=2006,$Q$6,IF(C1727=2007,$Q$7,IF(C1727=2008,$Q$8,IF(C1727=2009,$Q$9,IF(C1727=2010,$Q$10,IF(C1727=2011,$Q$11,IF(C1727=2012,$Q$12,IF(C1727=2013,$Q$13,IF(C1727=2014,$Q$14,"XD"))))))))))</f>
        <v>2.2200000000000002</v>
      </c>
      <c r="F1727">
        <f>D1727*E1727</f>
        <v>732.6</v>
      </c>
      <c r="G1727">
        <f>SUMIF($B$2:B1727,B1727,$D$2:D1727)</f>
        <v>21163</v>
      </c>
      <c r="H1727" t="b">
        <f>IF(cukier[[#This Row],[IlośćCukruKupionego]]&gt;=100,IF(cukier[[#This Row],[IlośćCukruKupionego]]&lt;1000,TRUE),FALSE)</f>
        <v>0</v>
      </c>
      <c r="I1727" t="b">
        <f>IF(cukier[[#This Row],[IlośćCukruKupionego]]&gt;=1000,IF(cukier[[#This Row],[IlośćCukruKupionego]]&lt;10000,TRUE),FALSE)</f>
        <v>0</v>
      </c>
      <c r="J1727" t="b">
        <f>IF(cukier[[#This Row],[IlośćCukruKupionego]]&gt;=10000,TRUE,FALSE)</f>
        <v>1</v>
      </c>
      <c r="K1727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27">
        <f>cukier[[#This Row],[Cukier '[KG']]]*cukier[[#This Row],[Rabat]]</f>
        <v>666.6</v>
      </c>
      <c r="M1727">
        <f>cukier[[#This Row],[SumaZaCukier]]-cukier[[#This Row],[CenaRabat]]</f>
        <v>66</v>
      </c>
    </row>
    <row r="1728" spans="1:13" x14ac:dyDescent="0.25">
      <c r="A1728" s="1">
        <v>41301</v>
      </c>
      <c r="B1728" t="s">
        <v>14</v>
      </c>
      <c r="C1728">
        <f>YEAR(cukier[[#This Row],[Data]])</f>
        <v>2013</v>
      </c>
      <c r="D1728">
        <v>134</v>
      </c>
      <c r="E1728">
        <f>IF(C1728=2005,$Q$5,IF(C1728=2006,$Q$6,IF(C1728=2007,$Q$7,IF(C1728=2008,$Q$8,IF(C1728=2009,$Q$9,IF(C1728=2010,$Q$10,IF(C1728=2011,$Q$11,IF(C1728=2012,$Q$12,IF(C1728=2013,$Q$13,IF(C1728=2014,$Q$14,"XD"))))))))))</f>
        <v>2.2200000000000002</v>
      </c>
      <c r="F1728">
        <f>D1728*E1728</f>
        <v>297.48</v>
      </c>
      <c r="G1728">
        <f>SUMIF($B$2:B1728,B1728,$D$2:D1728)</f>
        <v>18856</v>
      </c>
      <c r="H1728" t="b">
        <f>IF(cukier[[#This Row],[IlośćCukruKupionego]]&gt;=100,IF(cukier[[#This Row],[IlośćCukruKupionego]]&lt;1000,TRUE),FALSE)</f>
        <v>0</v>
      </c>
      <c r="I1728" t="b">
        <f>IF(cukier[[#This Row],[IlośćCukruKupionego]]&gt;=1000,IF(cukier[[#This Row],[IlośćCukruKupionego]]&lt;10000,TRUE),FALSE)</f>
        <v>0</v>
      </c>
      <c r="J1728" t="b">
        <f>IF(cukier[[#This Row],[IlośćCukruKupionego]]&gt;=10000,TRUE,FALSE)</f>
        <v>1</v>
      </c>
      <c r="K1728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28">
        <f>cukier[[#This Row],[Cukier '[KG']]]*cukier[[#This Row],[Rabat]]</f>
        <v>270.68</v>
      </c>
      <c r="M1728">
        <f>cukier[[#This Row],[SumaZaCukier]]-cukier[[#This Row],[CenaRabat]]</f>
        <v>26.800000000000011</v>
      </c>
    </row>
    <row r="1729" spans="1:13" x14ac:dyDescent="0.25">
      <c r="A1729" s="1">
        <v>41301</v>
      </c>
      <c r="B1729" t="s">
        <v>9</v>
      </c>
      <c r="C1729">
        <f>YEAR(cukier[[#This Row],[Data]])</f>
        <v>2013</v>
      </c>
      <c r="D1729">
        <v>459</v>
      </c>
      <c r="E1729">
        <f>IF(C1729=2005,$Q$5,IF(C1729=2006,$Q$6,IF(C1729=2007,$Q$7,IF(C1729=2008,$Q$8,IF(C1729=2009,$Q$9,IF(C1729=2010,$Q$10,IF(C1729=2011,$Q$11,IF(C1729=2012,$Q$12,IF(C1729=2013,$Q$13,IF(C1729=2014,$Q$14,"XD"))))))))))</f>
        <v>2.2200000000000002</v>
      </c>
      <c r="F1729">
        <f>D1729*E1729</f>
        <v>1018.9800000000001</v>
      </c>
      <c r="G1729">
        <f>SUMIF($B$2:B1729,B1729,$D$2:D1729)</f>
        <v>21622</v>
      </c>
      <c r="H1729" t="b">
        <f>IF(cukier[[#This Row],[IlośćCukruKupionego]]&gt;=100,IF(cukier[[#This Row],[IlośćCukruKupionego]]&lt;1000,TRUE),FALSE)</f>
        <v>0</v>
      </c>
      <c r="I1729" t="b">
        <f>IF(cukier[[#This Row],[IlośćCukruKupionego]]&gt;=1000,IF(cukier[[#This Row],[IlośćCukruKupionego]]&lt;10000,TRUE),FALSE)</f>
        <v>0</v>
      </c>
      <c r="J1729" t="b">
        <f>IF(cukier[[#This Row],[IlośćCukruKupionego]]&gt;=10000,TRUE,FALSE)</f>
        <v>1</v>
      </c>
      <c r="K1729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29">
        <f>cukier[[#This Row],[Cukier '[KG']]]*cukier[[#This Row],[Rabat]]</f>
        <v>927.18000000000006</v>
      </c>
      <c r="M1729">
        <f>cukier[[#This Row],[SumaZaCukier]]-cukier[[#This Row],[CenaRabat]]</f>
        <v>91.800000000000068</v>
      </c>
    </row>
    <row r="1730" spans="1:13" x14ac:dyDescent="0.25">
      <c r="A1730" s="1">
        <v>41302</v>
      </c>
      <c r="B1730" t="s">
        <v>26</v>
      </c>
      <c r="C1730">
        <f>YEAR(cukier[[#This Row],[Data]])</f>
        <v>2013</v>
      </c>
      <c r="D1730">
        <v>185</v>
      </c>
      <c r="E1730">
        <f>IF(C1730=2005,$Q$5,IF(C1730=2006,$Q$6,IF(C1730=2007,$Q$7,IF(C1730=2008,$Q$8,IF(C1730=2009,$Q$9,IF(C1730=2010,$Q$10,IF(C1730=2011,$Q$11,IF(C1730=2012,$Q$12,IF(C1730=2013,$Q$13,IF(C1730=2014,$Q$14,"XD"))))))))))</f>
        <v>2.2200000000000002</v>
      </c>
      <c r="F1730">
        <f>D1730*E1730</f>
        <v>410.70000000000005</v>
      </c>
      <c r="G1730">
        <f>SUMIF($B$2:B1730,B1730,$D$2:D1730)</f>
        <v>1872</v>
      </c>
      <c r="H1730" t="b">
        <f>IF(cukier[[#This Row],[IlośćCukruKupionego]]&gt;=100,IF(cukier[[#This Row],[IlośćCukruKupionego]]&lt;1000,TRUE),FALSE)</f>
        <v>0</v>
      </c>
      <c r="I1730" t="b">
        <f>IF(cukier[[#This Row],[IlośćCukruKupionego]]&gt;=1000,IF(cukier[[#This Row],[IlośćCukruKupionego]]&lt;10000,TRUE),FALSE)</f>
        <v>1</v>
      </c>
      <c r="J1730" t="b">
        <f>IF(cukier[[#This Row],[IlośćCukruKupionego]]&gt;=10000,TRUE,FALSE)</f>
        <v>0</v>
      </c>
      <c r="K1730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30">
        <f>cukier[[#This Row],[Cukier '[KG']]]*cukier[[#This Row],[Rabat]]</f>
        <v>392.20000000000005</v>
      </c>
      <c r="M1730">
        <f>cukier[[#This Row],[SumaZaCukier]]-cukier[[#This Row],[CenaRabat]]</f>
        <v>18.5</v>
      </c>
    </row>
    <row r="1731" spans="1:13" x14ac:dyDescent="0.25">
      <c r="A1731" s="1">
        <v>41303</v>
      </c>
      <c r="B1731" t="s">
        <v>67</v>
      </c>
      <c r="C1731">
        <f>YEAR(cukier[[#This Row],[Data]])</f>
        <v>2013</v>
      </c>
      <c r="D1731">
        <v>3</v>
      </c>
      <c r="E1731">
        <f>IF(C1731=2005,$Q$5,IF(C1731=2006,$Q$6,IF(C1731=2007,$Q$7,IF(C1731=2008,$Q$8,IF(C1731=2009,$Q$9,IF(C1731=2010,$Q$10,IF(C1731=2011,$Q$11,IF(C1731=2012,$Q$12,IF(C1731=2013,$Q$13,IF(C1731=2014,$Q$14,"XD"))))))))))</f>
        <v>2.2200000000000002</v>
      </c>
      <c r="F1731">
        <f>D1731*E1731</f>
        <v>6.66</v>
      </c>
      <c r="G1731">
        <f>SUMIF($B$2:B1731,B1731,$D$2:D1731)</f>
        <v>34</v>
      </c>
      <c r="H1731" t="b">
        <f>IF(cukier[[#This Row],[IlośćCukruKupionego]]&gt;=100,IF(cukier[[#This Row],[IlośćCukruKupionego]]&lt;1000,TRUE),FALSE)</f>
        <v>0</v>
      </c>
      <c r="I1731" t="b">
        <f>IF(cukier[[#This Row],[IlośćCukruKupionego]]&gt;=1000,IF(cukier[[#This Row],[IlośćCukruKupionego]]&lt;10000,TRUE),FALSE)</f>
        <v>0</v>
      </c>
      <c r="J1731" t="b">
        <f>IF(cukier[[#This Row],[IlośćCukruKupionego]]&gt;=10000,TRUE,FALSE)</f>
        <v>0</v>
      </c>
      <c r="K1731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31">
        <f>cukier[[#This Row],[Cukier '[KG']]]*cukier[[#This Row],[Rabat]]</f>
        <v>6.66</v>
      </c>
      <c r="M1731">
        <f>cukier[[#This Row],[SumaZaCukier]]-cukier[[#This Row],[CenaRabat]]</f>
        <v>0</v>
      </c>
    </row>
    <row r="1732" spans="1:13" x14ac:dyDescent="0.25">
      <c r="A1732" s="1">
        <v>41305</v>
      </c>
      <c r="B1732" t="s">
        <v>30</v>
      </c>
      <c r="C1732">
        <f>YEAR(cukier[[#This Row],[Data]])</f>
        <v>2013</v>
      </c>
      <c r="D1732">
        <v>181</v>
      </c>
      <c r="E1732">
        <f>IF(C1732=2005,$Q$5,IF(C1732=2006,$Q$6,IF(C1732=2007,$Q$7,IF(C1732=2008,$Q$8,IF(C1732=2009,$Q$9,IF(C1732=2010,$Q$10,IF(C1732=2011,$Q$11,IF(C1732=2012,$Q$12,IF(C1732=2013,$Q$13,IF(C1732=2014,$Q$14,"XD"))))))))))</f>
        <v>2.2200000000000002</v>
      </c>
      <c r="F1732">
        <f>D1732*E1732</f>
        <v>401.82000000000005</v>
      </c>
      <c r="G1732">
        <f>SUMIF($B$2:B1732,B1732,$D$2:D1732)</f>
        <v>4367</v>
      </c>
      <c r="H1732" t="b">
        <f>IF(cukier[[#This Row],[IlośćCukruKupionego]]&gt;=100,IF(cukier[[#This Row],[IlośćCukruKupionego]]&lt;1000,TRUE),FALSE)</f>
        <v>0</v>
      </c>
      <c r="I1732" t="b">
        <f>IF(cukier[[#This Row],[IlośćCukruKupionego]]&gt;=1000,IF(cukier[[#This Row],[IlośćCukruKupionego]]&lt;10000,TRUE),FALSE)</f>
        <v>1</v>
      </c>
      <c r="J1732" t="b">
        <f>IF(cukier[[#This Row],[IlośćCukruKupionego]]&gt;=10000,TRUE,FALSE)</f>
        <v>0</v>
      </c>
      <c r="K1732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32">
        <f>cukier[[#This Row],[Cukier '[KG']]]*cukier[[#This Row],[Rabat]]</f>
        <v>383.72</v>
      </c>
      <c r="M1732">
        <f>cukier[[#This Row],[SumaZaCukier]]-cukier[[#This Row],[CenaRabat]]</f>
        <v>18.100000000000023</v>
      </c>
    </row>
    <row r="1733" spans="1:13" x14ac:dyDescent="0.25">
      <c r="A1733" s="1">
        <v>41309</v>
      </c>
      <c r="B1733" t="s">
        <v>17</v>
      </c>
      <c r="C1733">
        <f>YEAR(cukier[[#This Row],[Data]])</f>
        <v>2013</v>
      </c>
      <c r="D1733">
        <v>441</v>
      </c>
      <c r="E1733">
        <f>IF(C1733=2005,$Q$5,IF(C1733=2006,$Q$6,IF(C1733=2007,$Q$7,IF(C1733=2008,$Q$8,IF(C1733=2009,$Q$9,IF(C1733=2010,$Q$10,IF(C1733=2011,$Q$11,IF(C1733=2012,$Q$12,IF(C1733=2013,$Q$13,IF(C1733=2014,$Q$14,"XD"))))))))))</f>
        <v>2.2200000000000002</v>
      </c>
      <c r="F1733">
        <f>D1733*E1733</f>
        <v>979.0200000000001</v>
      </c>
      <c r="G1733">
        <f>SUMIF($B$2:B1733,B1733,$D$2:D1733)</f>
        <v>15423</v>
      </c>
      <c r="H1733" t="b">
        <f>IF(cukier[[#This Row],[IlośćCukruKupionego]]&gt;=100,IF(cukier[[#This Row],[IlośćCukruKupionego]]&lt;1000,TRUE),FALSE)</f>
        <v>0</v>
      </c>
      <c r="I1733" t="b">
        <f>IF(cukier[[#This Row],[IlośćCukruKupionego]]&gt;=1000,IF(cukier[[#This Row],[IlośćCukruKupionego]]&lt;10000,TRUE),FALSE)</f>
        <v>0</v>
      </c>
      <c r="J1733" t="b">
        <f>IF(cukier[[#This Row],[IlośćCukruKupionego]]&gt;=10000,TRUE,FALSE)</f>
        <v>1</v>
      </c>
      <c r="K1733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33">
        <f>cukier[[#This Row],[Cukier '[KG']]]*cukier[[#This Row],[Rabat]]</f>
        <v>890.82</v>
      </c>
      <c r="M1733">
        <f>cukier[[#This Row],[SumaZaCukier]]-cukier[[#This Row],[CenaRabat]]</f>
        <v>88.200000000000045</v>
      </c>
    </row>
    <row r="1734" spans="1:13" x14ac:dyDescent="0.25">
      <c r="A1734" s="1">
        <v>41310</v>
      </c>
      <c r="B1734" t="s">
        <v>45</v>
      </c>
      <c r="C1734">
        <f>YEAR(cukier[[#This Row],[Data]])</f>
        <v>2013</v>
      </c>
      <c r="D1734">
        <v>487</v>
      </c>
      <c r="E1734">
        <f>IF(C1734=2005,$Q$5,IF(C1734=2006,$Q$6,IF(C1734=2007,$Q$7,IF(C1734=2008,$Q$8,IF(C1734=2009,$Q$9,IF(C1734=2010,$Q$10,IF(C1734=2011,$Q$11,IF(C1734=2012,$Q$12,IF(C1734=2013,$Q$13,IF(C1734=2014,$Q$14,"XD"))))))))))</f>
        <v>2.2200000000000002</v>
      </c>
      <c r="F1734">
        <f>D1734*E1734</f>
        <v>1081.1400000000001</v>
      </c>
      <c r="G1734">
        <f>SUMIF($B$2:B1734,B1734,$D$2:D1734)</f>
        <v>20483</v>
      </c>
      <c r="H1734" t="b">
        <f>IF(cukier[[#This Row],[IlośćCukruKupionego]]&gt;=100,IF(cukier[[#This Row],[IlośćCukruKupionego]]&lt;1000,TRUE),FALSE)</f>
        <v>0</v>
      </c>
      <c r="I1734" t="b">
        <f>IF(cukier[[#This Row],[IlośćCukruKupionego]]&gt;=1000,IF(cukier[[#This Row],[IlośćCukruKupionego]]&lt;10000,TRUE),FALSE)</f>
        <v>0</v>
      </c>
      <c r="J1734" t="b">
        <f>IF(cukier[[#This Row],[IlośćCukruKupionego]]&gt;=10000,TRUE,FALSE)</f>
        <v>1</v>
      </c>
      <c r="K1734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34">
        <f>cukier[[#This Row],[Cukier '[KG']]]*cukier[[#This Row],[Rabat]]</f>
        <v>983.74</v>
      </c>
      <c r="M1734">
        <f>cukier[[#This Row],[SumaZaCukier]]-cukier[[#This Row],[CenaRabat]]</f>
        <v>97.400000000000091</v>
      </c>
    </row>
    <row r="1735" spans="1:13" x14ac:dyDescent="0.25">
      <c r="A1735" s="1">
        <v>41310</v>
      </c>
      <c r="B1735" t="s">
        <v>52</v>
      </c>
      <c r="C1735">
        <f>YEAR(cukier[[#This Row],[Data]])</f>
        <v>2013</v>
      </c>
      <c r="D1735">
        <v>56</v>
      </c>
      <c r="E1735">
        <f>IF(C1735=2005,$Q$5,IF(C1735=2006,$Q$6,IF(C1735=2007,$Q$7,IF(C1735=2008,$Q$8,IF(C1735=2009,$Q$9,IF(C1735=2010,$Q$10,IF(C1735=2011,$Q$11,IF(C1735=2012,$Q$12,IF(C1735=2013,$Q$13,IF(C1735=2014,$Q$14,"XD"))))))))))</f>
        <v>2.2200000000000002</v>
      </c>
      <c r="F1735">
        <f>D1735*E1735</f>
        <v>124.32000000000001</v>
      </c>
      <c r="G1735">
        <f>SUMIF($B$2:B1735,B1735,$D$2:D1735)</f>
        <v>4592</v>
      </c>
      <c r="H1735" t="b">
        <f>IF(cukier[[#This Row],[IlośćCukruKupionego]]&gt;=100,IF(cukier[[#This Row],[IlośćCukruKupionego]]&lt;1000,TRUE),FALSE)</f>
        <v>0</v>
      </c>
      <c r="I1735" t="b">
        <f>IF(cukier[[#This Row],[IlośćCukruKupionego]]&gt;=1000,IF(cukier[[#This Row],[IlośćCukruKupionego]]&lt;10000,TRUE),FALSE)</f>
        <v>1</v>
      </c>
      <c r="J1735" t="b">
        <f>IF(cukier[[#This Row],[IlośćCukruKupionego]]&gt;=10000,TRUE,FALSE)</f>
        <v>0</v>
      </c>
      <c r="K1735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35">
        <f>cukier[[#This Row],[Cukier '[KG']]]*cukier[[#This Row],[Rabat]]</f>
        <v>118.72</v>
      </c>
      <c r="M1735">
        <f>cukier[[#This Row],[SumaZaCukier]]-cukier[[#This Row],[CenaRabat]]</f>
        <v>5.6000000000000085</v>
      </c>
    </row>
    <row r="1736" spans="1:13" x14ac:dyDescent="0.25">
      <c r="A1736" s="1">
        <v>41314</v>
      </c>
      <c r="B1736" t="s">
        <v>12</v>
      </c>
      <c r="C1736">
        <f>YEAR(cukier[[#This Row],[Data]])</f>
        <v>2013</v>
      </c>
      <c r="D1736">
        <v>23</v>
      </c>
      <c r="E1736">
        <f>IF(C1736=2005,$Q$5,IF(C1736=2006,$Q$6,IF(C1736=2007,$Q$7,IF(C1736=2008,$Q$8,IF(C1736=2009,$Q$9,IF(C1736=2010,$Q$10,IF(C1736=2011,$Q$11,IF(C1736=2012,$Q$12,IF(C1736=2013,$Q$13,IF(C1736=2014,$Q$14,"XD"))))))))))</f>
        <v>2.2200000000000002</v>
      </c>
      <c r="F1736">
        <f>D1736*E1736</f>
        <v>51.06</v>
      </c>
      <c r="G1736">
        <f>SUMIF($B$2:B1736,B1736,$D$2:D1736)</f>
        <v>3968</v>
      </c>
      <c r="H1736" t="b">
        <f>IF(cukier[[#This Row],[IlośćCukruKupionego]]&gt;=100,IF(cukier[[#This Row],[IlośćCukruKupionego]]&lt;1000,TRUE),FALSE)</f>
        <v>0</v>
      </c>
      <c r="I1736" t="b">
        <f>IF(cukier[[#This Row],[IlośćCukruKupionego]]&gt;=1000,IF(cukier[[#This Row],[IlośćCukruKupionego]]&lt;10000,TRUE),FALSE)</f>
        <v>1</v>
      </c>
      <c r="J1736" t="b">
        <f>IF(cukier[[#This Row],[IlośćCukruKupionego]]&gt;=10000,TRUE,FALSE)</f>
        <v>0</v>
      </c>
      <c r="K1736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36">
        <f>cukier[[#This Row],[Cukier '[KG']]]*cukier[[#This Row],[Rabat]]</f>
        <v>48.760000000000005</v>
      </c>
      <c r="M1736">
        <f>cukier[[#This Row],[SumaZaCukier]]-cukier[[#This Row],[CenaRabat]]</f>
        <v>2.2999999999999972</v>
      </c>
    </row>
    <row r="1737" spans="1:13" x14ac:dyDescent="0.25">
      <c r="A1737" s="1">
        <v>41314</v>
      </c>
      <c r="B1737" t="s">
        <v>131</v>
      </c>
      <c r="C1737">
        <f>YEAR(cukier[[#This Row],[Data]])</f>
        <v>2013</v>
      </c>
      <c r="D1737">
        <v>113</v>
      </c>
      <c r="E1737">
        <f>IF(C1737=2005,$Q$5,IF(C1737=2006,$Q$6,IF(C1737=2007,$Q$7,IF(C1737=2008,$Q$8,IF(C1737=2009,$Q$9,IF(C1737=2010,$Q$10,IF(C1737=2011,$Q$11,IF(C1737=2012,$Q$12,IF(C1737=2013,$Q$13,IF(C1737=2014,$Q$14,"XD"))))))))))</f>
        <v>2.2200000000000002</v>
      </c>
      <c r="F1737">
        <f>D1737*E1737</f>
        <v>250.86</v>
      </c>
      <c r="G1737">
        <f>SUMIF($B$2:B1737,B1737,$D$2:D1737)</f>
        <v>851</v>
      </c>
      <c r="H1737" t="b">
        <f>IF(cukier[[#This Row],[IlośćCukruKupionego]]&gt;=100,IF(cukier[[#This Row],[IlośćCukruKupionego]]&lt;1000,TRUE),FALSE)</f>
        <v>1</v>
      </c>
      <c r="I1737" t="b">
        <f>IF(cukier[[#This Row],[IlośćCukruKupionego]]&gt;=1000,IF(cukier[[#This Row],[IlośćCukruKupionego]]&lt;10000,TRUE),FALSE)</f>
        <v>0</v>
      </c>
      <c r="J1737" t="b">
        <f>IF(cukier[[#This Row],[IlośćCukruKupionego]]&gt;=10000,TRUE,FALSE)</f>
        <v>0</v>
      </c>
      <c r="K1737">
        <f>IF(cukier[[#This Row],[R1]]=TRUE,cukier[[#This Row],[Cena]]-0.05,IF(cukier[[#This Row],[R2]]=TRUE,cukier[[#This Row],[Cena]]-0.1,IF(cukier[[#This Row],[R3]]=TRUE,cukier[[#This Row],[Cena]]-0.2,cukier[[#This Row],[Cena]])))</f>
        <v>2.1700000000000004</v>
      </c>
      <c r="L1737">
        <f>cukier[[#This Row],[Cukier '[KG']]]*cukier[[#This Row],[Rabat]]</f>
        <v>245.21000000000004</v>
      </c>
      <c r="M1737">
        <f>cukier[[#This Row],[SumaZaCukier]]-cukier[[#This Row],[CenaRabat]]</f>
        <v>5.6499999999999773</v>
      </c>
    </row>
    <row r="1738" spans="1:13" x14ac:dyDescent="0.25">
      <c r="A1738" s="1">
        <v>41315</v>
      </c>
      <c r="B1738" t="s">
        <v>200</v>
      </c>
      <c r="C1738">
        <f>YEAR(cukier[[#This Row],[Data]])</f>
        <v>2013</v>
      </c>
      <c r="D1738">
        <v>19</v>
      </c>
      <c r="E1738">
        <f>IF(C1738=2005,$Q$5,IF(C1738=2006,$Q$6,IF(C1738=2007,$Q$7,IF(C1738=2008,$Q$8,IF(C1738=2009,$Q$9,IF(C1738=2010,$Q$10,IF(C1738=2011,$Q$11,IF(C1738=2012,$Q$12,IF(C1738=2013,$Q$13,IF(C1738=2014,$Q$14,"XD"))))))))))</f>
        <v>2.2200000000000002</v>
      </c>
      <c r="F1738">
        <f>D1738*E1738</f>
        <v>42.180000000000007</v>
      </c>
      <c r="G1738">
        <f>SUMIF($B$2:B1738,B1738,$D$2:D1738)</f>
        <v>22</v>
      </c>
      <c r="H1738" t="b">
        <f>IF(cukier[[#This Row],[IlośćCukruKupionego]]&gt;=100,IF(cukier[[#This Row],[IlośćCukruKupionego]]&lt;1000,TRUE),FALSE)</f>
        <v>0</v>
      </c>
      <c r="I1738" t="b">
        <f>IF(cukier[[#This Row],[IlośćCukruKupionego]]&gt;=1000,IF(cukier[[#This Row],[IlośćCukruKupionego]]&lt;10000,TRUE),FALSE)</f>
        <v>0</v>
      </c>
      <c r="J1738" t="b">
        <f>IF(cukier[[#This Row],[IlośćCukruKupionego]]&gt;=10000,TRUE,FALSE)</f>
        <v>0</v>
      </c>
      <c r="K1738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38">
        <f>cukier[[#This Row],[Cukier '[KG']]]*cukier[[#This Row],[Rabat]]</f>
        <v>42.180000000000007</v>
      </c>
      <c r="M1738">
        <f>cukier[[#This Row],[SumaZaCukier]]-cukier[[#This Row],[CenaRabat]]</f>
        <v>0</v>
      </c>
    </row>
    <row r="1739" spans="1:13" x14ac:dyDescent="0.25">
      <c r="A1739" s="1">
        <v>41316</v>
      </c>
      <c r="B1739" t="s">
        <v>78</v>
      </c>
      <c r="C1739">
        <f>YEAR(cukier[[#This Row],[Data]])</f>
        <v>2013</v>
      </c>
      <c r="D1739">
        <v>188</v>
      </c>
      <c r="E1739">
        <f>IF(C1739=2005,$Q$5,IF(C1739=2006,$Q$6,IF(C1739=2007,$Q$7,IF(C1739=2008,$Q$8,IF(C1739=2009,$Q$9,IF(C1739=2010,$Q$10,IF(C1739=2011,$Q$11,IF(C1739=2012,$Q$12,IF(C1739=2013,$Q$13,IF(C1739=2014,$Q$14,"XD"))))))))))</f>
        <v>2.2200000000000002</v>
      </c>
      <c r="F1739">
        <f>D1739*E1739</f>
        <v>417.36</v>
      </c>
      <c r="G1739">
        <f>SUMIF($B$2:B1739,B1739,$D$2:D1739)</f>
        <v>2011</v>
      </c>
      <c r="H1739" t="b">
        <f>IF(cukier[[#This Row],[IlośćCukruKupionego]]&gt;=100,IF(cukier[[#This Row],[IlośćCukruKupionego]]&lt;1000,TRUE),FALSE)</f>
        <v>0</v>
      </c>
      <c r="I1739" t="b">
        <f>IF(cukier[[#This Row],[IlośćCukruKupionego]]&gt;=1000,IF(cukier[[#This Row],[IlośćCukruKupionego]]&lt;10000,TRUE),FALSE)</f>
        <v>1</v>
      </c>
      <c r="J1739" t="b">
        <f>IF(cukier[[#This Row],[IlośćCukruKupionego]]&gt;=10000,TRUE,FALSE)</f>
        <v>0</v>
      </c>
      <c r="K1739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39">
        <f>cukier[[#This Row],[Cukier '[KG']]]*cukier[[#This Row],[Rabat]]</f>
        <v>398.56</v>
      </c>
      <c r="M1739">
        <f>cukier[[#This Row],[SumaZaCukier]]-cukier[[#This Row],[CenaRabat]]</f>
        <v>18.800000000000011</v>
      </c>
    </row>
    <row r="1740" spans="1:13" x14ac:dyDescent="0.25">
      <c r="A1740" s="1">
        <v>41316</v>
      </c>
      <c r="B1740" t="s">
        <v>7</v>
      </c>
      <c r="C1740">
        <f>YEAR(cukier[[#This Row],[Data]])</f>
        <v>2013</v>
      </c>
      <c r="D1740">
        <v>338</v>
      </c>
      <c r="E1740">
        <f>IF(C1740=2005,$Q$5,IF(C1740=2006,$Q$6,IF(C1740=2007,$Q$7,IF(C1740=2008,$Q$8,IF(C1740=2009,$Q$9,IF(C1740=2010,$Q$10,IF(C1740=2011,$Q$11,IF(C1740=2012,$Q$12,IF(C1740=2013,$Q$13,IF(C1740=2014,$Q$14,"XD"))))))))))</f>
        <v>2.2200000000000002</v>
      </c>
      <c r="F1740">
        <f>D1740*E1740</f>
        <v>750.36</v>
      </c>
      <c r="G1740">
        <f>SUMIF($B$2:B1740,B1740,$D$2:D1740)</f>
        <v>21920</v>
      </c>
      <c r="H1740" t="b">
        <f>IF(cukier[[#This Row],[IlośćCukruKupionego]]&gt;=100,IF(cukier[[#This Row],[IlośćCukruKupionego]]&lt;1000,TRUE),FALSE)</f>
        <v>0</v>
      </c>
      <c r="I1740" t="b">
        <f>IF(cukier[[#This Row],[IlośćCukruKupionego]]&gt;=1000,IF(cukier[[#This Row],[IlośćCukruKupionego]]&lt;10000,TRUE),FALSE)</f>
        <v>0</v>
      </c>
      <c r="J1740" t="b">
        <f>IF(cukier[[#This Row],[IlośćCukruKupionego]]&gt;=10000,TRUE,FALSE)</f>
        <v>1</v>
      </c>
      <c r="K1740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40">
        <f>cukier[[#This Row],[Cukier '[KG']]]*cukier[[#This Row],[Rabat]]</f>
        <v>682.76</v>
      </c>
      <c r="M1740">
        <f>cukier[[#This Row],[SumaZaCukier]]-cukier[[#This Row],[CenaRabat]]</f>
        <v>67.600000000000023</v>
      </c>
    </row>
    <row r="1741" spans="1:13" x14ac:dyDescent="0.25">
      <c r="A1741" s="1">
        <v>41317</v>
      </c>
      <c r="B1741" t="s">
        <v>31</v>
      </c>
      <c r="C1741">
        <f>YEAR(cukier[[#This Row],[Data]])</f>
        <v>2013</v>
      </c>
      <c r="D1741">
        <v>80</v>
      </c>
      <c r="E1741">
        <f>IF(C1741=2005,$Q$5,IF(C1741=2006,$Q$6,IF(C1741=2007,$Q$7,IF(C1741=2008,$Q$8,IF(C1741=2009,$Q$9,IF(C1741=2010,$Q$10,IF(C1741=2011,$Q$11,IF(C1741=2012,$Q$12,IF(C1741=2013,$Q$13,IF(C1741=2014,$Q$14,"XD"))))))))))</f>
        <v>2.2200000000000002</v>
      </c>
      <c r="F1741">
        <f>D1741*E1741</f>
        <v>177.60000000000002</v>
      </c>
      <c r="G1741">
        <f>SUMIF($B$2:B1741,B1741,$D$2:D1741)</f>
        <v>1737</v>
      </c>
      <c r="H1741" t="b">
        <f>IF(cukier[[#This Row],[IlośćCukruKupionego]]&gt;=100,IF(cukier[[#This Row],[IlośćCukruKupionego]]&lt;1000,TRUE),FALSE)</f>
        <v>0</v>
      </c>
      <c r="I1741" t="b">
        <f>IF(cukier[[#This Row],[IlośćCukruKupionego]]&gt;=1000,IF(cukier[[#This Row],[IlośćCukruKupionego]]&lt;10000,TRUE),FALSE)</f>
        <v>1</v>
      </c>
      <c r="J1741" t="b">
        <f>IF(cukier[[#This Row],[IlośćCukruKupionego]]&gt;=10000,TRUE,FALSE)</f>
        <v>0</v>
      </c>
      <c r="K1741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41">
        <f>cukier[[#This Row],[Cukier '[KG']]]*cukier[[#This Row],[Rabat]]</f>
        <v>169.60000000000002</v>
      </c>
      <c r="M1741">
        <f>cukier[[#This Row],[SumaZaCukier]]-cukier[[#This Row],[CenaRabat]]</f>
        <v>8</v>
      </c>
    </row>
    <row r="1742" spans="1:13" x14ac:dyDescent="0.25">
      <c r="A1742" s="1">
        <v>41318</v>
      </c>
      <c r="B1742" t="s">
        <v>171</v>
      </c>
      <c r="C1742">
        <f>YEAR(cukier[[#This Row],[Data]])</f>
        <v>2013</v>
      </c>
      <c r="D1742">
        <v>20</v>
      </c>
      <c r="E1742">
        <f>IF(C1742=2005,$Q$5,IF(C1742=2006,$Q$6,IF(C1742=2007,$Q$7,IF(C1742=2008,$Q$8,IF(C1742=2009,$Q$9,IF(C1742=2010,$Q$10,IF(C1742=2011,$Q$11,IF(C1742=2012,$Q$12,IF(C1742=2013,$Q$13,IF(C1742=2014,$Q$14,"XD"))))))))))</f>
        <v>2.2200000000000002</v>
      </c>
      <c r="F1742">
        <f>D1742*E1742</f>
        <v>44.400000000000006</v>
      </c>
      <c r="G1742">
        <f>SUMIF($B$2:B1742,B1742,$D$2:D1742)</f>
        <v>29</v>
      </c>
      <c r="H1742" t="b">
        <f>IF(cukier[[#This Row],[IlośćCukruKupionego]]&gt;=100,IF(cukier[[#This Row],[IlośćCukruKupionego]]&lt;1000,TRUE),FALSE)</f>
        <v>0</v>
      </c>
      <c r="I1742" t="b">
        <f>IF(cukier[[#This Row],[IlośćCukruKupionego]]&gt;=1000,IF(cukier[[#This Row],[IlośćCukruKupionego]]&lt;10000,TRUE),FALSE)</f>
        <v>0</v>
      </c>
      <c r="J1742" t="b">
        <f>IF(cukier[[#This Row],[IlośćCukruKupionego]]&gt;=10000,TRUE,FALSE)</f>
        <v>0</v>
      </c>
      <c r="K1742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42">
        <f>cukier[[#This Row],[Cukier '[KG']]]*cukier[[#This Row],[Rabat]]</f>
        <v>44.400000000000006</v>
      </c>
      <c r="M1742">
        <f>cukier[[#This Row],[SumaZaCukier]]-cukier[[#This Row],[CenaRabat]]</f>
        <v>0</v>
      </c>
    </row>
    <row r="1743" spans="1:13" x14ac:dyDescent="0.25">
      <c r="A1743" s="1">
        <v>41321</v>
      </c>
      <c r="B1743" t="s">
        <v>159</v>
      </c>
      <c r="C1743">
        <f>YEAR(cukier[[#This Row],[Data]])</f>
        <v>2013</v>
      </c>
      <c r="D1743">
        <v>1</v>
      </c>
      <c r="E1743">
        <f>IF(C1743=2005,$Q$5,IF(C1743=2006,$Q$6,IF(C1743=2007,$Q$7,IF(C1743=2008,$Q$8,IF(C1743=2009,$Q$9,IF(C1743=2010,$Q$10,IF(C1743=2011,$Q$11,IF(C1743=2012,$Q$12,IF(C1743=2013,$Q$13,IF(C1743=2014,$Q$14,"XD"))))))))))</f>
        <v>2.2200000000000002</v>
      </c>
      <c r="F1743">
        <f>D1743*E1743</f>
        <v>2.2200000000000002</v>
      </c>
      <c r="G1743">
        <f>SUMIF($B$2:B1743,B1743,$D$2:D1743)</f>
        <v>18</v>
      </c>
      <c r="H1743" t="b">
        <f>IF(cukier[[#This Row],[IlośćCukruKupionego]]&gt;=100,IF(cukier[[#This Row],[IlośćCukruKupionego]]&lt;1000,TRUE),FALSE)</f>
        <v>0</v>
      </c>
      <c r="I1743" t="b">
        <f>IF(cukier[[#This Row],[IlośćCukruKupionego]]&gt;=1000,IF(cukier[[#This Row],[IlośćCukruKupionego]]&lt;10000,TRUE),FALSE)</f>
        <v>0</v>
      </c>
      <c r="J1743" t="b">
        <f>IF(cukier[[#This Row],[IlośćCukruKupionego]]&gt;=10000,TRUE,FALSE)</f>
        <v>0</v>
      </c>
      <c r="K1743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43">
        <f>cukier[[#This Row],[Cukier '[KG']]]*cukier[[#This Row],[Rabat]]</f>
        <v>2.2200000000000002</v>
      </c>
      <c r="M1743">
        <f>cukier[[#This Row],[SumaZaCukier]]-cukier[[#This Row],[CenaRabat]]</f>
        <v>0</v>
      </c>
    </row>
    <row r="1744" spans="1:13" x14ac:dyDescent="0.25">
      <c r="A1744" s="1">
        <v>41322</v>
      </c>
      <c r="B1744" t="s">
        <v>52</v>
      </c>
      <c r="C1744">
        <f>YEAR(cukier[[#This Row],[Data]])</f>
        <v>2013</v>
      </c>
      <c r="D1744">
        <v>200</v>
      </c>
      <c r="E1744">
        <f>IF(C1744=2005,$Q$5,IF(C1744=2006,$Q$6,IF(C1744=2007,$Q$7,IF(C1744=2008,$Q$8,IF(C1744=2009,$Q$9,IF(C1744=2010,$Q$10,IF(C1744=2011,$Q$11,IF(C1744=2012,$Q$12,IF(C1744=2013,$Q$13,IF(C1744=2014,$Q$14,"XD"))))))))))</f>
        <v>2.2200000000000002</v>
      </c>
      <c r="F1744">
        <f>D1744*E1744</f>
        <v>444.00000000000006</v>
      </c>
      <c r="G1744">
        <f>SUMIF($B$2:B1744,B1744,$D$2:D1744)</f>
        <v>4792</v>
      </c>
      <c r="H1744" t="b">
        <f>IF(cukier[[#This Row],[IlośćCukruKupionego]]&gt;=100,IF(cukier[[#This Row],[IlośćCukruKupionego]]&lt;1000,TRUE),FALSE)</f>
        <v>0</v>
      </c>
      <c r="I1744" t="b">
        <f>IF(cukier[[#This Row],[IlośćCukruKupionego]]&gt;=1000,IF(cukier[[#This Row],[IlośćCukruKupionego]]&lt;10000,TRUE),FALSE)</f>
        <v>1</v>
      </c>
      <c r="J1744" t="b">
        <f>IF(cukier[[#This Row],[IlośćCukruKupionego]]&gt;=10000,TRUE,FALSE)</f>
        <v>0</v>
      </c>
      <c r="K1744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44">
        <f>cukier[[#This Row],[Cukier '[KG']]]*cukier[[#This Row],[Rabat]]</f>
        <v>424</v>
      </c>
      <c r="M1744">
        <f>cukier[[#This Row],[SumaZaCukier]]-cukier[[#This Row],[CenaRabat]]</f>
        <v>20.000000000000057</v>
      </c>
    </row>
    <row r="1745" spans="1:13" x14ac:dyDescent="0.25">
      <c r="A1745" s="1">
        <v>41323</v>
      </c>
      <c r="B1745" t="s">
        <v>5</v>
      </c>
      <c r="C1745">
        <f>YEAR(cukier[[#This Row],[Data]])</f>
        <v>2013</v>
      </c>
      <c r="D1745">
        <v>429</v>
      </c>
      <c r="E1745">
        <f>IF(C1745=2005,$Q$5,IF(C1745=2006,$Q$6,IF(C1745=2007,$Q$7,IF(C1745=2008,$Q$8,IF(C1745=2009,$Q$9,IF(C1745=2010,$Q$10,IF(C1745=2011,$Q$11,IF(C1745=2012,$Q$12,IF(C1745=2013,$Q$13,IF(C1745=2014,$Q$14,"XD"))))))))))</f>
        <v>2.2200000000000002</v>
      </c>
      <c r="F1745">
        <f>D1745*E1745</f>
        <v>952.38000000000011</v>
      </c>
      <c r="G1745">
        <f>SUMIF($B$2:B1745,B1745,$D$2:D1745)</f>
        <v>9951</v>
      </c>
      <c r="H1745" t="b">
        <f>IF(cukier[[#This Row],[IlośćCukruKupionego]]&gt;=100,IF(cukier[[#This Row],[IlośćCukruKupionego]]&lt;1000,TRUE),FALSE)</f>
        <v>0</v>
      </c>
      <c r="I1745" t="b">
        <f>IF(cukier[[#This Row],[IlośćCukruKupionego]]&gt;=1000,IF(cukier[[#This Row],[IlośćCukruKupionego]]&lt;10000,TRUE),FALSE)</f>
        <v>1</v>
      </c>
      <c r="J1745" t="b">
        <f>IF(cukier[[#This Row],[IlośćCukruKupionego]]&gt;=10000,TRUE,FALSE)</f>
        <v>0</v>
      </c>
      <c r="K1745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45">
        <f>cukier[[#This Row],[Cukier '[KG']]]*cukier[[#This Row],[Rabat]]</f>
        <v>909.48</v>
      </c>
      <c r="M1745">
        <f>cukier[[#This Row],[SumaZaCukier]]-cukier[[#This Row],[CenaRabat]]</f>
        <v>42.900000000000091</v>
      </c>
    </row>
    <row r="1746" spans="1:13" x14ac:dyDescent="0.25">
      <c r="A1746" s="1">
        <v>41324</v>
      </c>
      <c r="B1746" t="s">
        <v>12</v>
      </c>
      <c r="C1746">
        <f>YEAR(cukier[[#This Row],[Data]])</f>
        <v>2013</v>
      </c>
      <c r="D1746">
        <v>183</v>
      </c>
      <c r="E1746">
        <f>IF(C1746=2005,$Q$5,IF(C1746=2006,$Q$6,IF(C1746=2007,$Q$7,IF(C1746=2008,$Q$8,IF(C1746=2009,$Q$9,IF(C1746=2010,$Q$10,IF(C1746=2011,$Q$11,IF(C1746=2012,$Q$12,IF(C1746=2013,$Q$13,IF(C1746=2014,$Q$14,"XD"))))))))))</f>
        <v>2.2200000000000002</v>
      </c>
      <c r="F1746">
        <f>D1746*E1746</f>
        <v>406.26000000000005</v>
      </c>
      <c r="G1746">
        <f>SUMIF($B$2:B1746,B1746,$D$2:D1746)</f>
        <v>4151</v>
      </c>
      <c r="H1746" t="b">
        <f>IF(cukier[[#This Row],[IlośćCukruKupionego]]&gt;=100,IF(cukier[[#This Row],[IlośćCukruKupionego]]&lt;1000,TRUE),FALSE)</f>
        <v>0</v>
      </c>
      <c r="I1746" t="b">
        <f>IF(cukier[[#This Row],[IlośćCukruKupionego]]&gt;=1000,IF(cukier[[#This Row],[IlośćCukruKupionego]]&lt;10000,TRUE),FALSE)</f>
        <v>1</v>
      </c>
      <c r="J1746" t="b">
        <f>IF(cukier[[#This Row],[IlośćCukruKupionego]]&gt;=10000,TRUE,FALSE)</f>
        <v>0</v>
      </c>
      <c r="K1746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46">
        <f>cukier[[#This Row],[Cukier '[KG']]]*cukier[[#This Row],[Rabat]]</f>
        <v>387.96000000000004</v>
      </c>
      <c r="M1746">
        <f>cukier[[#This Row],[SumaZaCukier]]-cukier[[#This Row],[CenaRabat]]</f>
        <v>18.300000000000011</v>
      </c>
    </row>
    <row r="1747" spans="1:13" x14ac:dyDescent="0.25">
      <c r="A1747" s="1">
        <v>41325</v>
      </c>
      <c r="B1747" t="s">
        <v>10</v>
      </c>
      <c r="C1747">
        <f>YEAR(cukier[[#This Row],[Data]])</f>
        <v>2013</v>
      </c>
      <c r="D1747">
        <v>26</v>
      </c>
      <c r="E1747">
        <f>IF(C1747=2005,$Q$5,IF(C1747=2006,$Q$6,IF(C1747=2007,$Q$7,IF(C1747=2008,$Q$8,IF(C1747=2009,$Q$9,IF(C1747=2010,$Q$10,IF(C1747=2011,$Q$11,IF(C1747=2012,$Q$12,IF(C1747=2013,$Q$13,IF(C1747=2014,$Q$14,"XD"))))))))))</f>
        <v>2.2200000000000002</v>
      </c>
      <c r="F1747">
        <f>D1747*E1747</f>
        <v>57.720000000000006</v>
      </c>
      <c r="G1747">
        <f>SUMIF($B$2:B1747,B1747,$D$2:D1747)</f>
        <v>3754</v>
      </c>
      <c r="H1747" t="b">
        <f>IF(cukier[[#This Row],[IlośćCukruKupionego]]&gt;=100,IF(cukier[[#This Row],[IlośćCukruKupionego]]&lt;1000,TRUE),FALSE)</f>
        <v>0</v>
      </c>
      <c r="I1747" t="b">
        <f>IF(cukier[[#This Row],[IlośćCukruKupionego]]&gt;=1000,IF(cukier[[#This Row],[IlośćCukruKupionego]]&lt;10000,TRUE),FALSE)</f>
        <v>1</v>
      </c>
      <c r="J1747" t="b">
        <f>IF(cukier[[#This Row],[IlośćCukruKupionego]]&gt;=10000,TRUE,FALSE)</f>
        <v>0</v>
      </c>
      <c r="K1747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47">
        <f>cukier[[#This Row],[Cukier '[KG']]]*cukier[[#This Row],[Rabat]]</f>
        <v>55.120000000000005</v>
      </c>
      <c r="M1747">
        <f>cukier[[#This Row],[SumaZaCukier]]-cukier[[#This Row],[CenaRabat]]</f>
        <v>2.6000000000000014</v>
      </c>
    </row>
    <row r="1748" spans="1:13" x14ac:dyDescent="0.25">
      <c r="A1748" s="1">
        <v>41326</v>
      </c>
      <c r="B1748" t="s">
        <v>180</v>
      </c>
      <c r="C1748">
        <f>YEAR(cukier[[#This Row],[Data]])</f>
        <v>2013</v>
      </c>
      <c r="D1748">
        <v>2</v>
      </c>
      <c r="E1748">
        <f>IF(C1748=2005,$Q$5,IF(C1748=2006,$Q$6,IF(C1748=2007,$Q$7,IF(C1748=2008,$Q$8,IF(C1748=2009,$Q$9,IF(C1748=2010,$Q$10,IF(C1748=2011,$Q$11,IF(C1748=2012,$Q$12,IF(C1748=2013,$Q$13,IF(C1748=2014,$Q$14,"XD"))))))))))</f>
        <v>2.2200000000000002</v>
      </c>
      <c r="F1748">
        <f>D1748*E1748</f>
        <v>4.4400000000000004</v>
      </c>
      <c r="G1748">
        <f>SUMIF($B$2:B1748,B1748,$D$2:D1748)</f>
        <v>7</v>
      </c>
      <c r="H1748" t="b">
        <f>IF(cukier[[#This Row],[IlośćCukruKupionego]]&gt;=100,IF(cukier[[#This Row],[IlośćCukruKupionego]]&lt;1000,TRUE),FALSE)</f>
        <v>0</v>
      </c>
      <c r="I1748" t="b">
        <f>IF(cukier[[#This Row],[IlośćCukruKupionego]]&gt;=1000,IF(cukier[[#This Row],[IlośćCukruKupionego]]&lt;10000,TRUE),FALSE)</f>
        <v>0</v>
      </c>
      <c r="J1748" t="b">
        <f>IF(cukier[[#This Row],[IlośćCukruKupionego]]&gt;=10000,TRUE,FALSE)</f>
        <v>0</v>
      </c>
      <c r="K1748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48">
        <f>cukier[[#This Row],[Cukier '[KG']]]*cukier[[#This Row],[Rabat]]</f>
        <v>4.4400000000000004</v>
      </c>
      <c r="M1748">
        <f>cukier[[#This Row],[SumaZaCukier]]-cukier[[#This Row],[CenaRabat]]</f>
        <v>0</v>
      </c>
    </row>
    <row r="1749" spans="1:13" x14ac:dyDescent="0.25">
      <c r="A1749" s="1">
        <v>41328</v>
      </c>
      <c r="B1749" t="s">
        <v>7</v>
      </c>
      <c r="C1749">
        <f>YEAR(cukier[[#This Row],[Data]])</f>
        <v>2013</v>
      </c>
      <c r="D1749">
        <v>174</v>
      </c>
      <c r="E1749">
        <f>IF(C1749=2005,$Q$5,IF(C1749=2006,$Q$6,IF(C1749=2007,$Q$7,IF(C1749=2008,$Q$8,IF(C1749=2009,$Q$9,IF(C1749=2010,$Q$10,IF(C1749=2011,$Q$11,IF(C1749=2012,$Q$12,IF(C1749=2013,$Q$13,IF(C1749=2014,$Q$14,"XD"))))))))))</f>
        <v>2.2200000000000002</v>
      </c>
      <c r="F1749">
        <f>D1749*E1749</f>
        <v>386.28000000000003</v>
      </c>
      <c r="G1749">
        <f>SUMIF($B$2:B1749,B1749,$D$2:D1749)</f>
        <v>22094</v>
      </c>
      <c r="H1749" t="b">
        <f>IF(cukier[[#This Row],[IlośćCukruKupionego]]&gt;=100,IF(cukier[[#This Row],[IlośćCukruKupionego]]&lt;1000,TRUE),FALSE)</f>
        <v>0</v>
      </c>
      <c r="I1749" t="b">
        <f>IF(cukier[[#This Row],[IlośćCukruKupionego]]&gt;=1000,IF(cukier[[#This Row],[IlośćCukruKupionego]]&lt;10000,TRUE),FALSE)</f>
        <v>0</v>
      </c>
      <c r="J1749" t="b">
        <f>IF(cukier[[#This Row],[IlośćCukruKupionego]]&gt;=10000,TRUE,FALSE)</f>
        <v>1</v>
      </c>
      <c r="K1749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49">
        <f>cukier[[#This Row],[Cukier '[KG']]]*cukier[[#This Row],[Rabat]]</f>
        <v>351.48</v>
      </c>
      <c r="M1749">
        <f>cukier[[#This Row],[SumaZaCukier]]-cukier[[#This Row],[CenaRabat]]</f>
        <v>34.800000000000011</v>
      </c>
    </row>
    <row r="1750" spans="1:13" x14ac:dyDescent="0.25">
      <c r="A1750" s="1">
        <v>41329</v>
      </c>
      <c r="B1750" t="s">
        <v>52</v>
      </c>
      <c r="C1750">
        <f>YEAR(cukier[[#This Row],[Data]])</f>
        <v>2013</v>
      </c>
      <c r="D1750">
        <v>98</v>
      </c>
      <c r="E1750">
        <f>IF(C1750=2005,$Q$5,IF(C1750=2006,$Q$6,IF(C1750=2007,$Q$7,IF(C1750=2008,$Q$8,IF(C1750=2009,$Q$9,IF(C1750=2010,$Q$10,IF(C1750=2011,$Q$11,IF(C1750=2012,$Q$12,IF(C1750=2013,$Q$13,IF(C1750=2014,$Q$14,"XD"))))))))))</f>
        <v>2.2200000000000002</v>
      </c>
      <c r="F1750">
        <f>D1750*E1750</f>
        <v>217.56000000000003</v>
      </c>
      <c r="G1750">
        <f>SUMIF($B$2:B1750,B1750,$D$2:D1750)</f>
        <v>4890</v>
      </c>
      <c r="H1750" t="b">
        <f>IF(cukier[[#This Row],[IlośćCukruKupionego]]&gt;=100,IF(cukier[[#This Row],[IlośćCukruKupionego]]&lt;1000,TRUE),FALSE)</f>
        <v>0</v>
      </c>
      <c r="I1750" t="b">
        <f>IF(cukier[[#This Row],[IlośćCukruKupionego]]&gt;=1000,IF(cukier[[#This Row],[IlośćCukruKupionego]]&lt;10000,TRUE),FALSE)</f>
        <v>1</v>
      </c>
      <c r="J1750" t="b">
        <f>IF(cukier[[#This Row],[IlośćCukruKupionego]]&gt;=10000,TRUE,FALSE)</f>
        <v>0</v>
      </c>
      <c r="K1750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50">
        <f>cukier[[#This Row],[Cukier '[KG']]]*cukier[[#This Row],[Rabat]]</f>
        <v>207.76000000000002</v>
      </c>
      <c r="M1750">
        <f>cukier[[#This Row],[SumaZaCukier]]-cukier[[#This Row],[CenaRabat]]</f>
        <v>9.8000000000000114</v>
      </c>
    </row>
    <row r="1751" spans="1:13" x14ac:dyDescent="0.25">
      <c r="A1751" s="1">
        <v>41329</v>
      </c>
      <c r="B1751" t="s">
        <v>185</v>
      </c>
      <c r="C1751">
        <f>YEAR(cukier[[#This Row],[Data]])</f>
        <v>2013</v>
      </c>
      <c r="D1751">
        <v>11</v>
      </c>
      <c r="E1751">
        <f>IF(C1751=2005,$Q$5,IF(C1751=2006,$Q$6,IF(C1751=2007,$Q$7,IF(C1751=2008,$Q$8,IF(C1751=2009,$Q$9,IF(C1751=2010,$Q$10,IF(C1751=2011,$Q$11,IF(C1751=2012,$Q$12,IF(C1751=2013,$Q$13,IF(C1751=2014,$Q$14,"XD"))))))))))</f>
        <v>2.2200000000000002</v>
      </c>
      <c r="F1751">
        <f>D1751*E1751</f>
        <v>24.42</v>
      </c>
      <c r="G1751">
        <f>SUMIF($B$2:B1751,B1751,$D$2:D1751)</f>
        <v>14</v>
      </c>
      <c r="H1751" t="b">
        <f>IF(cukier[[#This Row],[IlośćCukruKupionego]]&gt;=100,IF(cukier[[#This Row],[IlośćCukruKupionego]]&lt;1000,TRUE),FALSE)</f>
        <v>0</v>
      </c>
      <c r="I1751" t="b">
        <f>IF(cukier[[#This Row],[IlośćCukruKupionego]]&gt;=1000,IF(cukier[[#This Row],[IlośćCukruKupionego]]&lt;10000,TRUE),FALSE)</f>
        <v>0</v>
      </c>
      <c r="J1751" t="b">
        <f>IF(cukier[[#This Row],[IlośćCukruKupionego]]&gt;=10000,TRUE,FALSE)</f>
        <v>0</v>
      </c>
      <c r="K1751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51">
        <f>cukier[[#This Row],[Cukier '[KG']]]*cukier[[#This Row],[Rabat]]</f>
        <v>24.42</v>
      </c>
      <c r="M1751">
        <f>cukier[[#This Row],[SumaZaCukier]]-cukier[[#This Row],[CenaRabat]]</f>
        <v>0</v>
      </c>
    </row>
    <row r="1752" spans="1:13" x14ac:dyDescent="0.25">
      <c r="A1752" s="1">
        <v>41332</v>
      </c>
      <c r="B1752" t="s">
        <v>28</v>
      </c>
      <c r="C1752">
        <f>YEAR(cukier[[#This Row],[Data]])</f>
        <v>2013</v>
      </c>
      <c r="D1752">
        <v>58</v>
      </c>
      <c r="E1752">
        <f>IF(C1752=2005,$Q$5,IF(C1752=2006,$Q$6,IF(C1752=2007,$Q$7,IF(C1752=2008,$Q$8,IF(C1752=2009,$Q$9,IF(C1752=2010,$Q$10,IF(C1752=2011,$Q$11,IF(C1752=2012,$Q$12,IF(C1752=2013,$Q$13,IF(C1752=2014,$Q$14,"XD"))))))))))</f>
        <v>2.2200000000000002</v>
      </c>
      <c r="F1752">
        <f>D1752*E1752</f>
        <v>128.76000000000002</v>
      </c>
      <c r="G1752">
        <f>SUMIF($B$2:B1752,B1752,$D$2:D1752)</f>
        <v>3780</v>
      </c>
      <c r="H1752" t="b">
        <f>IF(cukier[[#This Row],[IlośćCukruKupionego]]&gt;=100,IF(cukier[[#This Row],[IlośćCukruKupionego]]&lt;1000,TRUE),FALSE)</f>
        <v>0</v>
      </c>
      <c r="I1752" t="b">
        <f>IF(cukier[[#This Row],[IlośćCukruKupionego]]&gt;=1000,IF(cukier[[#This Row],[IlośćCukruKupionego]]&lt;10000,TRUE),FALSE)</f>
        <v>1</v>
      </c>
      <c r="J1752" t="b">
        <f>IF(cukier[[#This Row],[IlośćCukruKupionego]]&gt;=10000,TRUE,FALSE)</f>
        <v>0</v>
      </c>
      <c r="K1752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52">
        <f>cukier[[#This Row],[Cukier '[KG']]]*cukier[[#This Row],[Rabat]]</f>
        <v>122.96000000000001</v>
      </c>
      <c r="M1752">
        <f>cukier[[#This Row],[SumaZaCukier]]-cukier[[#This Row],[CenaRabat]]</f>
        <v>5.8000000000000114</v>
      </c>
    </row>
    <row r="1753" spans="1:13" x14ac:dyDescent="0.25">
      <c r="A1753" s="1">
        <v>41336</v>
      </c>
      <c r="B1753" t="s">
        <v>15</v>
      </c>
      <c r="C1753">
        <f>YEAR(cukier[[#This Row],[Data]])</f>
        <v>2013</v>
      </c>
      <c r="D1753">
        <v>17</v>
      </c>
      <c r="E1753">
        <f>IF(C1753=2005,$Q$5,IF(C1753=2006,$Q$6,IF(C1753=2007,$Q$7,IF(C1753=2008,$Q$8,IF(C1753=2009,$Q$9,IF(C1753=2010,$Q$10,IF(C1753=2011,$Q$11,IF(C1753=2012,$Q$12,IF(C1753=2013,$Q$13,IF(C1753=2014,$Q$14,"XD"))))))))))</f>
        <v>2.2200000000000002</v>
      </c>
      <c r="F1753">
        <f>D1753*E1753</f>
        <v>37.74</v>
      </c>
      <c r="G1753">
        <f>SUMIF($B$2:B1753,B1753,$D$2:D1753)</f>
        <v>35</v>
      </c>
      <c r="H1753" t="b">
        <f>IF(cukier[[#This Row],[IlośćCukruKupionego]]&gt;=100,IF(cukier[[#This Row],[IlośćCukruKupionego]]&lt;1000,TRUE),FALSE)</f>
        <v>0</v>
      </c>
      <c r="I1753" t="b">
        <f>IF(cukier[[#This Row],[IlośćCukruKupionego]]&gt;=1000,IF(cukier[[#This Row],[IlośćCukruKupionego]]&lt;10000,TRUE),FALSE)</f>
        <v>0</v>
      </c>
      <c r="J1753" t="b">
        <f>IF(cukier[[#This Row],[IlośćCukruKupionego]]&gt;=10000,TRUE,FALSE)</f>
        <v>0</v>
      </c>
      <c r="K1753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53">
        <f>cukier[[#This Row],[Cukier '[KG']]]*cukier[[#This Row],[Rabat]]</f>
        <v>37.74</v>
      </c>
      <c r="M1753">
        <f>cukier[[#This Row],[SumaZaCukier]]-cukier[[#This Row],[CenaRabat]]</f>
        <v>0</v>
      </c>
    </row>
    <row r="1754" spans="1:13" x14ac:dyDescent="0.25">
      <c r="A1754" s="1">
        <v>41337</v>
      </c>
      <c r="B1754" t="s">
        <v>17</v>
      </c>
      <c r="C1754">
        <f>YEAR(cukier[[#This Row],[Data]])</f>
        <v>2013</v>
      </c>
      <c r="D1754">
        <v>143</v>
      </c>
      <c r="E1754">
        <f>IF(C1754=2005,$Q$5,IF(C1754=2006,$Q$6,IF(C1754=2007,$Q$7,IF(C1754=2008,$Q$8,IF(C1754=2009,$Q$9,IF(C1754=2010,$Q$10,IF(C1754=2011,$Q$11,IF(C1754=2012,$Q$12,IF(C1754=2013,$Q$13,IF(C1754=2014,$Q$14,"XD"))))))))))</f>
        <v>2.2200000000000002</v>
      </c>
      <c r="F1754">
        <f>D1754*E1754</f>
        <v>317.46000000000004</v>
      </c>
      <c r="G1754">
        <f>SUMIF($B$2:B1754,B1754,$D$2:D1754)</f>
        <v>15566</v>
      </c>
      <c r="H1754" t="b">
        <f>IF(cukier[[#This Row],[IlośćCukruKupionego]]&gt;=100,IF(cukier[[#This Row],[IlośćCukruKupionego]]&lt;1000,TRUE),FALSE)</f>
        <v>0</v>
      </c>
      <c r="I1754" t="b">
        <f>IF(cukier[[#This Row],[IlośćCukruKupionego]]&gt;=1000,IF(cukier[[#This Row],[IlośćCukruKupionego]]&lt;10000,TRUE),FALSE)</f>
        <v>0</v>
      </c>
      <c r="J1754" t="b">
        <f>IF(cukier[[#This Row],[IlośćCukruKupionego]]&gt;=10000,TRUE,FALSE)</f>
        <v>1</v>
      </c>
      <c r="K1754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54">
        <f>cukier[[#This Row],[Cukier '[KG']]]*cukier[[#This Row],[Rabat]]</f>
        <v>288.86</v>
      </c>
      <c r="M1754">
        <f>cukier[[#This Row],[SumaZaCukier]]-cukier[[#This Row],[CenaRabat]]</f>
        <v>28.600000000000023</v>
      </c>
    </row>
    <row r="1755" spans="1:13" x14ac:dyDescent="0.25">
      <c r="A1755" s="1">
        <v>41339</v>
      </c>
      <c r="B1755" t="s">
        <v>52</v>
      </c>
      <c r="C1755">
        <f>YEAR(cukier[[#This Row],[Data]])</f>
        <v>2013</v>
      </c>
      <c r="D1755">
        <v>108</v>
      </c>
      <c r="E1755">
        <f>IF(C1755=2005,$Q$5,IF(C1755=2006,$Q$6,IF(C1755=2007,$Q$7,IF(C1755=2008,$Q$8,IF(C1755=2009,$Q$9,IF(C1755=2010,$Q$10,IF(C1755=2011,$Q$11,IF(C1755=2012,$Q$12,IF(C1755=2013,$Q$13,IF(C1755=2014,$Q$14,"XD"))))))))))</f>
        <v>2.2200000000000002</v>
      </c>
      <c r="F1755">
        <f>D1755*E1755</f>
        <v>239.76000000000002</v>
      </c>
      <c r="G1755">
        <f>SUMIF($B$2:B1755,B1755,$D$2:D1755)</f>
        <v>4998</v>
      </c>
      <c r="H1755" t="b">
        <f>IF(cukier[[#This Row],[IlośćCukruKupionego]]&gt;=100,IF(cukier[[#This Row],[IlośćCukruKupionego]]&lt;1000,TRUE),FALSE)</f>
        <v>0</v>
      </c>
      <c r="I1755" t="b">
        <f>IF(cukier[[#This Row],[IlośćCukruKupionego]]&gt;=1000,IF(cukier[[#This Row],[IlośćCukruKupionego]]&lt;10000,TRUE),FALSE)</f>
        <v>1</v>
      </c>
      <c r="J1755" t="b">
        <f>IF(cukier[[#This Row],[IlośćCukruKupionego]]&gt;=10000,TRUE,FALSE)</f>
        <v>0</v>
      </c>
      <c r="K1755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55">
        <f>cukier[[#This Row],[Cukier '[KG']]]*cukier[[#This Row],[Rabat]]</f>
        <v>228.96</v>
      </c>
      <c r="M1755">
        <f>cukier[[#This Row],[SumaZaCukier]]-cukier[[#This Row],[CenaRabat]]</f>
        <v>10.800000000000011</v>
      </c>
    </row>
    <row r="1756" spans="1:13" x14ac:dyDescent="0.25">
      <c r="A1756" s="1">
        <v>41346</v>
      </c>
      <c r="B1756" t="s">
        <v>102</v>
      </c>
      <c r="C1756">
        <f>YEAR(cukier[[#This Row],[Data]])</f>
        <v>2013</v>
      </c>
      <c r="D1756">
        <v>424</v>
      </c>
      <c r="E1756">
        <f>IF(C1756=2005,$Q$5,IF(C1756=2006,$Q$6,IF(C1756=2007,$Q$7,IF(C1756=2008,$Q$8,IF(C1756=2009,$Q$9,IF(C1756=2010,$Q$10,IF(C1756=2011,$Q$11,IF(C1756=2012,$Q$12,IF(C1756=2013,$Q$13,IF(C1756=2014,$Q$14,"XD"))))))))))</f>
        <v>2.2200000000000002</v>
      </c>
      <c r="F1756">
        <f>D1756*E1756</f>
        <v>941.28000000000009</v>
      </c>
      <c r="G1756">
        <f>SUMIF($B$2:B1756,B1756,$D$2:D1756)</f>
        <v>5714</v>
      </c>
      <c r="H1756" t="b">
        <f>IF(cukier[[#This Row],[IlośćCukruKupionego]]&gt;=100,IF(cukier[[#This Row],[IlośćCukruKupionego]]&lt;1000,TRUE),FALSE)</f>
        <v>0</v>
      </c>
      <c r="I1756" t="b">
        <f>IF(cukier[[#This Row],[IlośćCukruKupionego]]&gt;=1000,IF(cukier[[#This Row],[IlośćCukruKupionego]]&lt;10000,TRUE),FALSE)</f>
        <v>1</v>
      </c>
      <c r="J1756" t="b">
        <f>IF(cukier[[#This Row],[IlośćCukruKupionego]]&gt;=10000,TRUE,FALSE)</f>
        <v>0</v>
      </c>
      <c r="K1756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56">
        <f>cukier[[#This Row],[Cukier '[KG']]]*cukier[[#This Row],[Rabat]]</f>
        <v>898.88</v>
      </c>
      <c r="M1756">
        <f>cukier[[#This Row],[SumaZaCukier]]-cukier[[#This Row],[CenaRabat]]</f>
        <v>42.400000000000091</v>
      </c>
    </row>
    <row r="1757" spans="1:13" x14ac:dyDescent="0.25">
      <c r="A1757" s="1">
        <v>41351</v>
      </c>
      <c r="B1757" t="s">
        <v>221</v>
      </c>
      <c r="C1757">
        <f>YEAR(cukier[[#This Row],[Data]])</f>
        <v>2013</v>
      </c>
      <c r="D1757">
        <v>9</v>
      </c>
      <c r="E1757">
        <f>IF(C1757=2005,$Q$5,IF(C1757=2006,$Q$6,IF(C1757=2007,$Q$7,IF(C1757=2008,$Q$8,IF(C1757=2009,$Q$9,IF(C1757=2010,$Q$10,IF(C1757=2011,$Q$11,IF(C1757=2012,$Q$12,IF(C1757=2013,$Q$13,IF(C1757=2014,$Q$14,"XD"))))))))))</f>
        <v>2.2200000000000002</v>
      </c>
      <c r="F1757">
        <f>D1757*E1757</f>
        <v>19.98</v>
      </c>
      <c r="G1757">
        <f>SUMIF($B$2:B1757,B1757,$D$2:D1757)</f>
        <v>23</v>
      </c>
      <c r="H1757" t="b">
        <f>IF(cukier[[#This Row],[IlośćCukruKupionego]]&gt;=100,IF(cukier[[#This Row],[IlośćCukruKupionego]]&lt;1000,TRUE),FALSE)</f>
        <v>0</v>
      </c>
      <c r="I1757" t="b">
        <f>IF(cukier[[#This Row],[IlośćCukruKupionego]]&gt;=1000,IF(cukier[[#This Row],[IlośćCukruKupionego]]&lt;10000,TRUE),FALSE)</f>
        <v>0</v>
      </c>
      <c r="J1757" t="b">
        <f>IF(cukier[[#This Row],[IlośćCukruKupionego]]&gt;=10000,TRUE,FALSE)</f>
        <v>0</v>
      </c>
      <c r="K1757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57">
        <f>cukier[[#This Row],[Cukier '[KG']]]*cukier[[#This Row],[Rabat]]</f>
        <v>19.98</v>
      </c>
      <c r="M1757">
        <f>cukier[[#This Row],[SumaZaCukier]]-cukier[[#This Row],[CenaRabat]]</f>
        <v>0</v>
      </c>
    </row>
    <row r="1758" spans="1:13" x14ac:dyDescent="0.25">
      <c r="A1758" s="1">
        <v>41352</v>
      </c>
      <c r="B1758" t="s">
        <v>28</v>
      </c>
      <c r="C1758">
        <f>YEAR(cukier[[#This Row],[Data]])</f>
        <v>2013</v>
      </c>
      <c r="D1758">
        <v>135</v>
      </c>
      <c r="E1758">
        <f>IF(C1758=2005,$Q$5,IF(C1758=2006,$Q$6,IF(C1758=2007,$Q$7,IF(C1758=2008,$Q$8,IF(C1758=2009,$Q$9,IF(C1758=2010,$Q$10,IF(C1758=2011,$Q$11,IF(C1758=2012,$Q$12,IF(C1758=2013,$Q$13,IF(C1758=2014,$Q$14,"XD"))))))))))</f>
        <v>2.2200000000000002</v>
      </c>
      <c r="F1758">
        <f>D1758*E1758</f>
        <v>299.70000000000005</v>
      </c>
      <c r="G1758">
        <f>SUMIF($B$2:B1758,B1758,$D$2:D1758)</f>
        <v>3915</v>
      </c>
      <c r="H1758" t="b">
        <f>IF(cukier[[#This Row],[IlośćCukruKupionego]]&gt;=100,IF(cukier[[#This Row],[IlośćCukruKupionego]]&lt;1000,TRUE),FALSE)</f>
        <v>0</v>
      </c>
      <c r="I1758" t="b">
        <f>IF(cukier[[#This Row],[IlośćCukruKupionego]]&gt;=1000,IF(cukier[[#This Row],[IlośćCukruKupionego]]&lt;10000,TRUE),FALSE)</f>
        <v>1</v>
      </c>
      <c r="J1758" t="b">
        <f>IF(cukier[[#This Row],[IlośćCukruKupionego]]&gt;=10000,TRUE,FALSE)</f>
        <v>0</v>
      </c>
      <c r="K1758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58">
        <f>cukier[[#This Row],[Cukier '[KG']]]*cukier[[#This Row],[Rabat]]</f>
        <v>286.2</v>
      </c>
      <c r="M1758">
        <f>cukier[[#This Row],[SumaZaCukier]]-cukier[[#This Row],[CenaRabat]]</f>
        <v>13.500000000000057</v>
      </c>
    </row>
    <row r="1759" spans="1:13" x14ac:dyDescent="0.25">
      <c r="A1759" s="1">
        <v>41356</v>
      </c>
      <c r="B1759" t="s">
        <v>14</v>
      </c>
      <c r="C1759">
        <f>YEAR(cukier[[#This Row],[Data]])</f>
        <v>2013</v>
      </c>
      <c r="D1759">
        <v>202</v>
      </c>
      <c r="E1759">
        <f>IF(C1759=2005,$Q$5,IF(C1759=2006,$Q$6,IF(C1759=2007,$Q$7,IF(C1759=2008,$Q$8,IF(C1759=2009,$Q$9,IF(C1759=2010,$Q$10,IF(C1759=2011,$Q$11,IF(C1759=2012,$Q$12,IF(C1759=2013,$Q$13,IF(C1759=2014,$Q$14,"XD"))))))))))</f>
        <v>2.2200000000000002</v>
      </c>
      <c r="F1759">
        <f>D1759*E1759</f>
        <v>448.44000000000005</v>
      </c>
      <c r="G1759">
        <f>SUMIF($B$2:B1759,B1759,$D$2:D1759)</f>
        <v>19058</v>
      </c>
      <c r="H1759" t="b">
        <f>IF(cukier[[#This Row],[IlośćCukruKupionego]]&gt;=100,IF(cukier[[#This Row],[IlośćCukruKupionego]]&lt;1000,TRUE),FALSE)</f>
        <v>0</v>
      </c>
      <c r="I1759" t="b">
        <f>IF(cukier[[#This Row],[IlośćCukruKupionego]]&gt;=1000,IF(cukier[[#This Row],[IlośćCukruKupionego]]&lt;10000,TRUE),FALSE)</f>
        <v>0</v>
      </c>
      <c r="J1759" t="b">
        <f>IF(cukier[[#This Row],[IlośćCukruKupionego]]&gt;=10000,TRUE,FALSE)</f>
        <v>1</v>
      </c>
      <c r="K1759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59">
        <f>cukier[[#This Row],[Cukier '[KG']]]*cukier[[#This Row],[Rabat]]</f>
        <v>408.04</v>
      </c>
      <c r="M1759">
        <f>cukier[[#This Row],[SumaZaCukier]]-cukier[[#This Row],[CenaRabat]]</f>
        <v>40.400000000000034</v>
      </c>
    </row>
    <row r="1760" spans="1:13" x14ac:dyDescent="0.25">
      <c r="A1760" s="1">
        <v>41357</v>
      </c>
      <c r="B1760" t="s">
        <v>45</v>
      </c>
      <c r="C1760">
        <f>YEAR(cukier[[#This Row],[Data]])</f>
        <v>2013</v>
      </c>
      <c r="D1760">
        <v>459</v>
      </c>
      <c r="E1760">
        <f>IF(C1760=2005,$Q$5,IF(C1760=2006,$Q$6,IF(C1760=2007,$Q$7,IF(C1760=2008,$Q$8,IF(C1760=2009,$Q$9,IF(C1760=2010,$Q$10,IF(C1760=2011,$Q$11,IF(C1760=2012,$Q$12,IF(C1760=2013,$Q$13,IF(C1760=2014,$Q$14,"XD"))))))))))</f>
        <v>2.2200000000000002</v>
      </c>
      <c r="F1760">
        <f>D1760*E1760</f>
        <v>1018.9800000000001</v>
      </c>
      <c r="G1760">
        <f>SUMIF($B$2:B1760,B1760,$D$2:D1760)</f>
        <v>20942</v>
      </c>
      <c r="H1760" t="b">
        <f>IF(cukier[[#This Row],[IlośćCukruKupionego]]&gt;=100,IF(cukier[[#This Row],[IlośćCukruKupionego]]&lt;1000,TRUE),FALSE)</f>
        <v>0</v>
      </c>
      <c r="I1760" t="b">
        <f>IF(cukier[[#This Row],[IlośćCukruKupionego]]&gt;=1000,IF(cukier[[#This Row],[IlośćCukruKupionego]]&lt;10000,TRUE),FALSE)</f>
        <v>0</v>
      </c>
      <c r="J1760" t="b">
        <f>IF(cukier[[#This Row],[IlośćCukruKupionego]]&gt;=10000,TRUE,FALSE)</f>
        <v>1</v>
      </c>
      <c r="K1760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60">
        <f>cukier[[#This Row],[Cukier '[KG']]]*cukier[[#This Row],[Rabat]]</f>
        <v>927.18000000000006</v>
      </c>
      <c r="M1760">
        <f>cukier[[#This Row],[SumaZaCukier]]-cukier[[#This Row],[CenaRabat]]</f>
        <v>91.800000000000068</v>
      </c>
    </row>
    <row r="1761" spans="1:13" x14ac:dyDescent="0.25">
      <c r="A1761" s="1">
        <v>41361</v>
      </c>
      <c r="B1761" t="s">
        <v>58</v>
      </c>
      <c r="C1761">
        <f>YEAR(cukier[[#This Row],[Data]])</f>
        <v>2013</v>
      </c>
      <c r="D1761">
        <v>107</v>
      </c>
      <c r="E1761">
        <f>IF(C1761=2005,$Q$5,IF(C1761=2006,$Q$6,IF(C1761=2007,$Q$7,IF(C1761=2008,$Q$8,IF(C1761=2009,$Q$9,IF(C1761=2010,$Q$10,IF(C1761=2011,$Q$11,IF(C1761=2012,$Q$12,IF(C1761=2013,$Q$13,IF(C1761=2014,$Q$14,"XD"))))))))))</f>
        <v>2.2200000000000002</v>
      </c>
      <c r="F1761">
        <f>D1761*E1761</f>
        <v>237.54000000000002</v>
      </c>
      <c r="G1761">
        <f>SUMIF($B$2:B1761,B1761,$D$2:D1761)</f>
        <v>978</v>
      </c>
      <c r="H1761" t="b">
        <f>IF(cukier[[#This Row],[IlośćCukruKupionego]]&gt;=100,IF(cukier[[#This Row],[IlośćCukruKupionego]]&lt;1000,TRUE),FALSE)</f>
        <v>1</v>
      </c>
      <c r="I1761" t="b">
        <f>IF(cukier[[#This Row],[IlośćCukruKupionego]]&gt;=1000,IF(cukier[[#This Row],[IlośćCukruKupionego]]&lt;10000,TRUE),FALSE)</f>
        <v>0</v>
      </c>
      <c r="J1761" t="b">
        <f>IF(cukier[[#This Row],[IlośćCukruKupionego]]&gt;=10000,TRUE,FALSE)</f>
        <v>0</v>
      </c>
      <c r="K1761">
        <f>IF(cukier[[#This Row],[R1]]=TRUE,cukier[[#This Row],[Cena]]-0.05,IF(cukier[[#This Row],[R2]]=TRUE,cukier[[#This Row],[Cena]]-0.1,IF(cukier[[#This Row],[R3]]=TRUE,cukier[[#This Row],[Cena]]-0.2,cukier[[#This Row],[Cena]])))</f>
        <v>2.1700000000000004</v>
      </c>
      <c r="L1761">
        <f>cukier[[#This Row],[Cukier '[KG']]]*cukier[[#This Row],[Rabat]]</f>
        <v>232.19000000000003</v>
      </c>
      <c r="M1761">
        <f>cukier[[#This Row],[SumaZaCukier]]-cukier[[#This Row],[CenaRabat]]</f>
        <v>5.3499999999999943</v>
      </c>
    </row>
    <row r="1762" spans="1:13" x14ac:dyDescent="0.25">
      <c r="A1762" s="1">
        <v>41362</v>
      </c>
      <c r="B1762" t="s">
        <v>35</v>
      </c>
      <c r="C1762">
        <f>YEAR(cukier[[#This Row],[Data]])</f>
        <v>2013</v>
      </c>
      <c r="D1762">
        <v>37</v>
      </c>
      <c r="E1762">
        <f>IF(C1762=2005,$Q$5,IF(C1762=2006,$Q$6,IF(C1762=2007,$Q$7,IF(C1762=2008,$Q$8,IF(C1762=2009,$Q$9,IF(C1762=2010,$Q$10,IF(C1762=2011,$Q$11,IF(C1762=2012,$Q$12,IF(C1762=2013,$Q$13,IF(C1762=2014,$Q$14,"XD"))))))))))</f>
        <v>2.2200000000000002</v>
      </c>
      <c r="F1762">
        <f>D1762*E1762</f>
        <v>82.14</v>
      </c>
      <c r="G1762">
        <f>SUMIF($B$2:B1762,B1762,$D$2:D1762)</f>
        <v>3646</v>
      </c>
      <c r="H1762" t="b">
        <f>IF(cukier[[#This Row],[IlośćCukruKupionego]]&gt;=100,IF(cukier[[#This Row],[IlośćCukruKupionego]]&lt;1000,TRUE),FALSE)</f>
        <v>0</v>
      </c>
      <c r="I1762" t="b">
        <f>IF(cukier[[#This Row],[IlośćCukruKupionego]]&gt;=1000,IF(cukier[[#This Row],[IlośćCukruKupionego]]&lt;10000,TRUE),FALSE)</f>
        <v>1</v>
      </c>
      <c r="J1762" t="b">
        <f>IF(cukier[[#This Row],[IlośćCukruKupionego]]&gt;=10000,TRUE,FALSE)</f>
        <v>0</v>
      </c>
      <c r="K1762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62">
        <f>cukier[[#This Row],[Cukier '[KG']]]*cukier[[#This Row],[Rabat]]</f>
        <v>78.44</v>
      </c>
      <c r="M1762">
        <f>cukier[[#This Row],[SumaZaCukier]]-cukier[[#This Row],[CenaRabat]]</f>
        <v>3.7000000000000028</v>
      </c>
    </row>
    <row r="1763" spans="1:13" x14ac:dyDescent="0.25">
      <c r="A1763" s="1">
        <v>41363</v>
      </c>
      <c r="B1763" t="s">
        <v>61</v>
      </c>
      <c r="C1763">
        <f>YEAR(cukier[[#This Row],[Data]])</f>
        <v>2013</v>
      </c>
      <c r="D1763">
        <v>43</v>
      </c>
      <c r="E1763">
        <f>IF(C1763=2005,$Q$5,IF(C1763=2006,$Q$6,IF(C1763=2007,$Q$7,IF(C1763=2008,$Q$8,IF(C1763=2009,$Q$9,IF(C1763=2010,$Q$10,IF(C1763=2011,$Q$11,IF(C1763=2012,$Q$12,IF(C1763=2013,$Q$13,IF(C1763=2014,$Q$14,"XD"))))))))))</f>
        <v>2.2200000000000002</v>
      </c>
      <c r="F1763">
        <f>D1763*E1763</f>
        <v>95.460000000000008</v>
      </c>
      <c r="G1763">
        <f>SUMIF($B$2:B1763,B1763,$D$2:D1763)</f>
        <v>2674</v>
      </c>
      <c r="H1763" t="b">
        <f>IF(cukier[[#This Row],[IlośćCukruKupionego]]&gt;=100,IF(cukier[[#This Row],[IlośćCukruKupionego]]&lt;1000,TRUE),FALSE)</f>
        <v>0</v>
      </c>
      <c r="I1763" t="b">
        <f>IF(cukier[[#This Row],[IlośćCukruKupionego]]&gt;=1000,IF(cukier[[#This Row],[IlośćCukruKupionego]]&lt;10000,TRUE),FALSE)</f>
        <v>1</v>
      </c>
      <c r="J1763" t="b">
        <f>IF(cukier[[#This Row],[IlośćCukruKupionego]]&gt;=10000,TRUE,FALSE)</f>
        <v>0</v>
      </c>
      <c r="K1763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63">
        <f>cukier[[#This Row],[Cukier '[KG']]]*cukier[[#This Row],[Rabat]]</f>
        <v>91.160000000000011</v>
      </c>
      <c r="M1763">
        <f>cukier[[#This Row],[SumaZaCukier]]-cukier[[#This Row],[CenaRabat]]</f>
        <v>4.2999999999999972</v>
      </c>
    </row>
    <row r="1764" spans="1:13" x14ac:dyDescent="0.25">
      <c r="A1764" s="1">
        <v>41365</v>
      </c>
      <c r="B1764" t="s">
        <v>9</v>
      </c>
      <c r="C1764">
        <f>YEAR(cukier[[#This Row],[Data]])</f>
        <v>2013</v>
      </c>
      <c r="D1764">
        <v>352</v>
      </c>
      <c r="E1764">
        <f>IF(C1764=2005,$Q$5,IF(C1764=2006,$Q$6,IF(C1764=2007,$Q$7,IF(C1764=2008,$Q$8,IF(C1764=2009,$Q$9,IF(C1764=2010,$Q$10,IF(C1764=2011,$Q$11,IF(C1764=2012,$Q$12,IF(C1764=2013,$Q$13,IF(C1764=2014,$Q$14,"XD"))))))))))</f>
        <v>2.2200000000000002</v>
      </c>
      <c r="F1764">
        <f>D1764*E1764</f>
        <v>781.44</v>
      </c>
      <c r="G1764">
        <f>SUMIF($B$2:B1764,B1764,$D$2:D1764)</f>
        <v>21974</v>
      </c>
      <c r="H1764" t="b">
        <f>IF(cukier[[#This Row],[IlośćCukruKupionego]]&gt;=100,IF(cukier[[#This Row],[IlośćCukruKupionego]]&lt;1000,TRUE),FALSE)</f>
        <v>0</v>
      </c>
      <c r="I1764" t="b">
        <f>IF(cukier[[#This Row],[IlośćCukruKupionego]]&gt;=1000,IF(cukier[[#This Row],[IlośćCukruKupionego]]&lt;10000,TRUE),FALSE)</f>
        <v>0</v>
      </c>
      <c r="J1764" t="b">
        <f>IF(cukier[[#This Row],[IlośćCukruKupionego]]&gt;=10000,TRUE,FALSE)</f>
        <v>1</v>
      </c>
      <c r="K1764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64">
        <f>cukier[[#This Row],[Cukier '[KG']]]*cukier[[#This Row],[Rabat]]</f>
        <v>711.04</v>
      </c>
      <c r="M1764">
        <f>cukier[[#This Row],[SumaZaCukier]]-cukier[[#This Row],[CenaRabat]]</f>
        <v>70.400000000000091</v>
      </c>
    </row>
    <row r="1765" spans="1:13" x14ac:dyDescent="0.25">
      <c r="A1765" s="1">
        <v>41368</v>
      </c>
      <c r="B1765" t="s">
        <v>18</v>
      </c>
      <c r="C1765">
        <f>YEAR(cukier[[#This Row],[Data]])</f>
        <v>2013</v>
      </c>
      <c r="D1765">
        <v>94</v>
      </c>
      <c r="E1765">
        <f>IF(C1765=2005,$Q$5,IF(C1765=2006,$Q$6,IF(C1765=2007,$Q$7,IF(C1765=2008,$Q$8,IF(C1765=2009,$Q$9,IF(C1765=2010,$Q$10,IF(C1765=2011,$Q$11,IF(C1765=2012,$Q$12,IF(C1765=2013,$Q$13,IF(C1765=2014,$Q$14,"XD"))))))))))</f>
        <v>2.2200000000000002</v>
      </c>
      <c r="F1765">
        <f>D1765*E1765</f>
        <v>208.68</v>
      </c>
      <c r="G1765">
        <f>SUMIF($B$2:B1765,B1765,$D$2:D1765)</f>
        <v>4802</v>
      </c>
      <c r="H1765" t="b">
        <f>IF(cukier[[#This Row],[IlośćCukruKupionego]]&gt;=100,IF(cukier[[#This Row],[IlośćCukruKupionego]]&lt;1000,TRUE),FALSE)</f>
        <v>0</v>
      </c>
      <c r="I1765" t="b">
        <f>IF(cukier[[#This Row],[IlośćCukruKupionego]]&gt;=1000,IF(cukier[[#This Row],[IlośćCukruKupionego]]&lt;10000,TRUE),FALSE)</f>
        <v>1</v>
      </c>
      <c r="J1765" t="b">
        <f>IF(cukier[[#This Row],[IlośćCukruKupionego]]&gt;=10000,TRUE,FALSE)</f>
        <v>0</v>
      </c>
      <c r="K1765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65">
        <f>cukier[[#This Row],[Cukier '[KG']]]*cukier[[#This Row],[Rabat]]</f>
        <v>199.28</v>
      </c>
      <c r="M1765">
        <f>cukier[[#This Row],[SumaZaCukier]]-cukier[[#This Row],[CenaRabat]]</f>
        <v>9.4000000000000057</v>
      </c>
    </row>
    <row r="1766" spans="1:13" x14ac:dyDescent="0.25">
      <c r="A1766" s="1">
        <v>41368</v>
      </c>
      <c r="B1766" t="s">
        <v>66</v>
      </c>
      <c r="C1766">
        <f>YEAR(cukier[[#This Row],[Data]])</f>
        <v>2013</v>
      </c>
      <c r="D1766">
        <v>112</v>
      </c>
      <c r="E1766">
        <f>IF(C1766=2005,$Q$5,IF(C1766=2006,$Q$6,IF(C1766=2007,$Q$7,IF(C1766=2008,$Q$8,IF(C1766=2009,$Q$9,IF(C1766=2010,$Q$10,IF(C1766=2011,$Q$11,IF(C1766=2012,$Q$12,IF(C1766=2013,$Q$13,IF(C1766=2014,$Q$14,"XD"))))))))))</f>
        <v>2.2200000000000002</v>
      </c>
      <c r="F1766">
        <f>D1766*E1766</f>
        <v>248.64000000000001</v>
      </c>
      <c r="G1766">
        <f>SUMIF($B$2:B1766,B1766,$D$2:D1766)</f>
        <v>3258</v>
      </c>
      <c r="H1766" t="b">
        <f>IF(cukier[[#This Row],[IlośćCukruKupionego]]&gt;=100,IF(cukier[[#This Row],[IlośćCukruKupionego]]&lt;1000,TRUE),FALSE)</f>
        <v>0</v>
      </c>
      <c r="I1766" t="b">
        <f>IF(cukier[[#This Row],[IlośćCukruKupionego]]&gt;=1000,IF(cukier[[#This Row],[IlośćCukruKupionego]]&lt;10000,TRUE),FALSE)</f>
        <v>1</v>
      </c>
      <c r="J1766" t="b">
        <f>IF(cukier[[#This Row],[IlośćCukruKupionego]]&gt;=10000,TRUE,FALSE)</f>
        <v>0</v>
      </c>
      <c r="K1766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66">
        <f>cukier[[#This Row],[Cukier '[KG']]]*cukier[[#This Row],[Rabat]]</f>
        <v>237.44</v>
      </c>
      <c r="M1766">
        <f>cukier[[#This Row],[SumaZaCukier]]-cukier[[#This Row],[CenaRabat]]</f>
        <v>11.200000000000017</v>
      </c>
    </row>
    <row r="1767" spans="1:13" x14ac:dyDescent="0.25">
      <c r="A1767" s="1">
        <v>41369</v>
      </c>
      <c r="B1767" t="s">
        <v>61</v>
      </c>
      <c r="C1767">
        <f>YEAR(cukier[[#This Row],[Data]])</f>
        <v>2013</v>
      </c>
      <c r="D1767">
        <v>136</v>
      </c>
      <c r="E1767">
        <f>IF(C1767=2005,$Q$5,IF(C1767=2006,$Q$6,IF(C1767=2007,$Q$7,IF(C1767=2008,$Q$8,IF(C1767=2009,$Q$9,IF(C1767=2010,$Q$10,IF(C1767=2011,$Q$11,IF(C1767=2012,$Q$12,IF(C1767=2013,$Q$13,IF(C1767=2014,$Q$14,"XD"))))))))))</f>
        <v>2.2200000000000002</v>
      </c>
      <c r="F1767">
        <f>D1767*E1767</f>
        <v>301.92</v>
      </c>
      <c r="G1767">
        <f>SUMIF($B$2:B1767,B1767,$D$2:D1767)</f>
        <v>2810</v>
      </c>
      <c r="H1767" t="b">
        <f>IF(cukier[[#This Row],[IlośćCukruKupionego]]&gt;=100,IF(cukier[[#This Row],[IlośćCukruKupionego]]&lt;1000,TRUE),FALSE)</f>
        <v>0</v>
      </c>
      <c r="I1767" t="b">
        <f>IF(cukier[[#This Row],[IlośćCukruKupionego]]&gt;=1000,IF(cukier[[#This Row],[IlośćCukruKupionego]]&lt;10000,TRUE),FALSE)</f>
        <v>1</v>
      </c>
      <c r="J1767" t="b">
        <f>IF(cukier[[#This Row],[IlośćCukruKupionego]]&gt;=10000,TRUE,FALSE)</f>
        <v>0</v>
      </c>
      <c r="K1767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67">
        <f>cukier[[#This Row],[Cukier '[KG']]]*cukier[[#This Row],[Rabat]]</f>
        <v>288.32</v>
      </c>
      <c r="M1767">
        <f>cukier[[#This Row],[SumaZaCukier]]-cukier[[#This Row],[CenaRabat]]</f>
        <v>13.600000000000023</v>
      </c>
    </row>
    <row r="1768" spans="1:13" x14ac:dyDescent="0.25">
      <c r="A1768" s="1">
        <v>41370</v>
      </c>
      <c r="B1768" t="s">
        <v>78</v>
      </c>
      <c r="C1768">
        <f>YEAR(cukier[[#This Row],[Data]])</f>
        <v>2013</v>
      </c>
      <c r="D1768">
        <v>56</v>
      </c>
      <c r="E1768">
        <f>IF(C1768=2005,$Q$5,IF(C1768=2006,$Q$6,IF(C1768=2007,$Q$7,IF(C1768=2008,$Q$8,IF(C1768=2009,$Q$9,IF(C1768=2010,$Q$10,IF(C1768=2011,$Q$11,IF(C1768=2012,$Q$12,IF(C1768=2013,$Q$13,IF(C1768=2014,$Q$14,"XD"))))))))))</f>
        <v>2.2200000000000002</v>
      </c>
      <c r="F1768">
        <f>D1768*E1768</f>
        <v>124.32000000000001</v>
      </c>
      <c r="G1768">
        <f>SUMIF($B$2:B1768,B1768,$D$2:D1768)</f>
        <v>2067</v>
      </c>
      <c r="H1768" t="b">
        <f>IF(cukier[[#This Row],[IlośćCukruKupionego]]&gt;=100,IF(cukier[[#This Row],[IlośćCukruKupionego]]&lt;1000,TRUE),FALSE)</f>
        <v>0</v>
      </c>
      <c r="I1768" t="b">
        <f>IF(cukier[[#This Row],[IlośćCukruKupionego]]&gt;=1000,IF(cukier[[#This Row],[IlośćCukruKupionego]]&lt;10000,TRUE),FALSE)</f>
        <v>1</v>
      </c>
      <c r="J1768" t="b">
        <f>IF(cukier[[#This Row],[IlośćCukruKupionego]]&gt;=10000,TRUE,FALSE)</f>
        <v>0</v>
      </c>
      <c r="K1768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68">
        <f>cukier[[#This Row],[Cukier '[KG']]]*cukier[[#This Row],[Rabat]]</f>
        <v>118.72</v>
      </c>
      <c r="M1768">
        <f>cukier[[#This Row],[SumaZaCukier]]-cukier[[#This Row],[CenaRabat]]</f>
        <v>5.6000000000000085</v>
      </c>
    </row>
    <row r="1769" spans="1:13" x14ac:dyDescent="0.25">
      <c r="A1769" s="1">
        <v>41372</v>
      </c>
      <c r="B1769" t="s">
        <v>14</v>
      </c>
      <c r="C1769">
        <f>YEAR(cukier[[#This Row],[Data]])</f>
        <v>2013</v>
      </c>
      <c r="D1769">
        <v>286</v>
      </c>
      <c r="E1769">
        <f>IF(C1769=2005,$Q$5,IF(C1769=2006,$Q$6,IF(C1769=2007,$Q$7,IF(C1769=2008,$Q$8,IF(C1769=2009,$Q$9,IF(C1769=2010,$Q$10,IF(C1769=2011,$Q$11,IF(C1769=2012,$Q$12,IF(C1769=2013,$Q$13,IF(C1769=2014,$Q$14,"XD"))))))))))</f>
        <v>2.2200000000000002</v>
      </c>
      <c r="F1769">
        <f>D1769*E1769</f>
        <v>634.92000000000007</v>
      </c>
      <c r="G1769">
        <f>SUMIF($B$2:B1769,B1769,$D$2:D1769)</f>
        <v>19344</v>
      </c>
      <c r="H1769" t="b">
        <f>IF(cukier[[#This Row],[IlośćCukruKupionego]]&gt;=100,IF(cukier[[#This Row],[IlośćCukruKupionego]]&lt;1000,TRUE),FALSE)</f>
        <v>0</v>
      </c>
      <c r="I1769" t="b">
        <f>IF(cukier[[#This Row],[IlośćCukruKupionego]]&gt;=1000,IF(cukier[[#This Row],[IlośćCukruKupionego]]&lt;10000,TRUE),FALSE)</f>
        <v>0</v>
      </c>
      <c r="J1769" t="b">
        <f>IF(cukier[[#This Row],[IlośćCukruKupionego]]&gt;=10000,TRUE,FALSE)</f>
        <v>1</v>
      </c>
      <c r="K1769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69">
        <f>cukier[[#This Row],[Cukier '[KG']]]*cukier[[#This Row],[Rabat]]</f>
        <v>577.72</v>
      </c>
      <c r="M1769">
        <f>cukier[[#This Row],[SumaZaCukier]]-cukier[[#This Row],[CenaRabat]]</f>
        <v>57.200000000000045</v>
      </c>
    </row>
    <row r="1770" spans="1:13" x14ac:dyDescent="0.25">
      <c r="A1770" s="1">
        <v>41373</v>
      </c>
      <c r="B1770" t="s">
        <v>7</v>
      </c>
      <c r="C1770">
        <f>YEAR(cukier[[#This Row],[Data]])</f>
        <v>2013</v>
      </c>
      <c r="D1770">
        <v>296</v>
      </c>
      <c r="E1770">
        <f>IF(C1770=2005,$Q$5,IF(C1770=2006,$Q$6,IF(C1770=2007,$Q$7,IF(C1770=2008,$Q$8,IF(C1770=2009,$Q$9,IF(C1770=2010,$Q$10,IF(C1770=2011,$Q$11,IF(C1770=2012,$Q$12,IF(C1770=2013,$Q$13,IF(C1770=2014,$Q$14,"XD"))))))))))</f>
        <v>2.2200000000000002</v>
      </c>
      <c r="F1770">
        <f>D1770*E1770</f>
        <v>657.12</v>
      </c>
      <c r="G1770">
        <f>SUMIF($B$2:B1770,B1770,$D$2:D1770)</f>
        <v>22390</v>
      </c>
      <c r="H1770" t="b">
        <f>IF(cukier[[#This Row],[IlośćCukruKupionego]]&gt;=100,IF(cukier[[#This Row],[IlośćCukruKupionego]]&lt;1000,TRUE),FALSE)</f>
        <v>0</v>
      </c>
      <c r="I1770" t="b">
        <f>IF(cukier[[#This Row],[IlośćCukruKupionego]]&gt;=1000,IF(cukier[[#This Row],[IlośćCukruKupionego]]&lt;10000,TRUE),FALSE)</f>
        <v>0</v>
      </c>
      <c r="J1770" t="b">
        <f>IF(cukier[[#This Row],[IlośćCukruKupionego]]&gt;=10000,TRUE,FALSE)</f>
        <v>1</v>
      </c>
      <c r="K1770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70">
        <f>cukier[[#This Row],[Cukier '[KG']]]*cukier[[#This Row],[Rabat]]</f>
        <v>597.91999999999996</v>
      </c>
      <c r="M1770">
        <f>cukier[[#This Row],[SumaZaCukier]]-cukier[[#This Row],[CenaRabat]]</f>
        <v>59.200000000000045</v>
      </c>
    </row>
    <row r="1771" spans="1:13" x14ac:dyDescent="0.25">
      <c r="A1771" s="1">
        <v>41373</v>
      </c>
      <c r="B1771" t="s">
        <v>25</v>
      </c>
      <c r="C1771">
        <f>YEAR(cukier[[#This Row],[Data]])</f>
        <v>2013</v>
      </c>
      <c r="D1771">
        <v>81</v>
      </c>
      <c r="E1771">
        <f>IF(C1771=2005,$Q$5,IF(C1771=2006,$Q$6,IF(C1771=2007,$Q$7,IF(C1771=2008,$Q$8,IF(C1771=2009,$Q$9,IF(C1771=2010,$Q$10,IF(C1771=2011,$Q$11,IF(C1771=2012,$Q$12,IF(C1771=2013,$Q$13,IF(C1771=2014,$Q$14,"XD"))))))))))</f>
        <v>2.2200000000000002</v>
      </c>
      <c r="F1771">
        <f>D1771*E1771</f>
        <v>179.82000000000002</v>
      </c>
      <c r="G1771">
        <f>SUMIF($B$2:B1771,B1771,$D$2:D1771)</f>
        <v>2205</v>
      </c>
      <c r="H1771" t="b">
        <f>IF(cukier[[#This Row],[IlośćCukruKupionego]]&gt;=100,IF(cukier[[#This Row],[IlośćCukruKupionego]]&lt;1000,TRUE),FALSE)</f>
        <v>0</v>
      </c>
      <c r="I1771" t="b">
        <f>IF(cukier[[#This Row],[IlośćCukruKupionego]]&gt;=1000,IF(cukier[[#This Row],[IlośćCukruKupionego]]&lt;10000,TRUE),FALSE)</f>
        <v>1</v>
      </c>
      <c r="J1771" t="b">
        <f>IF(cukier[[#This Row],[IlośćCukruKupionego]]&gt;=10000,TRUE,FALSE)</f>
        <v>0</v>
      </c>
      <c r="K1771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71">
        <f>cukier[[#This Row],[Cukier '[KG']]]*cukier[[#This Row],[Rabat]]</f>
        <v>171.72</v>
      </c>
      <c r="M1771">
        <f>cukier[[#This Row],[SumaZaCukier]]-cukier[[#This Row],[CenaRabat]]</f>
        <v>8.1000000000000227</v>
      </c>
    </row>
    <row r="1772" spans="1:13" x14ac:dyDescent="0.25">
      <c r="A1772" s="1">
        <v>41374</v>
      </c>
      <c r="B1772" t="s">
        <v>14</v>
      </c>
      <c r="C1772">
        <f>YEAR(cukier[[#This Row],[Data]])</f>
        <v>2013</v>
      </c>
      <c r="D1772">
        <v>231</v>
      </c>
      <c r="E1772">
        <f>IF(C1772=2005,$Q$5,IF(C1772=2006,$Q$6,IF(C1772=2007,$Q$7,IF(C1772=2008,$Q$8,IF(C1772=2009,$Q$9,IF(C1772=2010,$Q$10,IF(C1772=2011,$Q$11,IF(C1772=2012,$Q$12,IF(C1772=2013,$Q$13,IF(C1772=2014,$Q$14,"XD"))))))))))</f>
        <v>2.2200000000000002</v>
      </c>
      <c r="F1772">
        <f>D1772*E1772</f>
        <v>512.82000000000005</v>
      </c>
      <c r="G1772">
        <f>SUMIF($B$2:B1772,B1772,$D$2:D1772)</f>
        <v>19575</v>
      </c>
      <c r="H1772" t="b">
        <f>IF(cukier[[#This Row],[IlośćCukruKupionego]]&gt;=100,IF(cukier[[#This Row],[IlośćCukruKupionego]]&lt;1000,TRUE),FALSE)</f>
        <v>0</v>
      </c>
      <c r="I1772" t="b">
        <f>IF(cukier[[#This Row],[IlośćCukruKupionego]]&gt;=1000,IF(cukier[[#This Row],[IlośćCukruKupionego]]&lt;10000,TRUE),FALSE)</f>
        <v>0</v>
      </c>
      <c r="J1772" t="b">
        <f>IF(cukier[[#This Row],[IlośćCukruKupionego]]&gt;=10000,TRUE,FALSE)</f>
        <v>1</v>
      </c>
      <c r="K1772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72">
        <f>cukier[[#This Row],[Cukier '[KG']]]*cukier[[#This Row],[Rabat]]</f>
        <v>466.62</v>
      </c>
      <c r="M1772">
        <f>cukier[[#This Row],[SumaZaCukier]]-cukier[[#This Row],[CenaRabat]]</f>
        <v>46.200000000000045</v>
      </c>
    </row>
    <row r="1773" spans="1:13" x14ac:dyDescent="0.25">
      <c r="A1773" s="1">
        <v>41375</v>
      </c>
      <c r="B1773" t="s">
        <v>17</v>
      </c>
      <c r="C1773">
        <f>YEAR(cukier[[#This Row],[Data]])</f>
        <v>2013</v>
      </c>
      <c r="D1773">
        <v>149</v>
      </c>
      <c r="E1773">
        <f>IF(C1773=2005,$Q$5,IF(C1773=2006,$Q$6,IF(C1773=2007,$Q$7,IF(C1773=2008,$Q$8,IF(C1773=2009,$Q$9,IF(C1773=2010,$Q$10,IF(C1773=2011,$Q$11,IF(C1773=2012,$Q$12,IF(C1773=2013,$Q$13,IF(C1773=2014,$Q$14,"XD"))))))))))</f>
        <v>2.2200000000000002</v>
      </c>
      <c r="F1773">
        <f>D1773*E1773</f>
        <v>330.78000000000003</v>
      </c>
      <c r="G1773">
        <f>SUMIF($B$2:B1773,B1773,$D$2:D1773)</f>
        <v>15715</v>
      </c>
      <c r="H1773" t="b">
        <f>IF(cukier[[#This Row],[IlośćCukruKupionego]]&gt;=100,IF(cukier[[#This Row],[IlośćCukruKupionego]]&lt;1000,TRUE),FALSE)</f>
        <v>0</v>
      </c>
      <c r="I1773" t="b">
        <f>IF(cukier[[#This Row],[IlośćCukruKupionego]]&gt;=1000,IF(cukier[[#This Row],[IlośćCukruKupionego]]&lt;10000,TRUE),FALSE)</f>
        <v>0</v>
      </c>
      <c r="J1773" t="b">
        <f>IF(cukier[[#This Row],[IlośćCukruKupionego]]&gt;=10000,TRUE,FALSE)</f>
        <v>1</v>
      </c>
      <c r="K1773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73">
        <f>cukier[[#This Row],[Cukier '[KG']]]*cukier[[#This Row],[Rabat]]</f>
        <v>300.98</v>
      </c>
      <c r="M1773">
        <f>cukier[[#This Row],[SumaZaCukier]]-cukier[[#This Row],[CenaRabat]]</f>
        <v>29.800000000000011</v>
      </c>
    </row>
    <row r="1774" spans="1:13" x14ac:dyDescent="0.25">
      <c r="A1774" s="1">
        <v>41375</v>
      </c>
      <c r="B1774" t="s">
        <v>132</v>
      </c>
      <c r="C1774">
        <f>YEAR(cukier[[#This Row],[Data]])</f>
        <v>2013</v>
      </c>
      <c r="D1774">
        <v>3</v>
      </c>
      <c r="E1774">
        <f>IF(C1774=2005,$Q$5,IF(C1774=2006,$Q$6,IF(C1774=2007,$Q$7,IF(C1774=2008,$Q$8,IF(C1774=2009,$Q$9,IF(C1774=2010,$Q$10,IF(C1774=2011,$Q$11,IF(C1774=2012,$Q$12,IF(C1774=2013,$Q$13,IF(C1774=2014,$Q$14,"XD"))))))))))</f>
        <v>2.2200000000000002</v>
      </c>
      <c r="F1774">
        <f>D1774*E1774</f>
        <v>6.66</v>
      </c>
      <c r="G1774">
        <f>SUMIF($B$2:B1774,B1774,$D$2:D1774)</f>
        <v>27</v>
      </c>
      <c r="H1774" t="b">
        <f>IF(cukier[[#This Row],[IlośćCukruKupionego]]&gt;=100,IF(cukier[[#This Row],[IlośćCukruKupionego]]&lt;1000,TRUE),FALSE)</f>
        <v>0</v>
      </c>
      <c r="I1774" t="b">
        <f>IF(cukier[[#This Row],[IlośćCukruKupionego]]&gt;=1000,IF(cukier[[#This Row],[IlośćCukruKupionego]]&lt;10000,TRUE),FALSE)</f>
        <v>0</v>
      </c>
      <c r="J1774" t="b">
        <f>IF(cukier[[#This Row],[IlośćCukruKupionego]]&gt;=10000,TRUE,FALSE)</f>
        <v>0</v>
      </c>
      <c r="K1774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74">
        <f>cukier[[#This Row],[Cukier '[KG']]]*cukier[[#This Row],[Rabat]]</f>
        <v>6.66</v>
      </c>
      <c r="M1774">
        <f>cukier[[#This Row],[SumaZaCukier]]-cukier[[#This Row],[CenaRabat]]</f>
        <v>0</v>
      </c>
    </row>
    <row r="1775" spans="1:13" x14ac:dyDescent="0.25">
      <c r="A1775" s="1">
        <v>41376</v>
      </c>
      <c r="B1775" t="s">
        <v>14</v>
      </c>
      <c r="C1775">
        <f>YEAR(cukier[[#This Row],[Data]])</f>
        <v>2013</v>
      </c>
      <c r="D1775">
        <v>311</v>
      </c>
      <c r="E1775">
        <f>IF(C1775=2005,$Q$5,IF(C1775=2006,$Q$6,IF(C1775=2007,$Q$7,IF(C1775=2008,$Q$8,IF(C1775=2009,$Q$9,IF(C1775=2010,$Q$10,IF(C1775=2011,$Q$11,IF(C1775=2012,$Q$12,IF(C1775=2013,$Q$13,IF(C1775=2014,$Q$14,"XD"))))))))))</f>
        <v>2.2200000000000002</v>
      </c>
      <c r="F1775">
        <f>D1775*E1775</f>
        <v>690.42000000000007</v>
      </c>
      <c r="G1775">
        <f>SUMIF($B$2:B1775,B1775,$D$2:D1775)</f>
        <v>19886</v>
      </c>
      <c r="H1775" t="b">
        <f>IF(cukier[[#This Row],[IlośćCukruKupionego]]&gt;=100,IF(cukier[[#This Row],[IlośćCukruKupionego]]&lt;1000,TRUE),FALSE)</f>
        <v>0</v>
      </c>
      <c r="I1775" t="b">
        <f>IF(cukier[[#This Row],[IlośćCukruKupionego]]&gt;=1000,IF(cukier[[#This Row],[IlośćCukruKupionego]]&lt;10000,TRUE),FALSE)</f>
        <v>0</v>
      </c>
      <c r="J1775" t="b">
        <f>IF(cukier[[#This Row],[IlośćCukruKupionego]]&gt;=10000,TRUE,FALSE)</f>
        <v>1</v>
      </c>
      <c r="K1775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75">
        <f>cukier[[#This Row],[Cukier '[KG']]]*cukier[[#This Row],[Rabat]]</f>
        <v>628.22</v>
      </c>
      <c r="M1775">
        <f>cukier[[#This Row],[SumaZaCukier]]-cukier[[#This Row],[CenaRabat]]</f>
        <v>62.200000000000045</v>
      </c>
    </row>
    <row r="1776" spans="1:13" x14ac:dyDescent="0.25">
      <c r="A1776" s="1">
        <v>41379</v>
      </c>
      <c r="B1776" t="s">
        <v>66</v>
      </c>
      <c r="C1776">
        <f>YEAR(cukier[[#This Row],[Data]])</f>
        <v>2013</v>
      </c>
      <c r="D1776">
        <v>121</v>
      </c>
      <c r="E1776">
        <f>IF(C1776=2005,$Q$5,IF(C1776=2006,$Q$6,IF(C1776=2007,$Q$7,IF(C1776=2008,$Q$8,IF(C1776=2009,$Q$9,IF(C1776=2010,$Q$10,IF(C1776=2011,$Q$11,IF(C1776=2012,$Q$12,IF(C1776=2013,$Q$13,IF(C1776=2014,$Q$14,"XD"))))))))))</f>
        <v>2.2200000000000002</v>
      </c>
      <c r="F1776">
        <f>D1776*E1776</f>
        <v>268.62</v>
      </c>
      <c r="G1776">
        <f>SUMIF($B$2:B1776,B1776,$D$2:D1776)</f>
        <v>3379</v>
      </c>
      <c r="H1776" t="b">
        <f>IF(cukier[[#This Row],[IlośćCukruKupionego]]&gt;=100,IF(cukier[[#This Row],[IlośćCukruKupionego]]&lt;1000,TRUE),FALSE)</f>
        <v>0</v>
      </c>
      <c r="I1776" t="b">
        <f>IF(cukier[[#This Row],[IlośćCukruKupionego]]&gt;=1000,IF(cukier[[#This Row],[IlośćCukruKupionego]]&lt;10000,TRUE),FALSE)</f>
        <v>1</v>
      </c>
      <c r="J1776" t="b">
        <f>IF(cukier[[#This Row],[IlośćCukruKupionego]]&gt;=10000,TRUE,FALSE)</f>
        <v>0</v>
      </c>
      <c r="K1776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76">
        <f>cukier[[#This Row],[Cukier '[KG']]]*cukier[[#This Row],[Rabat]]</f>
        <v>256.52000000000004</v>
      </c>
      <c r="M1776">
        <f>cukier[[#This Row],[SumaZaCukier]]-cukier[[#This Row],[CenaRabat]]</f>
        <v>12.099999999999966</v>
      </c>
    </row>
    <row r="1777" spans="1:13" x14ac:dyDescent="0.25">
      <c r="A1777" s="1">
        <v>41380</v>
      </c>
      <c r="B1777" t="s">
        <v>153</v>
      </c>
      <c r="C1777">
        <f>YEAR(cukier[[#This Row],[Data]])</f>
        <v>2013</v>
      </c>
      <c r="D1777">
        <v>15</v>
      </c>
      <c r="E1777">
        <f>IF(C1777=2005,$Q$5,IF(C1777=2006,$Q$6,IF(C1777=2007,$Q$7,IF(C1777=2008,$Q$8,IF(C1777=2009,$Q$9,IF(C1777=2010,$Q$10,IF(C1777=2011,$Q$11,IF(C1777=2012,$Q$12,IF(C1777=2013,$Q$13,IF(C1777=2014,$Q$14,"XD"))))))))))</f>
        <v>2.2200000000000002</v>
      </c>
      <c r="F1777">
        <f>D1777*E1777</f>
        <v>33.300000000000004</v>
      </c>
      <c r="G1777">
        <f>SUMIF($B$2:B1777,B1777,$D$2:D1777)</f>
        <v>44</v>
      </c>
      <c r="H1777" t="b">
        <f>IF(cukier[[#This Row],[IlośćCukruKupionego]]&gt;=100,IF(cukier[[#This Row],[IlośćCukruKupionego]]&lt;1000,TRUE),FALSE)</f>
        <v>0</v>
      </c>
      <c r="I1777" t="b">
        <f>IF(cukier[[#This Row],[IlośćCukruKupionego]]&gt;=1000,IF(cukier[[#This Row],[IlośćCukruKupionego]]&lt;10000,TRUE),FALSE)</f>
        <v>0</v>
      </c>
      <c r="J1777" t="b">
        <f>IF(cukier[[#This Row],[IlośćCukruKupionego]]&gt;=10000,TRUE,FALSE)</f>
        <v>0</v>
      </c>
      <c r="K1777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77">
        <f>cukier[[#This Row],[Cukier '[KG']]]*cukier[[#This Row],[Rabat]]</f>
        <v>33.300000000000004</v>
      </c>
      <c r="M1777">
        <f>cukier[[#This Row],[SumaZaCukier]]-cukier[[#This Row],[CenaRabat]]</f>
        <v>0</v>
      </c>
    </row>
    <row r="1778" spans="1:13" x14ac:dyDescent="0.25">
      <c r="A1778" s="1">
        <v>41381</v>
      </c>
      <c r="B1778" t="s">
        <v>136</v>
      </c>
      <c r="C1778">
        <f>YEAR(cukier[[#This Row],[Data]])</f>
        <v>2013</v>
      </c>
      <c r="D1778">
        <v>14</v>
      </c>
      <c r="E1778">
        <f>IF(C1778=2005,$Q$5,IF(C1778=2006,$Q$6,IF(C1778=2007,$Q$7,IF(C1778=2008,$Q$8,IF(C1778=2009,$Q$9,IF(C1778=2010,$Q$10,IF(C1778=2011,$Q$11,IF(C1778=2012,$Q$12,IF(C1778=2013,$Q$13,IF(C1778=2014,$Q$14,"XD"))))))))))</f>
        <v>2.2200000000000002</v>
      </c>
      <c r="F1778">
        <f>D1778*E1778</f>
        <v>31.080000000000002</v>
      </c>
      <c r="G1778">
        <f>SUMIF($B$2:B1778,B1778,$D$2:D1778)</f>
        <v>64</v>
      </c>
      <c r="H1778" t="b">
        <f>IF(cukier[[#This Row],[IlośćCukruKupionego]]&gt;=100,IF(cukier[[#This Row],[IlośćCukruKupionego]]&lt;1000,TRUE),FALSE)</f>
        <v>0</v>
      </c>
      <c r="I1778" t="b">
        <f>IF(cukier[[#This Row],[IlośćCukruKupionego]]&gt;=1000,IF(cukier[[#This Row],[IlośćCukruKupionego]]&lt;10000,TRUE),FALSE)</f>
        <v>0</v>
      </c>
      <c r="J1778" t="b">
        <f>IF(cukier[[#This Row],[IlośćCukruKupionego]]&gt;=10000,TRUE,FALSE)</f>
        <v>0</v>
      </c>
      <c r="K1778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78">
        <f>cukier[[#This Row],[Cukier '[KG']]]*cukier[[#This Row],[Rabat]]</f>
        <v>31.080000000000002</v>
      </c>
      <c r="M1778">
        <f>cukier[[#This Row],[SumaZaCukier]]-cukier[[#This Row],[CenaRabat]]</f>
        <v>0</v>
      </c>
    </row>
    <row r="1779" spans="1:13" x14ac:dyDescent="0.25">
      <c r="A1779" s="1">
        <v>41381</v>
      </c>
      <c r="B1779" t="s">
        <v>7</v>
      </c>
      <c r="C1779">
        <f>YEAR(cukier[[#This Row],[Data]])</f>
        <v>2013</v>
      </c>
      <c r="D1779">
        <v>240</v>
      </c>
      <c r="E1779">
        <f>IF(C1779=2005,$Q$5,IF(C1779=2006,$Q$6,IF(C1779=2007,$Q$7,IF(C1779=2008,$Q$8,IF(C1779=2009,$Q$9,IF(C1779=2010,$Q$10,IF(C1779=2011,$Q$11,IF(C1779=2012,$Q$12,IF(C1779=2013,$Q$13,IF(C1779=2014,$Q$14,"XD"))))))))))</f>
        <v>2.2200000000000002</v>
      </c>
      <c r="F1779">
        <f>D1779*E1779</f>
        <v>532.80000000000007</v>
      </c>
      <c r="G1779">
        <f>SUMIF($B$2:B1779,B1779,$D$2:D1779)</f>
        <v>22630</v>
      </c>
      <c r="H1779" t="b">
        <f>IF(cukier[[#This Row],[IlośćCukruKupionego]]&gt;=100,IF(cukier[[#This Row],[IlośćCukruKupionego]]&lt;1000,TRUE),FALSE)</f>
        <v>0</v>
      </c>
      <c r="I1779" t="b">
        <f>IF(cukier[[#This Row],[IlośćCukruKupionego]]&gt;=1000,IF(cukier[[#This Row],[IlośćCukruKupionego]]&lt;10000,TRUE),FALSE)</f>
        <v>0</v>
      </c>
      <c r="J1779" t="b">
        <f>IF(cukier[[#This Row],[IlośćCukruKupionego]]&gt;=10000,TRUE,FALSE)</f>
        <v>1</v>
      </c>
      <c r="K1779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79">
        <f>cukier[[#This Row],[Cukier '[KG']]]*cukier[[#This Row],[Rabat]]</f>
        <v>484.8</v>
      </c>
      <c r="M1779">
        <f>cukier[[#This Row],[SumaZaCukier]]-cukier[[#This Row],[CenaRabat]]</f>
        <v>48.000000000000057</v>
      </c>
    </row>
    <row r="1780" spans="1:13" x14ac:dyDescent="0.25">
      <c r="A1780" s="1">
        <v>41383</v>
      </c>
      <c r="B1780" t="s">
        <v>56</v>
      </c>
      <c r="C1780">
        <f>YEAR(cukier[[#This Row],[Data]])</f>
        <v>2013</v>
      </c>
      <c r="D1780">
        <v>12</v>
      </c>
      <c r="E1780">
        <f>IF(C1780=2005,$Q$5,IF(C1780=2006,$Q$6,IF(C1780=2007,$Q$7,IF(C1780=2008,$Q$8,IF(C1780=2009,$Q$9,IF(C1780=2010,$Q$10,IF(C1780=2011,$Q$11,IF(C1780=2012,$Q$12,IF(C1780=2013,$Q$13,IF(C1780=2014,$Q$14,"XD"))))))))))</f>
        <v>2.2200000000000002</v>
      </c>
      <c r="F1780">
        <f>D1780*E1780</f>
        <v>26.64</v>
      </c>
      <c r="G1780">
        <f>SUMIF($B$2:B1780,B1780,$D$2:D1780)</f>
        <v>60</v>
      </c>
      <c r="H1780" t="b">
        <f>IF(cukier[[#This Row],[IlośćCukruKupionego]]&gt;=100,IF(cukier[[#This Row],[IlośćCukruKupionego]]&lt;1000,TRUE),FALSE)</f>
        <v>0</v>
      </c>
      <c r="I1780" t="b">
        <f>IF(cukier[[#This Row],[IlośćCukruKupionego]]&gt;=1000,IF(cukier[[#This Row],[IlośćCukruKupionego]]&lt;10000,TRUE),FALSE)</f>
        <v>0</v>
      </c>
      <c r="J1780" t="b">
        <f>IF(cukier[[#This Row],[IlośćCukruKupionego]]&gt;=10000,TRUE,FALSE)</f>
        <v>0</v>
      </c>
      <c r="K1780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80">
        <f>cukier[[#This Row],[Cukier '[KG']]]*cukier[[#This Row],[Rabat]]</f>
        <v>26.64</v>
      </c>
      <c r="M1780">
        <f>cukier[[#This Row],[SumaZaCukier]]-cukier[[#This Row],[CenaRabat]]</f>
        <v>0</v>
      </c>
    </row>
    <row r="1781" spans="1:13" x14ac:dyDescent="0.25">
      <c r="A1781" s="1">
        <v>41385</v>
      </c>
      <c r="B1781" t="s">
        <v>199</v>
      </c>
      <c r="C1781">
        <f>YEAR(cukier[[#This Row],[Data]])</f>
        <v>2013</v>
      </c>
      <c r="D1781">
        <v>1</v>
      </c>
      <c r="E1781">
        <f>IF(C1781=2005,$Q$5,IF(C1781=2006,$Q$6,IF(C1781=2007,$Q$7,IF(C1781=2008,$Q$8,IF(C1781=2009,$Q$9,IF(C1781=2010,$Q$10,IF(C1781=2011,$Q$11,IF(C1781=2012,$Q$12,IF(C1781=2013,$Q$13,IF(C1781=2014,$Q$14,"XD"))))))))))</f>
        <v>2.2200000000000002</v>
      </c>
      <c r="F1781">
        <f>D1781*E1781</f>
        <v>2.2200000000000002</v>
      </c>
      <c r="G1781">
        <f>SUMIF($B$2:B1781,B1781,$D$2:D1781)</f>
        <v>16</v>
      </c>
      <c r="H1781" t="b">
        <f>IF(cukier[[#This Row],[IlośćCukruKupionego]]&gt;=100,IF(cukier[[#This Row],[IlośćCukruKupionego]]&lt;1000,TRUE),FALSE)</f>
        <v>0</v>
      </c>
      <c r="I1781" t="b">
        <f>IF(cukier[[#This Row],[IlośćCukruKupionego]]&gt;=1000,IF(cukier[[#This Row],[IlośćCukruKupionego]]&lt;10000,TRUE),FALSE)</f>
        <v>0</v>
      </c>
      <c r="J1781" t="b">
        <f>IF(cukier[[#This Row],[IlośćCukruKupionego]]&gt;=10000,TRUE,FALSE)</f>
        <v>0</v>
      </c>
      <c r="K1781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81">
        <f>cukier[[#This Row],[Cukier '[KG']]]*cukier[[#This Row],[Rabat]]</f>
        <v>2.2200000000000002</v>
      </c>
      <c r="M1781">
        <f>cukier[[#This Row],[SumaZaCukier]]-cukier[[#This Row],[CenaRabat]]</f>
        <v>0</v>
      </c>
    </row>
    <row r="1782" spans="1:13" x14ac:dyDescent="0.25">
      <c r="A1782" s="1">
        <v>41388</v>
      </c>
      <c r="B1782" t="s">
        <v>232</v>
      </c>
      <c r="C1782">
        <f>YEAR(cukier[[#This Row],[Data]])</f>
        <v>2013</v>
      </c>
      <c r="D1782">
        <v>12</v>
      </c>
      <c r="E1782">
        <f>IF(C1782=2005,$Q$5,IF(C1782=2006,$Q$6,IF(C1782=2007,$Q$7,IF(C1782=2008,$Q$8,IF(C1782=2009,$Q$9,IF(C1782=2010,$Q$10,IF(C1782=2011,$Q$11,IF(C1782=2012,$Q$12,IF(C1782=2013,$Q$13,IF(C1782=2014,$Q$14,"XD"))))))))))</f>
        <v>2.2200000000000002</v>
      </c>
      <c r="F1782">
        <f>D1782*E1782</f>
        <v>26.64</v>
      </c>
      <c r="G1782">
        <f>SUMIF($B$2:B1782,B1782,$D$2:D1782)</f>
        <v>12</v>
      </c>
      <c r="H1782" t="b">
        <f>IF(cukier[[#This Row],[IlośćCukruKupionego]]&gt;=100,IF(cukier[[#This Row],[IlośćCukruKupionego]]&lt;1000,TRUE),FALSE)</f>
        <v>0</v>
      </c>
      <c r="I1782" t="b">
        <f>IF(cukier[[#This Row],[IlośćCukruKupionego]]&gt;=1000,IF(cukier[[#This Row],[IlośćCukruKupionego]]&lt;10000,TRUE),FALSE)</f>
        <v>0</v>
      </c>
      <c r="J1782" t="b">
        <f>IF(cukier[[#This Row],[IlośćCukruKupionego]]&gt;=10000,TRUE,FALSE)</f>
        <v>0</v>
      </c>
      <c r="K1782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82">
        <f>cukier[[#This Row],[Cukier '[KG']]]*cukier[[#This Row],[Rabat]]</f>
        <v>26.64</v>
      </c>
      <c r="M1782">
        <f>cukier[[#This Row],[SumaZaCukier]]-cukier[[#This Row],[CenaRabat]]</f>
        <v>0</v>
      </c>
    </row>
    <row r="1783" spans="1:13" x14ac:dyDescent="0.25">
      <c r="A1783" s="1">
        <v>41391</v>
      </c>
      <c r="B1783" t="s">
        <v>18</v>
      </c>
      <c r="C1783">
        <f>YEAR(cukier[[#This Row],[Data]])</f>
        <v>2013</v>
      </c>
      <c r="D1783">
        <v>190</v>
      </c>
      <c r="E1783">
        <f>IF(C1783=2005,$Q$5,IF(C1783=2006,$Q$6,IF(C1783=2007,$Q$7,IF(C1783=2008,$Q$8,IF(C1783=2009,$Q$9,IF(C1783=2010,$Q$10,IF(C1783=2011,$Q$11,IF(C1783=2012,$Q$12,IF(C1783=2013,$Q$13,IF(C1783=2014,$Q$14,"XD"))))))))))</f>
        <v>2.2200000000000002</v>
      </c>
      <c r="F1783">
        <f>D1783*E1783</f>
        <v>421.8</v>
      </c>
      <c r="G1783">
        <f>SUMIF($B$2:B1783,B1783,$D$2:D1783)</f>
        <v>4992</v>
      </c>
      <c r="H1783" t="b">
        <f>IF(cukier[[#This Row],[IlośćCukruKupionego]]&gt;=100,IF(cukier[[#This Row],[IlośćCukruKupionego]]&lt;1000,TRUE),FALSE)</f>
        <v>0</v>
      </c>
      <c r="I1783" t="b">
        <f>IF(cukier[[#This Row],[IlośćCukruKupionego]]&gt;=1000,IF(cukier[[#This Row],[IlośćCukruKupionego]]&lt;10000,TRUE),FALSE)</f>
        <v>1</v>
      </c>
      <c r="J1783" t="b">
        <f>IF(cukier[[#This Row],[IlośćCukruKupionego]]&gt;=10000,TRUE,FALSE)</f>
        <v>0</v>
      </c>
      <c r="K1783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83">
        <f>cukier[[#This Row],[Cukier '[KG']]]*cukier[[#This Row],[Rabat]]</f>
        <v>402.8</v>
      </c>
      <c r="M1783">
        <f>cukier[[#This Row],[SumaZaCukier]]-cukier[[#This Row],[CenaRabat]]</f>
        <v>19</v>
      </c>
    </row>
    <row r="1784" spans="1:13" x14ac:dyDescent="0.25">
      <c r="A1784" s="1">
        <v>41392</v>
      </c>
      <c r="B1784" t="s">
        <v>63</v>
      </c>
      <c r="C1784">
        <f>YEAR(cukier[[#This Row],[Data]])</f>
        <v>2013</v>
      </c>
      <c r="D1784">
        <v>179</v>
      </c>
      <c r="E1784">
        <f>IF(C1784=2005,$Q$5,IF(C1784=2006,$Q$6,IF(C1784=2007,$Q$7,IF(C1784=2008,$Q$8,IF(C1784=2009,$Q$9,IF(C1784=2010,$Q$10,IF(C1784=2011,$Q$11,IF(C1784=2012,$Q$12,IF(C1784=2013,$Q$13,IF(C1784=2014,$Q$14,"XD"))))))))))</f>
        <v>2.2200000000000002</v>
      </c>
      <c r="F1784">
        <f>D1784*E1784</f>
        <v>397.38000000000005</v>
      </c>
      <c r="G1784">
        <f>SUMIF($B$2:B1784,B1784,$D$2:D1784)</f>
        <v>939</v>
      </c>
      <c r="H1784" t="b">
        <f>IF(cukier[[#This Row],[IlośćCukruKupionego]]&gt;=100,IF(cukier[[#This Row],[IlośćCukruKupionego]]&lt;1000,TRUE),FALSE)</f>
        <v>1</v>
      </c>
      <c r="I1784" t="b">
        <f>IF(cukier[[#This Row],[IlośćCukruKupionego]]&gt;=1000,IF(cukier[[#This Row],[IlośćCukruKupionego]]&lt;10000,TRUE),FALSE)</f>
        <v>0</v>
      </c>
      <c r="J1784" t="b">
        <f>IF(cukier[[#This Row],[IlośćCukruKupionego]]&gt;=10000,TRUE,FALSE)</f>
        <v>0</v>
      </c>
      <c r="K1784">
        <f>IF(cukier[[#This Row],[R1]]=TRUE,cukier[[#This Row],[Cena]]-0.05,IF(cukier[[#This Row],[R2]]=TRUE,cukier[[#This Row],[Cena]]-0.1,IF(cukier[[#This Row],[R3]]=TRUE,cukier[[#This Row],[Cena]]-0.2,cukier[[#This Row],[Cena]])))</f>
        <v>2.1700000000000004</v>
      </c>
      <c r="L1784">
        <f>cukier[[#This Row],[Cukier '[KG']]]*cukier[[#This Row],[Rabat]]</f>
        <v>388.43000000000006</v>
      </c>
      <c r="M1784">
        <f>cukier[[#This Row],[SumaZaCukier]]-cukier[[#This Row],[CenaRabat]]</f>
        <v>8.9499999999999886</v>
      </c>
    </row>
    <row r="1785" spans="1:13" x14ac:dyDescent="0.25">
      <c r="A1785" s="1">
        <v>41394</v>
      </c>
      <c r="B1785" t="s">
        <v>22</v>
      </c>
      <c r="C1785">
        <f>YEAR(cukier[[#This Row],[Data]])</f>
        <v>2013</v>
      </c>
      <c r="D1785">
        <v>106</v>
      </c>
      <c r="E1785">
        <f>IF(C1785=2005,$Q$5,IF(C1785=2006,$Q$6,IF(C1785=2007,$Q$7,IF(C1785=2008,$Q$8,IF(C1785=2009,$Q$9,IF(C1785=2010,$Q$10,IF(C1785=2011,$Q$11,IF(C1785=2012,$Q$12,IF(C1785=2013,$Q$13,IF(C1785=2014,$Q$14,"XD"))))))))))</f>
        <v>2.2200000000000002</v>
      </c>
      <c r="F1785">
        <f>D1785*E1785</f>
        <v>235.32000000000002</v>
      </c>
      <c r="G1785">
        <f>SUMIF($B$2:B1785,B1785,$D$2:D1785)</f>
        <v>19801</v>
      </c>
      <c r="H1785" t="b">
        <f>IF(cukier[[#This Row],[IlośćCukruKupionego]]&gt;=100,IF(cukier[[#This Row],[IlośćCukruKupionego]]&lt;1000,TRUE),FALSE)</f>
        <v>0</v>
      </c>
      <c r="I1785" t="b">
        <f>IF(cukier[[#This Row],[IlośćCukruKupionego]]&gt;=1000,IF(cukier[[#This Row],[IlośćCukruKupionego]]&lt;10000,TRUE),FALSE)</f>
        <v>0</v>
      </c>
      <c r="J1785" t="b">
        <f>IF(cukier[[#This Row],[IlośćCukruKupionego]]&gt;=10000,TRUE,FALSE)</f>
        <v>1</v>
      </c>
      <c r="K1785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85">
        <f>cukier[[#This Row],[Cukier '[KG']]]*cukier[[#This Row],[Rabat]]</f>
        <v>214.12</v>
      </c>
      <c r="M1785">
        <f>cukier[[#This Row],[SumaZaCukier]]-cukier[[#This Row],[CenaRabat]]</f>
        <v>21.200000000000017</v>
      </c>
    </row>
    <row r="1786" spans="1:13" x14ac:dyDescent="0.25">
      <c r="A1786" s="1">
        <v>41396</v>
      </c>
      <c r="B1786" t="s">
        <v>7</v>
      </c>
      <c r="C1786">
        <f>YEAR(cukier[[#This Row],[Data]])</f>
        <v>2013</v>
      </c>
      <c r="D1786">
        <v>267</v>
      </c>
      <c r="E1786">
        <f>IF(C1786=2005,$Q$5,IF(C1786=2006,$Q$6,IF(C1786=2007,$Q$7,IF(C1786=2008,$Q$8,IF(C1786=2009,$Q$9,IF(C1786=2010,$Q$10,IF(C1786=2011,$Q$11,IF(C1786=2012,$Q$12,IF(C1786=2013,$Q$13,IF(C1786=2014,$Q$14,"XD"))))))))))</f>
        <v>2.2200000000000002</v>
      </c>
      <c r="F1786">
        <f>D1786*E1786</f>
        <v>592.74</v>
      </c>
      <c r="G1786">
        <f>SUMIF($B$2:B1786,B1786,$D$2:D1786)</f>
        <v>22897</v>
      </c>
      <c r="H1786" t="b">
        <f>IF(cukier[[#This Row],[IlośćCukruKupionego]]&gt;=100,IF(cukier[[#This Row],[IlośćCukruKupionego]]&lt;1000,TRUE),FALSE)</f>
        <v>0</v>
      </c>
      <c r="I1786" t="b">
        <f>IF(cukier[[#This Row],[IlośćCukruKupionego]]&gt;=1000,IF(cukier[[#This Row],[IlośćCukruKupionego]]&lt;10000,TRUE),FALSE)</f>
        <v>0</v>
      </c>
      <c r="J1786" t="b">
        <f>IF(cukier[[#This Row],[IlośćCukruKupionego]]&gt;=10000,TRUE,FALSE)</f>
        <v>1</v>
      </c>
      <c r="K1786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86">
        <f>cukier[[#This Row],[Cukier '[KG']]]*cukier[[#This Row],[Rabat]]</f>
        <v>539.34</v>
      </c>
      <c r="M1786">
        <f>cukier[[#This Row],[SumaZaCukier]]-cukier[[#This Row],[CenaRabat]]</f>
        <v>53.399999999999977</v>
      </c>
    </row>
    <row r="1787" spans="1:13" x14ac:dyDescent="0.25">
      <c r="A1787" s="1">
        <v>41396</v>
      </c>
      <c r="B1787" t="s">
        <v>123</v>
      </c>
      <c r="C1787">
        <f>YEAR(cukier[[#This Row],[Data]])</f>
        <v>2013</v>
      </c>
      <c r="D1787">
        <v>66</v>
      </c>
      <c r="E1787">
        <f>IF(C1787=2005,$Q$5,IF(C1787=2006,$Q$6,IF(C1787=2007,$Q$7,IF(C1787=2008,$Q$8,IF(C1787=2009,$Q$9,IF(C1787=2010,$Q$10,IF(C1787=2011,$Q$11,IF(C1787=2012,$Q$12,IF(C1787=2013,$Q$13,IF(C1787=2014,$Q$14,"XD"))))))))))</f>
        <v>2.2200000000000002</v>
      </c>
      <c r="F1787">
        <f>D1787*E1787</f>
        <v>146.52000000000001</v>
      </c>
      <c r="G1787">
        <f>SUMIF($B$2:B1787,B1787,$D$2:D1787)</f>
        <v>807</v>
      </c>
      <c r="H1787" t="b">
        <f>IF(cukier[[#This Row],[IlośćCukruKupionego]]&gt;=100,IF(cukier[[#This Row],[IlośćCukruKupionego]]&lt;1000,TRUE),FALSE)</f>
        <v>1</v>
      </c>
      <c r="I1787" t="b">
        <f>IF(cukier[[#This Row],[IlośćCukruKupionego]]&gt;=1000,IF(cukier[[#This Row],[IlośćCukruKupionego]]&lt;10000,TRUE),FALSE)</f>
        <v>0</v>
      </c>
      <c r="J1787" t="b">
        <f>IF(cukier[[#This Row],[IlośćCukruKupionego]]&gt;=10000,TRUE,FALSE)</f>
        <v>0</v>
      </c>
      <c r="K1787">
        <f>IF(cukier[[#This Row],[R1]]=TRUE,cukier[[#This Row],[Cena]]-0.05,IF(cukier[[#This Row],[R2]]=TRUE,cukier[[#This Row],[Cena]]-0.1,IF(cukier[[#This Row],[R3]]=TRUE,cukier[[#This Row],[Cena]]-0.2,cukier[[#This Row],[Cena]])))</f>
        <v>2.1700000000000004</v>
      </c>
      <c r="L1787">
        <f>cukier[[#This Row],[Cukier '[KG']]]*cukier[[#This Row],[Rabat]]</f>
        <v>143.22000000000003</v>
      </c>
      <c r="M1787">
        <f>cukier[[#This Row],[SumaZaCukier]]-cukier[[#This Row],[CenaRabat]]</f>
        <v>3.2999999999999829</v>
      </c>
    </row>
    <row r="1788" spans="1:13" x14ac:dyDescent="0.25">
      <c r="A1788" s="1">
        <v>41398</v>
      </c>
      <c r="B1788" t="s">
        <v>14</v>
      </c>
      <c r="C1788">
        <f>YEAR(cukier[[#This Row],[Data]])</f>
        <v>2013</v>
      </c>
      <c r="D1788">
        <v>471</v>
      </c>
      <c r="E1788">
        <f>IF(C1788=2005,$Q$5,IF(C1788=2006,$Q$6,IF(C1788=2007,$Q$7,IF(C1788=2008,$Q$8,IF(C1788=2009,$Q$9,IF(C1788=2010,$Q$10,IF(C1788=2011,$Q$11,IF(C1788=2012,$Q$12,IF(C1788=2013,$Q$13,IF(C1788=2014,$Q$14,"XD"))))))))))</f>
        <v>2.2200000000000002</v>
      </c>
      <c r="F1788">
        <f>D1788*E1788</f>
        <v>1045.6200000000001</v>
      </c>
      <c r="G1788">
        <f>SUMIF($B$2:B1788,B1788,$D$2:D1788)</f>
        <v>20357</v>
      </c>
      <c r="H1788" t="b">
        <f>IF(cukier[[#This Row],[IlośćCukruKupionego]]&gt;=100,IF(cukier[[#This Row],[IlośćCukruKupionego]]&lt;1000,TRUE),FALSE)</f>
        <v>0</v>
      </c>
      <c r="I1788" t="b">
        <f>IF(cukier[[#This Row],[IlośćCukruKupionego]]&gt;=1000,IF(cukier[[#This Row],[IlośćCukruKupionego]]&lt;10000,TRUE),FALSE)</f>
        <v>0</v>
      </c>
      <c r="J1788" t="b">
        <f>IF(cukier[[#This Row],[IlośćCukruKupionego]]&gt;=10000,TRUE,FALSE)</f>
        <v>1</v>
      </c>
      <c r="K1788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88">
        <f>cukier[[#This Row],[Cukier '[KG']]]*cukier[[#This Row],[Rabat]]</f>
        <v>951.42</v>
      </c>
      <c r="M1788">
        <f>cukier[[#This Row],[SumaZaCukier]]-cukier[[#This Row],[CenaRabat]]</f>
        <v>94.200000000000159</v>
      </c>
    </row>
    <row r="1789" spans="1:13" x14ac:dyDescent="0.25">
      <c r="A1789" s="1">
        <v>41399</v>
      </c>
      <c r="B1789" t="s">
        <v>60</v>
      </c>
      <c r="C1789">
        <f>YEAR(cukier[[#This Row],[Data]])</f>
        <v>2013</v>
      </c>
      <c r="D1789">
        <v>5</v>
      </c>
      <c r="E1789">
        <f>IF(C1789=2005,$Q$5,IF(C1789=2006,$Q$6,IF(C1789=2007,$Q$7,IF(C1789=2008,$Q$8,IF(C1789=2009,$Q$9,IF(C1789=2010,$Q$10,IF(C1789=2011,$Q$11,IF(C1789=2012,$Q$12,IF(C1789=2013,$Q$13,IF(C1789=2014,$Q$14,"XD"))))))))))</f>
        <v>2.2200000000000002</v>
      </c>
      <c r="F1789">
        <f>D1789*E1789</f>
        <v>11.100000000000001</v>
      </c>
      <c r="G1789">
        <f>SUMIF($B$2:B1789,B1789,$D$2:D1789)</f>
        <v>27</v>
      </c>
      <c r="H1789" t="b">
        <f>IF(cukier[[#This Row],[IlośćCukruKupionego]]&gt;=100,IF(cukier[[#This Row],[IlośćCukruKupionego]]&lt;1000,TRUE),FALSE)</f>
        <v>0</v>
      </c>
      <c r="I1789" t="b">
        <f>IF(cukier[[#This Row],[IlośćCukruKupionego]]&gt;=1000,IF(cukier[[#This Row],[IlośćCukruKupionego]]&lt;10000,TRUE),FALSE)</f>
        <v>0</v>
      </c>
      <c r="J1789" t="b">
        <f>IF(cukier[[#This Row],[IlośćCukruKupionego]]&gt;=10000,TRUE,FALSE)</f>
        <v>0</v>
      </c>
      <c r="K1789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89">
        <f>cukier[[#This Row],[Cukier '[KG']]]*cukier[[#This Row],[Rabat]]</f>
        <v>11.100000000000001</v>
      </c>
      <c r="M1789">
        <f>cukier[[#This Row],[SumaZaCukier]]-cukier[[#This Row],[CenaRabat]]</f>
        <v>0</v>
      </c>
    </row>
    <row r="1790" spans="1:13" x14ac:dyDescent="0.25">
      <c r="A1790" s="1">
        <v>41401</v>
      </c>
      <c r="B1790" t="s">
        <v>221</v>
      </c>
      <c r="C1790">
        <f>YEAR(cukier[[#This Row],[Data]])</f>
        <v>2013</v>
      </c>
      <c r="D1790">
        <v>11</v>
      </c>
      <c r="E1790">
        <f>IF(C1790=2005,$Q$5,IF(C1790=2006,$Q$6,IF(C1790=2007,$Q$7,IF(C1790=2008,$Q$8,IF(C1790=2009,$Q$9,IF(C1790=2010,$Q$10,IF(C1790=2011,$Q$11,IF(C1790=2012,$Q$12,IF(C1790=2013,$Q$13,IF(C1790=2014,$Q$14,"XD"))))))))))</f>
        <v>2.2200000000000002</v>
      </c>
      <c r="F1790">
        <f>D1790*E1790</f>
        <v>24.42</v>
      </c>
      <c r="G1790">
        <f>SUMIF($B$2:B1790,B1790,$D$2:D1790)</f>
        <v>34</v>
      </c>
      <c r="H1790" t="b">
        <f>IF(cukier[[#This Row],[IlośćCukruKupionego]]&gt;=100,IF(cukier[[#This Row],[IlośćCukruKupionego]]&lt;1000,TRUE),FALSE)</f>
        <v>0</v>
      </c>
      <c r="I1790" t="b">
        <f>IF(cukier[[#This Row],[IlośćCukruKupionego]]&gt;=1000,IF(cukier[[#This Row],[IlośćCukruKupionego]]&lt;10000,TRUE),FALSE)</f>
        <v>0</v>
      </c>
      <c r="J1790" t="b">
        <f>IF(cukier[[#This Row],[IlośćCukruKupionego]]&gt;=10000,TRUE,FALSE)</f>
        <v>0</v>
      </c>
      <c r="K1790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790">
        <f>cukier[[#This Row],[Cukier '[KG']]]*cukier[[#This Row],[Rabat]]</f>
        <v>24.42</v>
      </c>
      <c r="M1790">
        <f>cukier[[#This Row],[SumaZaCukier]]-cukier[[#This Row],[CenaRabat]]</f>
        <v>0</v>
      </c>
    </row>
    <row r="1791" spans="1:13" x14ac:dyDescent="0.25">
      <c r="A1791" s="1">
        <v>41403</v>
      </c>
      <c r="B1791" t="s">
        <v>71</v>
      </c>
      <c r="C1791">
        <f>YEAR(cukier[[#This Row],[Data]])</f>
        <v>2013</v>
      </c>
      <c r="D1791">
        <v>103</v>
      </c>
      <c r="E1791">
        <f>IF(C1791=2005,$Q$5,IF(C1791=2006,$Q$6,IF(C1791=2007,$Q$7,IF(C1791=2008,$Q$8,IF(C1791=2009,$Q$9,IF(C1791=2010,$Q$10,IF(C1791=2011,$Q$11,IF(C1791=2012,$Q$12,IF(C1791=2013,$Q$13,IF(C1791=2014,$Q$14,"XD"))))))))))</f>
        <v>2.2200000000000002</v>
      </c>
      <c r="F1791">
        <f>D1791*E1791</f>
        <v>228.66000000000003</v>
      </c>
      <c r="G1791">
        <f>SUMIF($B$2:B1791,B1791,$D$2:D1791)</f>
        <v>2139</v>
      </c>
      <c r="H1791" t="b">
        <f>IF(cukier[[#This Row],[IlośćCukruKupionego]]&gt;=100,IF(cukier[[#This Row],[IlośćCukruKupionego]]&lt;1000,TRUE),FALSE)</f>
        <v>0</v>
      </c>
      <c r="I1791" t="b">
        <f>IF(cukier[[#This Row],[IlośćCukruKupionego]]&gt;=1000,IF(cukier[[#This Row],[IlośćCukruKupionego]]&lt;10000,TRUE),FALSE)</f>
        <v>1</v>
      </c>
      <c r="J1791" t="b">
        <f>IF(cukier[[#This Row],[IlośćCukruKupionego]]&gt;=10000,TRUE,FALSE)</f>
        <v>0</v>
      </c>
      <c r="K1791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91">
        <f>cukier[[#This Row],[Cukier '[KG']]]*cukier[[#This Row],[Rabat]]</f>
        <v>218.36</v>
      </c>
      <c r="M1791">
        <f>cukier[[#This Row],[SumaZaCukier]]-cukier[[#This Row],[CenaRabat]]</f>
        <v>10.300000000000011</v>
      </c>
    </row>
    <row r="1792" spans="1:13" x14ac:dyDescent="0.25">
      <c r="A1792" s="1">
        <v>41403</v>
      </c>
      <c r="B1792" t="s">
        <v>19</v>
      </c>
      <c r="C1792">
        <f>YEAR(cukier[[#This Row],[Data]])</f>
        <v>2013</v>
      </c>
      <c r="D1792">
        <v>92</v>
      </c>
      <c r="E1792">
        <f>IF(C1792=2005,$Q$5,IF(C1792=2006,$Q$6,IF(C1792=2007,$Q$7,IF(C1792=2008,$Q$8,IF(C1792=2009,$Q$9,IF(C1792=2010,$Q$10,IF(C1792=2011,$Q$11,IF(C1792=2012,$Q$12,IF(C1792=2013,$Q$13,IF(C1792=2014,$Q$14,"XD"))))))))))</f>
        <v>2.2200000000000002</v>
      </c>
      <c r="F1792">
        <f>D1792*E1792</f>
        <v>204.24</v>
      </c>
      <c r="G1792">
        <f>SUMIF($B$2:B1792,B1792,$D$2:D1792)</f>
        <v>4115</v>
      </c>
      <c r="H1792" t="b">
        <f>IF(cukier[[#This Row],[IlośćCukruKupionego]]&gt;=100,IF(cukier[[#This Row],[IlośćCukruKupionego]]&lt;1000,TRUE),FALSE)</f>
        <v>0</v>
      </c>
      <c r="I1792" t="b">
        <f>IF(cukier[[#This Row],[IlośćCukruKupionego]]&gt;=1000,IF(cukier[[#This Row],[IlośćCukruKupionego]]&lt;10000,TRUE),FALSE)</f>
        <v>1</v>
      </c>
      <c r="J1792" t="b">
        <f>IF(cukier[[#This Row],[IlośćCukruKupionego]]&gt;=10000,TRUE,FALSE)</f>
        <v>0</v>
      </c>
      <c r="K1792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92">
        <f>cukier[[#This Row],[Cukier '[KG']]]*cukier[[#This Row],[Rabat]]</f>
        <v>195.04000000000002</v>
      </c>
      <c r="M1792">
        <f>cukier[[#This Row],[SumaZaCukier]]-cukier[[#This Row],[CenaRabat]]</f>
        <v>9.1999999999999886</v>
      </c>
    </row>
    <row r="1793" spans="1:13" x14ac:dyDescent="0.25">
      <c r="A1793" s="1">
        <v>41405</v>
      </c>
      <c r="B1793" t="s">
        <v>10</v>
      </c>
      <c r="C1793">
        <f>YEAR(cukier[[#This Row],[Data]])</f>
        <v>2013</v>
      </c>
      <c r="D1793">
        <v>115</v>
      </c>
      <c r="E1793">
        <f>IF(C1793=2005,$Q$5,IF(C1793=2006,$Q$6,IF(C1793=2007,$Q$7,IF(C1793=2008,$Q$8,IF(C1793=2009,$Q$9,IF(C1793=2010,$Q$10,IF(C1793=2011,$Q$11,IF(C1793=2012,$Q$12,IF(C1793=2013,$Q$13,IF(C1793=2014,$Q$14,"XD"))))))))))</f>
        <v>2.2200000000000002</v>
      </c>
      <c r="F1793">
        <f>D1793*E1793</f>
        <v>255.3</v>
      </c>
      <c r="G1793">
        <f>SUMIF($B$2:B1793,B1793,$D$2:D1793)</f>
        <v>3869</v>
      </c>
      <c r="H1793" t="b">
        <f>IF(cukier[[#This Row],[IlośćCukruKupionego]]&gt;=100,IF(cukier[[#This Row],[IlośćCukruKupionego]]&lt;1000,TRUE),FALSE)</f>
        <v>0</v>
      </c>
      <c r="I1793" t="b">
        <f>IF(cukier[[#This Row],[IlośćCukruKupionego]]&gt;=1000,IF(cukier[[#This Row],[IlośćCukruKupionego]]&lt;10000,TRUE),FALSE)</f>
        <v>1</v>
      </c>
      <c r="J1793" t="b">
        <f>IF(cukier[[#This Row],[IlośćCukruKupionego]]&gt;=10000,TRUE,FALSE)</f>
        <v>0</v>
      </c>
      <c r="K1793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93">
        <f>cukier[[#This Row],[Cukier '[KG']]]*cukier[[#This Row],[Rabat]]</f>
        <v>243.8</v>
      </c>
      <c r="M1793">
        <f>cukier[[#This Row],[SumaZaCukier]]-cukier[[#This Row],[CenaRabat]]</f>
        <v>11.5</v>
      </c>
    </row>
    <row r="1794" spans="1:13" x14ac:dyDescent="0.25">
      <c r="A1794" s="1">
        <v>41406</v>
      </c>
      <c r="B1794" t="s">
        <v>52</v>
      </c>
      <c r="C1794">
        <f>YEAR(cukier[[#This Row],[Data]])</f>
        <v>2013</v>
      </c>
      <c r="D1794">
        <v>62</v>
      </c>
      <c r="E1794">
        <f>IF(C1794=2005,$Q$5,IF(C1794=2006,$Q$6,IF(C1794=2007,$Q$7,IF(C1794=2008,$Q$8,IF(C1794=2009,$Q$9,IF(C1794=2010,$Q$10,IF(C1794=2011,$Q$11,IF(C1794=2012,$Q$12,IF(C1794=2013,$Q$13,IF(C1794=2014,$Q$14,"XD"))))))))))</f>
        <v>2.2200000000000002</v>
      </c>
      <c r="F1794">
        <f>D1794*E1794</f>
        <v>137.64000000000001</v>
      </c>
      <c r="G1794">
        <f>SUMIF($B$2:B1794,B1794,$D$2:D1794)</f>
        <v>5060</v>
      </c>
      <c r="H1794" t="b">
        <f>IF(cukier[[#This Row],[IlośćCukruKupionego]]&gt;=100,IF(cukier[[#This Row],[IlośćCukruKupionego]]&lt;1000,TRUE),FALSE)</f>
        <v>0</v>
      </c>
      <c r="I1794" t="b">
        <f>IF(cukier[[#This Row],[IlośćCukruKupionego]]&gt;=1000,IF(cukier[[#This Row],[IlośćCukruKupionego]]&lt;10000,TRUE),FALSE)</f>
        <v>1</v>
      </c>
      <c r="J1794" t="b">
        <f>IF(cukier[[#This Row],[IlośćCukruKupionego]]&gt;=10000,TRUE,FALSE)</f>
        <v>0</v>
      </c>
      <c r="K1794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94">
        <f>cukier[[#This Row],[Cukier '[KG']]]*cukier[[#This Row],[Rabat]]</f>
        <v>131.44</v>
      </c>
      <c r="M1794">
        <f>cukier[[#This Row],[SumaZaCukier]]-cukier[[#This Row],[CenaRabat]]</f>
        <v>6.2000000000000171</v>
      </c>
    </row>
    <row r="1795" spans="1:13" x14ac:dyDescent="0.25">
      <c r="A1795" s="1">
        <v>41406</v>
      </c>
      <c r="B1795" t="s">
        <v>5</v>
      </c>
      <c r="C1795">
        <f>YEAR(cukier[[#This Row],[Data]])</f>
        <v>2013</v>
      </c>
      <c r="D1795">
        <v>420</v>
      </c>
      <c r="E1795">
        <f>IF(C1795=2005,$Q$5,IF(C1795=2006,$Q$6,IF(C1795=2007,$Q$7,IF(C1795=2008,$Q$8,IF(C1795=2009,$Q$9,IF(C1795=2010,$Q$10,IF(C1795=2011,$Q$11,IF(C1795=2012,$Q$12,IF(C1795=2013,$Q$13,IF(C1795=2014,$Q$14,"XD"))))))))))</f>
        <v>2.2200000000000002</v>
      </c>
      <c r="F1795">
        <f>D1795*E1795</f>
        <v>932.40000000000009</v>
      </c>
      <c r="G1795">
        <f>SUMIF($B$2:B1795,B1795,$D$2:D1795)</f>
        <v>10371</v>
      </c>
      <c r="H1795" t="b">
        <f>IF(cukier[[#This Row],[IlośćCukruKupionego]]&gt;=100,IF(cukier[[#This Row],[IlośćCukruKupionego]]&lt;1000,TRUE),FALSE)</f>
        <v>0</v>
      </c>
      <c r="I1795" t="b">
        <f>IF(cukier[[#This Row],[IlośćCukruKupionego]]&gt;=1000,IF(cukier[[#This Row],[IlośćCukruKupionego]]&lt;10000,TRUE),FALSE)</f>
        <v>0</v>
      </c>
      <c r="J1795" t="b">
        <f>IF(cukier[[#This Row],[IlośćCukruKupionego]]&gt;=10000,TRUE,FALSE)</f>
        <v>1</v>
      </c>
      <c r="K1795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95">
        <f>cukier[[#This Row],[Cukier '[KG']]]*cukier[[#This Row],[Rabat]]</f>
        <v>848.4</v>
      </c>
      <c r="M1795">
        <f>cukier[[#This Row],[SumaZaCukier]]-cukier[[#This Row],[CenaRabat]]</f>
        <v>84.000000000000114</v>
      </c>
    </row>
    <row r="1796" spans="1:13" x14ac:dyDescent="0.25">
      <c r="A1796" s="1">
        <v>41406</v>
      </c>
      <c r="B1796" t="s">
        <v>30</v>
      </c>
      <c r="C1796">
        <f>YEAR(cukier[[#This Row],[Data]])</f>
        <v>2013</v>
      </c>
      <c r="D1796">
        <v>81</v>
      </c>
      <c r="E1796">
        <f>IF(C1796=2005,$Q$5,IF(C1796=2006,$Q$6,IF(C1796=2007,$Q$7,IF(C1796=2008,$Q$8,IF(C1796=2009,$Q$9,IF(C1796=2010,$Q$10,IF(C1796=2011,$Q$11,IF(C1796=2012,$Q$12,IF(C1796=2013,$Q$13,IF(C1796=2014,$Q$14,"XD"))))))))))</f>
        <v>2.2200000000000002</v>
      </c>
      <c r="F1796">
        <f>D1796*E1796</f>
        <v>179.82000000000002</v>
      </c>
      <c r="G1796">
        <f>SUMIF($B$2:B1796,B1796,$D$2:D1796)</f>
        <v>4448</v>
      </c>
      <c r="H1796" t="b">
        <f>IF(cukier[[#This Row],[IlośćCukruKupionego]]&gt;=100,IF(cukier[[#This Row],[IlośćCukruKupionego]]&lt;1000,TRUE),FALSE)</f>
        <v>0</v>
      </c>
      <c r="I1796" t="b">
        <f>IF(cukier[[#This Row],[IlośćCukruKupionego]]&gt;=1000,IF(cukier[[#This Row],[IlośćCukruKupionego]]&lt;10000,TRUE),FALSE)</f>
        <v>1</v>
      </c>
      <c r="J1796" t="b">
        <f>IF(cukier[[#This Row],[IlośćCukruKupionego]]&gt;=10000,TRUE,FALSE)</f>
        <v>0</v>
      </c>
      <c r="K1796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796">
        <f>cukier[[#This Row],[Cukier '[KG']]]*cukier[[#This Row],[Rabat]]</f>
        <v>171.72</v>
      </c>
      <c r="M1796">
        <f>cukier[[#This Row],[SumaZaCukier]]-cukier[[#This Row],[CenaRabat]]</f>
        <v>8.1000000000000227</v>
      </c>
    </row>
    <row r="1797" spans="1:13" x14ac:dyDescent="0.25">
      <c r="A1797" s="1">
        <v>41407</v>
      </c>
      <c r="B1797" t="s">
        <v>9</v>
      </c>
      <c r="C1797">
        <f>YEAR(cukier[[#This Row],[Data]])</f>
        <v>2013</v>
      </c>
      <c r="D1797">
        <v>412</v>
      </c>
      <c r="E1797">
        <f>IF(C1797=2005,$Q$5,IF(C1797=2006,$Q$6,IF(C1797=2007,$Q$7,IF(C1797=2008,$Q$8,IF(C1797=2009,$Q$9,IF(C1797=2010,$Q$10,IF(C1797=2011,$Q$11,IF(C1797=2012,$Q$12,IF(C1797=2013,$Q$13,IF(C1797=2014,$Q$14,"XD"))))))))))</f>
        <v>2.2200000000000002</v>
      </c>
      <c r="F1797">
        <f>D1797*E1797</f>
        <v>914.6400000000001</v>
      </c>
      <c r="G1797">
        <f>SUMIF($B$2:B1797,B1797,$D$2:D1797)</f>
        <v>22386</v>
      </c>
      <c r="H1797" t="b">
        <f>IF(cukier[[#This Row],[IlośćCukruKupionego]]&gt;=100,IF(cukier[[#This Row],[IlośćCukruKupionego]]&lt;1000,TRUE),FALSE)</f>
        <v>0</v>
      </c>
      <c r="I1797" t="b">
        <f>IF(cukier[[#This Row],[IlośćCukruKupionego]]&gt;=1000,IF(cukier[[#This Row],[IlośćCukruKupionego]]&lt;10000,TRUE),FALSE)</f>
        <v>0</v>
      </c>
      <c r="J1797" t="b">
        <f>IF(cukier[[#This Row],[IlośćCukruKupionego]]&gt;=10000,TRUE,FALSE)</f>
        <v>1</v>
      </c>
      <c r="K1797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97">
        <f>cukier[[#This Row],[Cukier '[KG']]]*cukier[[#This Row],[Rabat]]</f>
        <v>832.24</v>
      </c>
      <c r="M1797">
        <f>cukier[[#This Row],[SumaZaCukier]]-cukier[[#This Row],[CenaRabat]]</f>
        <v>82.400000000000091</v>
      </c>
    </row>
    <row r="1798" spans="1:13" x14ac:dyDescent="0.25">
      <c r="A1798" s="1">
        <v>41409</v>
      </c>
      <c r="B1798" t="s">
        <v>45</v>
      </c>
      <c r="C1798">
        <f>YEAR(cukier[[#This Row],[Data]])</f>
        <v>2013</v>
      </c>
      <c r="D1798">
        <v>377</v>
      </c>
      <c r="E1798">
        <f>IF(C1798=2005,$Q$5,IF(C1798=2006,$Q$6,IF(C1798=2007,$Q$7,IF(C1798=2008,$Q$8,IF(C1798=2009,$Q$9,IF(C1798=2010,$Q$10,IF(C1798=2011,$Q$11,IF(C1798=2012,$Q$12,IF(C1798=2013,$Q$13,IF(C1798=2014,$Q$14,"XD"))))))))))</f>
        <v>2.2200000000000002</v>
      </c>
      <c r="F1798">
        <f>D1798*E1798</f>
        <v>836.94</v>
      </c>
      <c r="G1798">
        <f>SUMIF($B$2:B1798,B1798,$D$2:D1798)</f>
        <v>21319</v>
      </c>
      <c r="H1798" t="b">
        <f>IF(cukier[[#This Row],[IlośćCukruKupionego]]&gt;=100,IF(cukier[[#This Row],[IlośćCukruKupionego]]&lt;1000,TRUE),FALSE)</f>
        <v>0</v>
      </c>
      <c r="I1798" t="b">
        <f>IF(cukier[[#This Row],[IlośćCukruKupionego]]&gt;=1000,IF(cukier[[#This Row],[IlośćCukruKupionego]]&lt;10000,TRUE),FALSE)</f>
        <v>0</v>
      </c>
      <c r="J1798" t="b">
        <f>IF(cukier[[#This Row],[IlośćCukruKupionego]]&gt;=10000,TRUE,FALSE)</f>
        <v>1</v>
      </c>
      <c r="K1798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98">
        <f>cukier[[#This Row],[Cukier '[KG']]]*cukier[[#This Row],[Rabat]]</f>
        <v>761.54</v>
      </c>
      <c r="M1798">
        <f>cukier[[#This Row],[SumaZaCukier]]-cukier[[#This Row],[CenaRabat]]</f>
        <v>75.400000000000091</v>
      </c>
    </row>
    <row r="1799" spans="1:13" x14ac:dyDescent="0.25">
      <c r="A1799" s="1">
        <v>41414</v>
      </c>
      <c r="B1799" t="s">
        <v>45</v>
      </c>
      <c r="C1799">
        <f>YEAR(cukier[[#This Row],[Data]])</f>
        <v>2013</v>
      </c>
      <c r="D1799">
        <v>461</v>
      </c>
      <c r="E1799">
        <f>IF(C1799=2005,$Q$5,IF(C1799=2006,$Q$6,IF(C1799=2007,$Q$7,IF(C1799=2008,$Q$8,IF(C1799=2009,$Q$9,IF(C1799=2010,$Q$10,IF(C1799=2011,$Q$11,IF(C1799=2012,$Q$12,IF(C1799=2013,$Q$13,IF(C1799=2014,$Q$14,"XD"))))))))))</f>
        <v>2.2200000000000002</v>
      </c>
      <c r="F1799">
        <f>D1799*E1799</f>
        <v>1023.4200000000001</v>
      </c>
      <c r="G1799">
        <f>SUMIF($B$2:B1799,B1799,$D$2:D1799)</f>
        <v>21780</v>
      </c>
      <c r="H1799" t="b">
        <f>IF(cukier[[#This Row],[IlośćCukruKupionego]]&gt;=100,IF(cukier[[#This Row],[IlośćCukruKupionego]]&lt;1000,TRUE),FALSE)</f>
        <v>0</v>
      </c>
      <c r="I1799" t="b">
        <f>IF(cukier[[#This Row],[IlośćCukruKupionego]]&gt;=1000,IF(cukier[[#This Row],[IlośćCukruKupionego]]&lt;10000,TRUE),FALSE)</f>
        <v>0</v>
      </c>
      <c r="J1799" t="b">
        <f>IF(cukier[[#This Row],[IlośćCukruKupionego]]&gt;=10000,TRUE,FALSE)</f>
        <v>1</v>
      </c>
      <c r="K1799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799">
        <f>cukier[[#This Row],[Cukier '[KG']]]*cukier[[#This Row],[Rabat]]</f>
        <v>931.22</v>
      </c>
      <c r="M1799">
        <f>cukier[[#This Row],[SumaZaCukier]]-cukier[[#This Row],[CenaRabat]]</f>
        <v>92.200000000000045</v>
      </c>
    </row>
    <row r="1800" spans="1:13" x14ac:dyDescent="0.25">
      <c r="A1800" s="1">
        <v>41414</v>
      </c>
      <c r="B1800" t="s">
        <v>71</v>
      </c>
      <c r="C1800">
        <f>YEAR(cukier[[#This Row],[Data]])</f>
        <v>2013</v>
      </c>
      <c r="D1800">
        <v>138</v>
      </c>
      <c r="E1800">
        <f>IF(C1800=2005,$Q$5,IF(C1800=2006,$Q$6,IF(C1800=2007,$Q$7,IF(C1800=2008,$Q$8,IF(C1800=2009,$Q$9,IF(C1800=2010,$Q$10,IF(C1800=2011,$Q$11,IF(C1800=2012,$Q$12,IF(C1800=2013,$Q$13,IF(C1800=2014,$Q$14,"XD"))))))))))</f>
        <v>2.2200000000000002</v>
      </c>
      <c r="F1800">
        <f>D1800*E1800</f>
        <v>306.36</v>
      </c>
      <c r="G1800">
        <f>SUMIF($B$2:B1800,B1800,$D$2:D1800)</f>
        <v>2277</v>
      </c>
      <c r="H1800" t="b">
        <f>IF(cukier[[#This Row],[IlośćCukruKupionego]]&gt;=100,IF(cukier[[#This Row],[IlośćCukruKupionego]]&lt;1000,TRUE),FALSE)</f>
        <v>0</v>
      </c>
      <c r="I1800" t="b">
        <f>IF(cukier[[#This Row],[IlośćCukruKupionego]]&gt;=1000,IF(cukier[[#This Row],[IlośćCukruKupionego]]&lt;10000,TRUE),FALSE)</f>
        <v>1</v>
      </c>
      <c r="J1800" t="b">
        <f>IF(cukier[[#This Row],[IlośćCukruKupionego]]&gt;=10000,TRUE,FALSE)</f>
        <v>0</v>
      </c>
      <c r="K1800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00">
        <f>cukier[[#This Row],[Cukier '[KG']]]*cukier[[#This Row],[Rabat]]</f>
        <v>292.56</v>
      </c>
      <c r="M1800">
        <f>cukier[[#This Row],[SumaZaCukier]]-cukier[[#This Row],[CenaRabat]]</f>
        <v>13.800000000000011</v>
      </c>
    </row>
    <row r="1801" spans="1:13" x14ac:dyDescent="0.25">
      <c r="A1801" s="1">
        <v>41418</v>
      </c>
      <c r="B1801" t="s">
        <v>47</v>
      </c>
      <c r="C1801">
        <f>YEAR(cukier[[#This Row],[Data]])</f>
        <v>2013</v>
      </c>
      <c r="D1801">
        <v>17</v>
      </c>
      <c r="E1801">
        <f>IF(C1801=2005,$Q$5,IF(C1801=2006,$Q$6,IF(C1801=2007,$Q$7,IF(C1801=2008,$Q$8,IF(C1801=2009,$Q$9,IF(C1801=2010,$Q$10,IF(C1801=2011,$Q$11,IF(C1801=2012,$Q$12,IF(C1801=2013,$Q$13,IF(C1801=2014,$Q$14,"XD"))))))))))</f>
        <v>2.2200000000000002</v>
      </c>
      <c r="F1801">
        <f>D1801*E1801</f>
        <v>37.74</v>
      </c>
      <c r="G1801">
        <f>SUMIF($B$2:B1801,B1801,$D$2:D1801)</f>
        <v>50</v>
      </c>
      <c r="H1801" t="b">
        <f>IF(cukier[[#This Row],[IlośćCukruKupionego]]&gt;=100,IF(cukier[[#This Row],[IlośćCukruKupionego]]&lt;1000,TRUE),FALSE)</f>
        <v>0</v>
      </c>
      <c r="I1801" t="b">
        <f>IF(cukier[[#This Row],[IlośćCukruKupionego]]&gt;=1000,IF(cukier[[#This Row],[IlośćCukruKupionego]]&lt;10000,TRUE),FALSE)</f>
        <v>0</v>
      </c>
      <c r="J1801" t="b">
        <f>IF(cukier[[#This Row],[IlośćCukruKupionego]]&gt;=10000,TRUE,FALSE)</f>
        <v>0</v>
      </c>
      <c r="K1801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01">
        <f>cukier[[#This Row],[Cukier '[KG']]]*cukier[[#This Row],[Rabat]]</f>
        <v>37.74</v>
      </c>
      <c r="M1801">
        <f>cukier[[#This Row],[SumaZaCukier]]-cukier[[#This Row],[CenaRabat]]</f>
        <v>0</v>
      </c>
    </row>
    <row r="1802" spans="1:13" x14ac:dyDescent="0.25">
      <c r="A1802" s="1">
        <v>41422</v>
      </c>
      <c r="B1802" t="s">
        <v>197</v>
      </c>
      <c r="C1802">
        <f>YEAR(cukier[[#This Row],[Data]])</f>
        <v>2013</v>
      </c>
      <c r="D1802">
        <v>8</v>
      </c>
      <c r="E1802">
        <f>IF(C1802=2005,$Q$5,IF(C1802=2006,$Q$6,IF(C1802=2007,$Q$7,IF(C1802=2008,$Q$8,IF(C1802=2009,$Q$9,IF(C1802=2010,$Q$10,IF(C1802=2011,$Q$11,IF(C1802=2012,$Q$12,IF(C1802=2013,$Q$13,IF(C1802=2014,$Q$14,"XD"))))))))))</f>
        <v>2.2200000000000002</v>
      </c>
      <c r="F1802">
        <f>D1802*E1802</f>
        <v>17.760000000000002</v>
      </c>
      <c r="G1802">
        <f>SUMIF($B$2:B1802,B1802,$D$2:D1802)</f>
        <v>32</v>
      </c>
      <c r="H1802" t="b">
        <f>IF(cukier[[#This Row],[IlośćCukruKupionego]]&gt;=100,IF(cukier[[#This Row],[IlośćCukruKupionego]]&lt;1000,TRUE),FALSE)</f>
        <v>0</v>
      </c>
      <c r="I1802" t="b">
        <f>IF(cukier[[#This Row],[IlośćCukruKupionego]]&gt;=1000,IF(cukier[[#This Row],[IlośćCukruKupionego]]&lt;10000,TRUE),FALSE)</f>
        <v>0</v>
      </c>
      <c r="J1802" t="b">
        <f>IF(cukier[[#This Row],[IlośćCukruKupionego]]&gt;=10000,TRUE,FALSE)</f>
        <v>0</v>
      </c>
      <c r="K1802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02">
        <f>cukier[[#This Row],[Cukier '[KG']]]*cukier[[#This Row],[Rabat]]</f>
        <v>17.760000000000002</v>
      </c>
      <c r="M1802">
        <f>cukier[[#This Row],[SumaZaCukier]]-cukier[[#This Row],[CenaRabat]]</f>
        <v>0</v>
      </c>
    </row>
    <row r="1803" spans="1:13" x14ac:dyDescent="0.25">
      <c r="A1803" s="1">
        <v>41424</v>
      </c>
      <c r="B1803" t="s">
        <v>9</v>
      </c>
      <c r="C1803">
        <f>YEAR(cukier[[#This Row],[Data]])</f>
        <v>2013</v>
      </c>
      <c r="D1803">
        <v>448</v>
      </c>
      <c r="E1803">
        <f>IF(C1803=2005,$Q$5,IF(C1803=2006,$Q$6,IF(C1803=2007,$Q$7,IF(C1803=2008,$Q$8,IF(C1803=2009,$Q$9,IF(C1803=2010,$Q$10,IF(C1803=2011,$Q$11,IF(C1803=2012,$Q$12,IF(C1803=2013,$Q$13,IF(C1803=2014,$Q$14,"XD"))))))))))</f>
        <v>2.2200000000000002</v>
      </c>
      <c r="F1803">
        <f>D1803*E1803</f>
        <v>994.56000000000006</v>
      </c>
      <c r="G1803">
        <f>SUMIF($B$2:B1803,B1803,$D$2:D1803)</f>
        <v>22834</v>
      </c>
      <c r="H1803" t="b">
        <f>IF(cukier[[#This Row],[IlośćCukruKupionego]]&gt;=100,IF(cukier[[#This Row],[IlośćCukruKupionego]]&lt;1000,TRUE),FALSE)</f>
        <v>0</v>
      </c>
      <c r="I1803" t="b">
        <f>IF(cukier[[#This Row],[IlośćCukruKupionego]]&gt;=1000,IF(cukier[[#This Row],[IlośćCukruKupionego]]&lt;10000,TRUE),FALSE)</f>
        <v>0</v>
      </c>
      <c r="J1803" t="b">
        <f>IF(cukier[[#This Row],[IlośćCukruKupionego]]&gt;=10000,TRUE,FALSE)</f>
        <v>1</v>
      </c>
      <c r="K1803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03">
        <f>cukier[[#This Row],[Cukier '[KG']]]*cukier[[#This Row],[Rabat]]</f>
        <v>904.96</v>
      </c>
      <c r="M1803">
        <f>cukier[[#This Row],[SumaZaCukier]]-cukier[[#This Row],[CenaRabat]]</f>
        <v>89.600000000000023</v>
      </c>
    </row>
    <row r="1804" spans="1:13" x14ac:dyDescent="0.25">
      <c r="A1804" s="1">
        <v>41426</v>
      </c>
      <c r="B1804" t="s">
        <v>9</v>
      </c>
      <c r="C1804">
        <f>YEAR(cukier[[#This Row],[Data]])</f>
        <v>2013</v>
      </c>
      <c r="D1804">
        <v>240</v>
      </c>
      <c r="E1804">
        <f>IF(C1804=2005,$Q$5,IF(C1804=2006,$Q$6,IF(C1804=2007,$Q$7,IF(C1804=2008,$Q$8,IF(C1804=2009,$Q$9,IF(C1804=2010,$Q$10,IF(C1804=2011,$Q$11,IF(C1804=2012,$Q$12,IF(C1804=2013,$Q$13,IF(C1804=2014,$Q$14,"XD"))))))))))</f>
        <v>2.2200000000000002</v>
      </c>
      <c r="F1804">
        <f>D1804*E1804</f>
        <v>532.80000000000007</v>
      </c>
      <c r="G1804">
        <f>SUMIF($B$2:B1804,B1804,$D$2:D1804)</f>
        <v>23074</v>
      </c>
      <c r="H1804" t="b">
        <f>IF(cukier[[#This Row],[IlośćCukruKupionego]]&gt;=100,IF(cukier[[#This Row],[IlośćCukruKupionego]]&lt;1000,TRUE),FALSE)</f>
        <v>0</v>
      </c>
      <c r="I1804" t="b">
        <f>IF(cukier[[#This Row],[IlośćCukruKupionego]]&gt;=1000,IF(cukier[[#This Row],[IlośćCukruKupionego]]&lt;10000,TRUE),FALSE)</f>
        <v>0</v>
      </c>
      <c r="J1804" t="b">
        <f>IF(cukier[[#This Row],[IlośćCukruKupionego]]&gt;=10000,TRUE,FALSE)</f>
        <v>1</v>
      </c>
      <c r="K1804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04">
        <f>cukier[[#This Row],[Cukier '[KG']]]*cukier[[#This Row],[Rabat]]</f>
        <v>484.8</v>
      </c>
      <c r="M1804">
        <f>cukier[[#This Row],[SumaZaCukier]]-cukier[[#This Row],[CenaRabat]]</f>
        <v>48.000000000000057</v>
      </c>
    </row>
    <row r="1805" spans="1:13" x14ac:dyDescent="0.25">
      <c r="A1805" s="1">
        <v>41427</v>
      </c>
      <c r="B1805" t="s">
        <v>22</v>
      </c>
      <c r="C1805">
        <f>YEAR(cukier[[#This Row],[Data]])</f>
        <v>2013</v>
      </c>
      <c r="D1805">
        <v>388</v>
      </c>
      <c r="E1805">
        <f>IF(C1805=2005,$Q$5,IF(C1805=2006,$Q$6,IF(C1805=2007,$Q$7,IF(C1805=2008,$Q$8,IF(C1805=2009,$Q$9,IF(C1805=2010,$Q$10,IF(C1805=2011,$Q$11,IF(C1805=2012,$Q$12,IF(C1805=2013,$Q$13,IF(C1805=2014,$Q$14,"XD"))))))))))</f>
        <v>2.2200000000000002</v>
      </c>
      <c r="F1805">
        <f>D1805*E1805</f>
        <v>861.36000000000013</v>
      </c>
      <c r="G1805">
        <f>SUMIF($B$2:B1805,B1805,$D$2:D1805)</f>
        <v>20189</v>
      </c>
      <c r="H1805" t="b">
        <f>IF(cukier[[#This Row],[IlośćCukruKupionego]]&gt;=100,IF(cukier[[#This Row],[IlośćCukruKupionego]]&lt;1000,TRUE),FALSE)</f>
        <v>0</v>
      </c>
      <c r="I1805" t="b">
        <f>IF(cukier[[#This Row],[IlośćCukruKupionego]]&gt;=1000,IF(cukier[[#This Row],[IlośćCukruKupionego]]&lt;10000,TRUE),FALSE)</f>
        <v>0</v>
      </c>
      <c r="J1805" t="b">
        <f>IF(cukier[[#This Row],[IlośćCukruKupionego]]&gt;=10000,TRUE,FALSE)</f>
        <v>1</v>
      </c>
      <c r="K1805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05">
        <f>cukier[[#This Row],[Cukier '[KG']]]*cukier[[#This Row],[Rabat]]</f>
        <v>783.76</v>
      </c>
      <c r="M1805">
        <f>cukier[[#This Row],[SumaZaCukier]]-cukier[[#This Row],[CenaRabat]]</f>
        <v>77.600000000000136</v>
      </c>
    </row>
    <row r="1806" spans="1:13" x14ac:dyDescent="0.25">
      <c r="A1806" s="1">
        <v>41429</v>
      </c>
      <c r="B1806" t="s">
        <v>7</v>
      </c>
      <c r="C1806">
        <f>YEAR(cukier[[#This Row],[Data]])</f>
        <v>2013</v>
      </c>
      <c r="D1806">
        <v>455</v>
      </c>
      <c r="E1806">
        <f>IF(C1806=2005,$Q$5,IF(C1806=2006,$Q$6,IF(C1806=2007,$Q$7,IF(C1806=2008,$Q$8,IF(C1806=2009,$Q$9,IF(C1806=2010,$Q$10,IF(C1806=2011,$Q$11,IF(C1806=2012,$Q$12,IF(C1806=2013,$Q$13,IF(C1806=2014,$Q$14,"XD"))))))))))</f>
        <v>2.2200000000000002</v>
      </c>
      <c r="F1806">
        <f>D1806*E1806</f>
        <v>1010.1000000000001</v>
      </c>
      <c r="G1806">
        <f>SUMIF($B$2:B1806,B1806,$D$2:D1806)</f>
        <v>23352</v>
      </c>
      <c r="H1806" t="b">
        <f>IF(cukier[[#This Row],[IlośćCukruKupionego]]&gt;=100,IF(cukier[[#This Row],[IlośćCukruKupionego]]&lt;1000,TRUE),FALSE)</f>
        <v>0</v>
      </c>
      <c r="I1806" t="b">
        <f>IF(cukier[[#This Row],[IlośćCukruKupionego]]&gt;=1000,IF(cukier[[#This Row],[IlośćCukruKupionego]]&lt;10000,TRUE),FALSE)</f>
        <v>0</v>
      </c>
      <c r="J1806" t="b">
        <f>IF(cukier[[#This Row],[IlośćCukruKupionego]]&gt;=10000,TRUE,FALSE)</f>
        <v>1</v>
      </c>
      <c r="K1806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06">
        <f>cukier[[#This Row],[Cukier '[KG']]]*cukier[[#This Row],[Rabat]]</f>
        <v>919.1</v>
      </c>
      <c r="M1806">
        <f>cukier[[#This Row],[SumaZaCukier]]-cukier[[#This Row],[CenaRabat]]</f>
        <v>91.000000000000114</v>
      </c>
    </row>
    <row r="1807" spans="1:13" x14ac:dyDescent="0.25">
      <c r="A1807" s="1">
        <v>41429</v>
      </c>
      <c r="B1807" t="s">
        <v>17</v>
      </c>
      <c r="C1807">
        <f>YEAR(cukier[[#This Row],[Data]])</f>
        <v>2013</v>
      </c>
      <c r="D1807">
        <v>269</v>
      </c>
      <c r="E1807">
        <f>IF(C1807=2005,$Q$5,IF(C1807=2006,$Q$6,IF(C1807=2007,$Q$7,IF(C1807=2008,$Q$8,IF(C1807=2009,$Q$9,IF(C1807=2010,$Q$10,IF(C1807=2011,$Q$11,IF(C1807=2012,$Q$12,IF(C1807=2013,$Q$13,IF(C1807=2014,$Q$14,"XD"))))))))))</f>
        <v>2.2200000000000002</v>
      </c>
      <c r="F1807">
        <f>D1807*E1807</f>
        <v>597.18000000000006</v>
      </c>
      <c r="G1807">
        <f>SUMIF($B$2:B1807,B1807,$D$2:D1807)</f>
        <v>15984</v>
      </c>
      <c r="H1807" t="b">
        <f>IF(cukier[[#This Row],[IlośćCukruKupionego]]&gt;=100,IF(cukier[[#This Row],[IlośćCukruKupionego]]&lt;1000,TRUE),FALSE)</f>
        <v>0</v>
      </c>
      <c r="I1807" t="b">
        <f>IF(cukier[[#This Row],[IlośćCukruKupionego]]&gt;=1000,IF(cukier[[#This Row],[IlośćCukruKupionego]]&lt;10000,TRUE),FALSE)</f>
        <v>0</v>
      </c>
      <c r="J1807" t="b">
        <f>IF(cukier[[#This Row],[IlośćCukruKupionego]]&gt;=10000,TRUE,FALSE)</f>
        <v>1</v>
      </c>
      <c r="K1807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07">
        <f>cukier[[#This Row],[Cukier '[KG']]]*cukier[[#This Row],[Rabat]]</f>
        <v>543.38</v>
      </c>
      <c r="M1807">
        <f>cukier[[#This Row],[SumaZaCukier]]-cukier[[#This Row],[CenaRabat]]</f>
        <v>53.800000000000068</v>
      </c>
    </row>
    <row r="1808" spans="1:13" x14ac:dyDescent="0.25">
      <c r="A1808" s="1">
        <v>41432</v>
      </c>
      <c r="B1808" t="s">
        <v>6</v>
      </c>
      <c r="C1808">
        <f>YEAR(cukier[[#This Row],[Data]])</f>
        <v>2013</v>
      </c>
      <c r="D1808">
        <v>81</v>
      </c>
      <c r="E1808">
        <f>IF(C1808=2005,$Q$5,IF(C1808=2006,$Q$6,IF(C1808=2007,$Q$7,IF(C1808=2008,$Q$8,IF(C1808=2009,$Q$9,IF(C1808=2010,$Q$10,IF(C1808=2011,$Q$11,IF(C1808=2012,$Q$12,IF(C1808=2013,$Q$13,IF(C1808=2014,$Q$14,"XD"))))))))))</f>
        <v>2.2200000000000002</v>
      </c>
      <c r="F1808">
        <f>D1808*E1808</f>
        <v>179.82000000000002</v>
      </c>
      <c r="G1808">
        <f>SUMIF($B$2:B1808,B1808,$D$2:D1808)</f>
        <v>3209</v>
      </c>
      <c r="H1808" t="b">
        <f>IF(cukier[[#This Row],[IlośćCukruKupionego]]&gt;=100,IF(cukier[[#This Row],[IlośćCukruKupionego]]&lt;1000,TRUE),FALSE)</f>
        <v>0</v>
      </c>
      <c r="I1808" t="b">
        <f>IF(cukier[[#This Row],[IlośćCukruKupionego]]&gt;=1000,IF(cukier[[#This Row],[IlośćCukruKupionego]]&lt;10000,TRUE),FALSE)</f>
        <v>1</v>
      </c>
      <c r="J1808" t="b">
        <f>IF(cukier[[#This Row],[IlośćCukruKupionego]]&gt;=10000,TRUE,FALSE)</f>
        <v>0</v>
      </c>
      <c r="K1808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08">
        <f>cukier[[#This Row],[Cukier '[KG']]]*cukier[[#This Row],[Rabat]]</f>
        <v>171.72</v>
      </c>
      <c r="M1808">
        <f>cukier[[#This Row],[SumaZaCukier]]-cukier[[#This Row],[CenaRabat]]</f>
        <v>8.1000000000000227</v>
      </c>
    </row>
    <row r="1809" spans="1:13" x14ac:dyDescent="0.25">
      <c r="A1809" s="1">
        <v>41432</v>
      </c>
      <c r="B1809" t="s">
        <v>10</v>
      </c>
      <c r="C1809">
        <f>YEAR(cukier[[#This Row],[Data]])</f>
        <v>2013</v>
      </c>
      <c r="D1809">
        <v>99</v>
      </c>
      <c r="E1809">
        <f>IF(C1809=2005,$Q$5,IF(C1809=2006,$Q$6,IF(C1809=2007,$Q$7,IF(C1809=2008,$Q$8,IF(C1809=2009,$Q$9,IF(C1809=2010,$Q$10,IF(C1809=2011,$Q$11,IF(C1809=2012,$Q$12,IF(C1809=2013,$Q$13,IF(C1809=2014,$Q$14,"XD"))))))))))</f>
        <v>2.2200000000000002</v>
      </c>
      <c r="F1809">
        <f>D1809*E1809</f>
        <v>219.78000000000003</v>
      </c>
      <c r="G1809">
        <f>SUMIF($B$2:B1809,B1809,$D$2:D1809)</f>
        <v>3968</v>
      </c>
      <c r="H1809" t="b">
        <f>IF(cukier[[#This Row],[IlośćCukruKupionego]]&gt;=100,IF(cukier[[#This Row],[IlośćCukruKupionego]]&lt;1000,TRUE),FALSE)</f>
        <v>0</v>
      </c>
      <c r="I1809" t="b">
        <f>IF(cukier[[#This Row],[IlośćCukruKupionego]]&gt;=1000,IF(cukier[[#This Row],[IlośćCukruKupionego]]&lt;10000,TRUE),FALSE)</f>
        <v>1</v>
      </c>
      <c r="J1809" t="b">
        <f>IF(cukier[[#This Row],[IlośćCukruKupionego]]&gt;=10000,TRUE,FALSE)</f>
        <v>0</v>
      </c>
      <c r="K1809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09">
        <f>cukier[[#This Row],[Cukier '[KG']]]*cukier[[#This Row],[Rabat]]</f>
        <v>209.88000000000002</v>
      </c>
      <c r="M1809">
        <f>cukier[[#This Row],[SumaZaCukier]]-cukier[[#This Row],[CenaRabat]]</f>
        <v>9.9000000000000057</v>
      </c>
    </row>
    <row r="1810" spans="1:13" x14ac:dyDescent="0.25">
      <c r="A1810" s="1">
        <v>41437</v>
      </c>
      <c r="B1810" t="s">
        <v>170</v>
      </c>
      <c r="C1810">
        <f>YEAR(cukier[[#This Row],[Data]])</f>
        <v>2013</v>
      </c>
      <c r="D1810">
        <v>12</v>
      </c>
      <c r="E1810">
        <f>IF(C1810=2005,$Q$5,IF(C1810=2006,$Q$6,IF(C1810=2007,$Q$7,IF(C1810=2008,$Q$8,IF(C1810=2009,$Q$9,IF(C1810=2010,$Q$10,IF(C1810=2011,$Q$11,IF(C1810=2012,$Q$12,IF(C1810=2013,$Q$13,IF(C1810=2014,$Q$14,"XD"))))))))))</f>
        <v>2.2200000000000002</v>
      </c>
      <c r="F1810">
        <f>D1810*E1810</f>
        <v>26.64</v>
      </c>
      <c r="G1810">
        <f>SUMIF($B$2:B1810,B1810,$D$2:D1810)</f>
        <v>59</v>
      </c>
      <c r="H1810" t="b">
        <f>IF(cukier[[#This Row],[IlośćCukruKupionego]]&gt;=100,IF(cukier[[#This Row],[IlośćCukruKupionego]]&lt;1000,TRUE),FALSE)</f>
        <v>0</v>
      </c>
      <c r="I1810" t="b">
        <f>IF(cukier[[#This Row],[IlośćCukruKupionego]]&gt;=1000,IF(cukier[[#This Row],[IlośćCukruKupionego]]&lt;10000,TRUE),FALSE)</f>
        <v>0</v>
      </c>
      <c r="J1810" t="b">
        <f>IF(cukier[[#This Row],[IlośćCukruKupionego]]&gt;=10000,TRUE,FALSE)</f>
        <v>0</v>
      </c>
      <c r="K1810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10">
        <f>cukier[[#This Row],[Cukier '[KG']]]*cukier[[#This Row],[Rabat]]</f>
        <v>26.64</v>
      </c>
      <c r="M1810">
        <f>cukier[[#This Row],[SumaZaCukier]]-cukier[[#This Row],[CenaRabat]]</f>
        <v>0</v>
      </c>
    </row>
    <row r="1811" spans="1:13" x14ac:dyDescent="0.25">
      <c r="A1811" s="1">
        <v>41439</v>
      </c>
      <c r="B1811" t="s">
        <v>233</v>
      </c>
      <c r="C1811">
        <f>YEAR(cukier[[#This Row],[Data]])</f>
        <v>2013</v>
      </c>
      <c r="D1811">
        <v>4</v>
      </c>
      <c r="E1811">
        <f>IF(C1811=2005,$Q$5,IF(C1811=2006,$Q$6,IF(C1811=2007,$Q$7,IF(C1811=2008,$Q$8,IF(C1811=2009,$Q$9,IF(C1811=2010,$Q$10,IF(C1811=2011,$Q$11,IF(C1811=2012,$Q$12,IF(C1811=2013,$Q$13,IF(C1811=2014,$Q$14,"XD"))))))))))</f>
        <v>2.2200000000000002</v>
      </c>
      <c r="F1811">
        <f>D1811*E1811</f>
        <v>8.8800000000000008</v>
      </c>
      <c r="G1811">
        <f>SUMIF($B$2:B1811,B1811,$D$2:D1811)</f>
        <v>4</v>
      </c>
      <c r="H1811" t="b">
        <f>IF(cukier[[#This Row],[IlośćCukruKupionego]]&gt;=100,IF(cukier[[#This Row],[IlośćCukruKupionego]]&lt;1000,TRUE),FALSE)</f>
        <v>0</v>
      </c>
      <c r="I1811" t="b">
        <f>IF(cukier[[#This Row],[IlośćCukruKupionego]]&gt;=1000,IF(cukier[[#This Row],[IlośćCukruKupionego]]&lt;10000,TRUE),FALSE)</f>
        <v>0</v>
      </c>
      <c r="J1811" t="b">
        <f>IF(cukier[[#This Row],[IlośćCukruKupionego]]&gt;=10000,TRUE,FALSE)</f>
        <v>0</v>
      </c>
      <c r="K1811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11">
        <f>cukier[[#This Row],[Cukier '[KG']]]*cukier[[#This Row],[Rabat]]</f>
        <v>8.8800000000000008</v>
      </c>
      <c r="M1811">
        <f>cukier[[#This Row],[SumaZaCukier]]-cukier[[#This Row],[CenaRabat]]</f>
        <v>0</v>
      </c>
    </row>
    <row r="1812" spans="1:13" x14ac:dyDescent="0.25">
      <c r="A1812" s="1">
        <v>41440</v>
      </c>
      <c r="B1812" t="s">
        <v>30</v>
      </c>
      <c r="C1812">
        <f>YEAR(cukier[[#This Row],[Data]])</f>
        <v>2013</v>
      </c>
      <c r="D1812">
        <v>132</v>
      </c>
      <c r="E1812">
        <f>IF(C1812=2005,$Q$5,IF(C1812=2006,$Q$6,IF(C1812=2007,$Q$7,IF(C1812=2008,$Q$8,IF(C1812=2009,$Q$9,IF(C1812=2010,$Q$10,IF(C1812=2011,$Q$11,IF(C1812=2012,$Q$12,IF(C1812=2013,$Q$13,IF(C1812=2014,$Q$14,"XD"))))))))))</f>
        <v>2.2200000000000002</v>
      </c>
      <c r="F1812">
        <f>D1812*E1812</f>
        <v>293.04000000000002</v>
      </c>
      <c r="G1812">
        <f>SUMIF($B$2:B1812,B1812,$D$2:D1812)</f>
        <v>4580</v>
      </c>
      <c r="H1812" t="b">
        <f>IF(cukier[[#This Row],[IlośćCukruKupionego]]&gt;=100,IF(cukier[[#This Row],[IlośćCukruKupionego]]&lt;1000,TRUE),FALSE)</f>
        <v>0</v>
      </c>
      <c r="I1812" t="b">
        <f>IF(cukier[[#This Row],[IlośćCukruKupionego]]&gt;=1000,IF(cukier[[#This Row],[IlośćCukruKupionego]]&lt;10000,TRUE),FALSE)</f>
        <v>1</v>
      </c>
      <c r="J1812" t="b">
        <f>IF(cukier[[#This Row],[IlośćCukruKupionego]]&gt;=10000,TRUE,FALSE)</f>
        <v>0</v>
      </c>
      <c r="K1812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12">
        <f>cukier[[#This Row],[Cukier '[KG']]]*cukier[[#This Row],[Rabat]]</f>
        <v>279.84000000000003</v>
      </c>
      <c r="M1812">
        <f>cukier[[#This Row],[SumaZaCukier]]-cukier[[#This Row],[CenaRabat]]</f>
        <v>13.199999999999989</v>
      </c>
    </row>
    <row r="1813" spans="1:13" x14ac:dyDescent="0.25">
      <c r="A1813" s="1">
        <v>41441</v>
      </c>
      <c r="B1813" t="s">
        <v>131</v>
      </c>
      <c r="C1813">
        <f>YEAR(cukier[[#This Row],[Data]])</f>
        <v>2013</v>
      </c>
      <c r="D1813">
        <v>83</v>
      </c>
      <c r="E1813">
        <f>IF(C1813=2005,$Q$5,IF(C1813=2006,$Q$6,IF(C1813=2007,$Q$7,IF(C1813=2008,$Q$8,IF(C1813=2009,$Q$9,IF(C1813=2010,$Q$10,IF(C1813=2011,$Q$11,IF(C1813=2012,$Q$12,IF(C1813=2013,$Q$13,IF(C1813=2014,$Q$14,"XD"))))))))))</f>
        <v>2.2200000000000002</v>
      </c>
      <c r="F1813">
        <f>D1813*E1813</f>
        <v>184.26000000000002</v>
      </c>
      <c r="G1813">
        <f>SUMIF($B$2:B1813,B1813,$D$2:D1813)</f>
        <v>934</v>
      </c>
      <c r="H1813" t="b">
        <f>IF(cukier[[#This Row],[IlośćCukruKupionego]]&gt;=100,IF(cukier[[#This Row],[IlośćCukruKupionego]]&lt;1000,TRUE),FALSE)</f>
        <v>1</v>
      </c>
      <c r="I1813" t="b">
        <f>IF(cukier[[#This Row],[IlośćCukruKupionego]]&gt;=1000,IF(cukier[[#This Row],[IlośćCukruKupionego]]&lt;10000,TRUE),FALSE)</f>
        <v>0</v>
      </c>
      <c r="J1813" t="b">
        <f>IF(cukier[[#This Row],[IlośćCukruKupionego]]&gt;=10000,TRUE,FALSE)</f>
        <v>0</v>
      </c>
      <c r="K1813">
        <f>IF(cukier[[#This Row],[R1]]=TRUE,cukier[[#This Row],[Cena]]-0.05,IF(cukier[[#This Row],[R2]]=TRUE,cukier[[#This Row],[Cena]]-0.1,IF(cukier[[#This Row],[R3]]=TRUE,cukier[[#This Row],[Cena]]-0.2,cukier[[#This Row],[Cena]])))</f>
        <v>2.1700000000000004</v>
      </c>
      <c r="L1813">
        <f>cukier[[#This Row],[Cukier '[KG']]]*cukier[[#This Row],[Rabat]]</f>
        <v>180.11000000000004</v>
      </c>
      <c r="M1813">
        <f>cukier[[#This Row],[SumaZaCukier]]-cukier[[#This Row],[CenaRabat]]</f>
        <v>4.1499999999999773</v>
      </c>
    </row>
    <row r="1814" spans="1:13" x14ac:dyDescent="0.25">
      <c r="A1814" s="1">
        <v>41446</v>
      </c>
      <c r="B1814" t="s">
        <v>205</v>
      </c>
      <c r="C1814">
        <f>YEAR(cukier[[#This Row],[Data]])</f>
        <v>2013</v>
      </c>
      <c r="D1814">
        <v>7</v>
      </c>
      <c r="E1814">
        <f>IF(C1814=2005,$Q$5,IF(C1814=2006,$Q$6,IF(C1814=2007,$Q$7,IF(C1814=2008,$Q$8,IF(C1814=2009,$Q$9,IF(C1814=2010,$Q$10,IF(C1814=2011,$Q$11,IF(C1814=2012,$Q$12,IF(C1814=2013,$Q$13,IF(C1814=2014,$Q$14,"XD"))))))))))</f>
        <v>2.2200000000000002</v>
      </c>
      <c r="F1814">
        <f>D1814*E1814</f>
        <v>15.540000000000001</v>
      </c>
      <c r="G1814">
        <f>SUMIF($B$2:B1814,B1814,$D$2:D1814)</f>
        <v>12</v>
      </c>
      <c r="H1814" t="b">
        <f>IF(cukier[[#This Row],[IlośćCukruKupionego]]&gt;=100,IF(cukier[[#This Row],[IlośćCukruKupionego]]&lt;1000,TRUE),FALSE)</f>
        <v>0</v>
      </c>
      <c r="I1814" t="b">
        <f>IF(cukier[[#This Row],[IlośćCukruKupionego]]&gt;=1000,IF(cukier[[#This Row],[IlośćCukruKupionego]]&lt;10000,TRUE),FALSE)</f>
        <v>0</v>
      </c>
      <c r="J1814" t="b">
        <f>IF(cukier[[#This Row],[IlośćCukruKupionego]]&gt;=10000,TRUE,FALSE)</f>
        <v>0</v>
      </c>
      <c r="K1814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14">
        <f>cukier[[#This Row],[Cukier '[KG']]]*cukier[[#This Row],[Rabat]]</f>
        <v>15.540000000000001</v>
      </c>
      <c r="M1814">
        <f>cukier[[#This Row],[SumaZaCukier]]-cukier[[#This Row],[CenaRabat]]</f>
        <v>0</v>
      </c>
    </row>
    <row r="1815" spans="1:13" x14ac:dyDescent="0.25">
      <c r="A1815" s="1">
        <v>41447</v>
      </c>
      <c r="B1815" t="s">
        <v>154</v>
      </c>
      <c r="C1815">
        <f>YEAR(cukier[[#This Row],[Data]])</f>
        <v>2013</v>
      </c>
      <c r="D1815">
        <v>9</v>
      </c>
      <c r="E1815">
        <f>IF(C1815=2005,$Q$5,IF(C1815=2006,$Q$6,IF(C1815=2007,$Q$7,IF(C1815=2008,$Q$8,IF(C1815=2009,$Q$9,IF(C1815=2010,$Q$10,IF(C1815=2011,$Q$11,IF(C1815=2012,$Q$12,IF(C1815=2013,$Q$13,IF(C1815=2014,$Q$14,"XD"))))))))))</f>
        <v>2.2200000000000002</v>
      </c>
      <c r="F1815">
        <f>D1815*E1815</f>
        <v>19.98</v>
      </c>
      <c r="G1815">
        <f>SUMIF($B$2:B1815,B1815,$D$2:D1815)</f>
        <v>26</v>
      </c>
      <c r="H1815" t="b">
        <f>IF(cukier[[#This Row],[IlośćCukruKupionego]]&gt;=100,IF(cukier[[#This Row],[IlośćCukruKupionego]]&lt;1000,TRUE),FALSE)</f>
        <v>0</v>
      </c>
      <c r="I1815" t="b">
        <f>IF(cukier[[#This Row],[IlośćCukruKupionego]]&gt;=1000,IF(cukier[[#This Row],[IlośćCukruKupionego]]&lt;10000,TRUE),FALSE)</f>
        <v>0</v>
      </c>
      <c r="J1815" t="b">
        <f>IF(cukier[[#This Row],[IlośćCukruKupionego]]&gt;=10000,TRUE,FALSE)</f>
        <v>0</v>
      </c>
      <c r="K1815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15">
        <f>cukier[[#This Row],[Cukier '[KG']]]*cukier[[#This Row],[Rabat]]</f>
        <v>19.98</v>
      </c>
      <c r="M1815">
        <f>cukier[[#This Row],[SumaZaCukier]]-cukier[[#This Row],[CenaRabat]]</f>
        <v>0</v>
      </c>
    </row>
    <row r="1816" spans="1:13" x14ac:dyDescent="0.25">
      <c r="A1816" s="1">
        <v>41448</v>
      </c>
      <c r="B1816" t="s">
        <v>159</v>
      </c>
      <c r="C1816">
        <f>YEAR(cukier[[#This Row],[Data]])</f>
        <v>2013</v>
      </c>
      <c r="D1816">
        <v>20</v>
      </c>
      <c r="E1816">
        <f>IF(C1816=2005,$Q$5,IF(C1816=2006,$Q$6,IF(C1816=2007,$Q$7,IF(C1816=2008,$Q$8,IF(C1816=2009,$Q$9,IF(C1816=2010,$Q$10,IF(C1816=2011,$Q$11,IF(C1816=2012,$Q$12,IF(C1816=2013,$Q$13,IF(C1816=2014,$Q$14,"XD"))))))))))</f>
        <v>2.2200000000000002</v>
      </c>
      <c r="F1816">
        <f>D1816*E1816</f>
        <v>44.400000000000006</v>
      </c>
      <c r="G1816">
        <f>SUMIF($B$2:B1816,B1816,$D$2:D1816)</f>
        <v>38</v>
      </c>
      <c r="H1816" t="b">
        <f>IF(cukier[[#This Row],[IlośćCukruKupionego]]&gt;=100,IF(cukier[[#This Row],[IlośćCukruKupionego]]&lt;1000,TRUE),FALSE)</f>
        <v>0</v>
      </c>
      <c r="I1816" t="b">
        <f>IF(cukier[[#This Row],[IlośćCukruKupionego]]&gt;=1000,IF(cukier[[#This Row],[IlośćCukruKupionego]]&lt;10000,TRUE),FALSE)</f>
        <v>0</v>
      </c>
      <c r="J1816" t="b">
        <f>IF(cukier[[#This Row],[IlośćCukruKupionego]]&gt;=10000,TRUE,FALSE)</f>
        <v>0</v>
      </c>
      <c r="K1816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16">
        <f>cukier[[#This Row],[Cukier '[KG']]]*cukier[[#This Row],[Rabat]]</f>
        <v>44.400000000000006</v>
      </c>
      <c r="M1816">
        <f>cukier[[#This Row],[SumaZaCukier]]-cukier[[#This Row],[CenaRabat]]</f>
        <v>0</v>
      </c>
    </row>
    <row r="1817" spans="1:13" x14ac:dyDescent="0.25">
      <c r="A1817" s="1">
        <v>41449</v>
      </c>
      <c r="B1817" t="s">
        <v>10</v>
      </c>
      <c r="C1817">
        <f>YEAR(cukier[[#This Row],[Data]])</f>
        <v>2013</v>
      </c>
      <c r="D1817">
        <v>98</v>
      </c>
      <c r="E1817">
        <f>IF(C1817=2005,$Q$5,IF(C1817=2006,$Q$6,IF(C1817=2007,$Q$7,IF(C1817=2008,$Q$8,IF(C1817=2009,$Q$9,IF(C1817=2010,$Q$10,IF(C1817=2011,$Q$11,IF(C1817=2012,$Q$12,IF(C1817=2013,$Q$13,IF(C1817=2014,$Q$14,"XD"))))))))))</f>
        <v>2.2200000000000002</v>
      </c>
      <c r="F1817">
        <f>D1817*E1817</f>
        <v>217.56000000000003</v>
      </c>
      <c r="G1817">
        <f>SUMIF($B$2:B1817,B1817,$D$2:D1817)</f>
        <v>4066</v>
      </c>
      <c r="H1817" t="b">
        <f>IF(cukier[[#This Row],[IlośćCukruKupionego]]&gt;=100,IF(cukier[[#This Row],[IlośćCukruKupionego]]&lt;1000,TRUE),FALSE)</f>
        <v>0</v>
      </c>
      <c r="I1817" t="b">
        <f>IF(cukier[[#This Row],[IlośćCukruKupionego]]&gt;=1000,IF(cukier[[#This Row],[IlośćCukruKupionego]]&lt;10000,TRUE),FALSE)</f>
        <v>1</v>
      </c>
      <c r="J1817" t="b">
        <f>IF(cukier[[#This Row],[IlośćCukruKupionego]]&gt;=10000,TRUE,FALSE)</f>
        <v>0</v>
      </c>
      <c r="K1817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17">
        <f>cukier[[#This Row],[Cukier '[KG']]]*cukier[[#This Row],[Rabat]]</f>
        <v>207.76000000000002</v>
      </c>
      <c r="M1817">
        <f>cukier[[#This Row],[SumaZaCukier]]-cukier[[#This Row],[CenaRabat]]</f>
        <v>9.8000000000000114</v>
      </c>
    </row>
    <row r="1818" spans="1:13" x14ac:dyDescent="0.25">
      <c r="A1818" s="1">
        <v>41451</v>
      </c>
      <c r="B1818" t="s">
        <v>137</v>
      </c>
      <c r="C1818">
        <f>YEAR(cukier[[#This Row],[Data]])</f>
        <v>2013</v>
      </c>
      <c r="D1818">
        <v>9</v>
      </c>
      <c r="E1818">
        <f>IF(C1818=2005,$Q$5,IF(C1818=2006,$Q$6,IF(C1818=2007,$Q$7,IF(C1818=2008,$Q$8,IF(C1818=2009,$Q$9,IF(C1818=2010,$Q$10,IF(C1818=2011,$Q$11,IF(C1818=2012,$Q$12,IF(C1818=2013,$Q$13,IF(C1818=2014,$Q$14,"XD"))))))))))</f>
        <v>2.2200000000000002</v>
      </c>
      <c r="F1818">
        <f>D1818*E1818</f>
        <v>19.98</v>
      </c>
      <c r="G1818">
        <f>SUMIF($B$2:B1818,B1818,$D$2:D1818)</f>
        <v>35</v>
      </c>
      <c r="H1818" t="b">
        <f>IF(cukier[[#This Row],[IlośćCukruKupionego]]&gt;=100,IF(cukier[[#This Row],[IlośćCukruKupionego]]&lt;1000,TRUE),FALSE)</f>
        <v>0</v>
      </c>
      <c r="I1818" t="b">
        <f>IF(cukier[[#This Row],[IlośćCukruKupionego]]&gt;=1000,IF(cukier[[#This Row],[IlośćCukruKupionego]]&lt;10000,TRUE),FALSE)</f>
        <v>0</v>
      </c>
      <c r="J1818" t="b">
        <f>IF(cukier[[#This Row],[IlośćCukruKupionego]]&gt;=10000,TRUE,FALSE)</f>
        <v>0</v>
      </c>
      <c r="K1818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18">
        <f>cukier[[#This Row],[Cukier '[KG']]]*cukier[[#This Row],[Rabat]]</f>
        <v>19.98</v>
      </c>
      <c r="M1818">
        <f>cukier[[#This Row],[SumaZaCukier]]-cukier[[#This Row],[CenaRabat]]</f>
        <v>0</v>
      </c>
    </row>
    <row r="1819" spans="1:13" x14ac:dyDescent="0.25">
      <c r="A1819" s="1">
        <v>41453</v>
      </c>
      <c r="B1819" t="s">
        <v>64</v>
      </c>
      <c r="C1819">
        <f>YEAR(cukier[[#This Row],[Data]])</f>
        <v>2013</v>
      </c>
      <c r="D1819">
        <v>13</v>
      </c>
      <c r="E1819">
        <f>IF(C1819=2005,$Q$5,IF(C1819=2006,$Q$6,IF(C1819=2007,$Q$7,IF(C1819=2008,$Q$8,IF(C1819=2009,$Q$9,IF(C1819=2010,$Q$10,IF(C1819=2011,$Q$11,IF(C1819=2012,$Q$12,IF(C1819=2013,$Q$13,IF(C1819=2014,$Q$14,"XD"))))))))))</f>
        <v>2.2200000000000002</v>
      </c>
      <c r="F1819">
        <f>D1819*E1819</f>
        <v>28.860000000000003</v>
      </c>
      <c r="G1819">
        <f>SUMIF($B$2:B1819,B1819,$D$2:D1819)</f>
        <v>19</v>
      </c>
      <c r="H1819" t="b">
        <f>IF(cukier[[#This Row],[IlośćCukruKupionego]]&gt;=100,IF(cukier[[#This Row],[IlośćCukruKupionego]]&lt;1000,TRUE),FALSE)</f>
        <v>0</v>
      </c>
      <c r="I1819" t="b">
        <f>IF(cukier[[#This Row],[IlośćCukruKupionego]]&gt;=1000,IF(cukier[[#This Row],[IlośćCukruKupionego]]&lt;10000,TRUE),FALSE)</f>
        <v>0</v>
      </c>
      <c r="J1819" t="b">
        <f>IF(cukier[[#This Row],[IlośćCukruKupionego]]&gt;=10000,TRUE,FALSE)</f>
        <v>0</v>
      </c>
      <c r="K1819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19">
        <f>cukier[[#This Row],[Cukier '[KG']]]*cukier[[#This Row],[Rabat]]</f>
        <v>28.860000000000003</v>
      </c>
      <c r="M1819">
        <f>cukier[[#This Row],[SumaZaCukier]]-cukier[[#This Row],[CenaRabat]]</f>
        <v>0</v>
      </c>
    </row>
    <row r="1820" spans="1:13" x14ac:dyDescent="0.25">
      <c r="A1820" s="1">
        <v>41456</v>
      </c>
      <c r="B1820" t="s">
        <v>50</v>
      </c>
      <c r="C1820">
        <f>YEAR(cukier[[#This Row],[Data]])</f>
        <v>2013</v>
      </c>
      <c r="D1820">
        <v>424</v>
      </c>
      <c r="E1820">
        <f>IF(C1820=2005,$Q$5,IF(C1820=2006,$Q$6,IF(C1820=2007,$Q$7,IF(C1820=2008,$Q$8,IF(C1820=2009,$Q$9,IF(C1820=2010,$Q$10,IF(C1820=2011,$Q$11,IF(C1820=2012,$Q$12,IF(C1820=2013,$Q$13,IF(C1820=2014,$Q$14,"XD"))))))))))</f>
        <v>2.2200000000000002</v>
      </c>
      <c r="F1820">
        <f>D1820*E1820</f>
        <v>941.28000000000009</v>
      </c>
      <c r="G1820">
        <f>SUMIF($B$2:B1820,B1820,$D$2:D1820)</f>
        <v>20935</v>
      </c>
      <c r="H1820" t="b">
        <f>IF(cukier[[#This Row],[IlośćCukruKupionego]]&gt;=100,IF(cukier[[#This Row],[IlośćCukruKupionego]]&lt;1000,TRUE),FALSE)</f>
        <v>0</v>
      </c>
      <c r="I1820" t="b">
        <f>IF(cukier[[#This Row],[IlośćCukruKupionego]]&gt;=1000,IF(cukier[[#This Row],[IlośćCukruKupionego]]&lt;10000,TRUE),FALSE)</f>
        <v>0</v>
      </c>
      <c r="J1820" t="b">
        <f>IF(cukier[[#This Row],[IlośćCukruKupionego]]&gt;=10000,TRUE,FALSE)</f>
        <v>1</v>
      </c>
      <c r="K1820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20">
        <f>cukier[[#This Row],[Cukier '[KG']]]*cukier[[#This Row],[Rabat]]</f>
        <v>856.48</v>
      </c>
      <c r="M1820">
        <f>cukier[[#This Row],[SumaZaCukier]]-cukier[[#This Row],[CenaRabat]]</f>
        <v>84.800000000000068</v>
      </c>
    </row>
    <row r="1821" spans="1:13" x14ac:dyDescent="0.25">
      <c r="A1821" s="1">
        <v>41461</v>
      </c>
      <c r="B1821" t="s">
        <v>39</v>
      </c>
      <c r="C1821">
        <f>YEAR(cukier[[#This Row],[Data]])</f>
        <v>2013</v>
      </c>
      <c r="D1821">
        <v>31</v>
      </c>
      <c r="E1821">
        <f>IF(C1821=2005,$Q$5,IF(C1821=2006,$Q$6,IF(C1821=2007,$Q$7,IF(C1821=2008,$Q$8,IF(C1821=2009,$Q$9,IF(C1821=2010,$Q$10,IF(C1821=2011,$Q$11,IF(C1821=2012,$Q$12,IF(C1821=2013,$Q$13,IF(C1821=2014,$Q$14,"XD"))))))))))</f>
        <v>2.2200000000000002</v>
      </c>
      <c r="F1821">
        <f>D1821*E1821</f>
        <v>68.820000000000007</v>
      </c>
      <c r="G1821">
        <f>SUMIF($B$2:B1821,B1821,$D$2:D1821)</f>
        <v>1831</v>
      </c>
      <c r="H1821" t="b">
        <f>IF(cukier[[#This Row],[IlośćCukruKupionego]]&gt;=100,IF(cukier[[#This Row],[IlośćCukruKupionego]]&lt;1000,TRUE),FALSE)</f>
        <v>0</v>
      </c>
      <c r="I1821" t="b">
        <f>IF(cukier[[#This Row],[IlośćCukruKupionego]]&gt;=1000,IF(cukier[[#This Row],[IlośćCukruKupionego]]&lt;10000,TRUE),FALSE)</f>
        <v>1</v>
      </c>
      <c r="J1821" t="b">
        <f>IF(cukier[[#This Row],[IlośćCukruKupionego]]&gt;=10000,TRUE,FALSE)</f>
        <v>0</v>
      </c>
      <c r="K1821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21">
        <f>cukier[[#This Row],[Cukier '[KG']]]*cukier[[#This Row],[Rabat]]</f>
        <v>65.72</v>
      </c>
      <c r="M1821">
        <f>cukier[[#This Row],[SumaZaCukier]]-cukier[[#This Row],[CenaRabat]]</f>
        <v>3.1000000000000085</v>
      </c>
    </row>
    <row r="1822" spans="1:13" x14ac:dyDescent="0.25">
      <c r="A1822" s="1">
        <v>41462</v>
      </c>
      <c r="B1822" t="s">
        <v>57</v>
      </c>
      <c r="C1822">
        <f>YEAR(cukier[[#This Row],[Data]])</f>
        <v>2013</v>
      </c>
      <c r="D1822">
        <v>18</v>
      </c>
      <c r="E1822">
        <f>IF(C1822=2005,$Q$5,IF(C1822=2006,$Q$6,IF(C1822=2007,$Q$7,IF(C1822=2008,$Q$8,IF(C1822=2009,$Q$9,IF(C1822=2010,$Q$10,IF(C1822=2011,$Q$11,IF(C1822=2012,$Q$12,IF(C1822=2013,$Q$13,IF(C1822=2014,$Q$14,"XD"))))))))))</f>
        <v>2.2200000000000002</v>
      </c>
      <c r="F1822">
        <f>D1822*E1822</f>
        <v>39.96</v>
      </c>
      <c r="G1822">
        <f>SUMIF($B$2:B1822,B1822,$D$2:D1822)</f>
        <v>48</v>
      </c>
      <c r="H1822" t="b">
        <f>IF(cukier[[#This Row],[IlośćCukruKupionego]]&gt;=100,IF(cukier[[#This Row],[IlośćCukruKupionego]]&lt;1000,TRUE),FALSE)</f>
        <v>0</v>
      </c>
      <c r="I1822" t="b">
        <f>IF(cukier[[#This Row],[IlośćCukruKupionego]]&gt;=1000,IF(cukier[[#This Row],[IlośćCukruKupionego]]&lt;10000,TRUE),FALSE)</f>
        <v>0</v>
      </c>
      <c r="J1822" t="b">
        <f>IF(cukier[[#This Row],[IlośćCukruKupionego]]&gt;=10000,TRUE,FALSE)</f>
        <v>0</v>
      </c>
      <c r="K1822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22">
        <f>cukier[[#This Row],[Cukier '[KG']]]*cukier[[#This Row],[Rabat]]</f>
        <v>39.96</v>
      </c>
      <c r="M1822">
        <f>cukier[[#This Row],[SumaZaCukier]]-cukier[[#This Row],[CenaRabat]]</f>
        <v>0</v>
      </c>
    </row>
    <row r="1823" spans="1:13" x14ac:dyDescent="0.25">
      <c r="A1823" s="1">
        <v>41464</v>
      </c>
      <c r="B1823" t="s">
        <v>6</v>
      </c>
      <c r="C1823">
        <f>YEAR(cukier[[#This Row],[Data]])</f>
        <v>2013</v>
      </c>
      <c r="D1823">
        <v>172</v>
      </c>
      <c r="E1823">
        <f>IF(C1823=2005,$Q$5,IF(C1823=2006,$Q$6,IF(C1823=2007,$Q$7,IF(C1823=2008,$Q$8,IF(C1823=2009,$Q$9,IF(C1823=2010,$Q$10,IF(C1823=2011,$Q$11,IF(C1823=2012,$Q$12,IF(C1823=2013,$Q$13,IF(C1823=2014,$Q$14,"XD"))))))))))</f>
        <v>2.2200000000000002</v>
      </c>
      <c r="F1823">
        <f>D1823*E1823</f>
        <v>381.84000000000003</v>
      </c>
      <c r="G1823">
        <f>SUMIF($B$2:B1823,B1823,$D$2:D1823)</f>
        <v>3381</v>
      </c>
      <c r="H1823" t="b">
        <f>IF(cukier[[#This Row],[IlośćCukruKupionego]]&gt;=100,IF(cukier[[#This Row],[IlośćCukruKupionego]]&lt;1000,TRUE),FALSE)</f>
        <v>0</v>
      </c>
      <c r="I1823" t="b">
        <f>IF(cukier[[#This Row],[IlośćCukruKupionego]]&gt;=1000,IF(cukier[[#This Row],[IlośćCukruKupionego]]&lt;10000,TRUE),FALSE)</f>
        <v>1</v>
      </c>
      <c r="J1823" t="b">
        <f>IF(cukier[[#This Row],[IlośćCukruKupionego]]&gt;=10000,TRUE,FALSE)</f>
        <v>0</v>
      </c>
      <c r="K1823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23">
        <f>cukier[[#This Row],[Cukier '[KG']]]*cukier[[#This Row],[Rabat]]</f>
        <v>364.64000000000004</v>
      </c>
      <c r="M1823">
        <f>cukier[[#This Row],[SumaZaCukier]]-cukier[[#This Row],[CenaRabat]]</f>
        <v>17.199999999999989</v>
      </c>
    </row>
    <row r="1824" spans="1:13" x14ac:dyDescent="0.25">
      <c r="A1824" s="1">
        <v>41464</v>
      </c>
      <c r="B1824" t="s">
        <v>45</v>
      </c>
      <c r="C1824">
        <f>YEAR(cukier[[#This Row],[Data]])</f>
        <v>2013</v>
      </c>
      <c r="D1824">
        <v>373</v>
      </c>
      <c r="E1824">
        <f>IF(C1824=2005,$Q$5,IF(C1824=2006,$Q$6,IF(C1824=2007,$Q$7,IF(C1824=2008,$Q$8,IF(C1824=2009,$Q$9,IF(C1824=2010,$Q$10,IF(C1824=2011,$Q$11,IF(C1824=2012,$Q$12,IF(C1824=2013,$Q$13,IF(C1824=2014,$Q$14,"XD"))))))))))</f>
        <v>2.2200000000000002</v>
      </c>
      <c r="F1824">
        <f>D1824*E1824</f>
        <v>828.06000000000006</v>
      </c>
      <c r="G1824">
        <f>SUMIF($B$2:B1824,B1824,$D$2:D1824)</f>
        <v>22153</v>
      </c>
      <c r="H1824" t="b">
        <f>IF(cukier[[#This Row],[IlośćCukruKupionego]]&gt;=100,IF(cukier[[#This Row],[IlośćCukruKupionego]]&lt;1000,TRUE),FALSE)</f>
        <v>0</v>
      </c>
      <c r="I1824" t="b">
        <f>IF(cukier[[#This Row],[IlośćCukruKupionego]]&gt;=1000,IF(cukier[[#This Row],[IlośćCukruKupionego]]&lt;10000,TRUE),FALSE)</f>
        <v>0</v>
      </c>
      <c r="J1824" t="b">
        <f>IF(cukier[[#This Row],[IlośćCukruKupionego]]&gt;=10000,TRUE,FALSE)</f>
        <v>1</v>
      </c>
      <c r="K1824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24">
        <f>cukier[[#This Row],[Cukier '[KG']]]*cukier[[#This Row],[Rabat]]</f>
        <v>753.46</v>
      </c>
      <c r="M1824">
        <f>cukier[[#This Row],[SumaZaCukier]]-cukier[[#This Row],[CenaRabat]]</f>
        <v>74.600000000000023</v>
      </c>
    </row>
    <row r="1825" spans="1:13" x14ac:dyDescent="0.25">
      <c r="A1825" s="1">
        <v>41465</v>
      </c>
      <c r="B1825" t="s">
        <v>17</v>
      </c>
      <c r="C1825">
        <f>YEAR(cukier[[#This Row],[Data]])</f>
        <v>2013</v>
      </c>
      <c r="D1825">
        <v>299</v>
      </c>
      <c r="E1825">
        <f>IF(C1825=2005,$Q$5,IF(C1825=2006,$Q$6,IF(C1825=2007,$Q$7,IF(C1825=2008,$Q$8,IF(C1825=2009,$Q$9,IF(C1825=2010,$Q$10,IF(C1825=2011,$Q$11,IF(C1825=2012,$Q$12,IF(C1825=2013,$Q$13,IF(C1825=2014,$Q$14,"XD"))))))))))</f>
        <v>2.2200000000000002</v>
      </c>
      <c r="F1825">
        <f>D1825*E1825</f>
        <v>663.78000000000009</v>
      </c>
      <c r="G1825">
        <f>SUMIF($B$2:B1825,B1825,$D$2:D1825)</f>
        <v>16283</v>
      </c>
      <c r="H1825" t="b">
        <f>IF(cukier[[#This Row],[IlośćCukruKupionego]]&gt;=100,IF(cukier[[#This Row],[IlośćCukruKupionego]]&lt;1000,TRUE),FALSE)</f>
        <v>0</v>
      </c>
      <c r="I1825" t="b">
        <f>IF(cukier[[#This Row],[IlośćCukruKupionego]]&gt;=1000,IF(cukier[[#This Row],[IlośćCukruKupionego]]&lt;10000,TRUE),FALSE)</f>
        <v>0</v>
      </c>
      <c r="J1825" t="b">
        <f>IF(cukier[[#This Row],[IlośćCukruKupionego]]&gt;=10000,TRUE,FALSE)</f>
        <v>1</v>
      </c>
      <c r="K1825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25">
        <f>cukier[[#This Row],[Cukier '[KG']]]*cukier[[#This Row],[Rabat]]</f>
        <v>603.98</v>
      </c>
      <c r="M1825">
        <f>cukier[[#This Row],[SumaZaCukier]]-cukier[[#This Row],[CenaRabat]]</f>
        <v>59.800000000000068</v>
      </c>
    </row>
    <row r="1826" spans="1:13" x14ac:dyDescent="0.25">
      <c r="A1826" s="1">
        <v>41471</v>
      </c>
      <c r="B1826" t="s">
        <v>37</v>
      </c>
      <c r="C1826">
        <f>YEAR(cukier[[#This Row],[Data]])</f>
        <v>2013</v>
      </c>
      <c r="D1826">
        <v>20</v>
      </c>
      <c r="E1826">
        <f>IF(C1826=2005,$Q$5,IF(C1826=2006,$Q$6,IF(C1826=2007,$Q$7,IF(C1826=2008,$Q$8,IF(C1826=2009,$Q$9,IF(C1826=2010,$Q$10,IF(C1826=2011,$Q$11,IF(C1826=2012,$Q$12,IF(C1826=2013,$Q$13,IF(C1826=2014,$Q$14,"XD"))))))))))</f>
        <v>2.2200000000000002</v>
      </c>
      <c r="F1826">
        <f>D1826*E1826</f>
        <v>44.400000000000006</v>
      </c>
      <c r="G1826">
        <f>SUMIF($B$2:B1826,B1826,$D$2:D1826)</f>
        <v>4308</v>
      </c>
      <c r="H1826" t="b">
        <f>IF(cukier[[#This Row],[IlośćCukruKupionego]]&gt;=100,IF(cukier[[#This Row],[IlośćCukruKupionego]]&lt;1000,TRUE),FALSE)</f>
        <v>0</v>
      </c>
      <c r="I1826" t="b">
        <f>IF(cukier[[#This Row],[IlośćCukruKupionego]]&gt;=1000,IF(cukier[[#This Row],[IlośćCukruKupionego]]&lt;10000,TRUE),FALSE)</f>
        <v>1</v>
      </c>
      <c r="J1826" t="b">
        <f>IF(cukier[[#This Row],[IlośćCukruKupionego]]&gt;=10000,TRUE,FALSE)</f>
        <v>0</v>
      </c>
      <c r="K1826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26">
        <f>cukier[[#This Row],[Cukier '[KG']]]*cukier[[#This Row],[Rabat]]</f>
        <v>42.400000000000006</v>
      </c>
      <c r="M1826">
        <f>cukier[[#This Row],[SumaZaCukier]]-cukier[[#This Row],[CenaRabat]]</f>
        <v>2</v>
      </c>
    </row>
    <row r="1827" spans="1:13" x14ac:dyDescent="0.25">
      <c r="A1827" s="1">
        <v>41472</v>
      </c>
      <c r="B1827" t="s">
        <v>69</v>
      </c>
      <c r="C1827">
        <f>YEAR(cukier[[#This Row],[Data]])</f>
        <v>2013</v>
      </c>
      <c r="D1827">
        <v>89</v>
      </c>
      <c r="E1827">
        <f>IF(C1827=2005,$Q$5,IF(C1827=2006,$Q$6,IF(C1827=2007,$Q$7,IF(C1827=2008,$Q$8,IF(C1827=2009,$Q$9,IF(C1827=2010,$Q$10,IF(C1827=2011,$Q$11,IF(C1827=2012,$Q$12,IF(C1827=2013,$Q$13,IF(C1827=2014,$Q$14,"XD"))))))))))</f>
        <v>2.2200000000000002</v>
      </c>
      <c r="F1827">
        <f>D1827*E1827</f>
        <v>197.58</v>
      </c>
      <c r="G1827">
        <f>SUMIF($B$2:B1827,B1827,$D$2:D1827)</f>
        <v>2992</v>
      </c>
      <c r="H1827" t="b">
        <f>IF(cukier[[#This Row],[IlośćCukruKupionego]]&gt;=100,IF(cukier[[#This Row],[IlośćCukruKupionego]]&lt;1000,TRUE),FALSE)</f>
        <v>0</v>
      </c>
      <c r="I1827" t="b">
        <f>IF(cukier[[#This Row],[IlośćCukruKupionego]]&gt;=1000,IF(cukier[[#This Row],[IlośćCukruKupionego]]&lt;10000,TRUE),FALSE)</f>
        <v>1</v>
      </c>
      <c r="J1827" t="b">
        <f>IF(cukier[[#This Row],[IlośćCukruKupionego]]&gt;=10000,TRUE,FALSE)</f>
        <v>0</v>
      </c>
      <c r="K1827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27">
        <f>cukier[[#This Row],[Cukier '[KG']]]*cukier[[#This Row],[Rabat]]</f>
        <v>188.68</v>
      </c>
      <c r="M1827">
        <f>cukier[[#This Row],[SumaZaCukier]]-cukier[[#This Row],[CenaRabat]]</f>
        <v>8.9000000000000057</v>
      </c>
    </row>
    <row r="1828" spans="1:13" x14ac:dyDescent="0.25">
      <c r="A1828" s="1">
        <v>41472</v>
      </c>
      <c r="B1828" t="s">
        <v>35</v>
      </c>
      <c r="C1828">
        <f>YEAR(cukier[[#This Row],[Data]])</f>
        <v>2013</v>
      </c>
      <c r="D1828">
        <v>60</v>
      </c>
      <c r="E1828">
        <f>IF(C1828=2005,$Q$5,IF(C1828=2006,$Q$6,IF(C1828=2007,$Q$7,IF(C1828=2008,$Q$8,IF(C1828=2009,$Q$9,IF(C1828=2010,$Q$10,IF(C1828=2011,$Q$11,IF(C1828=2012,$Q$12,IF(C1828=2013,$Q$13,IF(C1828=2014,$Q$14,"XD"))))))))))</f>
        <v>2.2200000000000002</v>
      </c>
      <c r="F1828">
        <f>D1828*E1828</f>
        <v>133.20000000000002</v>
      </c>
      <c r="G1828">
        <f>SUMIF($B$2:B1828,B1828,$D$2:D1828)</f>
        <v>3706</v>
      </c>
      <c r="H1828" t="b">
        <f>IF(cukier[[#This Row],[IlośćCukruKupionego]]&gt;=100,IF(cukier[[#This Row],[IlośćCukruKupionego]]&lt;1000,TRUE),FALSE)</f>
        <v>0</v>
      </c>
      <c r="I1828" t="b">
        <f>IF(cukier[[#This Row],[IlośćCukruKupionego]]&gt;=1000,IF(cukier[[#This Row],[IlośćCukruKupionego]]&lt;10000,TRUE),FALSE)</f>
        <v>1</v>
      </c>
      <c r="J1828" t="b">
        <f>IF(cukier[[#This Row],[IlośćCukruKupionego]]&gt;=10000,TRUE,FALSE)</f>
        <v>0</v>
      </c>
      <c r="K1828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28">
        <f>cukier[[#This Row],[Cukier '[KG']]]*cukier[[#This Row],[Rabat]]</f>
        <v>127.2</v>
      </c>
      <c r="M1828">
        <f>cukier[[#This Row],[SumaZaCukier]]-cukier[[#This Row],[CenaRabat]]</f>
        <v>6.0000000000000142</v>
      </c>
    </row>
    <row r="1829" spans="1:13" x14ac:dyDescent="0.25">
      <c r="A1829" s="1">
        <v>41475</v>
      </c>
      <c r="B1829" t="s">
        <v>3</v>
      </c>
      <c r="C1829">
        <f>YEAR(cukier[[#This Row],[Data]])</f>
        <v>2013</v>
      </c>
      <c r="D1829">
        <v>5</v>
      </c>
      <c r="E1829">
        <f>IF(C1829=2005,$Q$5,IF(C1829=2006,$Q$6,IF(C1829=2007,$Q$7,IF(C1829=2008,$Q$8,IF(C1829=2009,$Q$9,IF(C1829=2010,$Q$10,IF(C1829=2011,$Q$11,IF(C1829=2012,$Q$12,IF(C1829=2013,$Q$13,IF(C1829=2014,$Q$14,"XD"))))))))))</f>
        <v>2.2200000000000002</v>
      </c>
      <c r="F1829">
        <f>D1829*E1829</f>
        <v>11.100000000000001</v>
      </c>
      <c r="G1829">
        <f>SUMIF($B$2:B1829,B1829,$D$2:D1829)</f>
        <v>32</v>
      </c>
      <c r="H1829" t="b">
        <f>IF(cukier[[#This Row],[IlośćCukruKupionego]]&gt;=100,IF(cukier[[#This Row],[IlośćCukruKupionego]]&lt;1000,TRUE),FALSE)</f>
        <v>0</v>
      </c>
      <c r="I1829" t="b">
        <f>IF(cukier[[#This Row],[IlośćCukruKupionego]]&gt;=1000,IF(cukier[[#This Row],[IlośćCukruKupionego]]&lt;10000,TRUE),FALSE)</f>
        <v>0</v>
      </c>
      <c r="J1829" t="b">
        <f>IF(cukier[[#This Row],[IlośćCukruKupionego]]&gt;=10000,TRUE,FALSE)</f>
        <v>0</v>
      </c>
      <c r="K1829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29">
        <f>cukier[[#This Row],[Cukier '[KG']]]*cukier[[#This Row],[Rabat]]</f>
        <v>11.100000000000001</v>
      </c>
      <c r="M1829">
        <f>cukier[[#This Row],[SumaZaCukier]]-cukier[[#This Row],[CenaRabat]]</f>
        <v>0</v>
      </c>
    </row>
    <row r="1830" spans="1:13" x14ac:dyDescent="0.25">
      <c r="A1830" s="1">
        <v>41476</v>
      </c>
      <c r="B1830" t="s">
        <v>102</v>
      </c>
      <c r="C1830">
        <f>YEAR(cukier[[#This Row],[Data]])</f>
        <v>2013</v>
      </c>
      <c r="D1830">
        <v>125</v>
      </c>
      <c r="E1830">
        <f>IF(C1830=2005,$Q$5,IF(C1830=2006,$Q$6,IF(C1830=2007,$Q$7,IF(C1830=2008,$Q$8,IF(C1830=2009,$Q$9,IF(C1830=2010,$Q$10,IF(C1830=2011,$Q$11,IF(C1830=2012,$Q$12,IF(C1830=2013,$Q$13,IF(C1830=2014,$Q$14,"XD"))))))))))</f>
        <v>2.2200000000000002</v>
      </c>
      <c r="F1830">
        <f>D1830*E1830</f>
        <v>277.5</v>
      </c>
      <c r="G1830">
        <f>SUMIF($B$2:B1830,B1830,$D$2:D1830)</f>
        <v>5839</v>
      </c>
      <c r="H1830" t="b">
        <f>IF(cukier[[#This Row],[IlośćCukruKupionego]]&gt;=100,IF(cukier[[#This Row],[IlośćCukruKupionego]]&lt;1000,TRUE),FALSE)</f>
        <v>0</v>
      </c>
      <c r="I1830" t="b">
        <f>IF(cukier[[#This Row],[IlośćCukruKupionego]]&gt;=1000,IF(cukier[[#This Row],[IlośćCukruKupionego]]&lt;10000,TRUE),FALSE)</f>
        <v>1</v>
      </c>
      <c r="J1830" t="b">
        <f>IF(cukier[[#This Row],[IlośćCukruKupionego]]&gt;=10000,TRUE,FALSE)</f>
        <v>0</v>
      </c>
      <c r="K1830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30">
        <f>cukier[[#This Row],[Cukier '[KG']]]*cukier[[#This Row],[Rabat]]</f>
        <v>265</v>
      </c>
      <c r="M1830">
        <f>cukier[[#This Row],[SumaZaCukier]]-cukier[[#This Row],[CenaRabat]]</f>
        <v>12.5</v>
      </c>
    </row>
    <row r="1831" spans="1:13" x14ac:dyDescent="0.25">
      <c r="A1831" s="1">
        <v>41476</v>
      </c>
      <c r="B1831" t="s">
        <v>12</v>
      </c>
      <c r="C1831">
        <f>YEAR(cukier[[#This Row],[Data]])</f>
        <v>2013</v>
      </c>
      <c r="D1831">
        <v>177</v>
      </c>
      <c r="E1831">
        <f>IF(C1831=2005,$Q$5,IF(C1831=2006,$Q$6,IF(C1831=2007,$Q$7,IF(C1831=2008,$Q$8,IF(C1831=2009,$Q$9,IF(C1831=2010,$Q$10,IF(C1831=2011,$Q$11,IF(C1831=2012,$Q$12,IF(C1831=2013,$Q$13,IF(C1831=2014,$Q$14,"XD"))))))))))</f>
        <v>2.2200000000000002</v>
      </c>
      <c r="F1831">
        <f>D1831*E1831</f>
        <v>392.94000000000005</v>
      </c>
      <c r="G1831">
        <f>SUMIF($B$2:B1831,B1831,$D$2:D1831)</f>
        <v>4328</v>
      </c>
      <c r="H1831" t="b">
        <f>IF(cukier[[#This Row],[IlośćCukruKupionego]]&gt;=100,IF(cukier[[#This Row],[IlośćCukruKupionego]]&lt;1000,TRUE),FALSE)</f>
        <v>0</v>
      </c>
      <c r="I1831" t="b">
        <f>IF(cukier[[#This Row],[IlośćCukruKupionego]]&gt;=1000,IF(cukier[[#This Row],[IlośćCukruKupionego]]&lt;10000,TRUE),FALSE)</f>
        <v>1</v>
      </c>
      <c r="J1831" t="b">
        <f>IF(cukier[[#This Row],[IlośćCukruKupionego]]&gt;=10000,TRUE,FALSE)</f>
        <v>0</v>
      </c>
      <c r="K1831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31">
        <f>cukier[[#This Row],[Cukier '[KG']]]*cukier[[#This Row],[Rabat]]</f>
        <v>375.24</v>
      </c>
      <c r="M1831">
        <f>cukier[[#This Row],[SumaZaCukier]]-cukier[[#This Row],[CenaRabat]]</f>
        <v>17.700000000000045</v>
      </c>
    </row>
    <row r="1832" spans="1:13" x14ac:dyDescent="0.25">
      <c r="A1832" s="1">
        <v>41477</v>
      </c>
      <c r="B1832" t="s">
        <v>20</v>
      </c>
      <c r="C1832">
        <f>YEAR(cukier[[#This Row],[Data]])</f>
        <v>2013</v>
      </c>
      <c r="D1832">
        <v>58</v>
      </c>
      <c r="E1832">
        <f>IF(C1832=2005,$Q$5,IF(C1832=2006,$Q$6,IF(C1832=2007,$Q$7,IF(C1832=2008,$Q$8,IF(C1832=2009,$Q$9,IF(C1832=2010,$Q$10,IF(C1832=2011,$Q$11,IF(C1832=2012,$Q$12,IF(C1832=2013,$Q$13,IF(C1832=2014,$Q$14,"XD"))))))))))</f>
        <v>2.2200000000000002</v>
      </c>
      <c r="F1832">
        <f>D1832*E1832</f>
        <v>128.76000000000002</v>
      </c>
      <c r="G1832">
        <f>SUMIF($B$2:B1832,B1832,$D$2:D1832)</f>
        <v>1196</v>
      </c>
      <c r="H1832" t="b">
        <f>IF(cukier[[#This Row],[IlośćCukruKupionego]]&gt;=100,IF(cukier[[#This Row],[IlośćCukruKupionego]]&lt;1000,TRUE),FALSE)</f>
        <v>0</v>
      </c>
      <c r="I1832" t="b">
        <f>IF(cukier[[#This Row],[IlośćCukruKupionego]]&gt;=1000,IF(cukier[[#This Row],[IlośćCukruKupionego]]&lt;10000,TRUE),FALSE)</f>
        <v>1</v>
      </c>
      <c r="J1832" t="b">
        <f>IF(cukier[[#This Row],[IlośćCukruKupionego]]&gt;=10000,TRUE,FALSE)</f>
        <v>0</v>
      </c>
      <c r="K1832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32">
        <f>cukier[[#This Row],[Cukier '[KG']]]*cukier[[#This Row],[Rabat]]</f>
        <v>122.96000000000001</v>
      </c>
      <c r="M1832">
        <f>cukier[[#This Row],[SumaZaCukier]]-cukier[[#This Row],[CenaRabat]]</f>
        <v>5.8000000000000114</v>
      </c>
    </row>
    <row r="1833" spans="1:13" x14ac:dyDescent="0.25">
      <c r="A1833" s="1">
        <v>41478</v>
      </c>
      <c r="B1833" t="s">
        <v>19</v>
      </c>
      <c r="C1833">
        <f>YEAR(cukier[[#This Row],[Data]])</f>
        <v>2013</v>
      </c>
      <c r="D1833">
        <v>174</v>
      </c>
      <c r="E1833">
        <f>IF(C1833=2005,$Q$5,IF(C1833=2006,$Q$6,IF(C1833=2007,$Q$7,IF(C1833=2008,$Q$8,IF(C1833=2009,$Q$9,IF(C1833=2010,$Q$10,IF(C1833=2011,$Q$11,IF(C1833=2012,$Q$12,IF(C1833=2013,$Q$13,IF(C1833=2014,$Q$14,"XD"))))))))))</f>
        <v>2.2200000000000002</v>
      </c>
      <c r="F1833">
        <f>D1833*E1833</f>
        <v>386.28000000000003</v>
      </c>
      <c r="G1833">
        <f>SUMIF($B$2:B1833,B1833,$D$2:D1833)</f>
        <v>4289</v>
      </c>
      <c r="H1833" t="b">
        <f>IF(cukier[[#This Row],[IlośćCukruKupionego]]&gt;=100,IF(cukier[[#This Row],[IlośćCukruKupionego]]&lt;1000,TRUE),FALSE)</f>
        <v>0</v>
      </c>
      <c r="I1833" t="b">
        <f>IF(cukier[[#This Row],[IlośćCukruKupionego]]&gt;=1000,IF(cukier[[#This Row],[IlośćCukruKupionego]]&lt;10000,TRUE),FALSE)</f>
        <v>1</v>
      </c>
      <c r="J1833" t="b">
        <f>IF(cukier[[#This Row],[IlośćCukruKupionego]]&gt;=10000,TRUE,FALSE)</f>
        <v>0</v>
      </c>
      <c r="K1833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33">
        <f>cukier[[#This Row],[Cukier '[KG']]]*cukier[[#This Row],[Rabat]]</f>
        <v>368.88</v>
      </c>
      <c r="M1833">
        <f>cukier[[#This Row],[SumaZaCukier]]-cukier[[#This Row],[CenaRabat]]</f>
        <v>17.400000000000034</v>
      </c>
    </row>
    <row r="1834" spans="1:13" x14ac:dyDescent="0.25">
      <c r="A1834" s="1">
        <v>41479</v>
      </c>
      <c r="B1834" t="s">
        <v>7</v>
      </c>
      <c r="C1834">
        <f>YEAR(cukier[[#This Row],[Data]])</f>
        <v>2013</v>
      </c>
      <c r="D1834">
        <v>485</v>
      </c>
      <c r="E1834">
        <f>IF(C1834=2005,$Q$5,IF(C1834=2006,$Q$6,IF(C1834=2007,$Q$7,IF(C1834=2008,$Q$8,IF(C1834=2009,$Q$9,IF(C1834=2010,$Q$10,IF(C1834=2011,$Q$11,IF(C1834=2012,$Q$12,IF(C1834=2013,$Q$13,IF(C1834=2014,$Q$14,"XD"))))))))))</f>
        <v>2.2200000000000002</v>
      </c>
      <c r="F1834">
        <f>D1834*E1834</f>
        <v>1076.7</v>
      </c>
      <c r="G1834">
        <f>SUMIF($B$2:B1834,B1834,$D$2:D1834)</f>
        <v>23837</v>
      </c>
      <c r="H1834" t="b">
        <f>IF(cukier[[#This Row],[IlośćCukruKupionego]]&gt;=100,IF(cukier[[#This Row],[IlośćCukruKupionego]]&lt;1000,TRUE),FALSE)</f>
        <v>0</v>
      </c>
      <c r="I1834" t="b">
        <f>IF(cukier[[#This Row],[IlośćCukruKupionego]]&gt;=1000,IF(cukier[[#This Row],[IlośćCukruKupionego]]&lt;10000,TRUE),FALSE)</f>
        <v>0</v>
      </c>
      <c r="J1834" t="b">
        <f>IF(cukier[[#This Row],[IlośćCukruKupionego]]&gt;=10000,TRUE,FALSE)</f>
        <v>1</v>
      </c>
      <c r="K1834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34">
        <f>cukier[[#This Row],[Cukier '[KG']]]*cukier[[#This Row],[Rabat]]</f>
        <v>979.7</v>
      </c>
      <c r="M1834">
        <f>cukier[[#This Row],[SumaZaCukier]]-cukier[[#This Row],[CenaRabat]]</f>
        <v>97</v>
      </c>
    </row>
    <row r="1835" spans="1:13" x14ac:dyDescent="0.25">
      <c r="A1835" s="1">
        <v>41481</v>
      </c>
      <c r="B1835" t="s">
        <v>232</v>
      </c>
      <c r="C1835">
        <f>YEAR(cukier[[#This Row],[Data]])</f>
        <v>2013</v>
      </c>
      <c r="D1835">
        <v>7</v>
      </c>
      <c r="E1835">
        <f>IF(C1835=2005,$Q$5,IF(C1835=2006,$Q$6,IF(C1835=2007,$Q$7,IF(C1835=2008,$Q$8,IF(C1835=2009,$Q$9,IF(C1835=2010,$Q$10,IF(C1835=2011,$Q$11,IF(C1835=2012,$Q$12,IF(C1835=2013,$Q$13,IF(C1835=2014,$Q$14,"XD"))))))))))</f>
        <v>2.2200000000000002</v>
      </c>
      <c r="F1835">
        <f>D1835*E1835</f>
        <v>15.540000000000001</v>
      </c>
      <c r="G1835">
        <f>SUMIF($B$2:B1835,B1835,$D$2:D1835)</f>
        <v>19</v>
      </c>
      <c r="H1835" t="b">
        <f>IF(cukier[[#This Row],[IlośćCukruKupionego]]&gt;=100,IF(cukier[[#This Row],[IlośćCukruKupionego]]&lt;1000,TRUE),FALSE)</f>
        <v>0</v>
      </c>
      <c r="I1835" t="b">
        <f>IF(cukier[[#This Row],[IlośćCukruKupionego]]&gt;=1000,IF(cukier[[#This Row],[IlośćCukruKupionego]]&lt;10000,TRUE),FALSE)</f>
        <v>0</v>
      </c>
      <c r="J1835" t="b">
        <f>IF(cukier[[#This Row],[IlośćCukruKupionego]]&gt;=10000,TRUE,FALSE)</f>
        <v>0</v>
      </c>
      <c r="K1835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35">
        <f>cukier[[#This Row],[Cukier '[KG']]]*cukier[[#This Row],[Rabat]]</f>
        <v>15.540000000000001</v>
      </c>
      <c r="M1835">
        <f>cukier[[#This Row],[SumaZaCukier]]-cukier[[#This Row],[CenaRabat]]</f>
        <v>0</v>
      </c>
    </row>
    <row r="1836" spans="1:13" x14ac:dyDescent="0.25">
      <c r="A1836" s="1">
        <v>41482</v>
      </c>
      <c r="B1836" t="s">
        <v>9</v>
      </c>
      <c r="C1836">
        <f>YEAR(cukier[[#This Row],[Data]])</f>
        <v>2013</v>
      </c>
      <c r="D1836">
        <v>109</v>
      </c>
      <c r="E1836">
        <f>IF(C1836=2005,$Q$5,IF(C1836=2006,$Q$6,IF(C1836=2007,$Q$7,IF(C1836=2008,$Q$8,IF(C1836=2009,$Q$9,IF(C1836=2010,$Q$10,IF(C1836=2011,$Q$11,IF(C1836=2012,$Q$12,IF(C1836=2013,$Q$13,IF(C1836=2014,$Q$14,"XD"))))))))))</f>
        <v>2.2200000000000002</v>
      </c>
      <c r="F1836">
        <f>D1836*E1836</f>
        <v>241.98000000000002</v>
      </c>
      <c r="G1836">
        <f>SUMIF($B$2:B1836,B1836,$D$2:D1836)</f>
        <v>23183</v>
      </c>
      <c r="H1836" t="b">
        <f>IF(cukier[[#This Row],[IlośćCukruKupionego]]&gt;=100,IF(cukier[[#This Row],[IlośćCukruKupionego]]&lt;1000,TRUE),FALSE)</f>
        <v>0</v>
      </c>
      <c r="I1836" t="b">
        <f>IF(cukier[[#This Row],[IlośćCukruKupionego]]&gt;=1000,IF(cukier[[#This Row],[IlośćCukruKupionego]]&lt;10000,TRUE),FALSE)</f>
        <v>0</v>
      </c>
      <c r="J1836" t="b">
        <f>IF(cukier[[#This Row],[IlośćCukruKupionego]]&gt;=10000,TRUE,FALSE)</f>
        <v>1</v>
      </c>
      <c r="K1836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36">
        <f>cukier[[#This Row],[Cukier '[KG']]]*cukier[[#This Row],[Rabat]]</f>
        <v>220.18</v>
      </c>
      <c r="M1836">
        <f>cukier[[#This Row],[SumaZaCukier]]-cukier[[#This Row],[CenaRabat]]</f>
        <v>21.800000000000011</v>
      </c>
    </row>
    <row r="1837" spans="1:13" x14ac:dyDescent="0.25">
      <c r="A1837" s="1">
        <v>41485</v>
      </c>
      <c r="B1837" t="s">
        <v>6</v>
      </c>
      <c r="C1837">
        <f>YEAR(cukier[[#This Row],[Data]])</f>
        <v>2013</v>
      </c>
      <c r="D1837">
        <v>116</v>
      </c>
      <c r="E1837">
        <f>IF(C1837=2005,$Q$5,IF(C1837=2006,$Q$6,IF(C1837=2007,$Q$7,IF(C1837=2008,$Q$8,IF(C1837=2009,$Q$9,IF(C1837=2010,$Q$10,IF(C1837=2011,$Q$11,IF(C1837=2012,$Q$12,IF(C1837=2013,$Q$13,IF(C1837=2014,$Q$14,"XD"))))))))))</f>
        <v>2.2200000000000002</v>
      </c>
      <c r="F1837">
        <f>D1837*E1837</f>
        <v>257.52000000000004</v>
      </c>
      <c r="G1837">
        <f>SUMIF($B$2:B1837,B1837,$D$2:D1837)</f>
        <v>3497</v>
      </c>
      <c r="H1837" t="b">
        <f>IF(cukier[[#This Row],[IlośćCukruKupionego]]&gt;=100,IF(cukier[[#This Row],[IlośćCukruKupionego]]&lt;1000,TRUE),FALSE)</f>
        <v>0</v>
      </c>
      <c r="I1837" t="b">
        <f>IF(cukier[[#This Row],[IlośćCukruKupionego]]&gt;=1000,IF(cukier[[#This Row],[IlośćCukruKupionego]]&lt;10000,TRUE),FALSE)</f>
        <v>1</v>
      </c>
      <c r="J1837" t="b">
        <f>IF(cukier[[#This Row],[IlośćCukruKupionego]]&gt;=10000,TRUE,FALSE)</f>
        <v>0</v>
      </c>
      <c r="K1837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37">
        <f>cukier[[#This Row],[Cukier '[KG']]]*cukier[[#This Row],[Rabat]]</f>
        <v>245.92000000000002</v>
      </c>
      <c r="M1837">
        <f>cukier[[#This Row],[SumaZaCukier]]-cukier[[#This Row],[CenaRabat]]</f>
        <v>11.600000000000023</v>
      </c>
    </row>
    <row r="1838" spans="1:13" x14ac:dyDescent="0.25">
      <c r="A1838" s="1">
        <v>41486</v>
      </c>
      <c r="B1838" t="s">
        <v>39</v>
      </c>
      <c r="C1838">
        <f>YEAR(cukier[[#This Row],[Data]])</f>
        <v>2013</v>
      </c>
      <c r="D1838">
        <v>125</v>
      </c>
      <c r="E1838">
        <f>IF(C1838=2005,$Q$5,IF(C1838=2006,$Q$6,IF(C1838=2007,$Q$7,IF(C1838=2008,$Q$8,IF(C1838=2009,$Q$9,IF(C1838=2010,$Q$10,IF(C1838=2011,$Q$11,IF(C1838=2012,$Q$12,IF(C1838=2013,$Q$13,IF(C1838=2014,$Q$14,"XD"))))))))))</f>
        <v>2.2200000000000002</v>
      </c>
      <c r="F1838">
        <f>D1838*E1838</f>
        <v>277.5</v>
      </c>
      <c r="G1838">
        <f>SUMIF($B$2:B1838,B1838,$D$2:D1838)</f>
        <v>1956</v>
      </c>
      <c r="H1838" t="b">
        <f>IF(cukier[[#This Row],[IlośćCukruKupionego]]&gt;=100,IF(cukier[[#This Row],[IlośćCukruKupionego]]&lt;1000,TRUE),FALSE)</f>
        <v>0</v>
      </c>
      <c r="I1838" t="b">
        <f>IF(cukier[[#This Row],[IlośćCukruKupionego]]&gt;=1000,IF(cukier[[#This Row],[IlośćCukruKupionego]]&lt;10000,TRUE),FALSE)</f>
        <v>1</v>
      </c>
      <c r="J1838" t="b">
        <f>IF(cukier[[#This Row],[IlośćCukruKupionego]]&gt;=10000,TRUE,FALSE)</f>
        <v>0</v>
      </c>
      <c r="K1838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38">
        <f>cukier[[#This Row],[Cukier '[KG']]]*cukier[[#This Row],[Rabat]]</f>
        <v>265</v>
      </c>
      <c r="M1838">
        <f>cukier[[#This Row],[SumaZaCukier]]-cukier[[#This Row],[CenaRabat]]</f>
        <v>12.5</v>
      </c>
    </row>
    <row r="1839" spans="1:13" x14ac:dyDescent="0.25">
      <c r="A1839" s="1">
        <v>41486</v>
      </c>
      <c r="B1839" t="s">
        <v>222</v>
      </c>
      <c r="C1839">
        <f>YEAR(cukier[[#This Row],[Data]])</f>
        <v>2013</v>
      </c>
      <c r="D1839">
        <v>15</v>
      </c>
      <c r="E1839">
        <f>IF(C1839=2005,$Q$5,IF(C1839=2006,$Q$6,IF(C1839=2007,$Q$7,IF(C1839=2008,$Q$8,IF(C1839=2009,$Q$9,IF(C1839=2010,$Q$10,IF(C1839=2011,$Q$11,IF(C1839=2012,$Q$12,IF(C1839=2013,$Q$13,IF(C1839=2014,$Q$14,"XD"))))))))))</f>
        <v>2.2200000000000002</v>
      </c>
      <c r="F1839">
        <f>D1839*E1839</f>
        <v>33.300000000000004</v>
      </c>
      <c r="G1839">
        <f>SUMIF($B$2:B1839,B1839,$D$2:D1839)</f>
        <v>35</v>
      </c>
      <c r="H1839" t="b">
        <f>IF(cukier[[#This Row],[IlośćCukruKupionego]]&gt;=100,IF(cukier[[#This Row],[IlośćCukruKupionego]]&lt;1000,TRUE),FALSE)</f>
        <v>0</v>
      </c>
      <c r="I1839" t="b">
        <f>IF(cukier[[#This Row],[IlośćCukruKupionego]]&gt;=1000,IF(cukier[[#This Row],[IlośćCukruKupionego]]&lt;10000,TRUE),FALSE)</f>
        <v>0</v>
      </c>
      <c r="J1839" t="b">
        <f>IF(cukier[[#This Row],[IlośćCukruKupionego]]&gt;=10000,TRUE,FALSE)</f>
        <v>0</v>
      </c>
      <c r="K1839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39">
        <f>cukier[[#This Row],[Cukier '[KG']]]*cukier[[#This Row],[Rabat]]</f>
        <v>33.300000000000004</v>
      </c>
      <c r="M1839">
        <f>cukier[[#This Row],[SumaZaCukier]]-cukier[[#This Row],[CenaRabat]]</f>
        <v>0</v>
      </c>
    </row>
    <row r="1840" spans="1:13" x14ac:dyDescent="0.25">
      <c r="A1840" s="1">
        <v>41488</v>
      </c>
      <c r="B1840" t="s">
        <v>177</v>
      </c>
      <c r="C1840">
        <f>YEAR(cukier[[#This Row],[Data]])</f>
        <v>2013</v>
      </c>
      <c r="D1840">
        <v>4</v>
      </c>
      <c r="E1840">
        <f>IF(C1840=2005,$Q$5,IF(C1840=2006,$Q$6,IF(C1840=2007,$Q$7,IF(C1840=2008,$Q$8,IF(C1840=2009,$Q$9,IF(C1840=2010,$Q$10,IF(C1840=2011,$Q$11,IF(C1840=2012,$Q$12,IF(C1840=2013,$Q$13,IF(C1840=2014,$Q$14,"XD"))))))))))</f>
        <v>2.2200000000000002</v>
      </c>
      <c r="F1840">
        <f>D1840*E1840</f>
        <v>8.8800000000000008</v>
      </c>
      <c r="G1840">
        <f>SUMIF($B$2:B1840,B1840,$D$2:D1840)</f>
        <v>21</v>
      </c>
      <c r="H1840" t="b">
        <f>IF(cukier[[#This Row],[IlośćCukruKupionego]]&gt;=100,IF(cukier[[#This Row],[IlośćCukruKupionego]]&lt;1000,TRUE),FALSE)</f>
        <v>0</v>
      </c>
      <c r="I1840" t="b">
        <f>IF(cukier[[#This Row],[IlośćCukruKupionego]]&gt;=1000,IF(cukier[[#This Row],[IlośćCukruKupionego]]&lt;10000,TRUE),FALSE)</f>
        <v>0</v>
      </c>
      <c r="J1840" t="b">
        <f>IF(cukier[[#This Row],[IlośćCukruKupionego]]&gt;=10000,TRUE,FALSE)</f>
        <v>0</v>
      </c>
      <c r="K1840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40">
        <f>cukier[[#This Row],[Cukier '[KG']]]*cukier[[#This Row],[Rabat]]</f>
        <v>8.8800000000000008</v>
      </c>
      <c r="M1840">
        <f>cukier[[#This Row],[SumaZaCukier]]-cukier[[#This Row],[CenaRabat]]</f>
        <v>0</v>
      </c>
    </row>
    <row r="1841" spans="1:13" x14ac:dyDescent="0.25">
      <c r="A1841" s="1">
        <v>41489</v>
      </c>
      <c r="B1841" t="s">
        <v>144</v>
      </c>
      <c r="C1841">
        <f>YEAR(cukier[[#This Row],[Data]])</f>
        <v>2013</v>
      </c>
      <c r="D1841">
        <v>13</v>
      </c>
      <c r="E1841">
        <f>IF(C1841=2005,$Q$5,IF(C1841=2006,$Q$6,IF(C1841=2007,$Q$7,IF(C1841=2008,$Q$8,IF(C1841=2009,$Q$9,IF(C1841=2010,$Q$10,IF(C1841=2011,$Q$11,IF(C1841=2012,$Q$12,IF(C1841=2013,$Q$13,IF(C1841=2014,$Q$14,"XD"))))))))))</f>
        <v>2.2200000000000002</v>
      </c>
      <c r="F1841">
        <f>D1841*E1841</f>
        <v>28.860000000000003</v>
      </c>
      <c r="G1841">
        <f>SUMIF($B$2:B1841,B1841,$D$2:D1841)</f>
        <v>49</v>
      </c>
      <c r="H1841" t="b">
        <f>IF(cukier[[#This Row],[IlośćCukruKupionego]]&gt;=100,IF(cukier[[#This Row],[IlośćCukruKupionego]]&lt;1000,TRUE),FALSE)</f>
        <v>0</v>
      </c>
      <c r="I1841" t="b">
        <f>IF(cukier[[#This Row],[IlośćCukruKupionego]]&gt;=1000,IF(cukier[[#This Row],[IlośćCukruKupionego]]&lt;10000,TRUE),FALSE)</f>
        <v>0</v>
      </c>
      <c r="J1841" t="b">
        <f>IF(cukier[[#This Row],[IlośćCukruKupionego]]&gt;=10000,TRUE,FALSE)</f>
        <v>0</v>
      </c>
      <c r="K1841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41">
        <f>cukier[[#This Row],[Cukier '[KG']]]*cukier[[#This Row],[Rabat]]</f>
        <v>28.860000000000003</v>
      </c>
      <c r="M1841">
        <f>cukier[[#This Row],[SumaZaCukier]]-cukier[[#This Row],[CenaRabat]]</f>
        <v>0</v>
      </c>
    </row>
    <row r="1842" spans="1:13" x14ac:dyDescent="0.25">
      <c r="A1842" s="1">
        <v>41491</v>
      </c>
      <c r="B1842" t="s">
        <v>102</v>
      </c>
      <c r="C1842">
        <f>YEAR(cukier[[#This Row],[Data]])</f>
        <v>2013</v>
      </c>
      <c r="D1842">
        <v>338</v>
      </c>
      <c r="E1842">
        <f>IF(C1842=2005,$Q$5,IF(C1842=2006,$Q$6,IF(C1842=2007,$Q$7,IF(C1842=2008,$Q$8,IF(C1842=2009,$Q$9,IF(C1842=2010,$Q$10,IF(C1842=2011,$Q$11,IF(C1842=2012,$Q$12,IF(C1842=2013,$Q$13,IF(C1842=2014,$Q$14,"XD"))))))))))</f>
        <v>2.2200000000000002</v>
      </c>
      <c r="F1842">
        <f>D1842*E1842</f>
        <v>750.36</v>
      </c>
      <c r="G1842">
        <f>SUMIF($B$2:B1842,B1842,$D$2:D1842)</f>
        <v>6177</v>
      </c>
      <c r="H1842" t="b">
        <f>IF(cukier[[#This Row],[IlośćCukruKupionego]]&gt;=100,IF(cukier[[#This Row],[IlośćCukruKupionego]]&lt;1000,TRUE),FALSE)</f>
        <v>0</v>
      </c>
      <c r="I1842" t="b">
        <f>IF(cukier[[#This Row],[IlośćCukruKupionego]]&gt;=1000,IF(cukier[[#This Row],[IlośćCukruKupionego]]&lt;10000,TRUE),FALSE)</f>
        <v>1</v>
      </c>
      <c r="J1842" t="b">
        <f>IF(cukier[[#This Row],[IlośćCukruKupionego]]&gt;=10000,TRUE,FALSE)</f>
        <v>0</v>
      </c>
      <c r="K1842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42">
        <f>cukier[[#This Row],[Cukier '[KG']]]*cukier[[#This Row],[Rabat]]</f>
        <v>716.56000000000006</v>
      </c>
      <c r="M1842">
        <f>cukier[[#This Row],[SumaZaCukier]]-cukier[[#This Row],[CenaRabat]]</f>
        <v>33.799999999999955</v>
      </c>
    </row>
    <row r="1843" spans="1:13" x14ac:dyDescent="0.25">
      <c r="A1843" s="1">
        <v>41492</v>
      </c>
      <c r="B1843" t="s">
        <v>167</v>
      </c>
      <c r="C1843">
        <f>YEAR(cukier[[#This Row],[Data]])</f>
        <v>2013</v>
      </c>
      <c r="D1843">
        <v>2</v>
      </c>
      <c r="E1843">
        <f>IF(C1843=2005,$Q$5,IF(C1843=2006,$Q$6,IF(C1843=2007,$Q$7,IF(C1843=2008,$Q$8,IF(C1843=2009,$Q$9,IF(C1843=2010,$Q$10,IF(C1843=2011,$Q$11,IF(C1843=2012,$Q$12,IF(C1843=2013,$Q$13,IF(C1843=2014,$Q$14,"XD"))))))))))</f>
        <v>2.2200000000000002</v>
      </c>
      <c r="F1843">
        <f>D1843*E1843</f>
        <v>4.4400000000000004</v>
      </c>
      <c r="G1843">
        <f>SUMIF($B$2:B1843,B1843,$D$2:D1843)</f>
        <v>21</v>
      </c>
      <c r="H1843" t="b">
        <f>IF(cukier[[#This Row],[IlośćCukruKupionego]]&gt;=100,IF(cukier[[#This Row],[IlośćCukruKupionego]]&lt;1000,TRUE),FALSE)</f>
        <v>0</v>
      </c>
      <c r="I1843" t="b">
        <f>IF(cukier[[#This Row],[IlośćCukruKupionego]]&gt;=1000,IF(cukier[[#This Row],[IlośćCukruKupionego]]&lt;10000,TRUE),FALSE)</f>
        <v>0</v>
      </c>
      <c r="J1843" t="b">
        <f>IF(cukier[[#This Row],[IlośćCukruKupionego]]&gt;=10000,TRUE,FALSE)</f>
        <v>0</v>
      </c>
      <c r="K1843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43">
        <f>cukier[[#This Row],[Cukier '[KG']]]*cukier[[#This Row],[Rabat]]</f>
        <v>4.4400000000000004</v>
      </c>
      <c r="M1843">
        <f>cukier[[#This Row],[SumaZaCukier]]-cukier[[#This Row],[CenaRabat]]</f>
        <v>0</v>
      </c>
    </row>
    <row r="1844" spans="1:13" x14ac:dyDescent="0.25">
      <c r="A1844" s="1">
        <v>41493</v>
      </c>
      <c r="B1844" t="s">
        <v>37</v>
      </c>
      <c r="C1844">
        <f>YEAR(cukier[[#This Row],[Data]])</f>
        <v>2013</v>
      </c>
      <c r="D1844">
        <v>108</v>
      </c>
      <c r="E1844">
        <f>IF(C1844=2005,$Q$5,IF(C1844=2006,$Q$6,IF(C1844=2007,$Q$7,IF(C1844=2008,$Q$8,IF(C1844=2009,$Q$9,IF(C1844=2010,$Q$10,IF(C1844=2011,$Q$11,IF(C1844=2012,$Q$12,IF(C1844=2013,$Q$13,IF(C1844=2014,$Q$14,"XD"))))))))))</f>
        <v>2.2200000000000002</v>
      </c>
      <c r="F1844">
        <f>D1844*E1844</f>
        <v>239.76000000000002</v>
      </c>
      <c r="G1844">
        <f>SUMIF($B$2:B1844,B1844,$D$2:D1844)</f>
        <v>4416</v>
      </c>
      <c r="H1844" t="b">
        <f>IF(cukier[[#This Row],[IlośćCukruKupionego]]&gt;=100,IF(cukier[[#This Row],[IlośćCukruKupionego]]&lt;1000,TRUE),FALSE)</f>
        <v>0</v>
      </c>
      <c r="I1844" t="b">
        <f>IF(cukier[[#This Row],[IlośćCukruKupionego]]&gt;=1000,IF(cukier[[#This Row],[IlośćCukruKupionego]]&lt;10000,TRUE),FALSE)</f>
        <v>1</v>
      </c>
      <c r="J1844" t="b">
        <f>IF(cukier[[#This Row],[IlośćCukruKupionego]]&gt;=10000,TRUE,FALSE)</f>
        <v>0</v>
      </c>
      <c r="K1844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44">
        <f>cukier[[#This Row],[Cukier '[KG']]]*cukier[[#This Row],[Rabat]]</f>
        <v>228.96</v>
      </c>
      <c r="M1844">
        <f>cukier[[#This Row],[SumaZaCukier]]-cukier[[#This Row],[CenaRabat]]</f>
        <v>10.800000000000011</v>
      </c>
    </row>
    <row r="1845" spans="1:13" x14ac:dyDescent="0.25">
      <c r="A1845" s="1">
        <v>41494</v>
      </c>
      <c r="B1845" t="s">
        <v>61</v>
      </c>
      <c r="C1845">
        <f>YEAR(cukier[[#This Row],[Data]])</f>
        <v>2013</v>
      </c>
      <c r="D1845">
        <v>119</v>
      </c>
      <c r="E1845">
        <f>IF(C1845=2005,$Q$5,IF(C1845=2006,$Q$6,IF(C1845=2007,$Q$7,IF(C1845=2008,$Q$8,IF(C1845=2009,$Q$9,IF(C1845=2010,$Q$10,IF(C1845=2011,$Q$11,IF(C1845=2012,$Q$12,IF(C1845=2013,$Q$13,IF(C1845=2014,$Q$14,"XD"))))))))))</f>
        <v>2.2200000000000002</v>
      </c>
      <c r="F1845">
        <f>D1845*E1845</f>
        <v>264.18</v>
      </c>
      <c r="G1845">
        <f>SUMIF($B$2:B1845,B1845,$D$2:D1845)</f>
        <v>2929</v>
      </c>
      <c r="H1845" t="b">
        <f>IF(cukier[[#This Row],[IlośćCukruKupionego]]&gt;=100,IF(cukier[[#This Row],[IlośćCukruKupionego]]&lt;1000,TRUE),FALSE)</f>
        <v>0</v>
      </c>
      <c r="I1845" t="b">
        <f>IF(cukier[[#This Row],[IlośćCukruKupionego]]&gt;=1000,IF(cukier[[#This Row],[IlośćCukruKupionego]]&lt;10000,TRUE),FALSE)</f>
        <v>1</v>
      </c>
      <c r="J1845" t="b">
        <f>IF(cukier[[#This Row],[IlośćCukruKupionego]]&gt;=10000,TRUE,FALSE)</f>
        <v>0</v>
      </c>
      <c r="K1845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45">
        <f>cukier[[#This Row],[Cukier '[KG']]]*cukier[[#This Row],[Rabat]]</f>
        <v>252.28</v>
      </c>
      <c r="M1845">
        <f>cukier[[#This Row],[SumaZaCukier]]-cukier[[#This Row],[CenaRabat]]</f>
        <v>11.900000000000006</v>
      </c>
    </row>
    <row r="1846" spans="1:13" x14ac:dyDescent="0.25">
      <c r="A1846" s="1">
        <v>41495</v>
      </c>
      <c r="B1846" t="s">
        <v>7</v>
      </c>
      <c r="C1846">
        <f>YEAR(cukier[[#This Row],[Data]])</f>
        <v>2013</v>
      </c>
      <c r="D1846">
        <v>385</v>
      </c>
      <c r="E1846">
        <f>IF(C1846=2005,$Q$5,IF(C1846=2006,$Q$6,IF(C1846=2007,$Q$7,IF(C1846=2008,$Q$8,IF(C1846=2009,$Q$9,IF(C1846=2010,$Q$10,IF(C1846=2011,$Q$11,IF(C1846=2012,$Q$12,IF(C1846=2013,$Q$13,IF(C1846=2014,$Q$14,"XD"))))))))))</f>
        <v>2.2200000000000002</v>
      </c>
      <c r="F1846">
        <f>D1846*E1846</f>
        <v>854.7</v>
      </c>
      <c r="G1846">
        <f>SUMIF($B$2:B1846,B1846,$D$2:D1846)</f>
        <v>24222</v>
      </c>
      <c r="H1846" t="b">
        <f>IF(cukier[[#This Row],[IlośćCukruKupionego]]&gt;=100,IF(cukier[[#This Row],[IlośćCukruKupionego]]&lt;1000,TRUE),FALSE)</f>
        <v>0</v>
      </c>
      <c r="I1846" t="b">
        <f>IF(cukier[[#This Row],[IlośćCukruKupionego]]&gt;=1000,IF(cukier[[#This Row],[IlośćCukruKupionego]]&lt;10000,TRUE),FALSE)</f>
        <v>0</v>
      </c>
      <c r="J1846" t="b">
        <f>IF(cukier[[#This Row],[IlośćCukruKupionego]]&gt;=10000,TRUE,FALSE)</f>
        <v>1</v>
      </c>
      <c r="K1846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46">
        <f>cukier[[#This Row],[Cukier '[KG']]]*cukier[[#This Row],[Rabat]]</f>
        <v>777.7</v>
      </c>
      <c r="M1846">
        <f>cukier[[#This Row],[SumaZaCukier]]-cukier[[#This Row],[CenaRabat]]</f>
        <v>77</v>
      </c>
    </row>
    <row r="1847" spans="1:13" x14ac:dyDescent="0.25">
      <c r="A1847" s="1">
        <v>41495</v>
      </c>
      <c r="B1847" t="s">
        <v>45</v>
      </c>
      <c r="C1847">
        <f>YEAR(cukier[[#This Row],[Data]])</f>
        <v>2013</v>
      </c>
      <c r="D1847">
        <v>239</v>
      </c>
      <c r="E1847">
        <f>IF(C1847=2005,$Q$5,IF(C1847=2006,$Q$6,IF(C1847=2007,$Q$7,IF(C1847=2008,$Q$8,IF(C1847=2009,$Q$9,IF(C1847=2010,$Q$10,IF(C1847=2011,$Q$11,IF(C1847=2012,$Q$12,IF(C1847=2013,$Q$13,IF(C1847=2014,$Q$14,"XD"))))))))))</f>
        <v>2.2200000000000002</v>
      </c>
      <c r="F1847">
        <f>D1847*E1847</f>
        <v>530.58000000000004</v>
      </c>
      <c r="G1847">
        <f>SUMIF($B$2:B1847,B1847,$D$2:D1847)</f>
        <v>22392</v>
      </c>
      <c r="H1847" t="b">
        <f>IF(cukier[[#This Row],[IlośćCukruKupionego]]&gt;=100,IF(cukier[[#This Row],[IlośćCukruKupionego]]&lt;1000,TRUE),FALSE)</f>
        <v>0</v>
      </c>
      <c r="I1847" t="b">
        <f>IF(cukier[[#This Row],[IlośćCukruKupionego]]&gt;=1000,IF(cukier[[#This Row],[IlośćCukruKupionego]]&lt;10000,TRUE),FALSE)</f>
        <v>0</v>
      </c>
      <c r="J1847" t="b">
        <f>IF(cukier[[#This Row],[IlośćCukruKupionego]]&gt;=10000,TRUE,FALSE)</f>
        <v>1</v>
      </c>
      <c r="K1847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47">
        <f>cukier[[#This Row],[Cukier '[KG']]]*cukier[[#This Row],[Rabat]]</f>
        <v>482.78000000000003</v>
      </c>
      <c r="M1847">
        <f>cukier[[#This Row],[SumaZaCukier]]-cukier[[#This Row],[CenaRabat]]</f>
        <v>47.800000000000011</v>
      </c>
    </row>
    <row r="1848" spans="1:13" x14ac:dyDescent="0.25">
      <c r="A1848" s="1">
        <v>41498</v>
      </c>
      <c r="B1848" t="s">
        <v>229</v>
      </c>
      <c r="C1848">
        <f>YEAR(cukier[[#This Row],[Data]])</f>
        <v>2013</v>
      </c>
      <c r="D1848">
        <v>8</v>
      </c>
      <c r="E1848">
        <f>IF(C1848=2005,$Q$5,IF(C1848=2006,$Q$6,IF(C1848=2007,$Q$7,IF(C1848=2008,$Q$8,IF(C1848=2009,$Q$9,IF(C1848=2010,$Q$10,IF(C1848=2011,$Q$11,IF(C1848=2012,$Q$12,IF(C1848=2013,$Q$13,IF(C1848=2014,$Q$14,"XD"))))))))))</f>
        <v>2.2200000000000002</v>
      </c>
      <c r="F1848">
        <f>D1848*E1848</f>
        <v>17.760000000000002</v>
      </c>
      <c r="G1848">
        <f>SUMIF($B$2:B1848,B1848,$D$2:D1848)</f>
        <v>25</v>
      </c>
      <c r="H1848" t="b">
        <f>IF(cukier[[#This Row],[IlośćCukruKupionego]]&gt;=100,IF(cukier[[#This Row],[IlośćCukruKupionego]]&lt;1000,TRUE),FALSE)</f>
        <v>0</v>
      </c>
      <c r="I1848" t="b">
        <f>IF(cukier[[#This Row],[IlośćCukruKupionego]]&gt;=1000,IF(cukier[[#This Row],[IlośćCukruKupionego]]&lt;10000,TRUE),FALSE)</f>
        <v>0</v>
      </c>
      <c r="J1848" t="b">
        <f>IF(cukier[[#This Row],[IlośćCukruKupionego]]&gt;=10000,TRUE,FALSE)</f>
        <v>0</v>
      </c>
      <c r="K1848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48">
        <f>cukier[[#This Row],[Cukier '[KG']]]*cukier[[#This Row],[Rabat]]</f>
        <v>17.760000000000002</v>
      </c>
      <c r="M1848">
        <f>cukier[[#This Row],[SumaZaCukier]]-cukier[[#This Row],[CenaRabat]]</f>
        <v>0</v>
      </c>
    </row>
    <row r="1849" spans="1:13" x14ac:dyDescent="0.25">
      <c r="A1849" s="1">
        <v>41499</v>
      </c>
      <c r="B1849" t="s">
        <v>17</v>
      </c>
      <c r="C1849">
        <f>YEAR(cukier[[#This Row],[Data]])</f>
        <v>2013</v>
      </c>
      <c r="D1849">
        <v>219</v>
      </c>
      <c r="E1849">
        <f>IF(C1849=2005,$Q$5,IF(C1849=2006,$Q$6,IF(C1849=2007,$Q$7,IF(C1849=2008,$Q$8,IF(C1849=2009,$Q$9,IF(C1849=2010,$Q$10,IF(C1849=2011,$Q$11,IF(C1849=2012,$Q$12,IF(C1849=2013,$Q$13,IF(C1849=2014,$Q$14,"XD"))))))))))</f>
        <v>2.2200000000000002</v>
      </c>
      <c r="F1849">
        <f>D1849*E1849</f>
        <v>486.18000000000006</v>
      </c>
      <c r="G1849">
        <f>SUMIF($B$2:B1849,B1849,$D$2:D1849)</f>
        <v>16502</v>
      </c>
      <c r="H1849" t="b">
        <f>IF(cukier[[#This Row],[IlośćCukruKupionego]]&gt;=100,IF(cukier[[#This Row],[IlośćCukruKupionego]]&lt;1000,TRUE),FALSE)</f>
        <v>0</v>
      </c>
      <c r="I1849" t="b">
        <f>IF(cukier[[#This Row],[IlośćCukruKupionego]]&gt;=1000,IF(cukier[[#This Row],[IlośćCukruKupionego]]&lt;10000,TRUE),FALSE)</f>
        <v>0</v>
      </c>
      <c r="J1849" t="b">
        <f>IF(cukier[[#This Row],[IlośćCukruKupionego]]&gt;=10000,TRUE,FALSE)</f>
        <v>1</v>
      </c>
      <c r="K1849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49">
        <f>cukier[[#This Row],[Cukier '[KG']]]*cukier[[#This Row],[Rabat]]</f>
        <v>442.38</v>
      </c>
      <c r="M1849">
        <f>cukier[[#This Row],[SumaZaCukier]]-cukier[[#This Row],[CenaRabat]]</f>
        <v>43.800000000000068</v>
      </c>
    </row>
    <row r="1850" spans="1:13" x14ac:dyDescent="0.25">
      <c r="A1850" s="1">
        <v>41503</v>
      </c>
      <c r="B1850" t="s">
        <v>25</v>
      </c>
      <c r="C1850">
        <f>YEAR(cukier[[#This Row],[Data]])</f>
        <v>2013</v>
      </c>
      <c r="D1850">
        <v>40</v>
      </c>
      <c r="E1850">
        <f>IF(C1850=2005,$Q$5,IF(C1850=2006,$Q$6,IF(C1850=2007,$Q$7,IF(C1850=2008,$Q$8,IF(C1850=2009,$Q$9,IF(C1850=2010,$Q$10,IF(C1850=2011,$Q$11,IF(C1850=2012,$Q$12,IF(C1850=2013,$Q$13,IF(C1850=2014,$Q$14,"XD"))))))))))</f>
        <v>2.2200000000000002</v>
      </c>
      <c r="F1850">
        <f>D1850*E1850</f>
        <v>88.800000000000011</v>
      </c>
      <c r="G1850">
        <f>SUMIF($B$2:B1850,B1850,$D$2:D1850)</f>
        <v>2245</v>
      </c>
      <c r="H1850" t="b">
        <f>IF(cukier[[#This Row],[IlośćCukruKupionego]]&gt;=100,IF(cukier[[#This Row],[IlośćCukruKupionego]]&lt;1000,TRUE),FALSE)</f>
        <v>0</v>
      </c>
      <c r="I1850" t="b">
        <f>IF(cukier[[#This Row],[IlośćCukruKupionego]]&gt;=1000,IF(cukier[[#This Row],[IlośćCukruKupionego]]&lt;10000,TRUE),FALSE)</f>
        <v>1</v>
      </c>
      <c r="J1850" t="b">
        <f>IF(cukier[[#This Row],[IlośćCukruKupionego]]&gt;=10000,TRUE,FALSE)</f>
        <v>0</v>
      </c>
      <c r="K1850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50">
        <f>cukier[[#This Row],[Cukier '[KG']]]*cukier[[#This Row],[Rabat]]</f>
        <v>84.800000000000011</v>
      </c>
      <c r="M1850">
        <f>cukier[[#This Row],[SumaZaCukier]]-cukier[[#This Row],[CenaRabat]]</f>
        <v>4</v>
      </c>
    </row>
    <row r="1851" spans="1:13" x14ac:dyDescent="0.25">
      <c r="A1851" s="1">
        <v>41503</v>
      </c>
      <c r="B1851" t="s">
        <v>102</v>
      </c>
      <c r="C1851">
        <f>YEAR(cukier[[#This Row],[Data]])</f>
        <v>2013</v>
      </c>
      <c r="D1851">
        <v>166</v>
      </c>
      <c r="E1851">
        <f>IF(C1851=2005,$Q$5,IF(C1851=2006,$Q$6,IF(C1851=2007,$Q$7,IF(C1851=2008,$Q$8,IF(C1851=2009,$Q$9,IF(C1851=2010,$Q$10,IF(C1851=2011,$Q$11,IF(C1851=2012,$Q$12,IF(C1851=2013,$Q$13,IF(C1851=2014,$Q$14,"XD"))))))))))</f>
        <v>2.2200000000000002</v>
      </c>
      <c r="F1851">
        <f>D1851*E1851</f>
        <v>368.52000000000004</v>
      </c>
      <c r="G1851">
        <f>SUMIF($B$2:B1851,B1851,$D$2:D1851)</f>
        <v>6343</v>
      </c>
      <c r="H1851" t="b">
        <f>IF(cukier[[#This Row],[IlośćCukruKupionego]]&gt;=100,IF(cukier[[#This Row],[IlośćCukruKupionego]]&lt;1000,TRUE),FALSE)</f>
        <v>0</v>
      </c>
      <c r="I1851" t="b">
        <f>IF(cukier[[#This Row],[IlośćCukruKupionego]]&gt;=1000,IF(cukier[[#This Row],[IlośćCukruKupionego]]&lt;10000,TRUE),FALSE)</f>
        <v>1</v>
      </c>
      <c r="J1851" t="b">
        <f>IF(cukier[[#This Row],[IlośćCukruKupionego]]&gt;=10000,TRUE,FALSE)</f>
        <v>0</v>
      </c>
      <c r="K1851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51">
        <f>cukier[[#This Row],[Cukier '[KG']]]*cukier[[#This Row],[Rabat]]</f>
        <v>351.92</v>
      </c>
      <c r="M1851">
        <f>cukier[[#This Row],[SumaZaCukier]]-cukier[[#This Row],[CenaRabat]]</f>
        <v>16.600000000000023</v>
      </c>
    </row>
    <row r="1852" spans="1:13" x14ac:dyDescent="0.25">
      <c r="A1852" s="1">
        <v>41504</v>
      </c>
      <c r="B1852" t="s">
        <v>66</v>
      </c>
      <c r="C1852">
        <f>YEAR(cukier[[#This Row],[Data]])</f>
        <v>2013</v>
      </c>
      <c r="D1852">
        <v>168</v>
      </c>
      <c r="E1852">
        <f>IF(C1852=2005,$Q$5,IF(C1852=2006,$Q$6,IF(C1852=2007,$Q$7,IF(C1852=2008,$Q$8,IF(C1852=2009,$Q$9,IF(C1852=2010,$Q$10,IF(C1852=2011,$Q$11,IF(C1852=2012,$Q$12,IF(C1852=2013,$Q$13,IF(C1852=2014,$Q$14,"XD"))))))))))</f>
        <v>2.2200000000000002</v>
      </c>
      <c r="F1852">
        <f>D1852*E1852</f>
        <v>372.96000000000004</v>
      </c>
      <c r="G1852">
        <f>SUMIF($B$2:B1852,B1852,$D$2:D1852)</f>
        <v>3547</v>
      </c>
      <c r="H1852" t="b">
        <f>IF(cukier[[#This Row],[IlośćCukruKupionego]]&gt;=100,IF(cukier[[#This Row],[IlośćCukruKupionego]]&lt;1000,TRUE),FALSE)</f>
        <v>0</v>
      </c>
      <c r="I1852" t="b">
        <f>IF(cukier[[#This Row],[IlośćCukruKupionego]]&gt;=1000,IF(cukier[[#This Row],[IlośćCukruKupionego]]&lt;10000,TRUE),FALSE)</f>
        <v>1</v>
      </c>
      <c r="J1852" t="b">
        <f>IF(cukier[[#This Row],[IlośćCukruKupionego]]&gt;=10000,TRUE,FALSE)</f>
        <v>0</v>
      </c>
      <c r="K1852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52">
        <f>cukier[[#This Row],[Cukier '[KG']]]*cukier[[#This Row],[Rabat]]</f>
        <v>356.16</v>
      </c>
      <c r="M1852">
        <f>cukier[[#This Row],[SumaZaCukier]]-cukier[[#This Row],[CenaRabat]]</f>
        <v>16.800000000000011</v>
      </c>
    </row>
    <row r="1853" spans="1:13" x14ac:dyDescent="0.25">
      <c r="A1853" s="1">
        <v>41505</v>
      </c>
      <c r="B1853" t="s">
        <v>131</v>
      </c>
      <c r="C1853">
        <f>YEAR(cukier[[#This Row],[Data]])</f>
        <v>2013</v>
      </c>
      <c r="D1853">
        <v>96</v>
      </c>
      <c r="E1853">
        <f>IF(C1853=2005,$Q$5,IF(C1853=2006,$Q$6,IF(C1853=2007,$Q$7,IF(C1853=2008,$Q$8,IF(C1853=2009,$Q$9,IF(C1853=2010,$Q$10,IF(C1853=2011,$Q$11,IF(C1853=2012,$Q$12,IF(C1853=2013,$Q$13,IF(C1853=2014,$Q$14,"XD"))))))))))</f>
        <v>2.2200000000000002</v>
      </c>
      <c r="F1853">
        <f>D1853*E1853</f>
        <v>213.12</v>
      </c>
      <c r="G1853">
        <f>SUMIF($B$2:B1853,B1853,$D$2:D1853)</f>
        <v>1030</v>
      </c>
      <c r="H1853" t="b">
        <f>IF(cukier[[#This Row],[IlośćCukruKupionego]]&gt;=100,IF(cukier[[#This Row],[IlośćCukruKupionego]]&lt;1000,TRUE),FALSE)</f>
        <v>0</v>
      </c>
      <c r="I1853" t="b">
        <f>IF(cukier[[#This Row],[IlośćCukruKupionego]]&gt;=1000,IF(cukier[[#This Row],[IlośćCukruKupionego]]&lt;10000,TRUE),FALSE)</f>
        <v>1</v>
      </c>
      <c r="J1853" t="b">
        <f>IF(cukier[[#This Row],[IlośćCukruKupionego]]&gt;=10000,TRUE,FALSE)</f>
        <v>0</v>
      </c>
      <c r="K1853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53">
        <f>cukier[[#This Row],[Cukier '[KG']]]*cukier[[#This Row],[Rabat]]</f>
        <v>203.52</v>
      </c>
      <c r="M1853">
        <f>cukier[[#This Row],[SumaZaCukier]]-cukier[[#This Row],[CenaRabat]]</f>
        <v>9.5999999999999943</v>
      </c>
    </row>
    <row r="1854" spans="1:13" x14ac:dyDescent="0.25">
      <c r="A1854" s="1">
        <v>41506</v>
      </c>
      <c r="B1854" t="s">
        <v>10</v>
      </c>
      <c r="C1854">
        <f>YEAR(cukier[[#This Row],[Data]])</f>
        <v>2013</v>
      </c>
      <c r="D1854">
        <v>23</v>
      </c>
      <c r="E1854">
        <f>IF(C1854=2005,$Q$5,IF(C1854=2006,$Q$6,IF(C1854=2007,$Q$7,IF(C1854=2008,$Q$8,IF(C1854=2009,$Q$9,IF(C1854=2010,$Q$10,IF(C1854=2011,$Q$11,IF(C1854=2012,$Q$12,IF(C1854=2013,$Q$13,IF(C1854=2014,$Q$14,"XD"))))))))))</f>
        <v>2.2200000000000002</v>
      </c>
      <c r="F1854">
        <f>D1854*E1854</f>
        <v>51.06</v>
      </c>
      <c r="G1854">
        <f>SUMIF($B$2:B1854,B1854,$D$2:D1854)</f>
        <v>4089</v>
      </c>
      <c r="H1854" t="b">
        <f>IF(cukier[[#This Row],[IlośćCukruKupionego]]&gt;=100,IF(cukier[[#This Row],[IlośćCukruKupionego]]&lt;1000,TRUE),FALSE)</f>
        <v>0</v>
      </c>
      <c r="I1854" t="b">
        <f>IF(cukier[[#This Row],[IlośćCukruKupionego]]&gt;=1000,IF(cukier[[#This Row],[IlośćCukruKupionego]]&lt;10000,TRUE),FALSE)</f>
        <v>1</v>
      </c>
      <c r="J1854" t="b">
        <f>IF(cukier[[#This Row],[IlośćCukruKupionego]]&gt;=10000,TRUE,FALSE)</f>
        <v>0</v>
      </c>
      <c r="K1854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54">
        <f>cukier[[#This Row],[Cukier '[KG']]]*cukier[[#This Row],[Rabat]]</f>
        <v>48.760000000000005</v>
      </c>
      <c r="M1854">
        <f>cukier[[#This Row],[SumaZaCukier]]-cukier[[#This Row],[CenaRabat]]</f>
        <v>2.2999999999999972</v>
      </c>
    </row>
    <row r="1855" spans="1:13" x14ac:dyDescent="0.25">
      <c r="A1855" s="1">
        <v>41509</v>
      </c>
      <c r="B1855" t="s">
        <v>177</v>
      </c>
      <c r="C1855">
        <f>YEAR(cukier[[#This Row],[Data]])</f>
        <v>2013</v>
      </c>
      <c r="D1855">
        <v>8</v>
      </c>
      <c r="E1855">
        <f>IF(C1855=2005,$Q$5,IF(C1855=2006,$Q$6,IF(C1855=2007,$Q$7,IF(C1855=2008,$Q$8,IF(C1855=2009,$Q$9,IF(C1855=2010,$Q$10,IF(C1855=2011,$Q$11,IF(C1855=2012,$Q$12,IF(C1855=2013,$Q$13,IF(C1855=2014,$Q$14,"XD"))))))))))</f>
        <v>2.2200000000000002</v>
      </c>
      <c r="F1855">
        <f>D1855*E1855</f>
        <v>17.760000000000002</v>
      </c>
      <c r="G1855">
        <f>SUMIF($B$2:B1855,B1855,$D$2:D1855)</f>
        <v>29</v>
      </c>
      <c r="H1855" t="b">
        <f>IF(cukier[[#This Row],[IlośćCukruKupionego]]&gt;=100,IF(cukier[[#This Row],[IlośćCukruKupionego]]&lt;1000,TRUE),FALSE)</f>
        <v>0</v>
      </c>
      <c r="I1855" t="b">
        <f>IF(cukier[[#This Row],[IlośćCukruKupionego]]&gt;=1000,IF(cukier[[#This Row],[IlośćCukruKupionego]]&lt;10000,TRUE),FALSE)</f>
        <v>0</v>
      </c>
      <c r="J1855" t="b">
        <f>IF(cukier[[#This Row],[IlośćCukruKupionego]]&gt;=10000,TRUE,FALSE)</f>
        <v>0</v>
      </c>
      <c r="K1855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55">
        <f>cukier[[#This Row],[Cukier '[KG']]]*cukier[[#This Row],[Rabat]]</f>
        <v>17.760000000000002</v>
      </c>
      <c r="M1855">
        <f>cukier[[#This Row],[SumaZaCukier]]-cukier[[#This Row],[CenaRabat]]</f>
        <v>0</v>
      </c>
    </row>
    <row r="1856" spans="1:13" x14ac:dyDescent="0.25">
      <c r="A1856" s="1">
        <v>41509</v>
      </c>
      <c r="B1856" t="s">
        <v>106</v>
      </c>
      <c r="C1856">
        <f>YEAR(cukier[[#This Row],[Data]])</f>
        <v>2013</v>
      </c>
      <c r="D1856">
        <v>1</v>
      </c>
      <c r="E1856">
        <f>IF(C1856=2005,$Q$5,IF(C1856=2006,$Q$6,IF(C1856=2007,$Q$7,IF(C1856=2008,$Q$8,IF(C1856=2009,$Q$9,IF(C1856=2010,$Q$10,IF(C1856=2011,$Q$11,IF(C1856=2012,$Q$12,IF(C1856=2013,$Q$13,IF(C1856=2014,$Q$14,"XD"))))))))))</f>
        <v>2.2200000000000002</v>
      </c>
      <c r="F1856">
        <f>D1856*E1856</f>
        <v>2.2200000000000002</v>
      </c>
      <c r="G1856">
        <f>SUMIF($B$2:B1856,B1856,$D$2:D1856)</f>
        <v>27</v>
      </c>
      <c r="H1856" t="b">
        <f>IF(cukier[[#This Row],[IlośćCukruKupionego]]&gt;=100,IF(cukier[[#This Row],[IlośćCukruKupionego]]&lt;1000,TRUE),FALSE)</f>
        <v>0</v>
      </c>
      <c r="I1856" t="b">
        <f>IF(cukier[[#This Row],[IlośćCukruKupionego]]&gt;=1000,IF(cukier[[#This Row],[IlośćCukruKupionego]]&lt;10000,TRUE),FALSE)</f>
        <v>0</v>
      </c>
      <c r="J1856" t="b">
        <f>IF(cukier[[#This Row],[IlośćCukruKupionego]]&gt;=10000,TRUE,FALSE)</f>
        <v>0</v>
      </c>
      <c r="K1856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56">
        <f>cukier[[#This Row],[Cukier '[KG']]]*cukier[[#This Row],[Rabat]]</f>
        <v>2.2200000000000002</v>
      </c>
      <c r="M1856">
        <f>cukier[[#This Row],[SumaZaCukier]]-cukier[[#This Row],[CenaRabat]]</f>
        <v>0</v>
      </c>
    </row>
    <row r="1857" spans="1:13" x14ac:dyDescent="0.25">
      <c r="A1857" s="1">
        <v>41509</v>
      </c>
      <c r="B1857" t="s">
        <v>15</v>
      </c>
      <c r="C1857">
        <f>YEAR(cukier[[#This Row],[Data]])</f>
        <v>2013</v>
      </c>
      <c r="D1857">
        <v>4</v>
      </c>
      <c r="E1857">
        <f>IF(C1857=2005,$Q$5,IF(C1857=2006,$Q$6,IF(C1857=2007,$Q$7,IF(C1857=2008,$Q$8,IF(C1857=2009,$Q$9,IF(C1857=2010,$Q$10,IF(C1857=2011,$Q$11,IF(C1857=2012,$Q$12,IF(C1857=2013,$Q$13,IF(C1857=2014,$Q$14,"XD"))))))))))</f>
        <v>2.2200000000000002</v>
      </c>
      <c r="F1857">
        <f>D1857*E1857</f>
        <v>8.8800000000000008</v>
      </c>
      <c r="G1857">
        <f>SUMIF($B$2:B1857,B1857,$D$2:D1857)</f>
        <v>39</v>
      </c>
      <c r="H1857" t="b">
        <f>IF(cukier[[#This Row],[IlośćCukruKupionego]]&gt;=100,IF(cukier[[#This Row],[IlośćCukruKupionego]]&lt;1000,TRUE),FALSE)</f>
        <v>0</v>
      </c>
      <c r="I1857" t="b">
        <f>IF(cukier[[#This Row],[IlośćCukruKupionego]]&gt;=1000,IF(cukier[[#This Row],[IlośćCukruKupionego]]&lt;10000,TRUE),FALSE)</f>
        <v>0</v>
      </c>
      <c r="J1857" t="b">
        <f>IF(cukier[[#This Row],[IlośćCukruKupionego]]&gt;=10000,TRUE,FALSE)</f>
        <v>0</v>
      </c>
      <c r="K1857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57">
        <f>cukier[[#This Row],[Cukier '[KG']]]*cukier[[#This Row],[Rabat]]</f>
        <v>8.8800000000000008</v>
      </c>
      <c r="M1857">
        <f>cukier[[#This Row],[SumaZaCukier]]-cukier[[#This Row],[CenaRabat]]</f>
        <v>0</v>
      </c>
    </row>
    <row r="1858" spans="1:13" x14ac:dyDescent="0.25">
      <c r="A1858" s="1">
        <v>41512</v>
      </c>
      <c r="B1858" t="s">
        <v>120</v>
      </c>
      <c r="C1858">
        <f>YEAR(cukier[[#This Row],[Data]])</f>
        <v>2013</v>
      </c>
      <c r="D1858">
        <v>170</v>
      </c>
      <c r="E1858">
        <f>IF(C1858=2005,$Q$5,IF(C1858=2006,$Q$6,IF(C1858=2007,$Q$7,IF(C1858=2008,$Q$8,IF(C1858=2009,$Q$9,IF(C1858=2010,$Q$10,IF(C1858=2011,$Q$11,IF(C1858=2012,$Q$12,IF(C1858=2013,$Q$13,IF(C1858=2014,$Q$14,"XD"))))))))))</f>
        <v>2.2200000000000002</v>
      </c>
      <c r="F1858">
        <f>D1858*E1858</f>
        <v>377.40000000000003</v>
      </c>
      <c r="G1858">
        <f>SUMIF($B$2:B1858,B1858,$D$2:D1858)</f>
        <v>759</v>
      </c>
      <c r="H1858" t="b">
        <f>IF(cukier[[#This Row],[IlośćCukruKupionego]]&gt;=100,IF(cukier[[#This Row],[IlośćCukruKupionego]]&lt;1000,TRUE),FALSE)</f>
        <v>1</v>
      </c>
      <c r="I1858" t="b">
        <f>IF(cukier[[#This Row],[IlośćCukruKupionego]]&gt;=1000,IF(cukier[[#This Row],[IlośćCukruKupionego]]&lt;10000,TRUE),FALSE)</f>
        <v>0</v>
      </c>
      <c r="J1858" t="b">
        <f>IF(cukier[[#This Row],[IlośćCukruKupionego]]&gt;=10000,TRUE,FALSE)</f>
        <v>0</v>
      </c>
      <c r="K1858">
        <f>IF(cukier[[#This Row],[R1]]=TRUE,cukier[[#This Row],[Cena]]-0.05,IF(cukier[[#This Row],[R2]]=TRUE,cukier[[#This Row],[Cena]]-0.1,IF(cukier[[#This Row],[R3]]=TRUE,cukier[[#This Row],[Cena]]-0.2,cukier[[#This Row],[Cena]])))</f>
        <v>2.1700000000000004</v>
      </c>
      <c r="L1858">
        <f>cukier[[#This Row],[Cukier '[KG']]]*cukier[[#This Row],[Rabat]]</f>
        <v>368.90000000000009</v>
      </c>
      <c r="M1858">
        <f>cukier[[#This Row],[SumaZaCukier]]-cukier[[#This Row],[CenaRabat]]</f>
        <v>8.4999999999999432</v>
      </c>
    </row>
    <row r="1859" spans="1:13" x14ac:dyDescent="0.25">
      <c r="A1859" s="1">
        <v>41514</v>
      </c>
      <c r="B1859" t="s">
        <v>45</v>
      </c>
      <c r="C1859">
        <f>YEAR(cukier[[#This Row],[Data]])</f>
        <v>2013</v>
      </c>
      <c r="D1859">
        <v>193</v>
      </c>
      <c r="E1859">
        <f>IF(C1859=2005,$Q$5,IF(C1859=2006,$Q$6,IF(C1859=2007,$Q$7,IF(C1859=2008,$Q$8,IF(C1859=2009,$Q$9,IF(C1859=2010,$Q$10,IF(C1859=2011,$Q$11,IF(C1859=2012,$Q$12,IF(C1859=2013,$Q$13,IF(C1859=2014,$Q$14,"XD"))))))))))</f>
        <v>2.2200000000000002</v>
      </c>
      <c r="F1859">
        <f>D1859*E1859</f>
        <v>428.46000000000004</v>
      </c>
      <c r="G1859">
        <f>SUMIF($B$2:B1859,B1859,$D$2:D1859)</f>
        <v>22585</v>
      </c>
      <c r="H1859" t="b">
        <f>IF(cukier[[#This Row],[IlośćCukruKupionego]]&gt;=100,IF(cukier[[#This Row],[IlośćCukruKupionego]]&lt;1000,TRUE),FALSE)</f>
        <v>0</v>
      </c>
      <c r="I1859" t="b">
        <f>IF(cukier[[#This Row],[IlośćCukruKupionego]]&gt;=1000,IF(cukier[[#This Row],[IlośćCukruKupionego]]&lt;10000,TRUE),FALSE)</f>
        <v>0</v>
      </c>
      <c r="J1859" t="b">
        <f>IF(cukier[[#This Row],[IlośćCukruKupionego]]&gt;=10000,TRUE,FALSE)</f>
        <v>1</v>
      </c>
      <c r="K1859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59">
        <f>cukier[[#This Row],[Cukier '[KG']]]*cukier[[#This Row],[Rabat]]</f>
        <v>389.86</v>
      </c>
      <c r="M1859">
        <f>cukier[[#This Row],[SumaZaCukier]]-cukier[[#This Row],[CenaRabat]]</f>
        <v>38.600000000000023</v>
      </c>
    </row>
    <row r="1860" spans="1:13" x14ac:dyDescent="0.25">
      <c r="A1860" s="1">
        <v>41517</v>
      </c>
      <c r="B1860" t="s">
        <v>234</v>
      </c>
      <c r="C1860">
        <f>YEAR(cukier[[#This Row],[Data]])</f>
        <v>2013</v>
      </c>
      <c r="D1860">
        <v>5</v>
      </c>
      <c r="E1860">
        <f>IF(C1860=2005,$Q$5,IF(C1860=2006,$Q$6,IF(C1860=2007,$Q$7,IF(C1860=2008,$Q$8,IF(C1860=2009,$Q$9,IF(C1860=2010,$Q$10,IF(C1860=2011,$Q$11,IF(C1860=2012,$Q$12,IF(C1860=2013,$Q$13,IF(C1860=2014,$Q$14,"XD"))))))))))</f>
        <v>2.2200000000000002</v>
      </c>
      <c r="F1860">
        <f>D1860*E1860</f>
        <v>11.100000000000001</v>
      </c>
      <c r="G1860">
        <f>SUMIF($B$2:B1860,B1860,$D$2:D1860)</f>
        <v>5</v>
      </c>
      <c r="H1860" t="b">
        <f>IF(cukier[[#This Row],[IlośćCukruKupionego]]&gt;=100,IF(cukier[[#This Row],[IlośćCukruKupionego]]&lt;1000,TRUE),FALSE)</f>
        <v>0</v>
      </c>
      <c r="I1860" t="b">
        <f>IF(cukier[[#This Row],[IlośćCukruKupionego]]&gt;=1000,IF(cukier[[#This Row],[IlośćCukruKupionego]]&lt;10000,TRUE),FALSE)</f>
        <v>0</v>
      </c>
      <c r="J1860" t="b">
        <f>IF(cukier[[#This Row],[IlośćCukruKupionego]]&gt;=10000,TRUE,FALSE)</f>
        <v>0</v>
      </c>
      <c r="K1860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60">
        <f>cukier[[#This Row],[Cukier '[KG']]]*cukier[[#This Row],[Rabat]]</f>
        <v>11.100000000000001</v>
      </c>
      <c r="M1860">
        <f>cukier[[#This Row],[SumaZaCukier]]-cukier[[#This Row],[CenaRabat]]</f>
        <v>0</v>
      </c>
    </row>
    <row r="1861" spans="1:13" x14ac:dyDescent="0.25">
      <c r="A1861" s="1">
        <v>41520</v>
      </c>
      <c r="B1861" t="s">
        <v>62</v>
      </c>
      <c r="C1861">
        <f>YEAR(cukier[[#This Row],[Data]])</f>
        <v>2013</v>
      </c>
      <c r="D1861">
        <v>5</v>
      </c>
      <c r="E1861">
        <f>IF(C1861=2005,$Q$5,IF(C1861=2006,$Q$6,IF(C1861=2007,$Q$7,IF(C1861=2008,$Q$8,IF(C1861=2009,$Q$9,IF(C1861=2010,$Q$10,IF(C1861=2011,$Q$11,IF(C1861=2012,$Q$12,IF(C1861=2013,$Q$13,IF(C1861=2014,$Q$14,"XD"))))))))))</f>
        <v>2.2200000000000002</v>
      </c>
      <c r="F1861">
        <f>D1861*E1861</f>
        <v>11.100000000000001</v>
      </c>
      <c r="G1861">
        <f>SUMIF($B$2:B1861,B1861,$D$2:D1861)</f>
        <v>24</v>
      </c>
      <c r="H1861" t="b">
        <f>IF(cukier[[#This Row],[IlośćCukruKupionego]]&gt;=100,IF(cukier[[#This Row],[IlośćCukruKupionego]]&lt;1000,TRUE),FALSE)</f>
        <v>0</v>
      </c>
      <c r="I1861" t="b">
        <f>IF(cukier[[#This Row],[IlośćCukruKupionego]]&gt;=1000,IF(cukier[[#This Row],[IlośćCukruKupionego]]&lt;10000,TRUE),FALSE)</f>
        <v>0</v>
      </c>
      <c r="J1861" t="b">
        <f>IF(cukier[[#This Row],[IlośćCukruKupionego]]&gt;=10000,TRUE,FALSE)</f>
        <v>0</v>
      </c>
      <c r="K1861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61">
        <f>cukier[[#This Row],[Cukier '[KG']]]*cukier[[#This Row],[Rabat]]</f>
        <v>11.100000000000001</v>
      </c>
      <c r="M1861">
        <f>cukier[[#This Row],[SumaZaCukier]]-cukier[[#This Row],[CenaRabat]]</f>
        <v>0</v>
      </c>
    </row>
    <row r="1862" spans="1:13" x14ac:dyDescent="0.25">
      <c r="A1862" s="1">
        <v>41520</v>
      </c>
      <c r="B1862" t="s">
        <v>64</v>
      </c>
      <c r="C1862">
        <f>YEAR(cukier[[#This Row],[Data]])</f>
        <v>2013</v>
      </c>
      <c r="D1862">
        <v>15</v>
      </c>
      <c r="E1862">
        <f>IF(C1862=2005,$Q$5,IF(C1862=2006,$Q$6,IF(C1862=2007,$Q$7,IF(C1862=2008,$Q$8,IF(C1862=2009,$Q$9,IF(C1862=2010,$Q$10,IF(C1862=2011,$Q$11,IF(C1862=2012,$Q$12,IF(C1862=2013,$Q$13,IF(C1862=2014,$Q$14,"XD"))))))))))</f>
        <v>2.2200000000000002</v>
      </c>
      <c r="F1862">
        <f>D1862*E1862</f>
        <v>33.300000000000004</v>
      </c>
      <c r="G1862">
        <f>SUMIF($B$2:B1862,B1862,$D$2:D1862)</f>
        <v>34</v>
      </c>
      <c r="H1862" t="b">
        <f>IF(cukier[[#This Row],[IlośćCukruKupionego]]&gt;=100,IF(cukier[[#This Row],[IlośćCukruKupionego]]&lt;1000,TRUE),FALSE)</f>
        <v>0</v>
      </c>
      <c r="I1862" t="b">
        <f>IF(cukier[[#This Row],[IlośćCukruKupionego]]&gt;=1000,IF(cukier[[#This Row],[IlośćCukruKupionego]]&lt;10000,TRUE),FALSE)</f>
        <v>0</v>
      </c>
      <c r="J1862" t="b">
        <f>IF(cukier[[#This Row],[IlośćCukruKupionego]]&gt;=10000,TRUE,FALSE)</f>
        <v>0</v>
      </c>
      <c r="K1862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62">
        <f>cukier[[#This Row],[Cukier '[KG']]]*cukier[[#This Row],[Rabat]]</f>
        <v>33.300000000000004</v>
      </c>
      <c r="M1862">
        <f>cukier[[#This Row],[SumaZaCukier]]-cukier[[#This Row],[CenaRabat]]</f>
        <v>0</v>
      </c>
    </row>
    <row r="1863" spans="1:13" x14ac:dyDescent="0.25">
      <c r="A1863" s="1">
        <v>41525</v>
      </c>
      <c r="B1863" t="s">
        <v>109</v>
      </c>
      <c r="C1863">
        <f>YEAR(cukier[[#This Row],[Data]])</f>
        <v>2013</v>
      </c>
      <c r="D1863">
        <v>14</v>
      </c>
      <c r="E1863">
        <f>IF(C1863=2005,$Q$5,IF(C1863=2006,$Q$6,IF(C1863=2007,$Q$7,IF(C1863=2008,$Q$8,IF(C1863=2009,$Q$9,IF(C1863=2010,$Q$10,IF(C1863=2011,$Q$11,IF(C1863=2012,$Q$12,IF(C1863=2013,$Q$13,IF(C1863=2014,$Q$14,"XD"))))))))))</f>
        <v>2.2200000000000002</v>
      </c>
      <c r="F1863">
        <f>D1863*E1863</f>
        <v>31.080000000000002</v>
      </c>
      <c r="G1863">
        <f>SUMIF($B$2:B1863,B1863,$D$2:D1863)</f>
        <v>52</v>
      </c>
      <c r="H1863" t="b">
        <f>IF(cukier[[#This Row],[IlośćCukruKupionego]]&gt;=100,IF(cukier[[#This Row],[IlośćCukruKupionego]]&lt;1000,TRUE),FALSE)</f>
        <v>0</v>
      </c>
      <c r="I1863" t="b">
        <f>IF(cukier[[#This Row],[IlośćCukruKupionego]]&gt;=1000,IF(cukier[[#This Row],[IlośćCukruKupionego]]&lt;10000,TRUE),FALSE)</f>
        <v>0</v>
      </c>
      <c r="J1863" t="b">
        <f>IF(cukier[[#This Row],[IlośćCukruKupionego]]&gt;=10000,TRUE,FALSE)</f>
        <v>0</v>
      </c>
      <c r="K1863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63">
        <f>cukier[[#This Row],[Cukier '[KG']]]*cukier[[#This Row],[Rabat]]</f>
        <v>31.080000000000002</v>
      </c>
      <c r="M1863">
        <f>cukier[[#This Row],[SumaZaCukier]]-cukier[[#This Row],[CenaRabat]]</f>
        <v>0</v>
      </c>
    </row>
    <row r="1864" spans="1:13" x14ac:dyDescent="0.25">
      <c r="A1864" s="1">
        <v>41525</v>
      </c>
      <c r="B1864" t="s">
        <v>37</v>
      </c>
      <c r="C1864">
        <f>YEAR(cukier[[#This Row],[Data]])</f>
        <v>2013</v>
      </c>
      <c r="D1864">
        <v>96</v>
      </c>
      <c r="E1864">
        <f>IF(C1864=2005,$Q$5,IF(C1864=2006,$Q$6,IF(C1864=2007,$Q$7,IF(C1864=2008,$Q$8,IF(C1864=2009,$Q$9,IF(C1864=2010,$Q$10,IF(C1864=2011,$Q$11,IF(C1864=2012,$Q$12,IF(C1864=2013,$Q$13,IF(C1864=2014,$Q$14,"XD"))))))))))</f>
        <v>2.2200000000000002</v>
      </c>
      <c r="F1864">
        <f>D1864*E1864</f>
        <v>213.12</v>
      </c>
      <c r="G1864">
        <f>SUMIF($B$2:B1864,B1864,$D$2:D1864)</f>
        <v>4512</v>
      </c>
      <c r="H1864" t="b">
        <f>IF(cukier[[#This Row],[IlośćCukruKupionego]]&gt;=100,IF(cukier[[#This Row],[IlośćCukruKupionego]]&lt;1000,TRUE),FALSE)</f>
        <v>0</v>
      </c>
      <c r="I1864" t="b">
        <f>IF(cukier[[#This Row],[IlośćCukruKupionego]]&gt;=1000,IF(cukier[[#This Row],[IlośćCukruKupionego]]&lt;10000,TRUE),FALSE)</f>
        <v>1</v>
      </c>
      <c r="J1864" t="b">
        <f>IF(cukier[[#This Row],[IlośćCukruKupionego]]&gt;=10000,TRUE,FALSE)</f>
        <v>0</v>
      </c>
      <c r="K1864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64">
        <f>cukier[[#This Row],[Cukier '[KG']]]*cukier[[#This Row],[Rabat]]</f>
        <v>203.52</v>
      </c>
      <c r="M1864">
        <f>cukier[[#This Row],[SumaZaCukier]]-cukier[[#This Row],[CenaRabat]]</f>
        <v>9.5999999999999943</v>
      </c>
    </row>
    <row r="1865" spans="1:13" x14ac:dyDescent="0.25">
      <c r="A1865" s="1">
        <v>41529</v>
      </c>
      <c r="B1865" t="s">
        <v>162</v>
      </c>
      <c r="C1865">
        <f>YEAR(cukier[[#This Row],[Data]])</f>
        <v>2013</v>
      </c>
      <c r="D1865">
        <v>1</v>
      </c>
      <c r="E1865">
        <f>IF(C1865=2005,$Q$5,IF(C1865=2006,$Q$6,IF(C1865=2007,$Q$7,IF(C1865=2008,$Q$8,IF(C1865=2009,$Q$9,IF(C1865=2010,$Q$10,IF(C1865=2011,$Q$11,IF(C1865=2012,$Q$12,IF(C1865=2013,$Q$13,IF(C1865=2014,$Q$14,"XD"))))))))))</f>
        <v>2.2200000000000002</v>
      </c>
      <c r="F1865">
        <f>D1865*E1865</f>
        <v>2.2200000000000002</v>
      </c>
      <c r="G1865">
        <f>SUMIF($B$2:B1865,B1865,$D$2:D1865)</f>
        <v>31</v>
      </c>
      <c r="H1865" t="b">
        <f>IF(cukier[[#This Row],[IlośćCukruKupionego]]&gt;=100,IF(cukier[[#This Row],[IlośćCukruKupionego]]&lt;1000,TRUE),FALSE)</f>
        <v>0</v>
      </c>
      <c r="I1865" t="b">
        <f>IF(cukier[[#This Row],[IlośćCukruKupionego]]&gt;=1000,IF(cukier[[#This Row],[IlośćCukruKupionego]]&lt;10000,TRUE),FALSE)</f>
        <v>0</v>
      </c>
      <c r="J1865" t="b">
        <f>IF(cukier[[#This Row],[IlośćCukruKupionego]]&gt;=10000,TRUE,FALSE)</f>
        <v>0</v>
      </c>
      <c r="K1865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65">
        <f>cukier[[#This Row],[Cukier '[KG']]]*cukier[[#This Row],[Rabat]]</f>
        <v>2.2200000000000002</v>
      </c>
      <c r="M1865">
        <f>cukier[[#This Row],[SumaZaCukier]]-cukier[[#This Row],[CenaRabat]]</f>
        <v>0</v>
      </c>
    </row>
    <row r="1866" spans="1:13" x14ac:dyDescent="0.25">
      <c r="A1866" s="1">
        <v>41533</v>
      </c>
      <c r="B1866" t="s">
        <v>69</v>
      </c>
      <c r="C1866">
        <f>YEAR(cukier[[#This Row],[Data]])</f>
        <v>2013</v>
      </c>
      <c r="D1866">
        <v>164</v>
      </c>
      <c r="E1866">
        <f>IF(C1866=2005,$Q$5,IF(C1866=2006,$Q$6,IF(C1866=2007,$Q$7,IF(C1866=2008,$Q$8,IF(C1866=2009,$Q$9,IF(C1866=2010,$Q$10,IF(C1866=2011,$Q$11,IF(C1866=2012,$Q$12,IF(C1866=2013,$Q$13,IF(C1866=2014,$Q$14,"XD"))))))))))</f>
        <v>2.2200000000000002</v>
      </c>
      <c r="F1866">
        <f>D1866*E1866</f>
        <v>364.08000000000004</v>
      </c>
      <c r="G1866">
        <f>SUMIF($B$2:B1866,B1866,$D$2:D1866)</f>
        <v>3156</v>
      </c>
      <c r="H1866" t="b">
        <f>IF(cukier[[#This Row],[IlośćCukruKupionego]]&gt;=100,IF(cukier[[#This Row],[IlośćCukruKupionego]]&lt;1000,TRUE),FALSE)</f>
        <v>0</v>
      </c>
      <c r="I1866" t="b">
        <f>IF(cukier[[#This Row],[IlośćCukruKupionego]]&gt;=1000,IF(cukier[[#This Row],[IlośćCukruKupionego]]&lt;10000,TRUE),FALSE)</f>
        <v>1</v>
      </c>
      <c r="J1866" t="b">
        <f>IF(cukier[[#This Row],[IlośćCukruKupionego]]&gt;=10000,TRUE,FALSE)</f>
        <v>0</v>
      </c>
      <c r="K1866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66">
        <f>cukier[[#This Row],[Cukier '[KG']]]*cukier[[#This Row],[Rabat]]</f>
        <v>347.68</v>
      </c>
      <c r="M1866">
        <f>cukier[[#This Row],[SumaZaCukier]]-cukier[[#This Row],[CenaRabat]]</f>
        <v>16.400000000000034</v>
      </c>
    </row>
    <row r="1867" spans="1:13" x14ac:dyDescent="0.25">
      <c r="A1867" s="1">
        <v>41534</v>
      </c>
      <c r="B1867" t="s">
        <v>22</v>
      </c>
      <c r="C1867">
        <f>YEAR(cukier[[#This Row],[Data]])</f>
        <v>2013</v>
      </c>
      <c r="D1867">
        <v>105</v>
      </c>
      <c r="E1867">
        <f>IF(C1867=2005,$Q$5,IF(C1867=2006,$Q$6,IF(C1867=2007,$Q$7,IF(C1867=2008,$Q$8,IF(C1867=2009,$Q$9,IF(C1867=2010,$Q$10,IF(C1867=2011,$Q$11,IF(C1867=2012,$Q$12,IF(C1867=2013,$Q$13,IF(C1867=2014,$Q$14,"XD"))))))))))</f>
        <v>2.2200000000000002</v>
      </c>
      <c r="F1867">
        <f>D1867*E1867</f>
        <v>233.10000000000002</v>
      </c>
      <c r="G1867">
        <f>SUMIF($B$2:B1867,B1867,$D$2:D1867)</f>
        <v>20294</v>
      </c>
      <c r="H1867" t="b">
        <f>IF(cukier[[#This Row],[IlośćCukruKupionego]]&gt;=100,IF(cukier[[#This Row],[IlośćCukruKupionego]]&lt;1000,TRUE),FALSE)</f>
        <v>0</v>
      </c>
      <c r="I1867" t="b">
        <f>IF(cukier[[#This Row],[IlośćCukruKupionego]]&gt;=1000,IF(cukier[[#This Row],[IlośćCukruKupionego]]&lt;10000,TRUE),FALSE)</f>
        <v>0</v>
      </c>
      <c r="J1867" t="b">
        <f>IF(cukier[[#This Row],[IlośćCukruKupionego]]&gt;=10000,TRUE,FALSE)</f>
        <v>1</v>
      </c>
      <c r="K1867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67">
        <f>cukier[[#This Row],[Cukier '[KG']]]*cukier[[#This Row],[Rabat]]</f>
        <v>212.1</v>
      </c>
      <c r="M1867">
        <f>cukier[[#This Row],[SumaZaCukier]]-cukier[[#This Row],[CenaRabat]]</f>
        <v>21.000000000000028</v>
      </c>
    </row>
    <row r="1868" spans="1:13" x14ac:dyDescent="0.25">
      <c r="A1868" s="1">
        <v>41536</v>
      </c>
      <c r="B1868" t="s">
        <v>210</v>
      </c>
      <c r="C1868">
        <f>YEAR(cukier[[#This Row],[Data]])</f>
        <v>2013</v>
      </c>
      <c r="D1868">
        <v>17</v>
      </c>
      <c r="E1868">
        <f>IF(C1868=2005,$Q$5,IF(C1868=2006,$Q$6,IF(C1868=2007,$Q$7,IF(C1868=2008,$Q$8,IF(C1868=2009,$Q$9,IF(C1868=2010,$Q$10,IF(C1868=2011,$Q$11,IF(C1868=2012,$Q$12,IF(C1868=2013,$Q$13,IF(C1868=2014,$Q$14,"XD"))))))))))</f>
        <v>2.2200000000000002</v>
      </c>
      <c r="F1868">
        <f>D1868*E1868</f>
        <v>37.74</v>
      </c>
      <c r="G1868">
        <f>SUMIF($B$2:B1868,B1868,$D$2:D1868)</f>
        <v>19</v>
      </c>
      <c r="H1868" t="b">
        <f>IF(cukier[[#This Row],[IlośćCukruKupionego]]&gt;=100,IF(cukier[[#This Row],[IlośćCukruKupionego]]&lt;1000,TRUE),FALSE)</f>
        <v>0</v>
      </c>
      <c r="I1868" t="b">
        <f>IF(cukier[[#This Row],[IlośćCukruKupionego]]&gt;=1000,IF(cukier[[#This Row],[IlośćCukruKupionego]]&lt;10000,TRUE),FALSE)</f>
        <v>0</v>
      </c>
      <c r="J1868" t="b">
        <f>IF(cukier[[#This Row],[IlośćCukruKupionego]]&gt;=10000,TRUE,FALSE)</f>
        <v>0</v>
      </c>
      <c r="K1868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68">
        <f>cukier[[#This Row],[Cukier '[KG']]]*cukier[[#This Row],[Rabat]]</f>
        <v>37.74</v>
      </c>
      <c r="M1868">
        <f>cukier[[#This Row],[SumaZaCukier]]-cukier[[#This Row],[CenaRabat]]</f>
        <v>0</v>
      </c>
    </row>
    <row r="1869" spans="1:13" x14ac:dyDescent="0.25">
      <c r="A1869" s="1">
        <v>41538</v>
      </c>
      <c r="B1869" t="s">
        <v>200</v>
      </c>
      <c r="C1869">
        <f>YEAR(cukier[[#This Row],[Data]])</f>
        <v>2013</v>
      </c>
      <c r="D1869">
        <v>5</v>
      </c>
      <c r="E1869">
        <f>IF(C1869=2005,$Q$5,IF(C1869=2006,$Q$6,IF(C1869=2007,$Q$7,IF(C1869=2008,$Q$8,IF(C1869=2009,$Q$9,IF(C1869=2010,$Q$10,IF(C1869=2011,$Q$11,IF(C1869=2012,$Q$12,IF(C1869=2013,$Q$13,IF(C1869=2014,$Q$14,"XD"))))))))))</f>
        <v>2.2200000000000002</v>
      </c>
      <c r="F1869">
        <f>D1869*E1869</f>
        <v>11.100000000000001</v>
      </c>
      <c r="G1869">
        <f>SUMIF($B$2:B1869,B1869,$D$2:D1869)</f>
        <v>27</v>
      </c>
      <c r="H1869" t="b">
        <f>IF(cukier[[#This Row],[IlośćCukruKupionego]]&gt;=100,IF(cukier[[#This Row],[IlośćCukruKupionego]]&lt;1000,TRUE),FALSE)</f>
        <v>0</v>
      </c>
      <c r="I1869" t="b">
        <f>IF(cukier[[#This Row],[IlośćCukruKupionego]]&gt;=1000,IF(cukier[[#This Row],[IlośćCukruKupionego]]&lt;10000,TRUE),FALSE)</f>
        <v>0</v>
      </c>
      <c r="J1869" t="b">
        <f>IF(cukier[[#This Row],[IlośćCukruKupionego]]&gt;=10000,TRUE,FALSE)</f>
        <v>0</v>
      </c>
      <c r="K1869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69">
        <f>cukier[[#This Row],[Cukier '[KG']]]*cukier[[#This Row],[Rabat]]</f>
        <v>11.100000000000001</v>
      </c>
      <c r="M1869">
        <f>cukier[[#This Row],[SumaZaCukier]]-cukier[[#This Row],[CenaRabat]]</f>
        <v>0</v>
      </c>
    </row>
    <row r="1870" spans="1:13" x14ac:dyDescent="0.25">
      <c r="A1870" s="1">
        <v>41543</v>
      </c>
      <c r="B1870" t="s">
        <v>45</v>
      </c>
      <c r="C1870">
        <f>YEAR(cukier[[#This Row],[Data]])</f>
        <v>2013</v>
      </c>
      <c r="D1870">
        <v>212</v>
      </c>
      <c r="E1870">
        <f>IF(C1870=2005,$Q$5,IF(C1870=2006,$Q$6,IF(C1870=2007,$Q$7,IF(C1870=2008,$Q$8,IF(C1870=2009,$Q$9,IF(C1870=2010,$Q$10,IF(C1870=2011,$Q$11,IF(C1870=2012,$Q$12,IF(C1870=2013,$Q$13,IF(C1870=2014,$Q$14,"XD"))))))))))</f>
        <v>2.2200000000000002</v>
      </c>
      <c r="F1870">
        <f>D1870*E1870</f>
        <v>470.64000000000004</v>
      </c>
      <c r="G1870">
        <f>SUMIF($B$2:B1870,B1870,$D$2:D1870)</f>
        <v>22797</v>
      </c>
      <c r="H1870" t="b">
        <f>IF(cukier[[#This Row],[IlośćCukruKupionego]]&gt;=100,IF(cukier[[#This Row],[IlośćCukruKupionego]]&lt;1000,TRUE),FALSE)</f>
        <v>0</v>
      </c>
      <c r="I1870" t="b">
        <f>IF(cukier[[#This Row],[IlośćCukruKupionego]]&gt;=1000,IF(cukier[[#This Row],[IlośćCukruKupionego]]&lt;10000,TRUE),FALSE)</f>
        <v>0</v>
      </c>
      <c r="J1870" t="b">
        <f>IF(cukier[[#This Row],[IlośćCukruKupionego]]&gt;=10000,TRUE,FALSE)</f>
        <v>1</v>
      </c>
      <c r="K1870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70">
        <f>cukier[[#This Row],[Cukier '[KG']]]*cukier[[#This Row],[Rabat]]</f>
        <v>428.24</v>
      </c>
      <c r="M1870">
        <f>cukier[[#This Row],[SumaZaCukier]]-cukier[[#This Row],[CenaRabat]]</f>
        <v>42.400000000000034</v>
      </c>
    </row>
    <row r="1871" spans="1:13" x14ac:dyDescent="0.25">
      <c r="A1871" s="1">
        <v>41543</v>
      </c>
      <c r="B1871" t="s">
        <v>9</v>
      </c>
      <c r="C1871">
        <f>YEAR(cukier[[#This Row],[Data]])</f>
        <v>2013</v>
      </c>
      <c r="D1871">
        <v>128</v>
      </c>
      <c r="E1871">
        <f>IF(C1871=2005,$Q$5,IF(C1871=2006,$Q$6,IF(C1871=2007,$Q$7,IF(C1871=2008,$Q$8,IF(C1871=2009,$Q$9,IF(C1871=2010,$Q$10,IF(C1871=2011,$Q$11,IF(C1871=2012,$Q$12,IF(C1871=2013,$Q$13,IF(C1871=2014,$Q$14,"XD"))))))))))</f>
        <v>2.2200000000000002</v>
      </c>
      <c r="F1871">
        <f>D1871*E1871</f>
        <v>284.16000000000003</v>
      </c>
      <c r="G1871">
        <f>SUMIF($B$2:B1871,B1871,$D$2:D1871)</f>
        <v>23311</v>
      </c>
      <c r="H1871" t="b">
        <f>IF(cukier[[#This Row],[IlośćCukruKupionego]]&gt;=100,IF(cukier[[#This Row],[IlośćCukruKupionego]]&lt;1000,TRUE),FALSE)</f>
        <v>0</v>
      </c>
      <c r="I1871" t="b">
        <f>IF(cukier[[#This Row],[IlośćCukruKupionego]]&gt;=1000,IF(cukier[[#This Row],[IlośćCukruKupionego]]&lt;10000,TRUE),FALSE)</f>
        <v>0</v>
      </c>
      <c r="J1871" t="b">
        <f>IF(cukier[[#This Row],[IlośćCukruKupionego]]&gt;=10000,TRUE,FALSE)</f>
        <v>1</v>
      </c>
      <c r="K1871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71">
        <f>cukier[[#This Row],[Cukier '[KG']]]*cukier[[#This Row],[Rabat]]</f>
        <v>258.56</v>
      </c>
      <c r="M1871">
        <f>cukier[[#This Row],[SumaZaCukier]]-cukier[[#This Row],[CenaRabat]]</f>
        <v>25.600000000000023</v>
      </c>
    </row>
    <row r="1872" spans="1:13" x14ac:dyDescent="0.25">
      <c r="A1872" s="1">
        <v>41543</v>
      </c>
      <c r="B1872" t="s">
        <v>28</v>
      </c>
      <c r="C1872">
        <f>YEAR(cukier[[#This Row],[Data]])</f>
        <v>2013</v>
      </c>
      <c r="D1872">
        <v>147</v>
      </c>
      <c r="E1872">
        <f>IF(C1872=2005,$Q$5,IF(C1872=2006,$Q$6,IF(C1872=2007,$Q$7,IF(C1872=2008,$Q$8,IF(C1872=2009,$Q$9,IF(C1872=2010,$Q$10,IF(C1872=2011,$Q$11,IF(C1872=2012,$Q$12,IF(C1872=2013,$Q$13,IF(C1872=2014,$Q$14,"XD"))))))))))</f>
        <v>2.2200000000000002</v>
      </c>
      <c r="F1872">
        <f>D1872*E1872</f>
        <v>326.34000000000003</v>
      </c>
      <c r="G1872">
        <f>SUMIF($B$2:B1872,B1872,$D$2:D1872)</f>
        <v>4062</v>
      </c>
      <c r="H1872" t="b">
        <f>IF(cukier[[#This Row],[IlośćCukruKupionego]]&gt;=100,IF(cukier[[#This Row],[IlośćCukruKupionego]]&lt;1000,TRUE),FALSE)</f>
        <v>0</v>
      </c>
      <c r="I1872" t="b">
        <f>IF(cukier[[#This Row],[IlośćCukruKupionego]]&gt;=1000,IF(cukier[[#This Row],[IlośćCukruKupionego]]&lt;10000,TRUE),FALSE)</f>
        <v>1</v>
      </c>
      <c r="J1872" t="b">
        <f>IF(cukier[[#This Row],[IlośćCukruKupionego]]&gt;=10000,TRUE,FALSE)</f>
        <v>0</v>
      </c>
      <c r="K1872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72">
        <f>cukier[[#This Row],[Cukier '[KG']]]*cukier[[#This Row],[Rabat]]</f>
        <v>311.64000000000004</v>
      </c>
      <c r="M1872">
        <f>cukier[[#This Row],[SumaZaCukier]]-cukier[[#This Row],[CenaRabat]]</f>
        <v>14.699999999999989</v>
      </c>
    </row>
    <row r="1873" spans="1:13" x14ac:dyDescent="0.25">
      <c r="A1873" s="1">
        <v>41544</v>
      </c>
      <c r="B1873" t="s">
        <v>14</v>
      </c>
      <c r="C1873">
        <f>YEAR(cukier[[#This Row],[Data]])</f>
        <v>2013</v>
      </c>
      <c r="D1873">
        <v>436</v>
      </c>
      <c r="E1873">
        <f>IF(C1873=2005,$Q$5,IF(C1873=2006,$Q$6,IF(C1873=2007,$Q$7,IF(C1873=2008,$Q$8,IF(C1873=2009,$Q$9,IF(C1873=2010,$Q$10,IF(C1873=2011,$Q$11,IF(C1873=2012,$Q$12,IF(C1873=2013,$Q$13,IF(C1873=2014,$Q$14,"XD"))))))))))</f>
        <v>2.2200000000000002</v>
      </c>
      <c r="F1873">
        <f>D1873*E1873</f>
        <v>967.92000000000007</v>
      </c>
      <c r="G1873">
        <f>SUMIF($B$2:B1873,B1873,$D$2:D1873)</f>
        <v>20793</v>
      </c>
      <c r="H1873" t="b">
        <f>IF(cukier[[#This Row],[IlośćCukruKupionego]]&gt;=100,IF(cukier[[#This Row],[IlośćCukruKupionego]]&lt;1000,TRUE),FALSE)</f>
        <v>0</v>
      </c>
      <c r="I1873" t="b">
        <f>IF(cukier[[#This Row],[IlośćCukruKupionego]]&gt;=1000,IF(cukier[[#This Row],[IlośćCukruKupionego]]&lt;10000,TRUE),FALSE)</f>
        <v>0</v>
      </c>
      <c r="J1873" t="b">
        <f>IF(cukier[[#This Row],[IlośćCukruKupionego]]&gt;=10000,TRUE,FALSE)</f>
        <v>1</v>
      </c>
      <c r="K1873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73">
        <f>cukier[[#This Row],[Cukier '[KG']]]*cukier[[#This Row],[Rabat]]</f>
        <v>880.72</v>
      </c>
      <c r="M1873">
        <f>cukier[[#This Row],[SumaZaCukier]]-cukier[[#This Row],[CenaRabat]]</f>
        <v>87.200000000000045</v>
      </c>
    </row>
    <row r="1874" spans="1:13" x14ac:dyDescent="0.25">
      <c r="A1874" s="1">
        <v>41545</v>
      </c>
      <c r="B1874" t="s">
        <v>235</v>
      </c>
      <c r="C1874">
        <f>YEAR(cukier[[#This Row],[Data]])</f>
        <v>2013</v>
      </c>
      <c r="D1874">
        <v>4</v>
      </c>
      <c r="E1874">
        <f>IF(C1874=2005,$Q$5,IF(C1874=2006,$Q$6,IF(C1874=2007,$Q$7,IF(C1874=2008,$Q$8,IF(C1874=2009,$Q$9,IF(C1874=2010,$Q$10,IF(C1874=2011,$Q$11,IF(C1874=2012,$Q$12,IF(C1874=2013,$Q$13,IF(C1874=2014,$Q$14,"XD"))))))))))</f>
        <v>2.2200000000000002</v>
      </c>
      <c r="F1874">
        <f>D1874*E1874</f>
        <v>8.8800000000000008</v>
      </c>
      <c r="G1874">
        <f>SUMIF($B$2:B1874,B1874,$D$2:D1874)</f>
        <v>4</v>
      </c>
      <c r="H1874" t="b">
        <f>IF(cukier[[#This Row],[IlośćCukruKupionego]]&gt;=100,IF(cukier[[#This Row],[IlośćCukruKupionego]]&lt;1000,TRUE),FALSE)</f>
        <v>0</v>
      </c>
      <c r="I1874" t="b">
        <f>IF(cukier[[#This Row],[IlośćCukruKupionego]]&gt;=1000,IF(cukier[[#This Row],[IlośćCukruKupionego]]&lt;10000,TRUE),FALSE)</f>
        <v>0</v>
      </c>
      <c r="J1874" t="b">
        <f>IF(cukier[[#This Row],[IlośćCukruKupionego]]&gt;=10000,TRUE,FALSE)</f>
        <v>0</v>
      </c>
      <c r="K1874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74">
        <f>cukier[[#This Row],[Cukier '[KG']]]*cukier[[#This Row],[Rabat]]</f>
        <v>8.8800000000000008</v>
      </c>
      <c r="M1874">
        <f>cukier[[#This Row],[SumaZaCukier]]-cukier[[#This Row],[CenaRabat]]</f>
        <v>0</v>
      </c>
    </row>
    <row r="1875" spans="1:13" x14ac:dyDescent="0.25">
      <c r="A1875" s="1">
        <v>41545</v>
      </c>
      <c r="B1875" t="s">
        <v>154</v>
      </c>
      <c r="C1875">
        <f>YEAR(cukier[[#This Row],[Data]])</f>
        <v>2013</v>
      </c>
      <c r="D1875">
        <v>4</v>
      </c>
      <c r="E1875">
        <f>IF(C1875=2005,$Q$5,IF(C1875=2006,$Q$6,IF(C1875=2007,$Q$7,IF(C1875=2008,$Q$8,IF(C1875=2009,$Q$9,IF(C1875=2010,$Q$10,IF(C1875=2011,$Q$11,IF(C1875=2012,$Q$12,IF(C1875=2013,$Q$13,IF(C1875=2014,$Q$14,"XD"))))))))))</f>
        <v>2.2200000000000002</v>
      </c>
      <c r="F1875">
        <f>D1875*E1875</f>
        <v>8.8800000000000008</v>
      </c>
      <c r="G1875">
        <f>SUMIF($B$2:B1875,B1875,$D$2:D1875)</f>
        <v>30</v>
      </c>
      <c r="H1875" t="b">
        <f>IF(cukier[[#This Row],[IlośćCukruKupionego]]&gt;=100,IF(cukier[[#This Row],[IlośćCukruKupionego]]&lt;1000,TRUE),FALSE)</f>
        <v>0</v>
      </c>
      <c r="I1875" t="b">
        <f>IF(cukier[[#This Row],[IlośćCukruKupionego]]&gt;=1000,IF(cukier[[#This Row],[IlośćCukruKupionego]]&lt;10000,TRUE),FALSE)</f>
        <v>0</v>
      </c>
      <c r="J1875" t="b">
        <f>IF(cukier[[#This Row],[IlośćCukruKupionego]]&gt;=10000,TRUE,FALSE)</f>
        <v>0</v>
      </c>
      <c r="K1875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75">
        <f>cukier[[#This Row],[Cukier '[KG']]]*cukier[[#This Row],[Rabat]]</f>
        <v>8.8800000000000008</v>
      </c>
      <c r="M1875">
        <f>cukier[[#This Row],[SumaZaCukier]]-cukier[[#This Row],[CenaRabat]]</f>
        <v>0</v>
      </c>
    </row>
    <row r="1876" spans="1:13" x14ac:dyDescent="0.25">
      <c r="A1876" s="1">
        <v>41551</v>
      </c>
      <c r="B1876" t="s">
        <v>131</v>
      </c>
      <c r="C1876">
        <f>YEAR(cukier[[#This Row],[Data]])</f>
        <v>2013</v>
      </c>
      <c r="D1876">
        <v>78</v>
      </c>
      <c r="E1876">
        <f>IF(C1876=2005,$Q$5,IF(C1876=2006,$Q$6,IF(C1876=2007,$Q$7,IF(C1876=2008,$Q$8,IF(C1876=2009,$Q$9,IF(C1876=2010,$Q$10,IF(C1876=2011,$Q$11,IF(C1876=2012,$Q$12,IF(C1876=2013,$Q$13,IF(C1876=2014,$Q$14,"XD"))))))))))</f>
        <v>2.2200000000000002</v>
      </c>
      <c r="F1876">
        <f>D1876*E1876</f>
        <v>173.16000000000003</v>
      </c>
      <c r="G1876">
        <f>SUMIF($B$2:B1876,B1876,$D$2:D1876)</f>
        <v>1108</v>
      </c>
      <c r="H1876" t="b">
        <f>IF(cukier[[#This Row],[IlośćCukruKupionego]]&gt;=100,IF(cukier[[#This Row],[IlośćCukruKupionego]]&lt;1000,TRUE),FALSE)</f>
        <v>0</v>
      </c>
      <c r="I1876" t="b">
        <f>IF(cukier[[#This Row],[IlośćCukruKupionego]]&gt;=1000,IF(cukier[[#This Row],[IlośćCukruKupionego]]&lt;10000,TRUE),FALSE)</f>
        <v>1</v>
      </c>
      <c r="J1876" t="b">
        <f>IF(cukier[[#This Row],[IlośćCukruKupionego]]&gt;=10000,TRUE,FALSE)</f>
        <v>0</v>
      </c>
      <c r="K1876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76">
        <f>cukier[[#This Row],[Cukier '[KG']]]*cukier[[#This Row],[Rabat]]</f>
        <v>165.36</v>
      </c>
      <c r="M1876">
        <f>cukier[[#This Row],[SumaZaCukier]]-cukier[[#This Row],[CenaRabat]]</f>
        <v>7.8000000000000114</v>
      </c>
    </row>
    <row r="1877" spans="1:13" x14ac:dyDescent="0.25">
      <c r="A1877" s="1">
        <v>41558</v>
      </c>
      <c r="B1877" t="s">
        <v>10</v>
      </c>
      <c r="C1877">
        <f>YEAR(cukier[[#This Row],[Data]])</f>
        <v>2013</v>
      </c>
      <c r="D1877">
        <v>159</v>
      </c>
      <c r="E1877">
        <f>IF(C1877=2005,$Q$5,IF(C1877=2006,$Q$6,IF(C1877=2007,$Q$7,IF(C1877=2008,$Q$8,IF(C1877=2009,$Q$9,IF(C1877=2010,$Q$10,IF(C1877=2011,$Q$11,IF(C1877=2012,$Q$12,IF(C1877=2013,$Q$13,IF(C1877=2014,$Q$14,"XD"))))))))))</f>
        <v>2.2200000000000002</v>
      </c>
      <c r="F1877">
        <f>D1877*E1877</f>
        <v>352.98</v>
      </c>
      <c r="G1877">
        <f>SUMIF($B$2:B1877,B1877,$D$2:D1877)</f>
        <v>4248</v>
      </c>
      <c r="H1877" t="b">
        <f>IF(cukier[[#This Row],[IlośćCukruKupionego]]&gt;=100,IF(cukier[[#This Row],[IlośćCukruKupionego]]&lt;1000,TRUE),FALSE)</f>
        <v>0</v>
      </c>
      <c r="I1877" t="b">
        <f>IF(cukier[[#This Row],[IlośćCukruKupionego]]&gt;=1000,IF(cukier[[#This Row],[IlośćCukruKupionego]]&lt;10000,TRUE),FALSE)</f>
        <v>1</v>
      </c>
      <c r="J1877" t="b">
        <f>IF(cukier[[#This Row],[IlośćCukruKupionego]]&gt;=10000,TRUE,FALSE)</f>
        <v>0</v>
      </c>
      <c r="K1877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77">
        <f>cukier[[#This Row],[Cukier '[KG']]]*cukier[[#This Row],[Rabat]]</f>
        <v>337.08000000000004</v>
      </c>
      <c r="M1877">
        <f>cukier[[#This Row],[SumaZaCukier]]-cukier[[#This Row],[CenaRabat]]</f>
        <v>15.899999999999977</v>
      </c>
    </row>
    <row r="1878" spans="1:13" x14ac:dyDescent="0.25">
      <c r="A1878" s="1">
        <v>41558</v>
      </c>
      <c r="B1878" t="s">
        <v>8</v>
      </c>
      <c r="C1878">
        <f>YEAR(cukier[[#This Row],[Data]])</f>
        <v>2013</v>
      </c>
      <c r="D1878">
        <v>103</v>
      </c>
      <c r="E1878">
        <f>IF(C1878=2005,$Q$5,IF(C1878=2006,$Q$6,IF(C1878=2007,$Q$7,IF(C1878=2008,$Q$8,IF(C1878=2009,$Q$9,IF(C1878=2010,$Q$10,IF(C1878=2011,$Q$11,IF(C1878=2012,$Q$12,IF(C1878=2013,$Q$13,IF(C1878=2014,$Q$14,"XD"))))))))))</f>
        <v>2.2200000000000002</v>
      </c>
      <c r="F1878">
        <f>D1878*E1878</f>
        <v>228.66000000000003</v>
      </c>
      <c r="G1878">
        <f>SUMIF($B$2:B1878,B1878,$D$2:D1878)</f>
        <v>2829</v>
      </c>
      <c r="H1878" t="b">
        <f>IF(cukier[[#This Row],[IlośćCukruKupionego]]&gt;=100,IF(cukier[[#This Row],[IlośćCukruKupionego]]&lt;1000,TRUE),FALSE)</f>
        <v>0</v>
      </c>
      <c r="I1878" t="b">
        <f>IF(cukier[[#This Row],[IlośćCukruKupionego]]&gt;=1000,IF(cukier[[#This Row],[IlośćCukruKupionego]]&lt;10000,TRUE),FALSE)</f>
        <v>1</v>
      </c>
      <c r="J1878" t="b">
        <f>IF(cukier[[#This Row],[IlośćCukruKupionego]]&gt;=10000,TRUE,FALSE)</f>
        <v>0</v>
      </c>
      <c r="K1878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78">
        <f>cukier[[#This Row],[Cukier '[KG']]]*cukier[[#This Row],[Rabat]]</f>
        <v>218.36</v>
      </c>
      <c r="M1878">
        <f>cukier[[#This Row],[SumaZaCukier]]-cukier[[#This Row],[CenaRabat]]</f>
        <v>10.300000000000011</v>
      </c>
    </row>
    <row r="1879" spans="1:13" x14ac:dyDescent="0.25">
      <c r="A1879" s="1">
        <v>41559</v>
      </c>
      <c r="B1879" t="s">
        <v>52</v>
      </c>
      <c r="C1879">
        <f>YEAR(cukier[[#This Row],[Data]])</f>
        <v>2013</v>
      </c>
      <c r="D1879">
        <v>57</v>
      </c>
      <c r="E1879">
        <f>IF(C1879=2005,$Q$5,IF(C1879=2006,$Q$6,IF(C1879=2007,$Q$7,IF(C1879=2008,$Q$8,IF(C1879=2009,$Q$9,IF(C1879=2010,$Q$10,IF(C1879=2011,$Q$11,IF(C1879=2012,$Q$12,IF(C1879=2013,$Q$13,IF(C1879=2014,$Q$14,"XD"))))))))))</f>
        <v>2.2200000000000002</v>
      </c>
      <c r="F1879">
        <f>D1879*E1879</f>
        <v>126.54</v>
      </c>
      <c r="G1879">
        <f>SUMIF($B$2:B1879,B1879,$D$2:D1879)</f>
        <v>5117</v>
      </c>
      <c r="H1879" t="b">
        <f>IF(cukier[[#This Row],[IlośćCukruKupionego]]&gt;=100,IF(cukier[[#This Row],[IlośćCukruKupionego]]&lt;1000,TRUE),FALSE)</f>
        <v>0</v>
      </c>
      <c r="I1879" t="b">
        <f>IF(cukier[[#This Row],[IlośćCukruKupionego]]&gt;=1000,IF(cukier[[#This Row],[IlośćCukruKupionego]]&lt;10000,TRUE),FALSE)</f>
        <v>1</v>
      </c>
      <c r="J1879" t="b">
        <f>IF(cukier[[#This Row],[IlośćCukruKupionego]]&gt;=10000,TRUE,FALSE)</f>
        <v>0</v>
      </c>
      <c r="K1879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79">
        <f>cukier[[#This Row],[Cukier '[KG']]]*cukier[[#This Row],[Rabat]]</f>
        <v>120.84</v>
      </c>
      <c r="M1879">
        <f>cukier[[#This Row],[SumaZaCukier]]-cukier[[#This Row],[CenaRabat]]</f>
        <v>5.7000000000000028</v>
      </c>
    </row>
    <row r="1880" spans="1:13" x14ac:dyDescent="0.25">
      <c r="A1880" s="1">
        <v>41559</v>
      </c>
      <c r="B1880" t="s">
        <v>20</v>
      </c>
      <c r="C1880">
        <f>YEAR(cukier[[#This Row],[Data]])</f>
        <v>2013</v>
      </c>
      <c r="D1880">
        <v>121</v>
      </c>
      <c r="E1880">
        <f>IF(C1880=2005,$Q$5,IF(C1880=2006,$Q$6,IF(C1880=2007,$Q$7,IF(C1880=2008,$Q$8,IF(C1880=2009,$Q$9,IF(C1880=2010,$Q$10,IF(C1880=2011,$Q$11,IF(C1880=2012,$Q$12,IF(C1880=2013,$Q$13,IF(C1880=2014,$Q$14,"XD"))))))))))</f>
        <v>2.2200000000000002</v>
      </c>
      <c r="F1880">
        <f>D1880*E1880</f>
        <v>268.62</v>
      </c>
      <c r="G1880">
        <f>SUMIF($B$2:B1880,B1880,$D$2:D1880)</f>
        <v>1317</v>
      </c>
      <c r="H1880" t="b">
        <f>IF(cukier[[#This Row],[IlośćCukruKupionego]]&gt;=100,IF(cukier[[#This Row],[IlośćCukruKupionego]]&lt;1000,TRUE),FALSE)</f>
        <v>0</v>
      </c>
      <c r="I1880" t="b">
        <f>IF(cukier[[#This Row],[IlośćCukruKupionego]]&gt;=1000,IF(cukier[[#This Row],[IlośćCukruKupionego]]&lt;10000,TRUE),FALSE)</f>
        <v>1</v>
      </c>
      <c r="J1880" t="b">
        <f>IF(cukier[[#This Row],[IlośćCukruKupionego]]&gt;=10000,TRUE,FALSE)</f>
        <v>0</v>
      </c>
      <c r="K1880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80">
        <f>cukier[[#This Row],[Cukier '[KG']]]*cukier[[#This Row],[Rabat]]</f>
        <v>256.52000000000004</v>
      </c>
      <c r="M1880">
        <f>cukier[[#This Row],[SumaZaCukier]]-cukier[[#This Row],[CenaRabat]]</f>
        <v>12.099999999999966</v>
      </c>
    </row>
    <row r="1881" spans="1:13" x14ac:dyDescent="0.25">
      <c r="A1881" s="1">
        <v>41559</v>
      </c>
      <c r="B1881" t="s">
        <v>77</v>
      </c>
      <c r="C1881">
        <f>YEAR(cukier[[#This Row],[Data]])</f>
        <v>2013</v>
      </c>
      <c r="D1881">
        <v>14</v>
      </c>
      <c r="E1881">
        <f>IF(C1881=2005,$Q$5,IF(C1881=2006,$Q$6,IF(C1881=2007,$Q$7,IF(C1881=2008,$Q$8,IF(C1881=2009,$Q$9,IF(C1881=2010,$Q$10,IF(C1881=2011,$Q$11,IF(C1881=2012,$Q$12,IF(C1881=2013,$Q$13,IF(C1881=2014,$Q$14,"XD"))))))))))</f>
        <v>2.2200000000000002</v>
      </c>
      <c r="F1881">
        <f>D1881*E1881</f>
        <v>31.080000000000002</v>
      </c>
      <c r="G1881">
        <f>SUMIF($B$2:B1881,B1881,$D$2:D1881)</f>
        <v>22</v>
      </c>
      <c r="H1881" t="b">
        <f>IF(cukier[[#This Row],[IlośćCukruKupionego]]&gt;=100,IF(cukier[[#This Row],[IlośćCukruKupionego]]&lt;1000,TRUE),FALSE)</f>
        <v>0</v>
      </c>
      <c r="I1881" t="b">
        <f>IF(cukier[[#This Row],[IlośćCukruKupionego]]&gt;=1000,IF(cukier[[#This Row],[IlośćCukruKupionego]]&lt;10000,TRUE),FALSE)</f>
        <v>0</v>
      </c>
      <c r="J1881" t="b">
        <f>IF(cukier[[#This Row],[IlośćCukruKupionego]]&gt;=10000,TRUE,FALSE)</f>
        <v>0</v>
      </c>
      <c r="K1881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81">
        <f>cukier[[#This Row],[Cukier '[KG']]]*cukier[[#This Row],[Rabat]]</f>
        <v>31.080000000000002</v>
      </c>
      <c r="M1881">
        <f>cukier[[#This Row],[SumaZaCukier]]-cukier[[#This Row],[CenaRabat]]</f>
        <v>0</v>
      </c>
    </row>
    <row r="1882" spans="1:13" x14ac:dyDescent="0.25">
      <c r="A1882" s="1">
        <v>41560</v>
      </c>
      <c r="B1882" t="s">
        <v>44</v>
      </c>
      <c r="C1882">
        <f>YEAR(cukier[[#This Row],[Data]])</f>
        <v>2013</v>
      </c>
      <c r="D1882">
        <v>2</v>
      </c>
      <c r="E1882">
        <f>IF(C1882=2005,$Q$5,IF(C1882=2006,$Q$6,IF(C1882=2007,$Q$7,IF(C1882=2008,$Q$8,IF(C1882=2009,$Q$9,IF(C1882=2010,$Q$10,IF(C1882=2011,$Q$11,IF(C1882=2012,$Q$12,IF(C1882=2013,$Q$13,IF(C1882=2014,$Q$14,"XD"))))))))))</f>
        <v>2.2200000000000002</v>
      </c>
      <c r="F1882">
        <f>D1882*E1882</f>
        <v>4.4400000000000004</v>
      </c>
      <c r="G1882">
        <f>SUMIF($B$2:B1882,B1882,$D$2:D1882)</f>
        <v>42</v>
      </c>
      <c r="H1882" t="b">
        <f>IF(cukier[[#This Row],[IlośćCukruKupionego]]&gt;=100,IF(cukier[[#This Row],[IlośćCukruKupionego]]&lt;1000,TRUE),FALSE)</f>
        <v>0</v>
      </c>
      <c r="I1882" t="b">
        <f>IF(cukier[[#This Row],[IlośćCukruKupionego]]&gt;=1000,IF(cukier[[#This Row],[IlośćCukruKupionego]]&lt;10000,TRUE),FALSE)</f>
        <v>0</v>
      </c>
      <c r="J1882" t="b">
        <f>IF(cukier[[#This Row],[IlośćCukruKupionego]]&gt;=10000,TRUE,FALSE)</f>
        <v>0</v>
      </c>
      <c r="K1882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82">
        <f>cukier[[#This Row],[Cukier '[KG']]]*cukier[[#This Row],[Rabat]]</f>
        <v>4.4400000000000004</v>
      </c>
      <c r="M1882">
        <f>cukier[[#This Row],[SumaZaCukier]]-cukier[[#This Row],[CenaRabat]]</f>
        <v>0</v>
      </c>
    </row>
    <row r="1883" spans="1:13" x14ac:dyDescent="0.25">
      <c r="A1883" s="1">
        <v>41560</v>
      </c>
      <c r="B1883" t="s">
        <v>53</v>
      </c>
      <c r="C1883">
        <f>YEAR(cukier[[#This Row],[Data]])</f>
        <v>2013</v>
      </c>
      <c r="D1883">
        <v>19</v>
      </c>
      <c r="E1883">
        <f>IF(C1883=2005,$Q$5,IF(C1883=2006,$Q$6,IF(C1883=2007,$Q$7,IF(C1883=2008,$Q$8,IF(C1883=2009,$Q$9,IF(C1883=2010,$Q$10,IF(C1883=2011,$Q$11,IF(C1883=2012,$Q$12,IF(C1883=2013,$Q$13,IF(C1883=2014,$Q$14,"XD"))))))))))</f>
        <v>2.2200000000000002</v>
      </c>
      <c r="F1883">
        <f>D1883*E1883</f>
        <v>42.180000000000007</v>
      </c>
      <c r="G1883">
        <f>SUMIF($B$2:B1883,B1883,$D$2:D1883)</f>
        <v>59</v>
      </c>
      <c r="H1883" t="b">
        <f>IF(cukier[[#This Row],[IlośćCukruKupionego]]&gt;=100,IF(cukier[[#This Row],[IlośćCukruKupionego]]&lt;1000,TRUE),FALSE)</f>
        <v>0</v>
      </c>
      <c r="I1883" t="b">
        <f>IF(cukier[[#This Row],[IlośćCukruKupionego]]&gt;=1000,IF(cukier[[#This Row],[IlośćCukruKupionego]]&lt;10000,TRUE),FALSE)</f>
        <v>0</v>
      </c>
      <c r="J1883" t="b">
        <f>IF(cukier[[#This Row],[IlośćCukruKupionego]]&gt;=10000,TRUE,FALSE)</f>
        <v>0</v>
      </c>
      <c r="K1883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83">
        <f>cukier[[#This Row],[Cukier '[KG']]]*cukier[[#This Row],[Rabat]]</f>
        <v>42.180000000000007</v>
      </c>
      <c r="M1883">
        <f>cukier[[#This Row],[SumaZaCukier]]-cukier[[#This Row],[CenaRabat]]</f>
        <v>0</v>
      </c>
    </row>
    <row r="1884" spans="1:13" x14ac:dyDescent="0.25">
      <c r="A1884" s="1">
        <v>41561</v>
      </c>
      <c r="B1884" t="s">
        <v>236</v>
      </c>
      <c r="C1884">
        <f>YEAR(cukier[[#This Row],[Data]])</f>
        <v>2013</v>
      </c>
      <c r="D1884">
        <v>20</v>
      </c>
      <c r="E1884">
        <f>IF(C1884=2005,$Q$5,IF(C1884=2006,$Q$6,IF(C1884=2007,$Q$7,IF(C1884=2008,$Q$8,IF(C1884=2009,$Q$9,IF(C1884=2010,$Q$10,IF(C1884=2011,$Q$11,IF(C1884=2012,$Q$12,IF(C1884=2013,$Q$13,IF(C1884=2014,$Q$14,"XD"))))))))))</f>
        <v>2.2200000000000002</v>
      </c>
      <c r="F1884">
        <f>D1884*E1884</f>
        <v>44.400000000000006</v>
      </c>
      <c r="G1884">
        <f>SUMIF($B$2:B1884,B1884,$D$2:D1884)</f>
        <v>20</v>
      </c>
      <c r="H1884" t="b">
        <f>IF(cukier[[#This Row],[IlośćCukruKupionego]]&gt;=100,IF(cukier[[#This Row],[IlośćCukruKupionego]]&lt;1000,TRUE),FALSE)</f>
        <v>0</v>
      </c>
      <c r="I1884" t="b">
        <f>IF(cukier[[#This Row],[IlośćCukruKupionego]]&gt;=1000,IF(cukier[[#This Row],[IlośćCukruKupionego]]&lt;10000,TRUE),FALSE)</f>
        <v>0</v>
      </c>
      <c r="J1884" t="b">
        <f>IF(cukier[[#This Row],[IlośćCukruKupionego]]&gt;=10000,TRUE,FALSE)</f>
        <v>0</v>
      </c>
      <c r="K1884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84">
        <f>cukier[[#This Row],[Cukier '[KG']]]*cukier[[#This Row],[Rabat]]</f>
        <v>44.400000000000006</v>
      </c>
      <c r="M1884">
        <f>cukier[[#This Row],[SumaZaCukier]]-cukier[[#This Row],[CenaRabat]]</f>
        <v>0</v>
      </c>
    </row>
    <row r="1885" spans="1:13" x14ac:dyDescent="0.25">
      <c r="A1885" s="1">
        <v>41562</v>
      </c>
      <c r="B1885" t="s">
        <v>14</v>
      </c>
      <c r="C1885">
        <f>YEAR(cukier[[#This Row],[Data]])</f>
        <v>2013</v>
      </c>
      <c r="D1885">
        <v>367</v>
      </c>
      <c r="E1885">
        <f>IF(C1885=2005,$Q$5,IF(C1885=2006,$Q$6,IF(C1885=2007,$Q$7,IF(C1885=2008,$Q$8,IF(C1885=2009,$Q$9,IF(C1885=2010,$Q$10,IF(C1885=2011,$Q$11,IF(C1885=2012,$Q$12,IF(C1885=2013,$Q$13,IF(C1885=2014,$Q$14,"XD"))))))))))</f>
        <v>2.2200000000000002</v>
      </c>
      <c r="F1885">
        <f>D1885*E1885</f>
        <v>814.74000000000012</v>
      </c>
      <c r="G1885">
        <f>SUMIF($B$2:B1885,B1885,$D$2:D1885)</f>
        <v>21160</v>
      </c>
      <c r="H1885" t="b">
        <f>IF(cukier[[#This Row],[IlośćCukruKupionego]]&gt;=100,IF(cukier[[#This Row],[IlośćCukruKupionego]]&lt;1000,TRUE),FALSE)</f>
        <v>0</v>
      </c>
      <c r="I1885" t="b">
        <f>IF(cukier[[#This Row],[IlośćCukruKupionego]]&gt;=1000,IF(cukier[[#This Row],[IlośćCukruKupionego]]&lt;10000,TRUE),FALSE)</f>
        <v>0</v>
      </c>
      <c r="J1885" t="b">
        <f>IF(cukier[[#This Row],[IlośćCukruKupionego]]&gt;=10000,TRUE,FALSE)</f>
        <v>1</v>
      </c>
      <c r="K1885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85">
        <f>cukier[[#This Row],[Cukier '[KG']]]*cukier[[#This Row],[Rabat]]</f>
        <v>741.34</v>
      </c>
      <c r="M1885">
        <f>cukier[[#This Row],[SumaZaCukier]]-cukier[[#This Row],[CenaRabat]]</f>
        <v>73.400000000000091</v>
      </c>
    </row>
    <row r="1886" spans="1:13" x14ac:dyDescent="0.25">
      <c r="A1886" s="1">
        <v>41562</v>
      </c>
      <c r="B1886" t="s">
        <v>9</v>
      </c>
      <c r="C1886">
        <f>YEAR(cukier[[#This Row],[Data]])</f>
        <v>2013</v>
      </c>
      <c r="D1886">
        <v>458</v>
      </c>
      <c r="E1886">
        <f>IF(C1886=2005,$Q$5,IF(C1886=2006,$Q$6,IF(C1886=2007,$Q$7,IF(C1886=2008,$Q$8,IF(C1886=2009,$Q$9,IF(C1886=2010,$Q$10,IF(C1886=2011,$Q$11,IF(C1886=2012,$Q$12,IF(C1886=2013,$Q$13,IF(C1886=2014,$Q$14,"XD"))))))))))</f>
        <v>2.2200000000000002</v>
      </c>
      <c r="F1886">
        <f>D1886*E1886</f>
        <v>1016.7600000000001</v>
      </c>
      <c r="G1886">
        <f>SUMIF($B$2:B1886,B1886,$D$2:D1886)</f>
        <v>23769</v>
      </c>
      <c r="H1886" t="b">
        <f>IF(cukier[[#This Row],[IlośćCukruKupionego]]&gt;=100,IF(cukier[[#This Row],[IlośćCukruKupionego]]&lt;1000,TRUE),FALSE)</f>
        <v>0</v>
      </c>
      <c r="I1886" t="b">
        <f>IF(cukier[[#This Row],[IlośćCukruKupionego]]&gt;=1000,IF(cukier[[#This Row],[IlośćCukruKupionego]]&lt;10000,TRUE),FALSE)</f>
        <v>0</v>
      </c>
      <c r="J1886" t="b">
        <f>IF(cukier[[#This Row],[IlośćCukruKupionego]]&gt;=10000,TRUE,FALSE)</f>
        <v>1</v>
      </c>
      <c r="K1886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86">
        <f>cukier[[#This Row],[Cukier '[KG']]]*cukier[[#This Row],[Rabat]]</f>
        <v>925.16</v>
      </c>
      <c r="M1886">
        <f>cukier[[#This Row],[SumaZaCukier]]-cukier[[#This Row],[CenaRabat]]</f>
        <v>91.600000000000136</v>
      </c>
    </row>
    <row r="1887" spans="1:13" x14ac:dyDescent="0.25">
      <c r="A1887" s="1">
        <v>41563</v>
      </c>
      <c r="B1887" t="s">
        <v>45</v>
      </c>
      <c r="C1887">
        <f>YEAR(cukier[[#This Row],[Data]])</f>
        <v>2013</v>
      </c>
      <c r="D1887">
        <v>100</v>
      </c>
      <c r="E1887">
        <f>IF(C1887=2005,$Q$5,IF(C1887=2006,$Q$6,IF(C1887=2007,$Q$7,IF(C1887=2008,$Q$8,IF(C1887=2009,$Q$9,IF(C1887=2010,$Q$10,IF(C1887=2011,$Q$11,IF(C1887=2012,$Q$12,IF(C1887=2013,$Q$13,IF(C1887=2014,$Q$14,"XD"))))))))))</f>
        <v>2.2200000000000002</v>
      </c>
      <c r="F1887">
        <f>D1887*E1887</f>
        <v>222.00000000000003</v>
      </c>
      <c r="G1887">
        <f>SUMIF($B$2:B1887,B1887,$D$2:D1887)</f>
        <v>22897</v>
      </c>
      <c r="H1887" t="b">
        <f>IF(cukier[[#This Row],[IlośćCukruKupionego]]&gt;=100,IF(cukier[[#This Row],[IlośćCukruKupionego]]&lt;1000,TRUE),FALSE)</f>
        <v>0</v>
      </c>
      <c r="I1887" t="b">
        <f>IF(cukier[[#This Row],[IlośćCukruKupionego]]&gt;=1000,IF(cukier[[#This Row],[IlośćCukruKupionego]]&lt;10000,TRUE),FALSE)</f>
        <v>0</v>
      </c>
      <c r="J1887" t="b">
        <f>IF(cukier[[#This Row],[IlośćCukruKupionego]]&gt;=10000,TRUE,FALSE)</f>
        <v>1</v>
      </c>
      <c r="K1887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87">
        <f>cukier[[#This Row],[Cukier '[KG']]]*cukier[[#This Row],[Rabat]]</f>
        <v>202</v>
      </c>
      <c r="M1887">
        <f>cukier[[#This Row],[SumaZaCukier]]-cukier[[#This Row],[CenaRabat]]</f>
        <v>20.000000000000028</v>
      </c>
    </row>
    <row r="1888" spans="1:13" x14ac:dyDescent="0.25">
      <c r="A1888" s="1">
        <v>41563</v>
      </c>
      <c r="B1888" t="s">
        <v>6</v>
      </c>
      <c r="C1888">
        <f>YEAR(cukier[[#This Row],[Data]])</f>
        <v>2013</v>
      </c>
      <c r="D1888">
        <v>62</v>
      </c>
      <c r="E1888">
        <f>IF(C1888=2005,$Q$5,IF(C1888=2006,$Q$6,IF(C1888=2007,$Q$7,IF(C1888=2008,$Q$8,IF(C1888=2009,$Q$9,IF(C1888=2010,$Q$10,IF(C1888=2011,$Q$11,IF(C1888=2012,$Q$12,IF(C1888=2013,$Q$13,IF(C1888=2014,$Q$14,"XD"))))))))))</f>
        <v>2.2200000000000002</v>
      </c>
      <c r="F1888">
        <f>D1888*E1888</f>
        <v>137.64000000000001</v>
      </c>
      <c r="G1888">
        <f>SUMIF($B$2:B1888,B1888,$D$2:D1888)</f>
        <v>3559</v>
      </c>
      <c r="H1888" t="b">
        <f>IF(cukier[[#This Row],[IlośćCukruKupionego]]&gt;=100,IF(cukier[[#This Row],[IlośćCukruKupionego]]&lt;1000,TRUE),FALSE)</f>
        <v>0</v>
      </c>
      <c r="I1888" t="b">
        <f>IF(cukier[[#This Row],[IlośćCukruKupionego]]&gt;=1000,IF(cukier[[#This Row],[IlośćCukruKupionego]]&lt;10000,TRUE),FALSE)</f>
        <v>1</v>
      </c>
      <c r="J1888" t="b">
        <f>IF(cukier[[#This Row],[IlośćCukruKupionego]]&gt;=10000,TRUE,FALSE)</f>
        <v>0</v>
      </c>
      <c r="K1888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88">
        <f>cukier[[#This Row],[Cukier '[KG']]]*cukier[[#This Row],[Rabat]]</f>
        <v>131.44</v>
      </c>
      <c r="M1888">
        <f>cukier[[#This Row],[SumaZaCukier]]-cukier[[#This Row],[CenaRabat]]</f>
        <v>6.2000000000000171</v>
      </c>
    </row>
    <row r="1889" spans="1:13" x14ac:dyDescent="0.25">
      <c r="A1889" s="1">
        <v>41567</v>
      </c>
      <c r="B1889" t="s">
        <v>6</v>
      </c>
      <c r="C1889">
        <f>YEAR(cukier[[#This Row],[Data]])</f>
        <v>2013</v>
      </c>
      <c r="D1889">
        <v>184</v>
      </c>
      <c r="E1889">
        <f>IF(C1889=2005,$Q$5,IF(C1889=2006,$Q$6,IF(C1889=2007,$Q$7,IF(C1889=2008,$Q$8,IF(C1889=2009,$Q$9,IF(C1889=2010,$Q$10,IF(C1889=2011,$Q$11,IF(C1889=2012,$Q$12,IF(C1889=2013,$Q$13,IF(C1889=2014,$Q$14,"XD"))))))))))</f>
        <v>2.2200000000000002</v>
      </c>
      <c r="F1889">
        <f>D1889*E1889</f>
        <v>408.48</v>
      </c>
      <c r="G1889">
        <f>SUMIF($B$2:B1889,B1889,$D$2:D1889)</f>
        <v>3743</v>
      </c>
      <c r="H1889" t="b">
        <f>IF(cukier[[#This Row],[IlośćCukruKupionego]]&gt;=100,IF(cukier[[#This Row],[IlośćCukruKupionego]]&lt;1000,TRUE),FALSE)</f>
        <v>0</v>
      </c>
      <c r="I1889" t="b">
        <f>IF(cukier[[#This Row],[IlośćCukruKupionego]]&gt;=1000,IF(cukier[[#This Row],[IlośćCukruKupionego]]&lt;10000,TRUE),FALSE)</f>
        <v>1</v>
      </c>
      <c r="J1889" t="b">
        <f>IF(cukier[[#This Row],[IlośćCukruKupionego]]&gt;=10000,TRUE,FALSE)</f>
        <v>0</v>
      </c>
      <c r="K1889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89">
        <f>cukier[[#This Row],[Cukier '[KG']]]*cukier[[#This Row],[Rabat]]</f>
        <v>390.08000000000004</v>
      </c>
      <c r="M1889">
        <f>cukier[[#This Row],[SumaZaCukier]]-cukier[[#This Row],[CenaRabat]]</f>
        <v>18.399999999999977</v>
      </c>
    </row>
    <row r="1890" spans="1:13" x14ac:dyDescent="0.25">
      <c r="A1890" s="1">
        <v>41568</v>
      </c>
      <c r="B1890" t="s">
        <v>19</v>
      </c>
      <c r="C1890">
        <f>YEAR(cukier[[#This Row],[Data]])</f>
        <v>2013</v>
      </c>
      <c r="D1890">
        <v>156</v>
      </c>
      <c r="E1890">
        <f>IF(C1890=2005,$Q$5,IF(C1890=2006,$Q$6,IF(C1890=2007,$Q$7,IF(C1890=2008,$Q$8,IF(C1890=2009,$Q$9,IF(C1890=2010,$Q$10,IF(C1890=2011,$Q$11,IF(C1890=2012,$Q$12,IF(C1890=2013,$Q$13,IF(C1890=2014,$Q$14,"XD"))))))))))</f>
        <v>2.2200000000000002</v>
      </c>
      <c r="F1890">
        <f>D1890*E1890</f>
        <v>346.32000000000005</v>
      </c>
      <c r="G1890">
        <f>SUMIF($B$2:B1890,B1890,$D$2:D1890)</f>
        <v>4445</v>
      </c>
      <c r="H1890" t="b">
        <f>IF(cukier[[#This Row],[IlośćCukruKupionego]]&gt;=100,IF(cukier[[#This Row],[IlośćCukruKupionego]]&lt;1000,TRUE),FALSE)</f>
        <v>0</v>
      </c>
      <c r="I1890" t="b">
        <f>IF(cukier[[#This Row],[IlośćCukruKupionego]]&gt;=1000,IF(cukier[[#This Row],[IlośćCukruKupionego]]&lt;10000,TRUE),FALSE)</f>
        <v>1</v>
      </c>
      <c r="J1890" t="b">
        <f>IF(cukier[[#This Row],[IlośćCukruKupionego]]&gt;=10000,TRUE,FALSE)</f>
        <v>0</v>
      </c>
      <c r="K1890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90">
        <f>cukier[[#This Row],[Cukier '[KG']]]*cukier[[#This Row],[Rabat]]</f>
        <v>330.72</v>
      </c>
      <c r="M1890">
        <f>cukier[[#This Row],[SumaZaCukier]]-cukier[[#This Row],[CenaRabat]]</f>
        <v>15.600000000000023</v>
      </c>
    </row>
    <row r="1891" spans="1:13" x14ac:dyDescent="0.25">
      <c r="A1891" s="1">
        <v>41569</v>
      </c>
      <c r="B1891" t="s">
        <v>7</v>
      </c>
      <c r="C1891">
        <f>YEAR(cukier[[#This Row],[Data]])</f>
        <v>2013</v>
      </c>
      <c r="D1891">
        <v>142</v>
      </c>
      <c r="E1891">
        <f>IF(C1891=2005,$Q$5,IF(C1891=2006,$Q$6,IF(C1891=2007,$Q$7,IF(C1891=2008,$Q$8,IF(C1891=2009,$Q$9,IF(C1891=2010,$Q$10,IF(C1891=2011,$Q$11,IF(C1891=2012,$Q$12,IF(C1891=2013,$Q$13,IF(C1891=2014,$Q$14,"XD"))))))))))</f>
        <v>2.2200000000000002</v>
      </c>
      <c r="F1891">
        <f>D1891*E1891</f>
        <v>315.24</v>
      </c>
      <c r="G1891">
        <f>SUMIF($B$2:B1891,B1891,$D$2:D1891)</f>
        <v>24364</v>
      </c>
      <c r="H1891" t="b">
        <f>IF(cukier[[#This Row],[IlośćCukruKupionego]]&gt;=100,IF(cukier[[#This Row],[IlośćCukruKupionego]]&lt;1000,TRUE),FALSE)</f>
        <v>0</v>
      </c>
      <c r="I1891" t="b">
        <f>IF(cukier[[#This Row],[IlośćCukruKupionego]]&gt;=1000,IF(cukier[[#This Row],[IlośćCukruKupionego]]&lt;10000,TRUE),FALSE)</f>
        <v>0</v>
      </c>
      <c r="J1891" t="b">
        <f>IF(cukier[[#This Row],[IlośćCukruKupionego]]&gt;=10000,TRUE,FALSE)</f>
        <v>1</v>
      </c>
      <c r="K1891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91">
        <f>cukier[[#This Row],[Cukier '[KG']]]*cukier[[#This Row],[Rabat]]</f>
        <v>286.83999999999997</v>
      </c>
      <c r="M1891">
        <f>cukier[[#This Row],[SumaZaCukier]]-cukier[[#This Row],[CenaRabat]]</f>
        <v>28.400000000000034</v>
      </c>
    </row>
    <row r="1892" spans="1:13" x14ac:dyDescent="0.25">
      <c r="A1892" s="1">
        <v>41570</v>
      </c>
      <c r="B1892" t="s">
        <v>6</v>
      </c>
      <c r="C1892">
        <f>YEAR(cukier[[#This Row],[Data]])</f>
        <v>2013</v>
      </c>
      <c r="D1892">
        <v>97</v>
      </c>
      <c r="E1892">
        <f>IF(C1892=2005,$Q$5,IF(C1892=2006,$Q$6,IF(C1892=2007,$Q$7,IF(C1892=2008,$Q$8,IF(C1892=2009,$Q$9,IF(C1892=2010,$Q$10,IF(C1892=2011,$Q$11,IF(C1892=2012,$Q$12,IF(C1892=2013,$Q$13,IF(C1892=2014,$Q$14,"XD"))))))))))</f>
        <v>2.2200000000000002</v>
      </c>
      <c r="F1892">
        <f>D1892*E1892</f>
        <v>215.34000000000003</v>
      </c>
      <c r="G1892">
        <f>SUMIF($B$2:B1892,B1892,$D$2:D1892)</f>
        <v>3840</v>
      </c>
      <c r="H1892" t="b">
        <f>IF(cukier[[#This Row],[IlośćCukruKupionego]]&gt;=100,IF(cukier[[#This Row],[IlośćCukruKupionego]]&lt;1000,TRUE),FALSE)</f>
        <v>0</v>
      </c>
      <c r="I1892" t="b">
        <f>IF(cukier[[#This Row],[IlośćCukruKupionego]]&gt;=1000,IF(cukier[[#This Row],[IlośćCukruKupionego]]&lt;10000,TRUE),FALSE)</f>
        <v>1</v>
      </c>
      <c r="J1892" t="b">
        <f>IF(cukier[[#This Row],[IlośćCukruKupionego]]&gt;=10000,TRUE,FALSE)</f>
        <v>0</v>
      </c>
      <c r="K1892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92">
        <f>cukier[[#This Row],[Cukier '[KG']]]*cukier[[#This Row],[Rabat]]</f>
        <v>205.64000000000001</v>
      </c>
      <c r="M1892">
        <f>cukier[[#This Row],[SumaZaCukier]]-cukier[[#This Row],[CenaRabat]]</f>
        <v>9.7000000000000171</v>
      </c>
    </row>
    <row r="1893" spans="1:13" x14ac:dyDescent="0.25">
      <c r="A1893" s="1">
        <v>41570</v>
      </c>
      <c r="B1893" t="s">
        <v>7</v>
      </c>
      <c r="C1893">
        <f>YEAR(cukier[[#This Row],[Data]])</f>
        <v>2013</v>
      </c>
      <c r="D1893">
        <v>136</v>
      </c>
      <c r="E1893">
        <f>IF(C1893=2005,$Q$5,IF(C1893=2006,$Q$6,IF(C1893=2007,$Q$7,IF(C1893=2008,$Q$8,IF(C1893=2009,$Q$9,IF(C1893=2010,$Q$10,IF(C1893=2011,$Q$11,IF(C1893=2012,$Q$12,IF(C1893=2013,$Q$13,IF(C1893=2014,$Q$14,"XD"))))))))))</f>
        <v>2.2200000000000002</v>
      </c>
      <c r="F1893">
        <f>D1893*E1893</f>
        <v>301.92</v>
      </c>
      <c r="G1893">
        <f>SUMIF($B$2:B1893,B1893,$D$2:D1893)</f>
        <v>24500</v>
      </c>
      <c r="H1893" t="b">
        <f>IF(cukier[[#This Row],[IlośćCukruKupionego]]&gt;=100,IF(cukier[[#This Row],[IlośćCukruKupionego]]&lt;1000,TRUE),FALSE)</f>
        <v>0</v>
      </c>
      <c r="I1893" t="b">
        <f>IF(cukier[[#This Row],[IlośćCukruKupionego]]&gt;=1000,IF(cukier[[#This Row],[IlośćCukruKupionego]]&lt;10000,TRUE),FALSE)</f>
        <v>0</v>
      </c>
      <c r="J1893" t="b">
        <f>IF(cukier[[#This Row],[IlośćCukruKupionego]]&gt;=10000,TRUE,FALSE)</f>
        <v>1</v>
      </c>
      <c r="K1893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93">
        <f>cukier[[#This Row],[Cukier '[KG']]]*cukier[[#This Row],[Rabat]]</f>
        <v>274.72000000000003</v>
      </c>
      <c r="M1893">
        <f>cukier[[#This Row],[SumaZaCukier]]-cukier[[#This Row],[CenaRabat]]</f>
        <v>27.199999999999989</v>
      </c>
    </row>
    <row r="1894" spans="1:13" x14ac:dyDescent="0.25">
      <c r="A1894" s="1">
        <v>41570</v>
      </c>
      <c r="B1894" t="s">
        <v>131</v>
      </c>
      <c r="C1894">
        <f>YEAR(cukier[[#This Row],[Data]])</f>
        <v>2013</v>
      </c>
      <c r="D1894">
        <v>108</v>
      </c>
      <c r="E1894">
        <f>IF(C1894=2005,$Q$5,IF(C1894=2006,$Q$6,IF(C1894=2007,$Q$7,IF(C1894=2008,$Q$8,IF(C1894=2009,$Q$9,IF(C1894=2010,$Q$10,IF(C1894=2011,$Q$11,IF(C1894=2012,$Q$12,IF(C1894=2013,$Q$13,IF(C1894=2014,$Q$14,"XD"))))))))))</f>
        <v>2.2200000000000002</v>
      </c>
      <c r="F1894">
        <f>D1894*E1894</f>
        <v>239.76000000000002</v>
      </c>
      <c r="G1894">
        <f>SUMIF($B$2:B1894,B1894,$D$2:D1894)</f>
        <v>1216</v>
      </c>
      <c r="H1894" t="b">
        <f>IF(cukier[[#This Row],[IlośćCukruKupionego]]&gt;=100,IF(cukier[[#This Row],[IlośćCukruKupionego]]&lt;1000,TRUE),FALSE)</f>
        <v>0</v>
      </c>
      <c r="I1894" t="b">
        <f>IF(cukier[[#This Row],[IlośćCukruKupionego]]&gt;=1000,IF(cukier[[#This Row],[IlośćCukruKupionego]]&lt;10000,TRUE),FALSE)</f>
        <v>1</v>
      </c>
      <c r="J1894" t="b">
        <f>IF(cukier[[#This Row],[IlośćCukruKupionego]]&gt;=10000,TRUE,FALSE)</f>
        <v>0</v>
      </c>
      <c r="K1894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94">
        <f>cukier[[#This Row],[Cukier '[KG']]]*cukier[[#This Row],[Rabat]]</f>
        <v>228.96</v>
      </c>
      <c r="M1894">
        <f>cukier[[#This Row],[SumaZaCukier]]-cukier[[#This Row],[CenaRabat]]</f>
        <v>10.800000000000011</v>
      </c>
    </row>
    <row r="1895" spans="1:13" x14ac:dyDescent="0.25">
      <c r="A1895" s="1">
        <v>41572</v>
      </c>
      <c r="B1895" t="s">
        <v>25</v>
      </c>
      <c r="C1895">
        <f>YEAR(cukier[[#This Row],[Data]])</f>
        <v>2013</v>
      </c>
      <c r="D1895">
        <v>51</v>
      </c>
      <c r="E1895">
        <f>IF(C1895=2005,$Q$5,IF(C1895=2006,$Q$6,IF(C1895=2007,$Q$7,IF(C1895=2008,$Q$8,IF(C1895=2009,$Q$9,IF(C1895=2010,$Q$10,IF(C1895=2011,$Q$11,IF(C1895=2012,$Q$12,IF(C1895=2013,$Q$13,IF(C1895=2014,$Q$14,"XD"))))))))))</f>
        <v>2.2200000000000002</v>
      </c>
      <c r="F1895">
        <f>D1895*E1895</f>
        <v>113.22000000000001</v>
      </c>
      <c r="G1895">
        <f>SUMIF($B$2:B1895,B1895,$D$2:D1895)</f>
        <v>2296</v>
      </c>
      <c r="H1895" t="b">
        <f>IF(cukier[[#This Row],[IlośćCukruKupionego]]&gt;=100,IF(cukier[[#This Row],[IlośćCukruKupionego]]&lt;1000,TRUE),FALSE)</f>
        <v>0</v>
      </c>
      <c r="I1895" t="b">
        <f>IF(cukier[[#This Row],[IlośćCukruKupionego]]&gt;=1000,IF(cukier[[#This Row],[IlośćCukruKupionego]]&lt;10000,TRUE),FALSE)</f>
        <v>1</v>
      </c>
      <c r="J1895" t="b">
        <f>IF(cukier[[#This Row],[IlośćCukruKupionego]]&gt;=10000,TRUE,FALSE)</f>
        <v>0</v>
      </c>
      <c r="K1895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895">
        <f>cukier[[#This Row],[Cukier '[KG']]]*cukier[[#This Row],[Rabat]]</f>
        <v>108.12</v>
      </c>
      <c r="M1895">
        <f>cukier[[#This Row],[SumaZaCukier]]-cukier[[#This Row],[CenaRabat]]</f>
        <v>5.1000000000000085</v>
      </c>
    </row>
    <row r="1896" spans="1:13" x14ac:dyDescent="0.25">
      <c r="A1896" s="1">
        <v>41574</v>
      </c>
      <c r="B1896" t="s">
        <v>130</v>
      </c>
      <c r="C1896">
        <f>YEAR(cukier[[#This Row],[Data]])</f>
        <v>2013</v>
      </c>
      <c r="D1896">
        <v>7</v>
      </c>
      <c r="E1896">
        <f>IF(C1896=2005,$Q$5,IF(C1896=2006,$Q$6,IF(C1896=2007,$Q$7,IF(C1896=2008,$Q$8,IF(C1896=2009,$Q$9,IF(C1896=2010,$Q$10,IF(C1896=2011,$Q$11,IF(C1896=2012,$Q$12,IF(C1896=2013,$Q$13,IF(C1896=2014,$Q$14,"XD"))))))))))</f>
        <v>2.2200000000000002</v>
      </c>
      <c r="F1896">
        <f>D1896*E1896</f>
        <v>15.540000000000001</v>
      </c>
      <c r="G1896">
        <f>SUMIF($B$2:B1896,B1896,$D$2:D1896)</f>
        <v>32</v>
      </c>
      <c r="H1896" t="b">
        <f>IF(cukier[[#This Row],[IlośćCukruKupionego]]&gt;=100,IF(cukier[[#This Row],[IlośćCukruKupionego]]&lt;1000,TRUE),FALSE)</f>
        <v>0</v>
      </c>
      <c r="I1896" t="b">
        <f>IF(cukier[[#This Row],[IlośćCukruKupionego]]&gt;=1000,IF(cukier[[#This Row],[IlośćCukruKupionego]]&lt;10000,TRUE),FALSE)</f>
        <v>0</v>
      </c>
      <c r="J1896" t="b">
        <f>IF(cukier[[#This Row],[IlośćCukruKupionego]]&gt;=10000,TRUE,FALSE)</f>
        <v>0</v>
      </c>
      <c r="K1896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96">
        <f>cukier[[#This Row],[Cukier '[KG']]]*cukier[[#This Row],[Rabat]]</f>
        <v>15.540000000000001</v>
      </c>
      <c r="M1896">
        <f>cukier[[#This Row],[SumaZaCukier]]-cukier[[#This Row],[CenaRabat]]</f>
        <v>0</v>
      </c>
    </row>
    <row r="1897" spans="1:13" x14ac:dyDescent="0.25">
      <c r="A1897" s="1">
        <v>41576</v>
      </c>
      <c r="B1897" t="s">
        <v>99</v>
      </c>
      <c r="C1897">
        <f>YEAR(cukier[[#This Row],[Data]])</f>
        <v>2013</v>
      </c>
      <c r="D1897">
        <v>19</v>
      </c>
      <c r="E1897">
        <f>IF(C1897=2005,$Q$5,IF(C1897=2006,$Q$6,IF(C1897=2007,$Q$7,IF(C1897=2008,$Q$8,IF(C1897=2009,$Q$9,IF(C1897=2010,$Q$10,IF(C1897=2011,$Q$11,IF(C1897=2012,$Q$12,IF(C1897=2013,$Q$13,IF(C1897=2014,$Q$14,"XD"))))))))))</f>
        <v>2.2200000000000002</v>
      </c>
      <c r="F1897">
        <f>D1897*E1897</f>
        <v>42.180000000000007</v>
      </c>
      <c r="G1897">
        <f>SUMIF($B$2:B1897,B1897,$D$2:D1897)</f>
        <v>41</v>
      </c>
      <c r="H1897" t="b">
        <f>IF(cukier[[#This Row],[IlośćCukruKupionego]]&gt;=100,IF(cukier[[#This Row],[IlośćCukruKupionego]]&lt;1000,TRUE),FALSE)</f>
        <v>0</v>
      </c>
      <c r="I1897" t="b">
        <f>IF(cukier[[#This Row],[IlośćCukruKupionego]]&gt;=1000,IF(cukier[[#This Row],[IlośćCukruKupionego]]&lt;10000,TRUE),FALSE)</f>
        <v>0</v>
      </c>
      <c r="J1897" t="b">
        <f>IF(cukier[[#This Row],[IlośćCukruKupionego]]&gt;=10000,TRUE,FALSE)</f>
        <v>0</v>
      </c>
      <c r="K1897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97">
        <f>cukier[[#This Row],[Cukier '[KG']]]*cukier[[#This Row],[Rabat]]</f>
        <v>42.180000000000007</v>
      </c>
      <c r="M1897">
        <f>cukier[[#This Row],[SumaZaCukier]]-cukier[[#This Row],[CenaRabat]]</f>
        <v>0</v>
      </c>
    </row>
    <row r="1898" spans="1:13" x14ac:dyDescent="0.25">
      <c r="A1898" s="1">
        <v>41577</v>
      </c>
      <c r="B1898" t="s">
        <v>75</v>
      </c>
      <c r="C1898">
        <f>YEAR(cukier[[#This Row],[Data]])</f>
        <v>2013</v>
      </c>
      <c r="D1898">
        <v>4</v>
      </c>
      <c r="E1898">
        <f>IF(C1898=2005,$Q$5,IF(C1898=2006,$Q$6,IF(C1898=2007,$Q$7,IF(C1898=2008,$Q$8,IF(C1898=2009,$Q$9,IF(C1898=2010,$Q$10,IF(C1898=2011,$Q$11,IF(C1898=2012,$Q$12,IF(C1898=2013,$Q$13,IF(C1898=2014,$Q$14,"XD"))))))))))</f>
        <v>2.2200000000000002</v>
      </c>
      <c r="F1898">
        <f>D1898*E1898</f>
        <v>8.8800000000000008</v>
      </c>
      <c r="G1898">
        <f>SUMIF($B$2:B1898,B1898,$D$2:D1898)</f>
        <v>26</v>
      </c>
      <c r="H1898" t="b">
        <f>IF(cukier[[#This Row],[IlośćCukruKupionego]]&gt;=100,IF(cukier[[#This Row],[IlośćCukruKupionego]]&lt;1000,TRUE),FALSE)</f>
        <v>0</v>
      </c>
      <c r="I1898" t="b">
        <f>IF(cukier[[#This Row],[IlośćCukruKupionego]]&gt;=1000,IF(cukier[[#This Row],[IlośćCukruKupionego]]&lt;10000,TRUE),FALSE)</f>
        <v>0</v>
      </c>
      <c r="J1898" t="b">
        <f>IF(cukier[[#This Row],[IlośćCukruKupionego]]&gt;=10000,TRUE,FALSE)</f>
        <v>0</v>
      </c>
      <c r="K1898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898">
        <f>cukier[[#This Row],[Cukier '[KG']]]*cukier[[#This Row],[Rabat]]</f>
        <v>8.8800000000000008</v>
      </c>
      <c r="M1898">
        <f>cukier[[#This Row],[SumaZaCukier]]-cukier[[#This Row],[CenaRabat]]</f>
        <v>0</v>
      </c>
    </row>
    <row r="1899" spans="1:13" x14ac:dyDescent="0.25">
      <c r="A1899" s="1">
        <v>41580</v>
      </c>
      <c r="B1899" t="s">
        <v>45</v>
      </c>
      <c r="C1899">
        <f>YEAR(cukier[[#This Row],[Data]])</f>
        <v>2013</v>
      </c>
      <c r="D1899">
        <v>163</v>
      </c>
      <c r="E1899">
        <f>IF(C1899=2005,$Q$5,IF(C1899=2006,$Q$6,IF(C1899=2007,$Q$7,IF(C1899=2008,$Q$8,IF(C1899=2009,$Q$9,IF(C1899=2010,$Q$10,IF(C1899=2011,$Q$11,IF(C1899=2012,$Q$12,IF(C1899=2013,$Q$13,IF(C1899=2014,$Q$14,"XD"))))))))))</f>
        <v>2.2200000000000002</v>
      </c>
      <c r="F1899">
        <f>D1899*E1899</f>
        <v>361.86</v>
      </c>
      <c r="G1899">
        <f>SUMIF($B$2:B1899,B1899,$D$2:D1899)</f>
        <v>23060</v>
      </c>
      <c r="H1899" t="b">
        <f>IF(cukier[[#This Row],[IlośćCukruKupionego]]&gt;=100,IF(cukier[[#This Row],[IlośćCukruKupionego]]&lt;1000,TRUE),FALSE)</f>
        <v>0</v>
      </c>
      <c r="I1899" t="b">
        <f>IF(cukier[[#This Row],[IlośćCukruKupionego]]&gt;=1000,IF(cukier[[#This Row],[IlośćCukruKupionego]]&lt;10000,TRUE),FALSE)</f>
        <v>0</v>
      </c>
      <c r="J1899" t="b">
        <f>IF(cukier[[#This Row],[IlośćCukruKupionego]]&gt;=10000,TRUE,FALSE)</f>
        <v>1</v>
      </c>
      <c r="K1899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899">
        <f>cukier[[#This Row],[Cukier '[KG']]]*cukier[[#This Row],[Rabat]]</f>
        <v>329.26</v>
      </c>
      <c r="M1899">
        <f>cukier[[#This Row],[SumaZaCukier]]-cukier[[#This Row],[CenaRabat]]</f>
        <v>32.600000000000023</v>
      </c>
    </row>
    <row r="1900" spans="1:13" x14ac:dyDescent="0.25">
      <c r="A1900" s="1">
        <v>41580</v>
      </c>
      <c r="B1900" t="s">
        <v>30</v>
      </c>
      <c r="C1900">
        <f>YEAR(cukier[[#This Row],[Data]])</f>
        <v>2013</v>
      </c>
      <c r="D1900">
        <v>165</v>
      </c>
      <c r="E1900">
        <f>IF(C1900=2005,$Q$5,IF(C1900=2006,$Q$6,IF(C1900=2007,$Q$7,IF(C1900=2008,$Q$8,IF(C1900=2009,$Q$9,IF(C1900=2010,$Q$10,IF(C1900=2011,$Q$11,IF(C1900=2012,$Q$12,IF(C1900=2013,$Q$13,IF(C1900=2014,$Q$14,"XD"))))))))))</f>
        <v>2.2200000000000002</v>
      </c>
      <c r="F1900">
        <f>D1900*E1900</f>
        <v>366.3</v>
      </c>
      <c r="G1900">
        <f>SUMIF($B$2:B1900,B1900,$D$2:D1900)</f>
        <v>4745</v>
      </c>
      <c r="H1900" t="b">
        <f>IF(cukier[[#This Row],[IlośćCukruKupionego]]&gt;=100,IF(cukier[[#This Row],[IlośćCukruKupionego]]&lt;1000,TRUE),FALSE)</f>
        <v>0</v>
      </c>
      <c r="I1900" t="b">
        <f>IF(cukier[[#This Row],[IlośćCukruKupionego]]&gt;=1000,IF(cukier[[#This Row],[IlośćCukruKupionego]]&lt;10000,TRUE),FALSE)</f>
        <v>1</v>
      </c>
      <c r="J1900" t="b">
        <f>IF(cukier[[#This Row],[IlośćCukruKupionego]]&gt;=10000,TRUE,FALSE)</f>
        <v>0</v>
      </c>
      <c r="K1900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900">
        <f>cukier[[#This Row],[Cukier '[KG']]]*cukier[[#This Row],[Rabat]]</f>
        <v>349.8</v>
      </c>
      <c r="M1900">
        <f>cukier[[#This Row],[SumaZaCukier]]-cukier[[#This Row],[CenaRabat]]</f>
        <v>16.5</v>
      </c>
    </row>
    <row r="1901" spans="1:13" x14ac:dyDescent="0.25">
      <c r="A1901" s="1">
        <v>41581</v>
      </c>
      <c r="B1901" t="s">
        <v>210</v>
      </c>
      <c r="C1901">
        <f>YEAR(cukier[[#This Row],[Data]])</f>
        <v>2013</v>
      </c>
      <c r="D1901">
        <v>14</v>
      </c>
      <c r="E1901">
        <f>IF(C1901=2005,$Q$5,IF(C1901=2006,$Q$6,IF(C1901=2007,$Q$7,IF(C1901=2008,$Q$8,IF(C1901=2009,$Q$9,IF(C1901=2010,$Q$10,IF(C1901=2011,$Q$11,IF(C1901=2012,$Q$12,IF(C1901=2013,$Q$13,IF(C1901=2014,$Q$14,"XD"))))))))))</f>
        <v>2.2200000000000002</v>
      </c>
      <c r="F1901">
        <f>D1901*E1901</f>
        <v>31.080000000000002</v>
      </c>
      <c r="G1901">
        <f>SUMIF($B$2:B1901,B1901,$D$2:D1901)</f>
        <v>33</v>
      </c>
      <c r="H1901" t="b">
        <f>IF(cukier[[#This Row],[IlośćCukruKupionego]]&gt;=100,IF(cukier[[#This Row],[IlośćCukruKupionego]]&lt;1000,TRUE),FALSE)</f>
        <v>0</v>
      </c>
      <c r="I1901" t="b">
        <f>IF(cukier[[#This Row],[IlośćCukruKupionego]]&gt;=1000,IF(cukier[[#This Row],[IlośćCukruKupionego]]&lt;10000,TRUE),FALSE)</f>
        <v>0</v>
      </c>
      <c r="J1901" t="b">
        <f>IF(cukier[[#This Row],[IlośćCukruKupionego]]&gt;=10000,TRUE,FALSE)</f>
        <v>0</v>
      </c>
      <c r="K1901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01">
        <f>cukier[[#This Row],[Cukier '[KG']]]*cukier[[#This Row],[Rabat]]</f>
        <v>31.080000000000002</v>
      </c>
      <c r="M1901">
        <f>cukier[[#This Row],[SumaZaCukier]]-cukier[[#This Row],[CenaRabat]]</f>
        <v>0</v>
      </c>
    </row>
    <row r="1902" spans="1:13" x14ac:dyDescent="0.25">
      <c r="A1902" s="1">
        <v>41583</v>
      </c>
      <c r="B1902" t="s">
        <v>28</v>
      </c>
      <c r="C1902">
        <f>YEAR(cukier[[#This Row],[Data]])</f>
        <v>2013</v>
      </c>
      <c r="D1902">
        <v>177</v>
      </c>
      <c r="E1902">
        <f>IF(C1902=2005,$Q$5,IF(C1902=2006,$Q$6,IF(C1902=2007,$Q$7,IF(C1902=2008,$Q$8,IF(C1902=2009,$Q$9,IF(C1902=2010,$Q$10,IF(C1902=2011,$Q$11,IF(C1902=2012,$Q$12,IF(C1902=2013,$Q$13,IF(C1902=2014,$Q$14,"XD"))))))))))</f>
        <v>2.2200000000000002</v>
      </c>
      <c r="F1902">
        <f>D1902*E1902</f>
        <v>392.94000000000005</v>
      </c>
      <c r="G1902">
        <f>SUMIF($B$2:B1902,B1902,$D$2:D1902)</f>
        <v>4239</v>
      </c>
      <c r="H1902" t="b">
        <f>IF(cukier[[#This Row],[IlośćCukruKupionego]]&gt;=100,IF(cukier[[#This Row],[IlośćCukruKupionego]]&lt;1000,TRUE),FALSE)</f>
        <v>0</v>
      </c>
      <c r="I1902" t="b">
        <f>IF(cukier[[#This Row],[IlośćCukruKupionego]]&gt;=1000,IF(cukier[[#This Row],[IlośćCukruKupionego]]&lt;10000,TRUE),FALSE)</f>
        <v>1</v>
      </c>
      <c r="J1902" t="b">
        <f>IF(cukier[[#This Row],[IlośćCukruKupionego]]&gt;=10000,TRUE,FALSE)</f>
        <v>0</v>
      </c>
      <c r="K1902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902">
        <f>cukier[[#This Row],[Cukier '[KG']]]*cukier[[#This Row],[Rabat]]</f>
        <v>375.24</v>
      </c>
      <c r="M1902">
        <f>cukier[[#This Row],[SumaZaCukier]]-cukier[[#This Row],[CenaRabat]]</f>
        <v>17.700000000000045</v>
      </c>
    </row>
    <row r="1903" spans="1:13" x14ac:dyDescent="0.25">
      <c r="A1903" s="1">
        <v>41584</v>
      </c>
      <c r="B1903" t="s">
        <v>147</v>
      </c>
      <c r="C1903">
        <f>YEAR(cukier[[#This Row],[Data]])</f>
        <v>2013</v>
      </c>
      <c r="D1903">
        <v>1</v>
      </c>
      <c r="E1903">
        <f>IF(C1903=2005,$Q$5,IF(C1903=2006,$Q$6,IF(C1903=2007,$Q$7,IF(C1903=2008,$Q$8,IF(C1903=2009,$Q$9,IF(C1903=2010,$Q$10,IF(C1903=2011,$Q$11,IF(C1903=2012,$Q$12,IF(C1903=2013,$Q$13,IF(C1903=2014,$Q$14,"XD"))))))))))</f>
        <v>2.2200000000000002</v>
      </c>
      <c r="F1903">
        <f>D1903*E1903</f>
        <v>2.2200000000000002</v>
      </c>
      <c r="G1903">
        <f>SUMIF($B$2:B1903,B1903,$D$2:D1903)</f>
        <v>28</v>
      </c>
      <c r="H1903" t="b">
        <f>IF(cukier[[#This Row],[IlośćCukruKupionego]]&gt;=100,IF(cukier[[#This Row],[IlośćCukruKupionego]]&lt;1000,TRUE),FALSE)</f>
        <v>0</v>
      </c>
      <c r="I1903" t="b">
        <f>IF(cukier[[#This Row],[IlośćCukruKupionego]]&gt;=1000,IF(cukier[[#This Row],[IlośćCukruKupionego]]&lt;10000,TRUE),FALSE)</f>
        <v>0</v>
      </c>
      <c r="J1903" t="b">
        <f>IF(cukier[[#This Row],[IlośćCukruKupionego]]&gt;=10000,TRUE,FALSE)</f>
        <v>0</v>
      </c>
      <c r="K1903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03">
        <f>cukier[[#This Row],[Cukier '[KG']]]*cukier[[#This Row],[Rabat]]</f>
        <v>2.2200000000000002</v>
      </c>
      <c r="M1903">
        <f>cukier[[#This Row],[SumaZaCukier]]-cukier[[#This Row],[CenaRabat]]</f>
        <v>0</v>
      </c>
    </row>
    <row r="1904" spans="1:13" x14ac:dyDescent="0.25">
      <c r="A1904" s="1">
        <v>41585</v>
      </c>
      <c r="B1904" t="s">
        <v>131</v>
      </c>
      <c r="C1904">
        <f>YEAR(cukier[[#This Row],[Data]])</f>
        <v>2013</v>
      </c>
      <c r="D1904">
        <v>193</v>
      </c>
      <c r="E1904">
        <f>IF(C1904=2005,$Q$5,IF(C1904=2006,$Q$6,IF(C1904=2007,$Q$7,IF(C1904=2008,$Q$8,IF(C1904=2009,$Q$9,IF(C1904=2010,$Q$10,IF(C1904=2011,$Q$11,IF(C1904=2012,$Q$12,IF(C1904=2013,$Q$13,IF(C1904=2014,$Q$14,"XD"))))))))))</f>
        <v>2.2200000000000002</v>
      </c>
      <c r="F1904">
        <f>D1904*E1904</f>
        <v>428.46000000000004</v>
      </c>
      <c r="G1904">
        <f>SUMIF($B$2:B1904,B1904,$D$2:D1904)</f>
        <v>1409</v>
      </c>
      <c r="H1904" t="b">
        <f>IF(cukier[[#This Row],[IlośćCukruKupionego]]&gt;=100,IF(cukier[[#This Row],[IlośćCukruKupionego]]&lt;1000,TRUE),FALSE)</f>
        <v>0</v>
      </c>
      <c r="I1904" t="b">
        <f>IF(cukier[[#This Row],[IlośćCukruKupionego]]&gt;=1000,IF(cukier[[#This Row],[IlośćCukruKupionego]]&lt;10000,TRUE),FALSE)</f>
        <v>1</v>
      </c>
      <c r="J1904" t="b">
        <f>IF(cukier[[#This Row],[IlośćCukruKupionego]]&gt;=10000,TRUE,FALSE)</f>
        <v>0</v>
      </c>
      <c r="K1904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904">
        <f>cukier[[#This Row],[Cukier '[KG']]]*cukier[[#This Row],[Rabat]]</f>
        <v>409.16</v>
      </c>
      <c r="M1904">
        <f>cukier[[#This Row],[SumaZaCukier]]-cukier[[#This Row],[CenaRabat]]</f>
        <v>19.300000000000011</v>
      </c>
    </row>
    <row r="1905" spans="1:13" x14ac:dyDescent="0.25">
      <c r="A1905" s="1">
        <v>41585</v>
      </c>
      <c r="B1905" t="s">
        <v>110</v>
      </c>
      <c r="C1905">
        <f>YEAR(cukier[[#This Row],[Data]])</f>
        <v>2013</v>
      </c>
      <c r="D1905">
        <v>8</v>
      </c>
      <c r="E1905">
        <f>IF(C1905=2005,$Q$5,IF(C1905=2006,$Q$6,IF(C1905=2007,$Q$7,IF(C1905=2008,$Q$8,IF(C1905=2009,$Q$9,IF(C1905=2010,$Q$10,IF(C1905=2011,$Q$11,IF(C1905=2012,$Q$12,IF(C1905=2013,$Q$13,IF(C1905=2014,$Q$14,"XD"))))))))))</f>
        <v>2.2200000000000002</v>
      </c>
      <c r="F1905">
        <f>D1905*E1905</f>
        <v>17.760000000000002</v>
      </c>
      <c r="G1905">
        <f>SUMIF($B$2:B1905,B1905,$D$2:D1905)</f>
        <v>17</v>
      </c>
      <c r="H1905" t="b">
        <f>IF(cukier[[#This Row],[IlośćCukruKupionego]]&gt;=100,IF(cukier[[#This Row],[IlośćCukruKupionego]]&lt;1000,TRUE),FALSE)</f>
        <v>0</v>
      </c>
      <c r="I1905" t="b">
        <f>IF(cukier[[#This Row],[IlośćCukruKupionego]]&gt;=1000,IF(cukier[[#This Row],[IlośćCukruKupionego]]&lt;10000,TRUE),FALSE)</f>
        <v>0</v>
      </c>
      <c r="J1905" t="b">
        <f>IF(cukier[[#This Row],[IlośćCukruKupionego]]&gt;=10000,TRUE,FALSE)</f>
        <v>0</v>
      </c>
      <c r="K1905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05">
        <f>cukier[[#This Row],[Cukier '[KG']]]*cukier[[#This Row],[Rabat]]</f>
        <v>17.760000000000002</v>
      </c>
      <c r="M1905">
        <f>cukier[[#This Row],[SumaZaCukier]]-cukier[[#This Row],[CenaRabat]]</f>
        <v>0</v>
      </c>
    </row>
    <row r="1906" spans="1:13" x14ac:dyDescent="0.25">
      <c r="A1906" s="1">
        <v>41588</v>
      </c>
      <c r="B1906" t="s">
        <v>233</v>
      </c>
      <c r="C1906">
        <f>YEAR(cukier[[#This Row],[Data]])</f>
        <v>2013</v>
      </c>
      <c r="D1906">
        <v>11</v>
      </c>
      <c r="E1906">
        <f>IF(C1906=2005,$Q$5,IF(C1906=2006,$Q$6,IF(C1906=2007,$Q$7,IF(C1906=2008,$Q$8,IF(C1906=2009,$Q$9,IF(C1906=2010,$Q$10,IF(C1906=2011,$Q$11,IF(C1906=2012,$Q$12,IF(C1906=2013,$Q$13,IF(C1906=2014,$Q$14,"XD"))))))))))</f>
        <v>2.2200000000000002</v>
      </c>
      <c r="F1906">
        <f>D1906*E1906</f>
        <v>24.42</v>
      </c>
      <c r="G1906">
        <f>SUMIF($B$2:B1906,B1906,$D$2:D1906)</f>
        <v>15</v>
      </c>
      <c r="H1906" t="b">
        <f>IF(cukier[[#This Row],[IlośćCukruKupionego]]&gt;=100,IF(cukier[[#This Row],[IlośćCukruKupionego]]&lt;1000,TRUE),FALSE)</f>
        <v>0</v>
      </c>
      <c r="I1906" t="b">
        <f>IF(cukier[[#This Row],[IlośćCukruKupionego]]&gt;=1000,IF(cukier[[#This Row],[IlośćCukruKupionego]]&lt;10000,TRUE),FALSE)</f>
        <v>0</v>
      </c>
      <c r="J1906" t="b">
        <f>IF(cukier[[#This Row],[IlośćCukruKupionego]]&gt;=10000,TRUE,FALSE)</f>
        <v>0</v>
      </c>
      <c r="K1906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06">
        <f>cukier[[#This Row],[Cukier '[KG']]]*cukier[[#This Row],[Rabat]]</f>
        <v>24.42</v>
      </c>
      <c r="M1906">
        <f>cukier[[#This Row],[SumaZaCukier]]-cukier[[#This Row],[CenaRabat]]</f>
        <v>0</v>
      </c>
    </row>
    <row r="1907" spans="1:13" x14ac:dyDescent="0.25">
      <c r="A1907" s="1">
        <v>41594</v>
      </c>
      <c r="B1907" t="s">
        <v>22</v>
      </c>
      <c r="C1907">
        <f>YEAR(cukier[[#This Row],[Data]])</f>
        <v>2013</v>
      </c>
      <c r="D1907">
        <v>249</v>
      </c>
      <c r="E1907">
        <f>IF(C1907=2005,$Q$5,IF(C1907=2006,$Q$6,IF(C1907=2007,$Q$7,IF(C1907=2008,$Q$8,IF(C1907=2009,$Q$9,IF(C1907=2010,$Q$10,IF(C1907=2011,$Q$11,IF(C1907=2012,$Q$12,IF(C1907=2013,$Q$13,IF(C1907=2014,$Q$14,"XD"))))))))))</f>
        <v>2.2200000000000002</v>
      </c>
      <c r="F1907">
        <f>D1907*E1907</f>
        <v>552.78000000000009</v>
      </c>
      <c r="G1907">
        <f>SUMIF($B$2:B1907,B1907,$D$2:D1907)</f>
        <v>20543</v>
      </c>
      <c r="H1907" t="b">
        <f>IF(cukier[[#This Row],[IlośćCukruKupionego]]&gt;=100,IF(cukier[[#This Row],[IlośćCukruKupionego]]&lt;1000,TRUE),FALSE)</f>
        <v>0</v>
      </c>
      <c r="I1907" t="b">
        <f>IF(cukier[[#This Row],[IlośćCukruKupionego]]&gt;=1000,IF(cukier[[#This Row],[IlośćCukruKupionego]]&lt;10000,TRUE),FALSE)</f>
        <v>0</v>
      </c>
      <c r="J1907" t="b">
        <f>IF(cukier[[#This Row],[IlośćCukruKupionego]]&gt;=10000,TRUE,FALSE)</f>
        <v>1</v>
      </c>
      <c r="K1907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907">
        <f>cukier[[#This Row],[Cukier '[KG']]]*cukier[[#This Row],[Rabat]]</f>
        <v>502.98</v>
      </c>
      <c r="M1907">
        <f>cukier[[#This Row],[SumaZaCukier]]-cukier[[#This Row],[CenaRabat]]</f>
        <v>49.800000000000068</v>
      </c>
    </row>
    <row r="1908" spans="1:13" x14ac:dyDescent="0.25">
      <c r="A1908" s="1">
        <v>41598</v>
      </c>
      <c r="B1908" t="s">
        <v>5</v>
      </c>
      <c r="C1908">
        <f>YEAR(cukier[[#This Row],[Data]])</f>
        <v>2013</v>
      </c>
      <c r="D1908">
        <v>360</v>
      </c>
      <c r="E1908">
        <f>IF(C1908=2005,$Q$5,IF(C1908=2006,$Q$6,IF(C1908=2007,$Q$7,IF(C1908=2008,$Q$8,IF(C1908=2009,$Q$9,IF(C1908=2010,$Q$10,IF(C1908=2011,$Q$11,IF(C1908=2012,$Q$12,IF(C1908=2013,$Q$13,IF(C1908=2014,$Q$14,"XD"))))))))))</f>
        <v>2.2200000000000002</v>
      </c>
      <c r="F1908">
        <f>D1908*E1908</f>
        <v>799.2</v>
      </c>
      <c r="G1908">
        <f>SUMIF($B$2:B1908,B1908,$D$2:D1908)</f>
        <v>10731</v>
      </c>
      <c r="H1908" t="b">
        <f>IF(cukier[[#This Row],[IlośćCukruKupionego]]&gt;=100,IF(cukier[[#This Row],[IlośćCukruKupionego]]&lt;1000,TRUE),FALSE)</f>
        <v>0</v>
      </c>
      <c r="I1908" t="b">
        <f>IF(cukier[[#This Row],[IlośćCukruKupionego]]&gt;=1000,IF(cukier[[#This Row],[IlośćCukruKupionego]]&lt;10000,TRUE),FALSE)</f>
        <v>0</v>
      </c>
      <c r="J1908" t="b">
        <f>IF(cukier[[#This Row],[IlośćCukruKupionego]]&gt;=10000,TRUE,FALSE)</f>
        <v>1</v>
      </c>
      <c r="K1908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908">
        <f>cukier[[#This Row],[Cukier '[KG']]]*cukier[[#This Row],[Rabat]]</f>
        <v>727.2</v>
      </c>
      <c r="M1908">
        <f>cukier[[#This Row],[SumaZaCukier]]-cukier[[#This Row],[CenaRabat]]</f>
        <v>72</v>
      </c>
    </row>
    <row r="1909" spans="1:13" x14ac:dyDescent="0.25">
      <c r="A1909" s="1">
        <v>41602</v>
      </c>
      <c r="B1909" t="s">
        <v>26</v>
      </c>
      <c r="C1909">
        <f>YEAR(cukier[[#This Row],[Data]])</f>
        <v>2013</v>
      </c>
      <c r="D1909">
        <v>186</v>
      </c>
      <c r="E1909">
        <f>IF(C1909=2005,$Q$5,IF(C1909=2006,$Q$6,IF(C1909=2007,$Q$7,IF(C1909=2008,$Q$8,IF(C1909=2009,$Q$9,IF(C1909=2010,$Q$10,IF(C1909=2011,$Q$11,IF(C1909=2012,$Q$12,IF(C1909=2013,$Q$13,IF(C1909=2014,$Q$14,"XD"))))))))))</f>
        <v>2.2200000000000002</v>
      </c>
      <c r="F1909">
        <f>D1909*E1909</f>
        <v>412.92</v>
      </c>
      <c r="G1909">
        <f>SUMIF($B$2:B1909,B1909,$D$2:D1909)</f>
        <v>2058</v>
      </c>
      <c r="H1909" t="b">
        <f>IF(cukier[[#This Row],[IlośćCukruKupionego]]&gt;=100,IF(cukier[[#This Row],[IlośćCukruKupionego]]&lt;1000,TRUE),FALSE)</f>
        <v>0</v>
      </c>
      <c r="I1909" t="b">
        <f>IF(cukier[[#This Row],[IlośćCukruKupionego]]&gt;=1000,IF(cukier[[#This Row],[IlośćCukruKupionego]]&lt;10000,TRUE),FALSE)</f>
        <v>1</v>
      </c>
      <c r="J1909" t="b">
        <f>IF(cukier[[#This Row],[IlośćCukruKupionego]]&gt;=10000,TRUE,FALSE)</f>
        <v>0</v>
      </c>
      <c r="K1909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909">
        <f>cukier[[#This Row],[Cukier '[KG']]]*cukier[[#This Row],[Rabat]]</f>
        <v>394.32</v>
      </c>
      <c r="M1909">
        <f>cukier[[#This Row],[SumaZaCukier]]-cukier[[#This Row],[CenaRabat]]</f>
        <v>18.600000000000023</v>
      </c>
    </row>
    <row r="1910" spans="1:13" x14ac:dyDescent="0.25">
      <c r="A1910" s="1">
        <v>41603</v>
      </c>
      <c r="B1910" t="s">
        <v>52</v>
      </c>
      <c r="C1910">
        <f>YEAR(cukier[[#This Row],[Data]])</f>
        <v>2013</v>
      </c>
      <c r="D1910">
        <v>29</v>
      </c>
      <c r="E1910">
        <f>IF(C1910=2005,$Q$5,IF(C1910=2006,$Q$6,IF(C1910=2007,$Q$7,IF(C1910=2008,$Q$8,IF(C1910=2009,$Q$9,IF(C1910=2010,$Q$10,IF(C1910=2011,$Q$11,IF(C1910=2012,$Q$12,IF(C1910=2013,$Q$13,IF(C1910=2014,$Q$14,"XD"))))))))))</f>
        <v>2.2200000000000002</v>
      </c>
      <c r="F1910">
        <f>D1910*E1910</f>
        <v>64.38000000000001</v>
      </c>
      <c r="G1910">
        <f>SUMIF($B$2:B1910,B1910,$D$2:D1910)</f>
        <v>5146</v>
      </c>
      <c r="H1910" t="b">
        <f>IF(cukier[[#This Row],[IlośćCukruKupionego]]&gt;=100,IF(cukier[[#This Row],[IlośćCukruKupionego]]&lt;1000,TRUE),FALSE)</f>
        <v>0</v>
      </c>
      <c r="I1910" t="b">
        <f>IF(cukier[[#This Row],[IlośćCukruKupionego]]&gt;=1000,IF(cukier[[#This Row],[IlośćCukruKupionego]]&lt;10000,TRUE),FALSE)</f>
        <v>1</v>
      </c>
      <c r="J1910" t="b">
        <f>IF(cukier[[#This Row],[IlośćCukruKupionego]]&gt;=10000,TRUE,FALSE)</f>
        <v>0</v>
      </c>
      <c r="K1910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910">
        <f>cukier[[#This Row],[Cukier '[KG']]]*cukier[[#This Row],[Rabat]]</f>
        <v>61.480000000000004</v>
      </c>
      <c r="M1910">
        <f>cukier[[#This Row],[SumaZaCukier]]-cukier[[#This Row],[CenaRabat]]</f>
        <v>2.9000000000000057</v>
      </c>
    </row>
    <row r="1911" spans="1:13" x14ac:dyDescent="0.25">
      <c r="A1911" s="1">
        <v>41606</v>
      </c>
      <c r="B1911" t="s">
        <v>30</v>
      </c>
      <c r="C1911">
        <f>YEAR(cukier[[#This Row],[Data]])</f>
        <v>2013</v>
      </c>
      <c r="D1911">
        <v>174</v>
      </c>
      <c r="E1911">
        <f>IF(C1911=2005,$Q$5,IF(C1911=2006,$Q$6,IF(C1911=2007,$Q$7,IF(C1911=2008,$Q$8,IF(C1911=2009,$Q$9,IF(C1911=2010,$Q$10,IF(C1911=2011,$Q$11,IF(C1911=2012,$Q$12,IF(C1911=2013,$Q$13,IF(C1911=2014,$Q$14,"XD"))))))))))</f>
        <v>2.2200000000000002</v>
      </c>
      <c r="F1911">
        <f>D1911*E1911</f>
        <v>386.28000000000003</v>
      </c>
      <c r="G1911">
        <f>SUMIF($B$2:B1911,B1911,$D$2:D1911)</f>
        <v>4919</v>
      </c>
      <c r="H1911" t="b">
        <f>IF(cukier[[#This Row],[IlośćCukruKupionego]]&gt;=100,IF(cukier[[#This Row],[IlośćCukruKupionego]]&lt;1000,TRUE),FALSE)</f>
        <v>0</v>
      </c>
      <c r="I1911" t="b">
        <f>IF(cukier[[#This Row],[IlośćCukruKupionego]]&gt;=1000,IF(cukier[[#This Row],[IlośćCukruKupionego]]&lt;10000,TRUE),FALSE)</f>
        <v>1</v>
      </c>
      <c r="J1911" t="b">
        <f>IF(cukier[[#This Row],[IlośćCukruKupionego]]&gt;=10000,TRUE,FALSE)</f>
        <v>0</v>
      </c>
      <c r="K1911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911">
        <f>cukier[[#This Row],[Cukier '[KG']]]*cukier[[#This Row],[Rabat]]</f>
        <v>368.88</v>
      </c>
      <c r="M1911">
        <f>cukier[[#This Row],[SumaZaCukier]]-cukier[[#This Row],[CenaRabat]]</f>
        <v>17.400000000000034</v>
      </c>
    </row>
    <row r="1912" spans="1:13" x14ac:dyDescent="0.25">
      <c r="A1912" s="1">
        <v>41607</v>
      </c>
      <c r="B1912" t="s">
        <v>7</v>
      </c>
      <c r="C1912">
        <f>YEAR(cukier[[#This Row],[Data]])</f>
        <v>2013</v>
      </c>
      <c r="D1912">
        <v>131</v>
      </c>
      <c r="E1912">
        <f>IF(C1912=2005,$Q$5,IF(C1912=2006,$Q$6,IF(C1912=2007,$Q$7,IF(C1912=2008,$Q$8,IF(C1912=2009,$Q$9,IF(C1912=2010,$Q$10,IF(C1912=2011,$Q$11,IF(C1912=2012,$Q$12,IF(C1912=2013,$Q$13,IF(C1912=2014,$Q$14,"XD"))))))))))</f>
        <v>2.2200000000000002</v>
      </c>
      <c r="F1912">
        <f>D1912*E1912</f>
        <v>290.82000000000005</v>
      </c>
      <c r="G1912">
        <f>SUMIF($B$2:B1912,B1912,$D$2:D1912)</f>
        <v>24631</v>
      </c>
      <c r="H1912" t="b">
        <f>IF(cukier[[#This Row],[IlośćCukruKupionego]]&gt;=100,IF(cukier[[#This Row],[IlośćCukruKupionego]]&lt;1000,TRUE),FALSE)</f>
        <v>0</v>
      </c>
      <c r="I1912" t="b">
        <f>IF(cukier[[#This Row],[IlośćCukruKupionego]]&gt;=1000,IF(cukier[[#This Row],[IlośćCukruKupionego]]&lt;10000,TRUE),FALSE)</f>
        <v>0</v>
      </c>
      <c r="J1912" t="b">
        <f>IF(cukier[[#This Row],[IlośćCukruKupionego]]&gt;=10000,TRUE,FALSE)</f>
        <v>1</v>
      </c>
      <c r="K1912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912">
        <f>cukier[[#This Row],[Cukier '[KG']]]*cukier[[#This Row],[Rabat]]</f>
        <v>264.62</v>
      </c>
      <c r="M1912">
        <f>cukier[[#This Row],[SumaZaCukier]]-cukier[[#This Row],[CenaRabat]]</f>
        <v>26.200000000000045</v>
      </c>
    </row>
    <row r="1913" spans="1:13" x14ac:dyDescent="0.25">
      <c r="A1913" s="1">
        <v>41609</v>
      </c>
      <c r="B1913" t="s">
        <v>7</v>
      </c>
      <c r="C1913">
        <f>YEAR(cukier[[#This Row],[Data]])</f>
        <v>2013</v>
      </c>
      <c r="D1913">
        <v>157</v>
      </c>
      <c r="E1913">
        <f>IF(C1913=2005,$Q$5,IF(C1913=2006,$Q$6,IF(C1913=2007,$Q$7,IF(C1913=2008,$Q$8,IF(C1913=2009,$Q$9,IF(C1913=2010,$Q$10,IF(C1913=2011,$Q$11,IF(C1913=2012,$Q$12,IF(C1913=2013,$Q$13,IF(C1913=2014,$Q$14,"XD"))))))))))</f>
        <v>2.2200000000000002</v>
      </c>
      <c r="F1913">
        <f>D1913*E1913</f>
        <v>348.54</v>
      </c>
      <c r="G1913">
        <f>SUMIF($B$2:B1913,B1913,$D$2:D1913)</f>
        <v>24788</v>
      </c>
      <c r="H1913" t="b">
        <f>IF(cukier[[#This Row],[IlośćCukruKupionego]]&gt;=100,IF(cukier[[#This Row],[IlośćCukruKupionego]]&lt;1000,TRUE),FALSE)</f>
        <v>0</v>
      </c>
      <c r="I1913" t="b">
        <f>IF(cukier[[#This Row],[IlośćCukruKupionego]]&gt;=1000,IF(cukier[[#This Row],[IlośćCukruKupionego]]&lt;10000,TRUE),FALSE)</f>
        <v>0</v>
      </c>
      <c r="J1913" t="b">
        <f>IF(cukier[[#This Row],[IlośćCukruKupionego]]&gt;=10000,TRUE,FALSE)</f>
        <v>1</v>
      </c>
      <c r="K1913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913">
        <f>cukier[[#This Row],[Cukier '[KG']]]*cukier[[#This Row],[Rabat]]</f>
        <v>317.14</v>
      </c>
      <c r="M1913">
        <f>cukier[[#This Row],[SumaZaCukier]]-cukier[[#This Row],[CenaRabat]]</f>
        <v>31.400000000000034</v>
      </c>
    </row>
    <row r="1914" spans="1:13" x14ac:dyDescent="0.25">
      <c r="A1914" s="1">
        <v>41609</v>
      </c>
      <c r="B1914" t="s">
        <v>14</v>
      </c>
      <c r="C1914">
        <f>YEAR(cukier[[#This Row],[Data]])</f>
        <v>2013</v>
      </c>
      <c r="D1914">
        <v>284</v>
      </c>
      <c r="E1914">
        <f>IF(C1914=2005,$Q$5,IF(C1914=2006,$Q$6,IF(C1914=2007,$Q$7,IF(C1914=2008,$Q$8,IF(C1914=2009,$Q$9,IF(C1914=2010,$Q$10,IF(C1914=2011,$Q$11,IF(C1914=2012,$Q$12,IF(C1914=2013,$Q$13,IF(C1914=2014,$Q$14,"XD"))))))))))</f>
        <v>2.2200000000000002</v>
      </c>
      <c r="F1914">
        <f>D1914*E1914</f>
        <v>630.48</v>
      </c>
      <c r="G1914">
        <f>SUMIF($B$2:B1914,B1914,$D$2:D1914)</f>
        <v>21444</v>
      </c>
      <c r="H1914" t="b">
        <f>IF(cukier[[#This Row],[IlośćCukruKupionego]]&gt;=100,IF(cukier[[#This Row],[IlośćCukruKupionego]]&lt;1000,TRUE),FALSE)</f>
        <v>0</v>
      </c>
      <c r="I1914" t="b">
        <f>IF(cukier[[#This Row],[IlośćCukruKupionego]]&gt;=1000,IF(cukier[[#This Row],[IlośćCukruKupionego]]&lt;10000,TRUE),FALSE)</f>
        <v>0</v>
      </c>
      <c r="J1914" t="b">
        <f>IF(cukier[[#This Row],[IlośćCukruKupionego]]&gt;=10000,TRUE,FALSE)</f>
        <v>1</v>
      </c>
      <c r="K1914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914">
        <f>cukier[[#This Row],[Cukier '[KG']]]*cukier[[#This Row],[Rabat]]</f>
        <v>573.67999999999995</v>
      </c>
      <c r="M1914">
        <f>cukier[[#This Row],[SumaZaCukier]]-cukier[[#This Row],[CenaRabat]]</f>
        <v>56.800000000000068</v>
      </c>
    </row>
    <row r="1915" spans="1:13" x14ac:dyDescent="0.25">
      <c r="A1915" s="1">
        <v>41610</v>
      </c>
      <c r="B1915" t="s">
        <v>17</v>
      </c>
      <c r="C1915">
        <f>YEAR(cukier[[#This Row],[Data]])</f>
        <v>2013</v>
      </c>
      <c r="D1915">
        <v>292</v>
      </c>
      <c r="E1915">
        <f>IF(C1915=2005,$Q$5,IF(C1915=2006,$Q$6,IF(C1915=2007,$Q$7,IF(C1915=2008,$Q$8,IF(C1915=2009,$Q$9,IF(C1915=2010,$Q$10,IF(C1915=2011,$Q$11,IF(C1915=2012,$Q$12,IF(C1915=2013,$Q$13,IF(C1915=2014,$Q$14,"XD"))))))))))</f>
        <v>2.2200000000000002</v>
      </c>
      <c r="F1915">
        <f>D1915*E1915</f>
        <v>648.24</v>
      </c>
      <c r="G1915">
        <f>SUMIF($B$2:B1915,B1915,$D$2:D1915)</f>
        <v>16794</v>
      </c>
      <c r="H1915" t="b">
        <f>IF(cukier[[#This Row],[IlośćCukruKupionego]]&gt;=100,IF(cukier[[#This Row],[IlośćCukruKupionego]]&lt;1000,TRUE),FALSE)</f>
        <v>0</v>
      </c>
      <c r="I1915" t="b">
        <f>IF(cukier[[#This Row],[IlośćCukruKupionego]]&gt;=1000,IF(cukier[[#This Row],[IlośćCukruKupionego]]&lt;10000,TRUE),FALSE)</f>
        <v>0</v>
      </c>
      <c r="J1915" t="b">
        <f>IF(cukier[[#This Row],[IlośćCukruKupionego]]&gt;=10000,TRUE,FALSE)</f>
        <v>1</v>
      </c>
      <c r="K1915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915">
        <f>cukier[[#This Row],[Cukier '[KG']]]*cukier[[#This Row],[Rabat]]</f>
        <v>589.84</v>
      </c>
      <c r="M1915">
        <f>cukier[[#This Row],[SumaZaCukier]]-cukier[[#This Row],[CenaRabat]]</f>
        <v>58.399999999999977</v>
      </c>
    </row>
    <row r="1916" spans="1:13" x14ac:dyDescent="0.25">
      <c r="A1916" s="1">
        <v>41612</v>
      </c>
      <c r="B1916" t="s">
        <v>81</v>
      </c>
      <c r="C1916">
        <f>YEAR(cukier[[#This Row],[Data]])</f>
        <v>2013</v>
      </c>
      <c r="D1916">
        <v>13</v>
      </c>
      <c r="E1916">
        <f>IF(C1916=2005,$Q$5,IF(C1916=2006,$Q$6,IF(C1916=2007,$Q$7,IF(C1916=2008,$Q$8,IF(C1916=2009,$Q$9,IF(C1916=2010,$Q$10,IF(C1916=2011,$Q$11,IF(C1916=2012,$Q$12,IF(C1916=2013,$Q$13,IF(C1916=2014,$Q$14,"XD"))))))))))</f>
        <v>2.2200000000000002</v>
      </c>
      <c r="F1916">
        <f>D1916*E1916</f>
        <v>28.860000000000003</v>
      </c>
      <c r="G1916">
        <f>SUMIF($B$2:B1916,B1916,$D$2:D1916)</f>
        <v>58</v>
      </c>
      <c r="H1916" t="b">
        <f>IF(cukier[[#This Row],[IlośćCukruKupionego]]&gt;=100,IF(cukier[[#This Row],[IlośćCukruKupionego]]&lt;1000,TRUE),FALSE)</f>
        <v>0</v>
      </c>
      <c r="I1916" t="b">
        <f>IF(cukier[[#This Row],[IlośćCukruKupionego]]&gt;=1000,IF(cukier[[#This Row],[IlośćCukruKupionego]]&lt;10000,TRUE),FALSE)</f>
        <v>0</v>
      </c>
      <c r="J1916" t="b">
        <f>IF(cukier[[#This Row],[IlośćCukruKupionego]]&gt;=10000,TRUE,FALSE)</f>
        <v>0</v>
      </c>
      <c r="K1916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16">
        <f>cukier[[#This Row],[Cukier '[KG']]]*cukier[[#This Row],[Rabat]]</f>
        <v>28.860000000000003</v>
      </c>
      <c r="M1916">
        <f>cukier[[#This Row],[SumaZaCukier]]-cukier[[#This Row],[CenaRabat]]</f>
        <v>0</v>
      </c>
    </row>
    <row r="1917" spans="1:13" x14ac:dyDescent="0.25">
      <c r="A1917" s="1">
        <v>41614</v>
      </c>
      <c r="B1917" t="s">
        <v>85</v>
      </c>
      <c r="C1917">
        <f>YEAR(cukier[[#This Row],[Data]])</f>
        <v>2013</v>
      </c>
      <c r="D1917">
        <v>16</v>
      </c>
      <c r="E1917">
        <f>IF(C1917=2005,$Q$5,IF(C1917=2006,$Q$6,IF(C1917=2007,$Q$7,IF(C1917=2008,$Q$8,IF(C1917=2009,$Q$9,IF(C1917=2010,$Q$10,IF(C1917=2011,$Q$11,IF(C1917=2012,$Q$12,IF(C1917=2013,$Q$13,IF(C1917=2014,$Q$14,"XD"))))))))))</f>
        <v>2.2200000000000002</v>
      </c>
      <c r="F1917">
        <f>D1917*E1917</f>
        <v>35.520000000000003</v>
      </c>
      <c r="G1917">
        <f>SUMIF($B$2:B1917,B1917,$D$2:D1917)</f>
        <v>30</v>
      </c>
      <c r="H1917" t="b">
        <f>IF(cukier[[#This Row],[IlośćCukruKupionego]]&gt;=100,IF(cukier[[#This Row],[IlośćCukruKupionego]]&lt;1000,TRUE),FALSE)</f>
        <v>0</v>
      </c>
      <c r="I1917" t="b">
        <f>IF(cukier[[#This Row],[IlośćCukruKupionego]]&gt;=1000,IF(cukier[[#This Row],[IlośćCukruKupionego]]&lt;10000,TRUE),FALSE)</f>
        <v>0</v>
      </c>
      <c r="J1917" t="b">
        <f>IF(cukier[[#This Row],[IlośćCukruKupionego]]&gt;=10000,TRUE,FALSE)</f>
        <v>0</v>
      </c>
      <c r="K1917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17">
        <f>cukier[[#This Row],[Cukier '[KG']]]*cukier[[#This Row],[Rabat]]</f>
        <v>35.520000000000003</v>
      </c>
      <c r="M1917">
        <f>cukier[[#This Row],[SumaZaCukier]]-cukier[[#This Row],[CenaRabat]]</f>
        <v>0</v>
      </c>
    </row>
    <row r="1918" spans="1:13" x14ac:dyDescent="0.25">
      <c r="A1918" s="1">
        <v>41614</v>
      </c>
      <c r="B1918" t="s">
        <v>22</v>
      </c>
      <c r="C1918">
        <f>YEAR(cukier[[#This Row],[Data]])</f>
        <v>2013</v>
      </c>
      <c r="D1918">
        <v>364</v>
      </c>
      <c r="E1918">
        <f>IF(C1918=2005,$Q$5,IF(C1918=2006,$Q$6,IF(C1918=2007,$Q$7,IF(C1918=2008,$Q$8,IF(C1918=2009,$Q$9,IF(C1918=2010,$Q$10,IF(C1918=2011,$Q$11,IF(C1918=2012,$Q$12,IF(C1918=2013,$Q$13,IF(C1918=2014,$Q$14,"XD"))))))))))</f>
        <v>2.2200000000000002</v>
      </c>
      <c r="F1918">
        <f>D1918*E1918</f>
        <v>808.08</v>
      </c>
      <c r="G1918">
        <f>SUMIF($B$2:B1918,B1918,$D$2:D1918)</f>
        <v>20907</v>
      </c>
      <c r="H1918" t="b">
        <f>IF(cukier[[#This Row],[IlośćCukruKupionego]]&gt;=100,IF(cukier[[#This Row],[IlośćCukruKupionego]]&lt;1000,TRUE),FALSE)</f>
        <v>0</v>
      </c>
      <c r="I1918" t="b">
        <f>IF(cukier[[#This Row],[IlośćCukruKupionego]]&gt;=1000,IF(cukier[[#This Row],[IlośćCukruKupionego]]&lt;10000,TRUE),FALSE)</f>
        <v>0</v>
      </c>
      <c r="J1918" t="b">
        <f>IF(cukier[[#This Row],[IlośćCukruKupionego]]&gt;=10000,TRUE,FALSE)</f>
        <v>1</v>
      </c>
      <c r="K1918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918">
        <f>cukier[[#This Row],[Cukier '[KG']]]*cukier[[#This Row],[Rabat]]</f>
        <v>735.28</v>
      </c>
      <c r="M1918">
        <f>cukier[[#This Row],[SumaZaCukier]]-cukier[[#This Row],[CenaRabat]]</f>
        <v>72.800000000000068</v>
      </c>
    </row>
    <row r="1919" spans="1:13" x14ac:dyDescent="0.25">
      <c r="A1919" s="1">
        <v>41615</v>
      </c>
      <c r="B1919" t="s">
        <v>44</v>
      </c>
      <c r="C1919">
        <f>YEAR(cukier[[#This Row],[Data]])</f>
        <v>2013</v>
      </c>
      <c r="D1919">
        <v>16</v>
      </c>
      <c r="E1919">
        <f>IF(C1919=2005,$Q$5,IF(C1919=2006,$Q$6,IF(C1919=2007,$Q$7,IF(C1919=2008,$Q$8,IF(C1919=2009,$Q$9,IF(C1919=2010,$Q$10,IF(C1919=2011,$Q$11,IF(C1919=2012,$Q$12,IF(C1919=2013,$Q$13,IF(C1919=2014,$Q$14,"XD"))))))))))</f>
        <v>2.2200000000000002</v>
      </c>
      <c r="F1919">
        <f>D1919*E1919</f>
        <v>35.520000000000003</v>
      </c>
      <c r="G1919">
        <f>SUMIF($B$2:B1919,B1919,$D$2:D1919)</f>
        <v>58</v>
      </c>
      <c r="H1919" t="b">
        <f>IF(cukier[[#This Row],[IlośćCukruKupionego]]&gt;=100,IF(cukier[[#This Row],[IlośćCukruKupionego]]&lt;1000,TRUE),FALSE)</f>
        <v>0</v>
      </c>
      <c r="I1919" t="b">
        <f>IF(cukier[[#This Row],[IlośćCukruKupionego]]&gt;=1000,IF(cukier[[#This Row],[IlośćCukruKupionego]]&lt;10000,TRUE),FALSE)</f>
        <v>0</v>
      </c>
      <c r="J1919" t="b">
        <f>IF(cukier[[#This Row],[IlośćCukruKupionego]]&gt;=10000,TRUE,FALSE)</f>
        <v>0</v>
      </c>
      <c r="K1919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19">
        <f>cukier[[#This Row],[Cukier '[KG']]]*cukier[[#This Row],[Rabat]]</f>
        <v>35.520000000000003</v>
      </c>
      <c r="M1919">
        <f>cukier[[#This Row],[SumaZaCukier]]-cukier[[#This Row],[CenaRabat]]</f>
        <v>0</v>
      </c>
    </row>
    <row r="1920" spans="1:13" x14ac:dyDescent="0.25">
      <c r="A1920" s="1">
        <v>41615</v>
      </c>
      <c r="B1920" t="s">
        <v>49</v>
      </c>
      <c r="C1920">
        <f>YEAR(cukier[[#This Row],[Data]])</f>
        <v>2013</v>
      </c>
      <c r="D1920">
        <v>3</v>
      </c>
      <c r="E1920">
        <f>IF(C1920=2005,$Q$5,IF(C1920=2006,$Q$6,IF(C1920=2007,$Q$7,IF(C1920=2008,$Q$8,IF(C1920=2009,$Q$9,IF(C1920=2010,$Q$10,IF(C1920=2011,$Q$11,IF(C1920=2012,$Q$12,IF(C1920=2013,$Q$13,IF(C1920=2014,$Q$14,"XD"))))))))))</f>
        <v>2.2200000000000002</v>
      </c>
      <c r="F1920">
        <f>D1920*E1920</f>
        <v>6.66</v>
      </c>
      <c r="G1920">
        <f>SUMIF($B$2:B1920,B1920,$D$2:D1920)</f>
        <v>26</v>
      </c>
      <c r="H1920" t="b">
        <f>IF(cukier[[#This Row],[IlośćCukruKupionego]]&gt;=100,IF(cukier[[#This Row],[IlośćCukruKupionego]]&lt;1000,TRUE),FALSE)</f>
        <v>0</v>
      </c>
      <c r="I1920" t="b">
        <f>IF(cukier[[#This Row],[IlośćCukruKupionego]]&gt;=1000,IF(cukier[[#This Row],[IlośćCukruKupionego]]&lt;10000,TRUE),FALSE)</f>
        <v>0</v>
      </c>
      <c r="J1920" t="b">
        <f>IF(cukier[[#This Row],[IlośćCukruKupionego]]&gt;=10000,TRUE,FALSE)</f>
        <v>0</v>
      </c>
      <c r="K1920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20">
        <f>cukier[[#This Row],[Cukier '[KG']]]*cukier[[#This Row],[Rabat]]</f>
        <v>6.66</v>
      </c>
      <c r="M1920">
        <f>cukier[[#This Row],[SumaZaCukier]]-cukier[[#This Row],[CenaRabat]]</f>
        <v>0</v>
      </c>
    </row>
    <row r="1921" spans="1:13" x14ac:dyDescent="0.25">
      <c r="A1921" s="1">
        <v>41616</v>
      </c>
      <c r="B1921" t="s">
        <v>207</v>
      </c>
      <c r="C1921">
        <f>YEAR(cukier[[#This Row],[Data]])</f>
        <v>2013</v>
      </c>
      <c r="D1921">
        <v>9</v>
      </c>
      <c r="E1921">
        <f>IF(C1921=2005,$Q$5,IF(C1921=2006,$Q$6,IF(C1921=2007,$Q$7,IF(C1921=2008,$Q$8,IF(C1921=2009,$Q$9,IF(C1921=2010,$Q$10,IF(C1921=2011,$Q$11,IF(C1921=2012,$Q$12,IF(C1921=2013,$Q$13,IF(C1921=2014,$Q$14,"XD"))))))))))</f>
        <v>2.2200000000000002</v>
      </c>
      <c r="F1921">
        <f>D1921*E1921</f>
        <v>19.98</v>
      </c>
      <c r="G1921">
        <f>SUMIF($B$2:B1921,B1921,$D$2:D1921)</f>
        <v>29</v>
      </c>
      <c r="H1921" t="b">
        <f>IF(cukier[[#This Row],[IlośćCukruKupionego]]&gt;=100,IF(cukier[[#This Row],[IlośćCukruKupionego]]&lt;1000,TRUE),FALSE)</f>
        <v>0</v>
      </c>
      <c r="I1921" t="b">
        <f>IF(cukier[[#This Row],[IlośćCukruKupionego]]&gt;=1000,IF(cukier[[#This Row],[IlośćCukruKupionego]]&lt;10000,TRUE),FALSE)</f>
        <v>0</v>
      </c>
      <c r="J1921" t="b">
        <f>IF(cukier[[#This Row],[IlośćCukruKupionego]]&gt;=10000,TRUE,FALSE)</f>
        <v>0</v>
      </c>
      <c r="K1921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21">
        <f>cukier[[#This Row],[Cukier '[KG']]]*cukier[[#This Row],[Rabat]]</f>
        <v>19.98</v>
      </c>
      <c r="M1921">
        <f>cukier[[#This Row],[SumaZaCukier]]-cukier[[#This Row],[CenaRabat]]</f>
        <v>0</v>
      </c>
    </row>
    <row r="1922" spans="1:13" x14ac:dyDescent="0.25">
      <c r="A1922" s="1">
        <v>41617</v>
      </c>
      <c r="B1922" t="s">
        <v>206</v>
      </c>
      <c r="C1922">
        <f>YEAR(cukier[[#This Row],[Data]])</f>
        <v>2013</v>
      </c>
      <c r="D1922">
        <v>6</v>
      </c>
      <c r="E1922">
        <f>IF(C1922=2005,$Q$5,IF(C1922=2006,$Q$6,IF(C1922=2007,$Q$7,IF(C1922=2008,$Q$8,IF(C1922=2009,$Q$9,IF(C1922=2010,$Q$10,IF(C1922=2011,$Q$11,IF(C1922=2012,$Q$12,IF(C1922=2013,$Q$13,IF(C1922=2014,$Q$14,"XD"))))))))))</f>
        <v>2.2200000000000002</v>
      </c>
      <c r="F1922">
        <f>D1922*E1922</f>
        <v>13.32</v>
      </c>
      <c r="G1922">
        <f>SUMIF($B$2:B1922,B1922,$D$2:D1922)</f>
        <v>21</v>
      </c>
      <c r="H1922" t="b">
        <f>IF(cukier[[#This Row],[IlośćCukruKupionego]]&gt;=100,IF(cukier[[#This Row],[IlośćCukruKupionego]]&lt;1000,TRUE),FALSE)</f>
        <v>0</v>
      </c>
      <c r="I1922" t="b">
        <f>IF(cukier[[#This Row],[IlośćCukruKupionego]]&gt;=1000,IF(cukier[[#This Row],[IlośćCukruKupionego]]&lt;10000,TRUE),FALSE)</f>
        <v>0</v>
      </c>
      <c r="J1922" t="b">
        <f>IF(cukier[[#This Row],[IlośćCukruKupionego]]&gt;=10000,TRUE,FALSE)</f>
        <v>0</v>
      </c>
      <c r="K1922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22">
        <f>cukier[[#This Row],[Cukier '[KG']]]*cukier[[#This Row],[Rabat]]</f>
        <v>13.32</v>
      </c>
      <c r="M1922">
        <f>cukier[[#This Row],[SumaZaCukier]]-cukier[[#This Row],[CenaRabat]]</f>
        <v>0</v>
      </c>
    </row>
    <row r="1923" spans="1:13" x14ac:dyDescent="0.25">
      <c r="A1923" s="1">
        <v>41621</v>
      </c>
      <c r="B1923" t="s">
        <v>71</v>
      </c>
      <c r="C1923">
        <f>YEAR(cukier[[#This Row],[Data]])</f>
        <v>2013</v>
      </c>
      <c r="D1923">
        <v>117</v>
      </c>
      <c r="E1923">
        <f>IF(C1923=2005,$Q$5,IF(C1923=2006,$Q$6,IF(C1923=2007,$Q$7,IF(C1923=2008,$Q$8,IF(C1923=2009,$Q$9,IF(C1923=2010,$Q$10,IF(C1923=2011,$Q$11,IF(C1923=2012,$Q$12,IF(C1923=2013,$Q$13,IF(C1923=2014,$Q$14,"XD"))))))))))</f>
        <v>2.2200000000000002</v>
      </c>
      <c r="F1923">
        <f>D1923*E1923</f>
        <v>259.74</v>
      </c>
      <c r="G1923">
        <f>SUMIF($B$2:B1923,B1923,$D$2:D1923)</f>
        <v>2394</v>
      </c>
      <c r="H1923" t="b">
        <f>IF(cukier[[#This Row],[IlośćCukruKupionego]]&gt;=100,IF(cukier[[#This Row],[IlośćCukruKupionego]]&lt;1000,TRUE),FALSE)</f>
        <v>0</v>
      </c>
      <c r="I1923" t="b">
        <f>IF(cukier[[#This Row],[IlośćCukruKupionego]]&gt;=1000,IF(cukier[[#This Row],[IlośćCukruKupionego]]&lt;10000,TRUE),FALSE)</f>
        <v>1</v>
      </c>
      <c r="J1923" t="b">
        <f>IF(cukier[[#This Row],[IlośćCukruKupionego]]&gt;=10000,TRUE,FALSE)</f>
        <v>0</v>
      </c>
      <c r="K1923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923">
        <f>cukier[[#This Row],[Cukier '[KG']]]*cukier[[#This Row],[Rabat]]</f>
        <v>248.04000000000002</v>
      </c>
      <c r="M1923">
        <f>cukier[[#This Row],[SumaZaCukier]]-cukier[[#This Row],[CenaRabat]]</f>
        <v>11.699999999999989</v>
      </c>
    </row>
    <row r="1924" spans="1:13" x14ac:dyDescent="0.25">
      <c r="A1924" s="1">
        <v>41622</v>
      </c>
      <c r="B1924" t="s">
        <v>42</v>
      </c>
      <c r="C1924">
        <f>YEAR(cukier[[#This Row],[Data]])</f>
        <v>2013</v>
      </c>
      <c r="D1924">
        <v>6</v>
      </c>
      <c r="E1924">
        <f>IF(C1924=2005,$Q$5,IF(C1924=2006,$Q$6,IF(C1924=2007,$Q$7,IF(C1924=2008,$Q$8,IF(C1924=2009,$Q$9,IF(C1924=2010,$Q$10,IF(C1924=2011,$Q$11,IF(C1924=2012,$Q$12,IF(C1924=2013,$Q$13,IF(C1924=2014,$Q$14,"XD"))))))))))</f>
        <v>2.2200000000000002</v>
      </c>
      <c r="F1924">
        <f>D1924*E1924</f>
        <v>13.32</v>
      </c>
      <c r="G1924">
        <f>SUMIF($B$2:B1924,B1924,$D$2:D1924)</f>
        <v>47</v>
      </c>
      <c r="H1924" t="b">
        <f>IF(cukier[[#This Row],[IlośćCukruKupionego]]&gt;=100,IF(cukier[[#This Row],[IlośćCukruKupionego]]&lt;1000,TRUE),FALSE)</f>
        <v>0</v>
      </c>
      <c r="I1924" t="b">
        <f>IF(cukier[[#This Row],[IlośćCukruKupionego]]&gt;=1000,IF(cukier[[#This Row],[IlośćCukruKupionego]]&lt;10000,TRUE),FALSE)</f>
        <v>0</v>
      </c>
      <c r="J1924" t="b">
        <f>IF(cukier[[#This Row],[IlośćCukruKupionego]]&gt;=10000,TRUE,FALSE)</f>
        <v>0</v>
      </c>
      <c r="K1924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24">
        <f>cukier[[#This Row],[Cukier '[KG']]]*cukier[[#This Row],[Rabat]]</f>
        <v>13.32</v>
      </c>
      <c r="M1924">
        <f>cukier[[#This Row],[SumaZaCukier]]-cukier[[#This Row],[CenaRabat]]</f>
        <v>0</v>
      </c>
    </row>
    <row r="1925" spans="1:13" x14ac:dyDescent="0.25">
      <c r="A1925" s="1">
        <v>41623</v>
      </c>
      <c r="B1925" t="s">
        <v>9</v>
      </c>
      <c r="C1925">
        <f>YEAR(cukier[[#This Row],[Data]])</f>
        <v>2013</v>
      </c>
      <c r="D1925">
        <v>186</v>
      </c>
      <c r="E1925">
        <f>IF(C1925=2005,$Q$5,IF(C1925=2006,$Q$6,IF(C1925=2007,$Q$7,IF(C1925=2008,$Q$8,IF(C1925=2009,$Q$9,IF(C1925=2010,$Q$10,IF(C1925=2011,$Q$11,IF(C1925=2012,$Q$12,IF(C1925=2013,$Q$13,IF(C1925=2014,$Q$14,"XD"))))))))))</f>
        <v>2.2200000000000002</v>
      </c>
      <c r="F1925">
        <f>D1925*E1925</f>
        <v>412.92</v>
      </c>
      <c r="G1925">
        <f>SUMIF($B$2:B1925,B1925,$D$2:D1925)</f>
        <v>23955</v>
      </c>
      <c r="H1925" t="b">
        <f>IF(cukier[[#This Row],[IlośćCukruKupionego]]&gt;=100,IF(cukier[[#This Row],[IlośćCukruKupionego]]&lt;1000,TRUE),FALSE)</f>
        <v>0</v>
      </c>
      <c r="I1925" t="b">
        <f>IF(cukier[[#This Row],[IlośćCukruKupionego]]&gt;=1000,IF(cukier[[#This Row],[IlośćCukruKupionego]]&lt;10000,TRUE),FALSE)</f>
        <v>0</v>
      </c>
      <c r="J1925" t="b">
        <f>IF(cukier[[#This Row],[IlośćCukruKupionego]]&gt;=10000,TRUE,FALSE)</f>
        <v>1</v>
      </c>
      <c r="K1925">
        <f>IF(cukier[[#This Row],[R1]]=TRUE,cukier[[#This Row],[Cena]]-0.05,IF(cukier[[#This Row],[R2]]=TRUE,cukier[[#This Row],[Cena]]-0.1,IF(cukier[[#This Row],[R3]]=TRUE,cukier[[#This Row],[Cena]]-0.2,cukier[[#This Row],[Cena]])))</f>
        <v>2.02</v>
      </c>
      <c r="L1925">
        <f>cukier[[#This Row],[Cukier '[KG']]]*cukier[[#This Row],[Rabat]]</f>
        <v>375.72</v>
      </c>
      <c r="M1925">
        <f>cukier[[#This Row],[SumaZaCukier]]-cukier[[#This Row],[CenaRabat]]</f>
        <v>37.199999999999989</v>
      </c>
    </row>
    <row r="1926" spans="1:13" x14ac:dyDescent="0.25">
      <c r="A1926" s="1">
        <v>41623</v>
      </c>
      <c r="B1926" t="s">
        <v>42</v>
      </c>
      <c r="C1926">
        <f>YEAR(cukier[[#This Row],[Data]])</f>
        <v>2013</v>
      </c>
      <c r="D1926">
        <v>16</v>
      </c>
      <c r="E1926">
        <f>IF(C1926=2005,$Q$5,IF(C1926=2006,$Q$6,IF(C1926=2007,$Q$7,IF(C1926=2008,$Q$8,IF(C1926=2009,$Q$9,IF(C1926=2010,$Q$10,IF(C1926=2011,$Q$11,IF(C1926=2012,$Q$12,IF(C1926=2013,$Q$13,IF(C1926=2014,$Q$14,"XD"))))))))))</f>
        <v>2.2200000000000002</v>
      </c>
      <c r="F1926">
        <f>D1926*E1926</f>
        <v>35.520000000000003</v>
      </c>
      <c r="G1926">
        <f>SUMIF($B$2:B1926,B1926,$D$2:D1926)</f>
        <v>63</v>
      </c>
      <c r="H1926" t="b">
        <f>IF(cukier[[#This Row],[IlośćCukruKupionego]]&gt;=100,IF(cukier[[#This Row],[IlośćCukruKupionego]]&lt;1000,TRUE),FALSE)</f>
        <v>0</v>
      </c>
      <c r="I1926" t="b">
        <f>IF(cukier[[#This Row],[IlośćCukruKupionego]]&gt;=1000,IF(cukier[[#This Row],[IlośćCukruKupionego]]&lt;10000,TRUE),FALSE)</f>
        <v>0</v>
      </c>
      <c r="J1926" t="b">
        <f>IF(cukier[[#This Row],[IlośćCukruKupionego]]&gt;=10000,TRUE,FALSE)</f>
        <v>0</v>
      </c>
      <c r="K1926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26">
        <f>cukier[[#This Row],[Cukier '[KG']]]*cukier[[#This Row],[Rabat]]</f>
        <v>35.520000000000003</v>
      </c>
      <c r="M1926">
        <f>cukier[[#This Row],[SumaZaCukier]]-cukier[[#This Row],[CenaRabat]]</f>
        <v>0</v>
      </c>
    </row>
    <row r="1927" spans="1:13" x14ac:dyDescent="0.25">
      <c r="A1927" s="1">
        <v>41624</v>
      </c>
      <c r="B1927" t="s">
        <v>6</v>
      </c>
      <c r="C1927">
        <f>YEAR(cukier[[#This Row],[Data]])</f>
        <v>2013</v>
      </c>
      <c r="D1927">
        <v>100</v>
      </c>
      <c r="E1927">
        <f>IF(C1927=2005,$Q$5,IF(C1927=2006,$Q$6,IF(C1927=2007,$Q$7,IF(C1927=2008,$Q$8,IF(C1927=2009,$Q$9,IF(C1927=2010,$Q$10,IF(C1927=2011,$Q$11,IF(C1927=2012,$Q$12,IF(C1927=2013,$Q$13,IF(C1927=2014,$Q$14,"XD"))))))))))</f>
        <v>2.2200000000000002</v>
      </c>
      <c r="F1927">
        <f>D1927*E1927</f>
        <v>222.00000000000003</v>
      </c>
      <c r="G1927">
        <f>SUMIF($B$2:B1927,B1927,$D$2:D1927)</f>
        <v>3940</v>
      </c>
      <c r="H1927" t="b">
        <f>IF(cukier[[#This Row],[IlośćCukruKupionego]]&gt;=100,IF(cukier[[#This Row],[IlośćCukruKupionego]]&lt;1000,TRUE),FALSE)</f>
        <v>0</v>
      </c>
      <c r="I1927" t="b">
        <f>IF(cukier[[#This Row],[IlośćCukruKupionego]]&gt;=1000,IF(cukier[[#This Row],[IlośćCukruKupionego]]&lt;10000,TRUE),FALSE)</f>
        <v>1</v>
      </c>
      <c r="J1927" t="b">
        <f>IF(cukier[[#This Row],[IlośćCukruKupionego]]&gt;=10000,TRUE,FALSE)</f>
        <v>0</v>
      </c>
      <c r="K1927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927">
        <f>cukier[[#This Row],[Cukier '[KG']]]*cukier[[#This Row],[Rabat]]</f>
        <v>212</v>
      </c>
      <c r="M1927">
        <f>cukier[[#This Row],[SumaZaCukier]]-cukier[[#This Row],[CenaRabat]]</f>
        <v>10.000000000000028</v>
      </c>
    </row>
    <row r="1928" spans="1:13" x14ac:dyDescent="0.25">
      <c r="A1928" s="1">
        <v>41629</v>
      </c>
      <c r="B1928" t="s">
        <v>1</v>
      </c>
      <c r="C1928">
        <f>YEAR(cukier[[#This Row],[Data]])</f>
        <v>2013</v>
      </c>
      <c r="D1928">
        <v>20</v>
      </c>
      <c r="E1928">
        <f>IF(C1928=2005,$Q$5,IF(C1928=2006,$Q$6,IF(C1928=2007,$Q$7,IF(C1928=2008,$Q$8,IF(C1928=2009,$Q$9,IF(C1928=2010,$Q$10,IF(C1928=2011,$Q$11,IF(C1928=2012,$Q$12,IF(C1928=2013,$Q$13,IF(C1928=2014,$Q$14,"XD"))))))))))</f>
        <v>2.2200000000000002</v>
      </c>
      <c r="F1928">
        <f>D1928*E1928</f>
        <v>44.400000000000006</v>
      </c>
      <c r="G1928">
        <f>SUMIF($B$2:B1928,B1928,$D$2:D1928)</f>
        <v>69</v>
      </c>
      <c r="H1928" t="b">
        <f>IF(cukier[[#This Row],[IlośćCukruKupionego]]&gt;=100,IF(cukier[[#This Row],[IlośćCukruKupionego]]&lt;1000,TRUE),FALSE)</f>
        <v>0</v>
      </c>
      <c r="I1928" t="b">
        <f>IF(cukier[[#This Row],[IlośćCukruKupionego]]&gt;=1000,IF(cukier[[#This Row],[IlośćCukruKupionego]]&lt;10000,TRUE),FALSE)</f>
        <v>0</v>
      </c>
      <c r="J1928" t="b">
        <f>IF(cukier[[#This Row],[IlośćCukruKupionego]]&gt;=10000,TRUE,FALSE)</f>
        <v>0</v>
      </c>
      <c r="K1928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28">
        <f>cukier[[#This Row],[Cukier '[KG']]]*cukier[[#This Row],[Rabat]]</f>
        <v>44.400000000000006</v>
      </c>
      <c r="M1928">
        <f>cukier[[#This Row],[SumaZaCukier]]-cukier[[#This Row],[CenaRabat]]</f>
        <v>0</v>
      </c>
    </row>
    <row r="1929" spans="1:13" x14ac:dyDescent="0.25">
      <c r="A1929" s="1">
        <v>41629</v>
      </c>
      <c r="B1929" t="s">
        <v>35</v>
      </c>
      <c r="C1929">
        <f>YEAR(cukier[[#This Row],[Data]])</f>
        <v>2013</v>
      </c>
      <c r="D1929">
        <v>192</v>
      </c>
      <c r="E1929">
        <f>IF(C1929=2005,$Q$5,IF(C1929=2006,$Q$6,IF(C1929=2007,$Q$7,IF(C1929=2008,$Q$8,IF(C1929=2009,$Q$9,IF(C1929=2010,$Q$10,IF(C1929=2011,$Q$11,IF(C1929=2012,$Q$12,IF(C1929=2013,$Q$13,IF(C1929=2014,$Q$14,"XD"))))))))))</f>
        <v>2.2200000000000002</v>
      </c>
      <c r="F1929">
        <f>D1929*E1929</f>
        <v>426.24</v>
      </c>
      <c r="G1929">
        <f>SUMIF($B$2:B1929,B1929,$D$2:D1929)</f>
        <v>3898</v>
      </c>
      <c r="H1929" t="b">
        <f>IF(cukier[[#This Row],[IlośćCukruKupionego]]&gt;=100,IF(cukier[[#This Row],[IlośćCukruKupionego]]&lt;1000,TRUE),FALSE)</f>
        <v>0</v>
      </c>
      <c r="I1929" t="b">
        <f>IF(cukier[[#This Row],[IlośćCukruKupionego]]&gt;=1000,IF(cukier[[#This Row],[IlośćCukruKupionego]]&lt;10000,TRUE),FALSE)</f>
        <v>1</v>
      </c>
      <c r="J1929" t="b">
        <f>IF(cukier[[#This Row],[IlośćCukruKupionego]]&gt;=10000,TRUE,FALSE)</f>
        <v>0</v>
      </c>
      <c r="K1929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929">
        <f>cukier[[#This Row],[Cukier '[KG']]]*cukier[[#This Row],[Rabat]]</f>
        <v>407.04</v>
      </c>
      <c r="M1929">
        <f>cukier[[#This Row],[SumaZaCukier]]-cukier[[#This Row],[CenaRabat]]</f>
        <v>19.199999999999989</v>
      </c>
    </row>
    <row r="1930" spans="1:13" x14ac:dyDescent="0.25">
      <c r="A1930" s="1">
        <v>41630</v>
      </c>
      <c r="B1930" t="s">
        <v>35</v>
      </c>
      <c r="C1930">
        <f>YEAR(cukier[[#This Row],[Data]])</f>
        <v>2013</v>
      </c>
      <c r="D1930">
        <v>92</v>
      </c>
      <c r="E1930">
        <f>IF(C1930=2005,$Q$5,IF(C1930=2006,$Q$6,IF(C1930=2007,$Q$7,IF(C1930=2008,$Q$8,IF(C1930=2009,$Q$9,IF(C1930=2010,$Q$10,IF(C1930=2011,$Q$11,IF(C1930=2012,$Q$12,IF(C1930=2013,$Q$13,IF(C1930=2014,$Q$14,"XD"))))))))))</f>
        <v>2.2200000000000002</v>
      </c>
      <c r="F1930">
        <f>D1930*E1930</f>
        <v>204.24</v>
      </c>
      <c r="G1930">
        <f>SUMIF($B$2:B1930,B1930,$D$2:D1930)</f>
        <v>3990</v>
      </c>
      <c r="H1930" t="b">
        <f>IF(cukier[[#This Row],[IlośćCukruKupionego]]&gt;=100,IF(cukier[[#This Row],[IlośćCukruKupionego]]&lt;1000,TRUE),FALSE)</f>
        <v>0</v>
      </c>
      <c r="I1930" t="b">
        <f>IF(cukier[[#This Row],[IlośćCukruKupionego]]&gt;=1000,IF(cukier[[#This Row],[IlośćCukruKupionego]]&lt;10000,TRUE),FALSE)</f>
        <v>1</v>
      </c>
      <c r="J1930" t="b">
        <f>IF(cukier[[#This Row],[IlośćCukruKupionego]]&gt;=10000,TRUE,FALSE)</f>
        <v>0</v>
      </c>
      <c r="K1930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930">
        <f>cukier[[#This Row],[Cukier '[KG']]]*cukier[[#This Row],[Rabat]]</f>
        <v>195.04000000000002</v>
      </c>
      <c r="M1930">
        <f>cukier[[#This Row],[SumaZaCukier]]-cukier[[#This Row],[CenaRabat]]</f>
        <v>9.1999999999999886</v>
      </c>
    </row>
    <row r="1931" spans="1:13" x14ac:dyDescent="0.25">
      <c r="A1931" s="1">
        <v>41631</v>
      </c>
      <c r="B1931" t="s">
        <v>118</v>
      </c>
      <c r="C1931">
        <f>YEAR(cukier[[#This Row],[Data]])</f>
        <v>2013</v>
      </c>
      <c r="D1931">
        <v>11</v>
      </c>
      <c r="E1931">
        <f>IF(C1931=2005,$Q$5,IF(C1931=2006,$Q$6,IF(C1931=2007,$Q$7,IF(C1931=2008,$Q$8,IF(C1931=2009,$Q$9,IF(C1931=2010,$Q$10,IF(C1931=2011,$Q$11,IF(C1931=2012,$Q$12,IF(C1931=2013,$Q$13,IF(C1931=2014,$Q$14,"XD"))))))))))</f>
        <v>2.2200000000000002</v>
      </c>
      <c r="F1931">
        <f>D1931*E1931</f>
        <v>24.42</v>
      </c>
      <c r="G1931">
        <f>SUMIF($B$2:B1931,B1931,$D$2:D1931)</f>
        <v>69</v>
      </c>
      <c r="H1931" t="b">
        <f>IF(cukier[[#This Row],[IlośćCukruKupionego]]&gt;=100,IF(cukier[[#This Row],[IlośćCukruKupionego]]&lt;1000,TRUE),FALSE)</f>
        <v>0</v>
      </c>
      <c r="I1931" t="b">
        <f>IF(cukier[[#This Row],[IlośćCukruKupionego]]&gt;=1000,IF(cukier[[#This Row],[IlośćCukruKupionego]]&lt;10000,TRUE),FALSE)</f>
        <v>0</v>
      </c>
      <c r="J1931" t="b">
        <f>IF(cukier[[#This Row],[IlośćCukruKupionego]]&gt;=10000,TRUE,FALSE)</f>
        <v>0</v>
      </c>
      <c r="K1931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31">
        <f>cukier[[#This Row],[Cukier '[KG']]]*cukier[[#This Row],[Rabat]]</f>
        <v>24.42</v>
      </c>
      <c r="M1931">
        <f>cukier[[#This Row],[SumaZaCukier]]-cukier[[#This Row],[CenaRabat]]</f>
        <v>0</v>
      </c>
    </row>
    <row r="1932" spans="1:13" x14ac:dyDescent="0.25">
      <c r="A1932" s="1">
        <v>41633</v>
      </c>
      <c r="B1932" t="s">
        <v>237</v>
      </c>
      <c r="C1932">
        <f>YEAR(cukier[[#This Row],[Data]])</f>
        <v>2013</v>
      </c>
      <c r="D1932">
        <v>10</v>
      </c>
      <c r="E1932">
        <f>IF(C1932=2005,$Q$5,IF(C1932=2006,$Q$6,IF(C1932=2007,$Q$7,IF(C1932=2008,$Q$8,IF(C1932=2009,$Q$9,IF(C1932=2010,$Q$10,IF(C1932=2011,$Q$11,IF(C1932=2012,$Q$12,IF(C1932=2013,$Q$13,IF(C1932=2014,$Q$14,"XD"))))))))))</f>
        <v>2.2200000000000002</v>
      </c>
      <c r="F1932">
        <f>D1932*E1932</f>
        <v>22.200000000000003</v>
      </c>
      <c r="G1932">
        <f>SUMIF($B$2:B1932,B1932,$D$2:D1932)</f>
        <v>10</v>
      </c>
      <c r="H1932" t="b">
        <f>IF(cukier[[#This Row],[IlośćCukruKupionego]]&gt;=100,IF(cukier[[#This Row],[IlośćCukruKupionego]]&lt;1000,TRUE),FALSE)</f>
        <v>0</v>
      </c>
      <c r="I1932" t="b">
        <f>IF(cukier[[#This Row],[IlośćCukruKupionego]]&gt;=1000,IF(cukier[[#This Row],[IlośćCukruKupionego]]&lt;10000,TRUE),FALSE)</f>
        <v>0</v>
      </c>
      <c r="J1932" t="b">
        <f>IF(cukier[[#This Row],[IlośćCukruKupionego]]&gt;=10000,TRUE,FALSE)</f>
        <v>0</v>
      </c>
      <c r="K1932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32">
        <f>cukier[[#This Row],[Cukier '[KG']]]*cukier[[#This Row],[Rabat]]</f>
        <v>22.200000000000003</v>
      </c>
      <c r="M1932">
        <f>cukier[[#This Row],[SumaZaCukier]]-cukier[[#This Row],[CenaRabat]]</f>
        <v>0</v>
      </c>
    </row>
    <row r="1933" spans="1:13" x14ac:dyDescent="0.25">
      <c r="A1933" s="1">
        <v>41634</v>
      </c>
      <c r="B1933" t="s">
        <v>71</v>
      </c>
      <c r="C1933">
        <f>YEAR(cukier[[#This Row],[Data]])</f>
        <v>2013</v>
      </c>
      <c r="D1933">
        <v>180</v>
      </c>
      <c r="E1933">
        <f>IF(C1933=2005,$Q$5,IF(C1933=2006,$Q$6,IF(C1933=2007,$Q$7,IF(C1933=2008,$Q$8,IF(C1933=2009,$Q$9,IF(C1933=2010,$Q$10,IF(C1933=2011,$Q$11,IF(C1933=2012,$Q$12,IF(C1933=2013,$Q$13,IF(C1933=2014,$Q$14,"XD"))))))))))</f>
        <v>2.2200000000000002</v>
      </c>
      <c r="F1933">
        <f>D1933*E1933</f>
        <v>399.6</v>
      </c>
      <c r="G1933">
        <f>SUMIF($B$2:B1933,B1933,$D$2:D1933)</f>
        <v>2574</v>
      </c>
      <c r="H1933" t="b">
        <f>IF(cukier[[#This Row],[IlośćCukruKupionego]]&gt;=100,IF(cukier[[#This Row],[IlośćCukruKupionego]]&lt;1000,TRUE),FALSE)</f>
        <v>0</v>
      </c>
      <c r="I1933" t="b">
        <f>IF(cukier[[#This Row],[IlośćCukruKupionego]]&gt;=1000,IF(cukier[[#This Row],[IlośćCukruKupionego]]&lt;10000,TRUE),FALSE)</f>
        <v>1</v>
      </c>
      <c r="J1933" t="b">
        <f>IF(cukier[[#This Row],[IlośćCukruKupionego]]&gt;=10000,TRUE,FALSE)</f>
        <v>0</v>
      </c>
      <c r="K1933">
        <f>IF(cukier[[#This Row],[R1]]=TRUE,cukier[[#This Row],[Cena]]-0.05,IF(cukier[[#This Row],[R2]]=TRUE,cukier[[#This Row],[Cena]]-0.1,IF(cukier[[#This Row],[R3]]=TRUE,cukier[[#This Row],[Cena]]-0.2,cukier[[#This Row],[Cena]])))</f>
        <v>2.12</v>
      </c>
      <c r="L1933">
        <f>cukier[[#This Row],[Cukier '[KG']]]*cukier[[#This Row],[Rabat]]</f>
        <v>381.6</v>
      </c>
      <c r="M1933">
        <f>cukier[[#This Row],[SumaZaCukier]]-cukier[[#This Row],[CenaRabat]]</f>
        <v>18</v>
      </c>
    </row>
    <row r="1934" spans="1:13" x14ac:dyDescent="0.25">
      <c r="A1934" s="1">
        <v>41637</v>
      </c>
      <c r="B1934" t="s">
        <v>38</v>
      </c>
      <c r="C1934">
        <f>YEAR(cukier[[#This Row],[Data]])</f>
        <v>2013</v>
      </c>
      <c r="D1934">
        <v>12</v>
      </c>
      <c r="E1934">
        <f>IF(C1934=2005,$Q$5,IF(C1934=2006,$Q$6,IF(C1934=2007,$Q$7,IF(C1934=2008,$Q$8,IF(C1934=2009,$Q$9,IF(C1934=2010,$Q$10,IF(C1934=2011,$Q$11,IF(C1934=2012,$Q$12,IF(C1934=2013,$Q$13,IF(C1934=2014,$Q$14,"XD"))))))))))</f>
        <v>2.2200000000000002</v>
      </c>
      <c r="F1934">
        <f>D1934*E1934</f>
        <v>26.64</v>
      </c>
      <c r="G1934">
        <f>SUMIF($B$2:B1934,B1934,$D$2:D1934)</f>
        <v>48</v>
      </c>
      <c r="H1934" t="b">
        <f>IF(cukier[[#This Row],[IlośćCukruKupionego]]&gt;=100,IF(cukier[[#This Row],[IlośćCukruKupionego]]&lt;1000,TRUE),FALSE)</f>
        <v>0</v>
      </c>
      <c r="I1934" t="b">
        <f>IF(cukier[[#This Row],[IlośćCukruKupionego]]&gt;=1000,IF(cukier[[#This Row],[IlośćCukruKupionego]]&lt;10000,TRUE),FALSE)</f>
        <v>0</v>
      </c>
      <c r="J1934" t="b">
        <f>IF(cukier[[#This Row],[IlośćCukruKupionego]]&gt;=10000,TRUE,FALSE)</f>
        <v>0</v>
      </c>
      <c r="K1934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34">
        <f>cukier[[#This Row],[Cukier '[KG']]]*cukier[[#This Row],[Rabat]]</f>
        <v>26.64</v>
      </c>
      <c r="M1934">
        <f>cukier[[#This Row],[SumaZaCukier]]-cukier[[#This Row],[CenaRabat]]</f>
        <v>0</v>
      </c>
    </row>
    <row r="1935" spans="1:13" x14ac:dyDescent="0.25">
      <c r="A1935" s="1">
        <v>41638</v>
      </c>
      <c r="B1935" t="s">
        <v>222</v>
      </c>
      <c r="C1935">
        <f>YEAR(cukier[[#This Row],[Data]])</f>
        <v>2013</v>
      </c>
      <c r="D1935">
        <v>12</v>
      </c>
      <c r="E1935">
        <f>IF(C1935=2005,$Q$5,IF(C1935=2006,$Q$6,IF(C1935=2007,$Q$7,IF(C1935=2008,$Q$8,IF(C1935=2009,$Q$9,IF(C1935=2010,$Q$10,IF(C1935=2011,$Q$11,IF(C1935=2012,$Q$12,IF(C1935=2013,$Q$13,IF(C1935=2014,$Q$14,"XD"))))))))))</f>
        <v>2.2200000000000002</v>
      </c>
      <c r="F1935">
        <f>D1935*E1935</f>
        <v>26.64</v>
      </c>
      <c r="G1935">
        <f>SUMIF($B$2:B1935,B1935,$D$2:D1935)</f>
        <v>47</v>
      </c>
      <c r="H1935" t="b">
        <f>IF(cukier[[#This Row],[IlośćCukruKupionego]]&gt;=100,IF(cukier[[#This Row],[IlośćCukruKupionego]]&lt;1000,TRUE),FALSE)</f>
        <v>0</v>
      </c>
      <c r="I1935" t="b">
        <f>IF(cukier[[#This Row],[IlośćCukruKupionego]]&gt;=1000,IF(cukier[[#This Row],[IlośćCukruKupionego]]&lt;10000,TRUE),FALSE)</f>
        <v>0</v>
      </c>
      <c r="J1935" t="b">
        <f>IF(cukier[[#This Row],[IlośćCukruKupionego]]&gt;=10000,TRUE,FALSE)</f>
        <v>0</v>
      </c>
      <c r="K1935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35">
        <f>cukier[[#This Row],[Cukier '[KG']]]*cukier[[#This Row],[Rabat]]</f>
        <v>26.64</v>
      </c>
      <c r="M1935">
        <f>cukier[[#This Row],[SumaZaCukier]]-cukier[[#This Row],[CenaRabat]]</f>
        <v>0</v>
      </c>
    </row>
    <row r="1936" spans="1:13" x14ac:dyDescent="0.25">
      <c r="A1936" s="1">
        <v>41639</v>
      </c>
      <c r="B1936" t="s">
        <v>97</v>
      </c>
      <c r="C1936">
        <f>YEAR(cukier[[#This Row],[Data]])</f>
        <v>2013</v>
      </c>
      <c r="D1936">
        <v>8</v>
      </c>
      <c r="E1936">
        <f>IF(C1936=2005,$Q$5,IF(C1936=2006,$Q$6,IF(C1936=2007,$Q$7,IF(C1936=2008,$Q$8,IF(C1936=2009,$Q$9,IF(C1936=2010,$Q$10,IF(C1936=2011,$Q$11,IF(C1936=2012,$Q$12,IF(C1936=2013,$Q$13,IF(C1936=2014,$Q$14,"XD"))))))))))</f>
        <v>2.2200000000000002</v>
      </c>
      <c r="F1936">
        <f>D1936*E1936</f>
        <v>17.760000000000002</v>
      </c>
      <c r="G1936">
        <f>SUMIF($B$2:B1936,B1936,$D$2:D1936)</f>
        <v>42</v>
      </c>
      <c r="H1936" t="b">
        <f>IF(cukier[[#This Row],[IlośćCukruKupionego]]&gt;=100,IF(cukier[[#This Row],[IlośćCukruKupionego]]&lt;1000,TRUE),FALSE)</f>
        <v>0</v>
      </c>
      <c r="I1936" t="b">
        <f>IF(cukier[[#This Row],[IlośćCukruKupionego]]&gt;=1000,IF(cukier[[#This Row],[IlośćCukruKupionego]]&lt;10000,TRUE),FALSE)</f>
        <v>0</v>
      </c>
      <c r="J1936" t="b">
        <f>IF(cukier[[#This Row],[IlośćCukruKupionego]]&gt;=10000,TRUE,FALSE)</f>
        <v>0</v>
      </c>
      <c r="K1936">
        <f>IF(cukier[[#This Row],[R1]]=TRUE,cukier[[#This Row],[Cena]]-0.05,IF(cukier[[#This Row],[R2]]=TRUE,cukier[[#This Row],[Cena]]-0.1,IF(cukier[[#This Row],[R3]]=TRUE,cukier[[#This Row],[Cena]]-0.2,cukier[[#This Row],[Cena]])))</f>
        <v>2.2200000000000002</v>
      </c>
      <c r="L1936">
        <f>cukier[[#This Row],[Cukier '[KG']]]*cukier[[#This Row],[Rabat]]</f>
        <v>17.760000000000002</v>
      </c>
      <c r="M1936">
        <f>cukier[[#This Row],[SumaZaCukier]]-cukier[[#This Row],[CenaRabat]]</f>
        <v>0</v>
      </c>
    </row>
    <row r="1937" spans="1:13" x14ac:dyDescent="0.25">
      <c r="A1937" s="1">
        <v>41641</v>
      </c>
      <c r="B1937" t="s">
        <v>12</v>
      </c>
      <c r="C1937">
        <f>YEAR(cukier[[#This Row],[Data]])</f>
        <v>2014</v>
      </c>
      <c r="D1937">
        <v>56</v>
      </c>
      <c r="E1937">
        <f>IF(C1937=2005,$Q$5,IF(C1937=2006,$Q$6,IF(C1937=2007,$Q$7,IF(C1937=2008,$Q$8,IF(C1937=2009,$Q$9,IF(C1937=2010,$Q$10,IF(C1937=2011,$Q$11,IF(C1937=2012,$Q$12,IF(C1937=2013,$Q$13,IF(C1937=2014,$Q$14,"XD"))))))))))</f>
        <v>2.23</v>
      </c>
      <c r="F1937">
        <f>D1937*E1937</f>
        <v>124.88</v>
      </c>
      <c r="G1937">
        <f>SUMIF($B$2:B1937,B1937,$D$2:D1937)</f>
        <v>4384</v>
      </c>
      <c r="H1937" t="b">
        <f>IF(cukier[[#This Row],[IlośćCukruKupionego]]&gt;=100,IF(cukier[[#This Row],[IlośćCukruKupionego]]&lt;1000,TRUE),FALSE)</f>
        <v>0</v>
      </c>
      <c r="I1937" t="b">
        <f>IF(cukier[[#This Row],[IlośćCukruKupionego]]&gt;=1000,IF(cukier[[#This Row],[IlośćCukruKupionego]]&lt;10000,TRUE),FALSE)</f>
        <v>1</v>
      </c>
      <c r="J1937" t="b">
        <f>IF(cukier[[#This Row],[IlośćCukruKupionego]]&gt;=10000,TRUE,FALSE)</f>
        <v>0</v>
      </c>
      <c r="K1937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37">
        <f>cukier[[#This Row],[Cukier '[KG']]]*cukier[[#This Row],[Rabat]]</f>
        <v>119.28</v>
      </c>
      <c r="M1937">
        <f>cukier[[#This Row],[SumaZaCukier]]-cukier[[#This Row],[CenaRabat]]</f>
        <v>5.5999999999999943</v>
      </c>
    </row>
    <row r="1938" spans="1:13" x14ac:dyDescent="0.25">
      <c r="A1938" s="1">
        <v>41642</v>
      </c>
      <c r="B1938" t="s">
        <v>82</v>
      </c>
      <c r="C1938">
        <f>YEAR(cukier[[#This Row],[Data]])</f>
        <v>2014</v>
      </c>
      <c r="D1938">
        <v>18</v>
      </c>
      <c r="E1938">
        <f>IF(C1938=2005,$Q$5,IF(C1938=2006,$Q$6,IF(C1938=2007,$Q$7,IF(C1938=2008,$Q$8,IF(C1938=2009,$Q$9,IF(C1938=2010,$Q$10,IF(C1938=2011,$Q$11,IF(C1938=2012,$Q$12,IF(C1938=2013,$Q$13,IF(C1938=2014,$Q$14,"XD"))))))))))</f>
        <v>2.23</v>
      </c>
      <c r="F1938">
        <f>D1938*E1938</f>
        <v>40.14</v>
      </c>
      <c r="G1938">
        <f>SUMIF($B$2:B1938,B1938,$D$2:D1938)</f>
        <v>52</v>
      </c>
      <c r="H1938" t="b">
        <f>IF(cukier[[#This Row],[IlośćCukruKupionego]]&gt;=100,IF(cukier[[#This Row],[IlośćCukruKupionego]]&lt;1000,TRUE),FALSE)</f>
        <v>0</v>
      </c>
      <c r="I1938" t="b">
        <f>IF(cukier[[#This Row],[IlośćCukruKupionego]]&gt;=1000,IF(cukier[[#This Row],[IlośćCukruKupionego]]&lt;10000,TRUE),FALSE)</f>
        <v>0</v>
      </c>
      <c r="J1938" t="b">
        <f>IF(cukier[[#This Row],[IlośćCukruKupionego]]&gt;=10000,TRUE,FALSE)</f>
        <v>0</v>
      </c>
      <c r="K1938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1938">
        <f>cukier[[#This Row],[Cukier '[KG']]]*cukier[[#This Row],[Rabat]]</f>
        <v>40.14</v>
      </c>
      <c r="M1938">
        <f>cukier[[#This Row],[SumaZaCukier]]-cukier[[#This Row],[CenaRabat]]</f>
        <v>0</v>
      </c>
    </row>
    <row r="1939" spans="1:13" x14ac:dyDescent="0.25">
      <c r="A1939" s="1">
        <v>41642</v>
      </c>
      <c r="B1939" t="s">
        <v>14</v>
      </c>
      <c r="C1939">
        <f>YEAR(cukier[[#This Row],[Data]])</f>
        <v>2014</v>
      </c>
      <c r="D1939">
        <v>164</v>
      </c>
      <c r="E1939">
        <f>IF(C1939=2005,$Q$5,IF(C1939=2006,$Q$6,IF(C1939=2007,$Q$7,IF(C1939=2008,$Q$8,IF(C1939=2009,$Q$9,IF(C1939=2010,$Q$10,IF(C1939=2011,$Q$11,IF(C1939=2012,$Q$12,IF(C1939=2013,$Q$13,IF(C1939=2014,$Q$14,"XD"))))))))))</f>
        <v>2.23</v>
      </c>
      <c r="F1939">
        <f>D1939*E1939</f>
        <v>365.71999999999997</v>
      </c>
      <c r="G1939">
        <f>SUMIF($B$2:B1939,B1939,$D$2:D1939)</f>
        <v>21608</v>
      </c>
      <c r="H1939" t="b">
        <f>IF(cukier[[#This Row],[IlośćCukruKupionego]]&gt;=100,IF(cukier[[#This Row],[IlośćCukruKupionego]]&lt;1000,TRUE),FALSE)</f>
        <v>0</v>
      </c>
      <c r="I1939" t="b">
        <f>IF(cukier[[#This Row],[IlośćCukruKupionego]]&gt;=1000,IF(cukier[[#This Row],[IlośćCukruKupionego]]&lt;10000,TRUE),FALSE)</f>
        <v>0</v>
      </c>
      <c r="J1939" t="b">
        <f>IF(cukier[[#This Row],[IlośćCukruKupionego]]&gt;=10000,TRUE,FALSE)</f>
        <v>1</v>
      </c>
      <c r="K193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39">
        <f>cukier[[#This Row],[Cukier '[KG']]]*cukier[[#This Row],[Rabat]]</f>
        <v>332.91999999999996</v>
      </c>
      <c r="M1939">
        <f>cukier[[#This Row],[SumaZaCukier]]-cukier[[#This Row],[CenaRabat]]</f>
        <v>32.800000000000011</v>
      </c>
    </row>
    <row r="1940" spans="1:13" x14ac:dyDescent="0.25">
      <c r="A1940" s="1">
        <v>41645</v>
      </c>
      <c r="B1940" t="s">
        <v>30</v>
      </c>
      <c r="C1940">
        <f>YEAR(cukier[[#This Row],[Data]])</f>
        <v>2014</v>
      </c>
      <c r="D1940">
        <v>111</v>
      </c>
      <c r="E1940">
        <f>IF(C1940=2005,$Q$5,IF(C1940=2006,$Q$6,IF(C1940=2007,$Q$7,IF(C1940=2008,$Q$8,IF(C1940=2009,$Q$9,IF(C1940=2010,$Q$10,IF(C1940=2011,$Q$11,IF(C1940=2012,$Q$12,IF(C1940=2013,$Q$13,IF(C1940=2014,$Q$14,"XD"))))))))))</f>
        <v>2.23</v>
      </c>
      <c r="F1940">
        <f>D1940*E1940</f>
        <v>247.53</v>
      </c>
      <c r="G1940">
        <f>SUMIF($B$2:B1940,B1940,$D$2:D1940)</f>
        <v>5030</v>
      </c>
      <c r="H1940" t="b">
        <f>IF(cukier[[#This Row],[IlośćCukruKupionego]]&gt;=100,IF(cukier[[#This Row],[IlośćCukruKupionego]]&lt;1000,TRUE),FALSE)</f>
        <v>0</v>
      </c>
      <c r="I1940" t="b">
        <f>IF(cukier[[#This Row],[IlośćCukruKupionego]]&gt;=1000,IF(cukier[[#This Row],[IlośćCukruKupionego]]&lt;10000,TRUE),FALSE)</f>
        <v>1</v>
      </c>
      <c r="J1940" t="b">
        <f>IF(cukier[[#This Row],[IlośćCukruKupionego]]&gt;=10000,TRUE,FALSE)</f>
        <v>0</v>
      </c>
      <c r="K1940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40">
        <f>cukier[[#This Row],[Cukier '[KG']]]*cukier[[#This Row],[Rabat]]</f>
        <v>236.42999999999998</v>
      </c>
      <c r="M1940">
        <f>cukier[[#This Row],[SumaZaCukier]]-cukier[[#This Row],[CenaRabat]]</f>
        <v>11.100000000000023</v>
      </c>
    </row>
    <row r="1941" spans="1:13" x14ac:dyDescent="0.25">
      <c r="A1941" s="1">
        <v>41646</v>
      </c>
      <c r="B1941" t="s">
        <v>190</v>
      </c>
      <c r="C1941">
        <f>YEAR(cukier[[#This Row],[Data]])</f>
        <v>2014</v>
      </c>
      <c r="D1941">
        <v>14</v>
      </c>
      <c r="E1941">
        <f>IF(C1941=2005,$Q$5,IF(C1941=2006,$Q$6,IF(C1941=2007,$Q$7,IF(C1941=2008,$Q$8,IF(C1941=2009,$Q$9,IF(C1941=2010,$Q$10,IF(C1941=2011,$Q$11,IF(C1941=2012,$Q$12,IF(C1941=2013,$Q$13,IF(C1941=2014,$Q$14,"XD"))))))))))</f>
        <v>2.23</v>
      </c>
      <c r="F1941">
        <f>D1941*E1941</f>
        <v>31.22</v>
      </c>
      <c r="G1941">
        <f>SUMIF($B$2:B1941,B1941,$D$2:D1941)</f>
        <v>17</v>
      </c>
      <c r="H1941" t="b">
        <f>IF(cukier[[#This Row],[IlośćCukruKupionego]]&gt;=100,IF(cukier[[#This Row],[IlośćCukruKupionego]]&lt;1000,TRUE),FALSE)</f>
        <v>0</v>
      </c>
      <c r="I1941" t="b">
        <f>IF(cukier[[#This Row],[IlośćCukruKupionego]]&gt;=1000,IF(cukier[[#This Row],[IlośćCukruKupionego]]&lt;10000,TRUE),FALSE)</f>
        <v>0</v>
      </c>
      <c r="J1941" t="b">
        <f>IF(cukier[[#This Row],[IlośćCukruKupionego]]&gt;=10000,TRUE,FALSE)</f>
        <v>0</v>
      </c>
      <c r="K1941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1941">
        <f>cukier[[#This Row],[Cukier '[KG']]]*cukier[[#This Row],[Rabat]]</f>
        <v>31.22</v>
      </c>
      <c r="M1941">
        <f>cukier[[#This Row],[SumaZaCukier]]-cukier[[#This Row],[CenaRabat]]</f>
        <v>0</v>
      </c>
    </row>
    <row r="1942" spans="1:13" x14ac:dyDescent="0.25">
      <c r="A1942" s="1">
        <v>41647</v>
      </c>
      <c r="B1942" t="s">
        <v>102</v>
      </c>
      <c r="C1942">
        <f>YEAR(cukier[[#This Row],[Data]])</f>
        <v>2014</v>
      </c>
      <c r="D1942">
        <v>143</v>
      </c>
      <c r="E1942">
        <f>IF(C1942=2005,$Q$5,IF(C1942=2006,$Q$6,IF(C1942=2007,$Q$7,IF(C1942=2008,$Q$8,IF(C1942=2009,$Q$9,IF(C1942=2010,$Q$10,IF(C1942=2011,$Q$11,IF(C1942=2012,$Q$12,IF(C1942=2013,$Q$13,IF(C1942=2014,$Q$14,"XD"))))))))))</f>
        <v>2.23</v>
      </c>
      <c r="F1942">
        <f>D1942*E1942</f>
        <v>318.89</v>
      </c>
      <c r="G1942">
        <f>SUMIF($B$2:B1942,B1942,$D$2:D1942)</f>
        <v>6486</v>
      </c>
      <c r="H1942" t="b">
        <f>IF(cukier[[#This Row],[IlośćCukruKupionego]]&gt;=100,IF(cukier[[#This Row],[IlośćCukruKupionego]]&lt;1000,TRUE),FALSE)</f>
        <v>0</v>
      </c>
      <c r="I1942" t="b">
        <f>IF(cukier[[#This Row],[IlośćCukruKupionego]]&gt;=1000,IF(cukier[[#This Row],[IlośćCukruKupionego]]&lt;10000,TRUE),FALSE)</f>
        <v>1</v>
      </c>
      <c r="J1942" t="b">
        <f>IF(cukier[[#This Row],[IlośćCukruKupionego]]&gt;=10000,TRUE,FALSE)</f>
        <v>0</v>
      </c>
      <c r="K194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42">
        <f>cukier[[#This Row],[Cukier '[KG']]]*cukier[[#This Row],[Rabat]]</f>
        <v>304.58999999999997</v>
      </c>
      <c r="M1942">
        <f>cukier[[#This Row],[SumaZaCukier]]-cukier[[#This Row],[CenaRabat]]</f>
        <v>14.300000000000011</v>
      </c>
    </row>
    <row r="1943" spans="1:13" x14ac:dyDescent="0.25">
      <c r="A1943" s="1">
        <v>41648</v>
      </c>
      <c r="B1943" t="s">
        <v>10</v>
      </c>
      <c r="C1943">
        <f>YEAR(cukier[[#This Row],[Data]])</f>
        <v>2014</v>
      </c>
      <c r="D1943">
        <v>64</v>
      </c>
      <c r="E1943">
        <f>IF(C1943=2005,$Q$5,IF(C1943=2006,$Q$6,IF(C1943=2007,$Q$7,IF(C1943=2008,$Q$8,IF(C1943=2009,$Q$9,IF(C1943=2010,$Q$10,IF(C1943=2011,$Q$11,IF(C1943=2012,$Q$12,IF(C1943=2013,$Q$13,IF(C1943=2014,$Q$14,"XD"))))))))))</f>
        <v>2.23</v>
      </c>
      <c r="F1943">
        <f>D1943*E1943</f>
        <v>142.72</v>
      </c>
      <c r="G1943">
        <f>SUMIF($B$2:B1943,B1943,$D$2:D1943)</f>
        <v>4312</v>
      </c>
      <c r="H1943" t="b">
        <f>IF(cukier[[#This Row],[IlośćCukruKupionego]]&gt;=100,IF(cukier[[#This Row],[IlośćCukruKupionego]]&lt;1000,TRUE),FALSE)</f>
        <v>0</v>
      </c>
      <c r="I1943" t="b">
        <f>IF(cukier[[#This Row],[IlośćCukruKupionego]]&gt;=1000,IF(cukier[[#This Row],[IlośćCukruKupionego]]&lt;10000,TRUE),FALSE)</f>
        <v>1</v>
      </c>
      <c r="J1943" t="b">
        <f>IF(cukier[[#This Row],[IlośćCukruKupionego]]&gt;=10000,TRUE,FALSE)</f>
        <v>0</v>
      </c>
      <c r="K194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43">
        <f>cukier[[#This Row],[Cukier '[KG']]]*cukier[[#This Row],[Rabat]]</f>
        <v>136.32</v>
      </c>
      <c r="M1943">
        <f>cukier[[#This Row],[SumaZaCukier]]-cukier[[#This Row],[CenaRabat]]</f>
        <v>6.4000000000000057</v>
      </c>
    </row>
    <row r="1944" spans="1:13" x14ac:dyDescent="0.25">
      <c r="A1944" s="1">
        <v>41651</v>
      </c>
      <c r="B1944" t="s">
        <v>234</v>
      </c>
      <c r="C1944">
        <f>YEAR(cukier[[#This Row],[Data]])</f>
        <v>2014</v>
      </c>
      <c r="D1944">
        <v>3</v>
      </c>
      <c r="E1944">
        <f>IF(C1944=2005,$Q$5,IF(C1944=2006,$Q$6,IF(C1944=2007,$Q$7,IF(C1944=2008,$Q$8,IF(C1944=2009,$Q$9,IF(C1944=2010,$Q$10,IF(C1944=2011,$Q$11,IF(C1944=2012,$Q$12,IF(C1944=2013,$Q$13,IF(C1944=2014,$Q$14,"XD"))))))))))</f>
        <v>2.23</v>
      </c>
      <c r="F1944">
        <f>D1944*E1944</f>
        <v>6.6899999999999995</v>
      </c>
      <c r="G1944">
        <f>SUMIF($B$2:B1944,B1944,$D$2:D1944)</f>
        <v>8</v>
      </c>
      <c r="H1944" t="b">
        <f>IF(cukier[[#This Row],[IlośćCukruKupionego]]&gt;=100,IF(cukier[[#This Row],[IlośćCukruKupionego]]&lt;1000,TRUE),FALSE)</f>
        <v>0</v>
      </c>
      <c r="I1944" t="b">
        <f>IF(cukier[[#This Row],[IlośćCukruKupionego]]&gt;=1000,IF(cukier[[#This Row],[IlośćCukruKupionego]]&lt;10000,TRUE),FALSE)</f>
        <v>0</v>
      </c>
      <c r="J1944" t="b">
        <f>IF(cukier[[#This Row],[IlośćCukruKupionego]]&gt;=10000,TRUE,FALSE)</f>
        <v>0</v>
      </c>
      <c r="K1944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1944">
        <f>cukier[[#This Row],[Cukier '[KG']]]*cukier[[#This Row],[Rabat]]</f>
        <v>6.6899999999999995</v>
      </c>
      <c r="M1944">
        <f>cukier[[#This Row],[SumaZaCukier]]-cukier[[#This Row],[CenaRabat]]</f>
        <v>0</v>
      </c>
    </row>
    <row r="1945" spans="1:13" x14ac:dyDescent="0.25">
      <c r="A1945" s="1">
        <v>41652</v>
      </c>
      <c r="B1945" t="s">
        <v>45</v>
      </c>
      <c r="C1945">
        <f>YEAR(cukier[[#This Row],[Data]])</f>
        <v>2014</v>
      </c>
      <c r="D1945">
        <v>152</v>
      </c>
      <c r="E1945">
        <f>IF(C1945=2005,$Q$5,IF(C1945=2006,$Q$6,IF(C1945=2007,$Q$7,IF(C1945=2008,$Q$8,IF(C1945=2009,$Q$9,IF(C1945=2010,$Q$10,IF(C1945=2011,$Q$11,IF(C1945=2012,$Q$12,IF(C1945=2013,$Q$13,IF(C1945=2014,$Q$14,"XD"))))))))))</f>
        <v>2.23</v>
      </c>
      <c r="F1945">
        <f>D1945*E1945</f>
        <v>338.96</v>
      </c>
      <c r="G1945">
        <f>SUMIF($B$2:B1945,B1945,$D$2:D1945)</f>
        <v>23212</v>
      </c>
      <c r="H1945" t="b">
        <f>IF(cukier[[#This Row],[IlośćCukruKupionego]]&gt;=100,IF(cukier[[#This Row],[IlośćCukruKupionego]]&lt;1000,TRUE),FALSE)</f>
        <v>0</v>
      </c>
      <c r="I1945" t="b">
        <f>IF(cukier[[#This Row],[IlośćCukruKupionego]]&gt;=1000,IF(cukier[[#This Row],[IlośćCukruKupionego]]&lt;10000,TRUE),FALSE)</f>
        <v>0</v>
      </c>
      <c r="J1945" t="b">
        <f>IF(cukier[[#This Row],[IlośćCukruKupionego]]&gt;=10000,TRUE,FALSE)</f>
        <v>1</v>
      </c>
      <c r="K194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45">
        <f>cukier[[#This Row],[Cukier '[KG']]]*cukier[[#This Row],[Rabat]]</f>
        <v>308.55999999999995</v>
      </c>
      <c r="M1945">
        <f>cukier[[#This Row],[SumaZaCukier]]-cukier[[#This Row],[CenaRabat]]</f>
        <v>30.400000000000034</v>
      </c>
    </row>
    <row r="1946" spans="1:13" x14ac:dyDescent="0.25">
      <c r="A1946" s="1">
        <v>41653</v>
      </c>
      <c r="B1946" t="s">
        <v>10</v>
      </c>
      <c r="C1946">
        <f>YEAR(cukier[[#This Row],[Data]])</f>
        <v>2014</v>
      </c>
      <c r="D1946">
        <v>152</v>
      </c>
      <c r="E1946">
        <f>IF(C1946=2005,$Q$5,IF(C1946=2006,$Q$6,IF(C1946=2007,$Q$7,IF(C1946=2008,$Q$8,IF(C1946=2009,$Q$9,IF(C1946=2010,$Q$10,IF(C1946=2011,$Q$11,IF(C1946=2012,$Q$12,IF(C1946=2013,$Q$13,IF(C1946=2014,$Q$14,"XD"))))))))))</f>
        <v>2.23</v>
      </c>
      <c r="F1946">
        <f>D1946*E1946</f>
        <v>338.96</v>
      </c>
      <c r="G1946">
        <f>SUMIF($B$2:B1946,B1946,$D$2:D1946)</f>
        <v>4464</v>
      </c>
      <c r="H1946" t="b">
        <f>IF(cukier[[#This Row],[IlośćCukruKupionego]]&gt;=100,IF(cukier[[#This Row],[IlośćCukruKupionego]]&lt;1000,TRUE),FALSE)</f>
        <v>0</v>
      </c>
      <c r="I1946" t="b">
        <f>IF(cukier[[#This Row],[IlośćCukruKupionego]]&gt;=1000,IF(cukier[[#This Row],[IlośćCukruKupionego]]&lt;10000,TRUE),FALSE)</f>
        <v>1</v>
      </c>
      <c r="J1946" t="b">
        <f>IF(cukier[[#This Row],[IlośćCukruKupionego]]&gt;=10000,TRUE,FALSE)</f>
        <v>0</v>
      </c>
      <c r="K1946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46">
        <f>cukier[[#This Row],[Cukier '[KG']]]*cukier[[#This Row],[Rabat]]</f>
        <v>323.76</v>
      </c>
      <c r="M1946">
        <f>cukier[[#This Row],[SumaZaCukier]]-cukier[[#This Row],[CenaRabat]]</f>
        <v>15.199999999999989</v>
      </c>
    </row>
    <row r="1947" spans="1:13" x14ac:dyDescent="0.25">
      <c r="A1947" s="1">
        <v>41655</v>
      </c>
      <c r="B1947" t="s">
        <v>221</v>
      </c>
      <c r="C1947">
        <f>YEAR(cukier[[#This Row],[Data]])</f>
        <v>2014</v>
      </c>
      <c r="D1947">
        <v>15</v>
      </c>
      <c r="E1947">
        <f>IF(C1947=2005,$Q$5,IF(C1947=2006,$Q$6,IF(C1947=2007,$Q$7,IF(C1947=2008,$Q$8,IF(C1947=2009,$Q$9,IF(C1947=2010,$Q$10,IF(C1947=2011,$Q$11,IF(C1947=2012,$Q$12,IF(C1947=2013,$Q$13,IF(C1947=2014,$Q$14,"XD"))))))))))</f>
        <v>2.23</v>
      </c>
      <c r="F1947">
        <f>D1947*E1947</f>
        <v>33.450000000000003</v>
      </c>
      <c r="G1947">
        <f>SUMIF($B$2:B1947,B1947,$D$2:D1947)</f>
        <v>49</v>
      </c>
      <c r="H1947" t="b">
        <f>IF(cukier[[#This Row],[IlośćCukruKupionego]]&gt;=100,IF(cukier[[#This Row],[IlośćCukruKupionego]]&lt;1000,TRUE),FALSE)</f>
        <v>0</v>
      </c>
      <c r="I1947" t="b">
        <f>IF(cukier[[#This Row],[IlośćCukruKupionego]]&gt;=1000,IF(cukier[[#This Row],[IlośćCukruKupionego]]&lt;10000,TRUE),FALSE)</f>
        <v>0</v>
      </c>
      <c r="J1947" t="b">
        <f>IF(cukier[[#This Row],[IlośćCukruKupionego]]&gt;=10000,TRUE,FALSE)</f>
        <v>0</v>
      </c>
      <c r="K1947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1947">
        <f>cukier[[#This Row],[Cukier '[KG']]]*cukier[[#This Row],[Rabat]]</f>
        <v>33.450000000000003</v>
      </c>
      <c r="M1947">
        <f>cukier[[#This Row],[SumaZaCukier]]-cukier[[#This Row],[CenaRabat]]</f>
        <v>0</v>
      </c>
    </row>
    <row r="1948" spans="1:13" x14ac:dyDescent="0.25">
      <c r="A1948" s="1">
        <v>41656</v>
      </c>
      <c r="B1948" t="s">
        <v>71</v>
      </c>
      <c r="C1948">
        <f>YEAR(cukier[[#This Row],[Data]])</f>
        <v>2014</v>
      </c>
      <c r="D1948">
        <v>117</v>
      </c>
      <c r="E1948">
        <f>IF(C1948=2005,$Q$5,IF(C1948=2006,$Q$6,IF(C1948=2007,$Q$7,IF(C1948=2008,$Q$8,IF(C1948=2009,$Q$9,IF(C1948=2010,$Q$10,IF(C1948=2011,$Q$11,IF(C1948=2012,$Q$12,IF(C1948=2013,$Q$13,IF(C1948=2014,$Q$14,"XD"))))))))))</f>
        <v>2.23</v>
      </c>
      <c r="F1948">
        <f>D1948*E1948</f>
        <v>260.91000000000003</v>
      </c>
      <c r="G1948">
        <f>SUMIF($B$2:B1948,B1948,$D$2:D1948)</f>
        <v>2691</v>
      </c>
      <c r="H1948" t="b">
        <f>IF(cukier[[#This Row],[IlośćCukruKupionego]]&gt;=100,IF(cukier[[#This Row],[IlośćCukruKupionego]]&lt;1000,TRUE),FALSE)</f>
        <v>0</v>
      </c>
      <c r="I1948" t="b">
        <f>IF(cukier[[#This Row],[IlośćCukruKupionego]]&gt;=1000,IF(cukier[[#This Row],[IlośćCukruKupionego]]&lt;10000,TRUE),FALSE)</f>
        <v>1</v>
      </c>
      <c r="J1948" t="b">
        <f>IF(cukier[[#This Row],[IlośćCukruKupionego]]&gt;=10000,TRUE,FALSE)</f>
        <v>0</v>
      </c>
      <c r="K194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48">
        <f>cukier[[#This Row],[Cukier '[KG']]]*cukier[[#This Row],[Rabat]]</f>
        <v>249.20999999999998</v>
      </c>
      <c r="M1948">
        <f>cukier[[#This Row],[SumaZaCukier]]-cukier[[#This Row],[CenaRabat]]</f>
        <v>11.700000000000045</v>
      </c>
    </row>
    <row r="1949" spans="1:13" x14ac:dyDescent="0.25">
      <c r="A1949" s="1">
        <v>41656</v>
      </c>
      <c r="B1949" t="s">
        <v>215</v>
      </c>
      <c r="C1949">
        <f>YEAR(cukier[[#This Row],[Data]])</f>
        <v>2014</v>
      </c>
      <c r="D1949">
        <v>14</v>
      </c>
      <c r="E1949">
        <f>IF(C1949=2005,$Q$5,IF(C1949=2006,$Q$6,IF(C1949=2007,$Q$7,IF(C1949=2008,$Q$8,IF(C1949=2009,$Q$9,IF(C1949=2010,$Q$10,IF(C1949=2011,$Q$11,IF(C1949=2012,$Q$12,IF(C1949=2013,$Q$13,IF(C1949=2014,$Q$14,"XD"))))))))))</f>
        <v>2.23</v>
      </c>
      <c r="F1949">
        <f>D1949*E1949</f>
        <v>31.22</v>
      </c>
      <c r="G1949">
        <f>SUMIF($B$2:B1949,B1949,$D$2:D1949)</f>
        <v>23</v>
      </c>
      <c r="H1949" t="b">
        <f>IF(cukier[[#This Row],[IlośćCukruKupionego]]&gt;=100,IF(cukier[[#This Row],[IlośćCukruKupionego]]&lt;1000,TRUE),FALSE)</f>
        <v>0</v>
      </c>
      <c r="I1949" t="b">
        <f>IF(cukier[[#This Row],[IlośćCukruKupionego]]&gt;=1000,IF(cukier[[#This Row],[IlośćCukruKupionego]]&lt;10000,TRUE),FALSE)</f>
        <v>0</v>
      </c>
      <c r="J1949" t="b">
        <f>IF(cukier[[#This Row],[IlośćCukruKupionego]]&gt;=10000,TRUE,FALSE)</f>
        <v>0</v>
      </c>
      <c r="K1949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1949">
        <f>cukier[[#This Row],[Cukier '[KG']]]*cukier[[#This Row],[Rabat]]</f>
        <v>31.22</v>
      </c>
      <c r="M1949">
        <f>cukier[[#This Row],[SumaZaCukier]]-cukier[[#This Row],[CenaRabat]]</f>
        <v>0</v>
      </c>
    </row>
    <row r="1950" spans="1:13" x14ac:dyDescent="0.25">
      <c r="A1950" s="1">
        <v>41656</v>
      </c>
      <c r="B1950" t="s">
        <v>45</v>
      </c>
      <c r="C1950">
        <f>YEAR(cukier[[#This Row],[Data]])</f>
        <v>2014</v>
      </c>
      <c r="D1950">
        <v>431</v>
      </c>
      <c r="E1950">
        <f>IF(C1950=2005,$Q$5,IF(C1950=2006,$Q$6,IF(C1950=2007,$Q$7,IF(C1950=2008,$Q$8,IF(C1950=2009,$Q$9,IF(C1950=2010,$Q$10,IF(C1950=2011,$Q$11,IF(C1950=2012,$Q$12,IF(C1950=2013,$Q$13,IF(C1950=2014,$Q$14,"XD"))))))))))</f>
        <v>2.23</v>
      </c>
      <c r="F1950">
        <f>D1950*E1950</f>
        <v>961.13</v>
      </c>
      <c r="G1950">
        <f>SUMIF($B$2:B1950,B1950,$D$2:D1950)</f>
        <v>23643</v>
      </c>
      <c r="H1950" t="b">
        <f>IF(cukier[[#This Row],[IlośćCukruKupionego]]&gt;=100,IF(cukier[[#This Row],[IlośćCukruKupionego]]&lt;1000,TRUE),FALSE)</f>
        <v>0</v>
      </c>
      <c r="I1950" t="b">
        <f>IF(cukier[[#This Row],[IlośćCukruKupionego]]&gt;=1000,IF(cukier[[#This Row],[IlośćCukruKupionego]]&lt;10000,TRUE),FALSE)</f>
        <v>0</v>
      </c>
      <c r="J1950" t="b">
        <f>IF(cukier[[#This Row],[IlośćCukruKupionego]]&gt;=10000,TRUE,FALSE)</f>
        <v>1</v>
      </c>
      <c r="K195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50">
        <f>cukier[[#This Row],[Cukier '[KG']]]*cukier[[#This Row],[Rabat]]</f>
        <v>874.93</v>
      </c>
      <c r="M1950">
        <f>cukier[[#This Row],[SumaZaCukier]]-cukier[[#This Row],[CenaRabat]]</f>
        <v>86.200000000000045</v>
      </c>
    </row>
    <row r="1951" spans="1:13" x14ac:dyDescent="0.25">
      <c r="A1951" s="1">
        <v>41658</v>
      </c>
      <c r="B1951" t="s">
        <v>22</v>
      </c>
      <c r="C1951">
        <f>YEAR(cukier[[#This Row],[Data]])</f>
        <v>2014</v>
      </c>
      <c r="D1951">
        <v>390</v>
      </c>
      <c r="E1951">
        <f>IF(C1951=2005,$Q$5,IF(C1951=2006,$Q$6,IF(C1951=2007,$Q$7,IF(C1951=2008,$Q$8,IF(C1951=2009,$Q$9,IF(C1951=2010,$Q$10,IF(C1951=2011,$Q$11,IF(C1951=2012,$Q$12,IF(C1951=2013,$Q$13,IF(C1951=2014,$Q$14,"XD"))))))))))</f>
        <v>2.23</v>
      </c>
      <c r="F1951">
        <f>D1951*E1951</f>
        <v>869.7</v>
      </c>
      <c r="G1951">
        <f>SUMIF($B$2:B1951,B1951,$D$2:D1951)</f>
        <v>21297</v>
      </c>
      <c r="H1951" t="b">
        <f>IF(cukier[[#This Row],[IlośćCukruKupionego]]&gt;=100,IF(cukier[[#This Row],[IlośćCukruKupionego]]&lt;1000,TRUE),FALSE)</f>
        <v>0</v>
      </c>
      <c r="I1951" t="b">
        <f>IF(cukier[[#This Row],[IlośćCukruKupionego]]&gt;=1000,IF(cukier[[#This Row],[IlośćCukruKupionego]]&lt;10000,TRUE),FALSE)</f>
        <v>0</v>
      </c>
      <c r="J1951" t="b">
        <f>IF(cukier[[#This Row],[IlośćCukruKupionego]]&gt;=10000,TRUE,FALSE)</f>
        <v>1</v>
      </c>
      <c r="K195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51">
        <f>cukier[[#This Row],[Cukier '[KG']]]*cukier[[#This Row],[Rabat]]</f>
        <v>791.69999999999993</v>
      </c>
      <c r="M1951">
        <f>cukier[[#This Row],[SumaZaCukier]]-cukier[[#This Row],[CenaRabat]]</f>
        <v>78.000000000000114</v>
      </c>
    </row>
    <row r="1952" spans="1:13" x14ac:dyDescent="0.25">
      <c r="A1952" s="1">
        <v>41663</v>
      </c>
      <c r="B1952" t="s">
        <v>222</v>
      </c>
      <c r="C1952">
        <f>YEAR(cukier[[#This Row],[Data]])</f>
        <v>2014</v>
      </c>
      <c r="D1952">
        <v>1</v>
      </c>
      <c r="E1952">
        <f>IF(C1952=2005,$Q$5,IF(C1952=2006,$Q$6,IF(C1952=2007,$Q$7,IF(C1952=2008,$Q$8,IF(C1952=2009,$Q$9,IF(C1952=2010,$Q$10,IF(C1952=2011,$Q$11,IF(C1952=2012,$Q$12,IF(C1952=2013,$Q$13,IF(C1952=2014,$Q$14,"XD"))))))))))</f>
        <v>2.23</v>
      </c>
      <c r="F1952">
        <f>D1952*E1952</f>
        <v>2.23</v>
      </c>
      <c r="G1952">
        <f>SUMIF($B$2:B1952,B1952,$D$2:D1952)</f>
        <v>48</v>
      </c>
      <c r="H1952" t="b">
        <f>IF(cukier[[#This Row],[IlośćCukruKupionego]]&gt;=100,IF(cukier[[#This Row],[IlośćCukruKupionego]]&lt;1000,TRUE),FALSE)</f>
        <v>0</v>
      </c>
      <c r="I1952" t="b">
        <f>IF(cukier[[#This Row],[IlośćCukruKupionego]]&gt;=1000,IF(cukier[[#This Row],[IlośćCukruKupionego]]&lt;10000,TRUE),FALSE)</f>
        <v>0</v>
      </c>
      <c r="J1952" t="b">
        <f>IF(cukier[[#This Row],[IlośćCukruKupionego]]&gt;=10000,TRUE,FALSE)</f>
        <v>0</v>
      </c>
      <c r="K1952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1952">
        <f>cukier[[#This Row],[Cukier '[KG']]]*cukier[[#This Row],[Rabat]]</f>
        <v>2.23</v>
      </c>
      <c r="M1952">
        <f>cukier[[#This Row],[SumaZaCukier]]-cukier[[#This Row],[CenaRabat]]</f>
        <v>0</v>
      </c>
    </row>
    <row r="1953" spans="1:13" x14ac:dyDescent="0.25">
      <c r="A1953" s="1">
        <v>41666</v>
      </c>
      <c r="B1953" t="s">
        <v>17</v>
      </c>
      <c r="C1953">
        <f>YEAR(cukier[[#This Row],[Data]])</f>
        <v>2014</v>
      </c>
      <c r="D1953">
        <v>392</v>
      </c>
      <c r="E1953">
        <f>IF(C1953=2005,$Q$5,IF(C1953=2006,$Q$6,IF(C1953=2007,$Q$7,IF(C1953=2008,$Q$8,IF(C1953=2009,$Q$9,IF(C1953=2010,$Q$10,IF(C1953=2011,$Q$11,IF(C1953=2012,$Q$12,IF(C1953=2013,$Q$13,IF(C1953=2014,$Q$14,"XD"))))))))))</f>
        <v>2.23</v>
      </c>
      <c r="F1953">
        <f>D1953*E1953</f>
        <v>874.16</v>
      </c>
      <c r="G1953">
        <f>SUMIF($B$2:B1953,B1953,$D$2:D1953)</f>
        <v>17186</v>
      </c>
      <c r="H1953" t="b">
        <f>IF(cukier[[#This Row],[IlośćCukruKupionego]]&gt;=100,IF(cukier[[#This Row],[IlośćCukruKupionego]]&lt;1000,TRUE),FALSE)</f>
        <v>0</v>
      </c>
      <c r="I1953" t="b">
        <f>IF(cukier[[#This Row],[IlośćCukruKupionego]]&gt;=1000,IF(cukier[[#This Row],[IlośćCukruKupionego]]&lt;10000,TRUE),FALSE)</f>
        <v>0</v>
      </c>
      <c r="J1953" t="b">
        <f>IF(cukier[[#This Row],[IlośćCukruKupionego]]&gt;=10000,TRUE,FALSE)</f>
        <v>1</v>
      </c>
      <c r="K1953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53">
        <f>cukier[[#This Row],[Cukier '[KG']]]*cukier[[#This Row],[Rabat]]</f>
        <v>795.75999999999988</v>
      </c>
      <c r="M1953">
        <f>cukier[[#This Row],[SumaZaCukier]]-cukier[[#This Row],[CenaRabat]]</f>
        <v>78.400000000000091</v>
      </c>
    </row>
    <row r="1954" spans="1:13" x14ac:dyDescent="0.25">
      <c r="A1954" s="1">
        <v>41668</v>
      </c>
      <c r="B1954" t="s">
        <v>37</v>
      </c>
      <c r="C1954">
        <f>YEAR(cukier[[#This Row],[Data]])</f>
        <v>2014</v>
      </c>
      <c r="D1954">
        <v>175</v>
      </c>
      <c r="E1954">
        <f>IF(C1954=2005,$Q$5,IF(C1954=2006,$Q$6,IF(C1954=2007,$Q$7,IF(C1954=2008,$Q$8,IF(C1954=2009,$Q$9,IF(C1954=2010,$Q$10,IF(C1954=2011,$Q$11,IF(C1954=2012,$Q$12,IF(C1954=2013,$Q$13,IF(C1954=2014,$Q$14,"XD"))))))))))</f>
        <v>2.23</v>
      </c>
      <c r="F1954">
        <f>D1954*E1954</f>
        <v>390.25</v>
      </c>
      <c r="G1954">
        <f>SUMIF($B$2:B1954,B1954,$D$2:D1954)</f>
        <v>4687</v>
      </c>
      <c r="H1954" t="b">
        <f>IF(cukier[[#This Row],[IlośćCukruKupionego]]&gt;=100,IF(cukier[[#This Row],[IlośćCukruKupionego]]&lt;1000,TRUE),FALSE)</f>
        <v>0</v>
      </c>
      <c r="I1954" t="b">
        <f>IF(cukier[[#This Row],[IlośćCukruKupionego]]&gt;=1000,IF(cukier[[#This Row],[IlośćCukruKupionego]]&lt;10000,TRUE),FALSE)</f>
        <v>1</v>
      </c>
      <c r="J1954" t="b">
        <f>IF(cukier[[#This Row],[IlośćCukruKupionego]]&gt;=10000,TRUE,FALSE)</f>
        <v>0</v>
      </c>
      <c r="K195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54">
        <f>cukier[[#This Row],[Cukier '[KG']]]*cukier[[#This Row],[Rabat]]</f>
        <v>372.75</v>
      </c>
      <c r="M1954">
        <f>cukier[[#This Row],[SumaZaCukier]]-cukier[[#This Row],[CenaRabat]]</f>
        <v>17.5</v>
      </c>
    </row>
    <row r="1955" spans="1:13" x14ac:dyDescent="0.25">
      <c r="A1955" s="1">
        <v>41668</v>
      </c>
      <c r="B1955" t="s">
        <v>55</v>
      </c>
      <c r="C1955">
        <f>YEAR(cukier[[#This Row],[Data]])</f>
        <v>2014</v>
      </c>
      <c r="D1955">
        <v>118</v>
      </c>
      <c r="E1955">
        <f>IF(C1955=2005,$Q$5,IF(C1955=2006,$Q$6,IF(C1955=2007,$Q$7,IF(C1955=2008,$Q$8,IF(C1955=2009,$Q$9,IF(C1955=2010,$Q$10,IF(C1955=2011,$Q$11,IF(C1955=2012,$Q$12,IF(C1955=2013,$Q$13,IF(C1955=2014,$Q$14,"XD"))))))))))</f>
        <v>2.23</v>
      </c>
      <c r="F1955">
        <f>D1955*E1955</f>
        <v>263.14</v>
      </c>
      <c r="G1955">
        <f>SUMIF($B$2:B1955,B1955,$D$2:D1955)</f>
        <v>4156</v>
      </c>
      <c r="H1955" t="b">
        <f>IF(cukier[[#This Row],[IlośćCukruKupionego]]&gt;=100,IF(cukier[[#This Row],[IlośćCukruKupionego]]&lt;1000,TRUE),FALSE)</f>
        <v>0</v>
      </c>
      <c r="I1955" t="b">
        <f>IF(cukier[[#This Row],[IlośćCukruKupionego]]&gt;=1000,IF(cukier[[#This Row],[IlośćCukruKupionego]]&lt;10000,TRUE),FALSE)</f>
        <v>1</v>
      </c>
      <c r="J1955" t="b">
        <f>IF(cukier[[#This Row],[IlośćCukruKupionego]]&gt;=10000,TRUE,FALSE)</f>
        <v>0</v>
      </c>
      <c r="K1955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55">
        <f>cukier[[#This Row],[Cukier '[KG']]]*cukier[[#This Row],[Rabat]]</f>
        <v>251.33999999999997</v>
      </c>
      <c r="M1955">
        <f>cukier[[#This Row],[SumaZaCukier]]-cukier[[#This Row],[CenaRabat]]</f>
        <v>11.800000000000011</v>
      </c>
    </row>
    <row r="1956" spans="1:13" x14ac:dyDescent="0.25">
      <c r="A1956" s="1">
        <v>41672</v>
      </c>
      <c r="B1956" t="s">
        <v>9</v>
      </c>
      <c r="C1956">
        <f>YEAR(cukier[[#This Row],[Data]])</f>
        <v>2014</v>
      </c>
      <c r="D1956">
        <v>297</v>
      </c>
      <c r="E1956">
        <f>IF(C1956=2005,$Q$5,IF(C1956=2006,$Q$6,IF(C1956=2007,$Q$7,IF(C1956=2008,$Q$8,IF(C1956=2009,$Q$9,IF(C1956=2010,$Q$10,IF(C1956=2011,$Q$11,IF(C1956=2012,$Q$12,IF(C1956=2013,$Q$13,IF(C1956=2014,$Q$14,"XD"))))))))))</f>
        <v>2.23</v>
      </c>
      <c r="F1956">
        <f>D1956*E1956</f>
        <v>662.31</v>
      </c>
      <c r="G1956">
        <f>SUMIF($B$2:B1956,B1956,$D$2:D1956)</f>
        <v>24252</v>
      </c>
      <c r="H1956" t="b">
        <f>IF(cukier[[#This Row],[IlośćCukruKupionego]]&gt;=100,IF(cukier[[#This Row],[IlośćCukruKupionego]]&lt;1000,TRUE),FALSE)</f>
        <v>0</v>
      </c>
      <c r="I1956" t="b">
        <f>IF(cukier[[#This Row],[IlośćCukruKupionego]]&gt;=1000,IF(cukier[[#This Row],[IlośćCukruKupionego]]&lt;10000,TRUE),FALSE)</f>
        <v>0</v>
      </c>
      <c r="J1956" t="b">
        <f>IF(cukier[[#This Row],[IlośćCukruKupionego]]&gt;=10000,TRUE,FALSE)</f>
        <v>1</v>
      </c>
      <c r="K195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56">
        <f>cukier[[#This Row],[Cukier '[KG']]]*cukier[[#This Row],[Rabat]]</f>
        <v>602.91</v>
      </c>
      <c r="M1956">
        <f>cukier[[#This Row],[SumaZaCukier]]-cukier[[#This Row],[CenaRabat]]</f>
        <v>59.399999999999977</v>
      </c>
    </row>
    <row r="1957" spans="1:13" x14ac:dyDescent="0.25">
      <c r="A1957" s="1">
        <v>41676</v>
      </c>
      <c r="B1957" t="s">
        <v>23</v>
      </c>
      <c r="C1957">
        <f>YEAR(cukier[[#This Row],[Data]])</f>
        <v>2014</v>
      </c>
      <c r="D1957">
        <v>89</v>
      </c>
      <c r="E1957">
        <f>IF(C1957=2005,$Q$5,IF(C1957=2006,$Q$6,IF(C1957=2007,$Q$7,IF(C1957=2008,$Q$8,IF(C1957=2009,$Q$9,IF(C1957=2010,$Q$10,IF(C1957=2011,$Q$11,IF(C1957=2012,$Q$12,IF(C1957=2013,$Q$13,IF(C1957=2014,$Q$14,"XD"))))))))))</f>
        <v>2.23</v>
      </c>
      <c r="F1957">
        <f>D1957*E1957</f>
        <v>198.47</v>
      </c>
      <c r="G1957">
        <f>SUMIF($B$2:B1957,B1957,$D$2:D1957)</f>
        <v>3660</v>
      </c>
      <c r="H1957" t="b">
        <f>IF(cukier[[#This Row],[IlośćCukruKupionego]]&gt;=100,IF(cukier[[#This Row],[IlośćCukruKupionego]]&lt;1000,TRUE),FALSE)</f>
        <v>0</v>
      </c>
      <c r="I1957" t="b">
        <f>IF(cukier[[#This Row],[IlośćCukruKupionego]]&gt;=1000,IF(cukier[[#This Row],[IlośćCukruKupionego]]&lt;10000,TRUE),FALSE)</f>
        <v>1</v>
      </c>
      <c r="J1957" t="b">
        <f>IF(cukier[[#This Row],[IlośćCukruKupionego]]&gt;=10000,TRUE,FALSE)</f>
        <v>0</v>
      </c>
      <c r="K1957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57">
        <f>cukier[[#This Row],[Cukier '[KG']]]*cukier[[#This Row],[Rabat]]</f>
        <v>189.57</v>
      </c>
      <c r="M1957">
        <f>cukier[[#This Row],[SumaZaCukier]]-cukier[[#This Row],[CenaRabat]]</f>
        <v>8.9000000000000057</v>
      </c>
    </row>
    <row r="1958" spans="1:13" x14ac:dyDescent="0.25">
      <c r="A1958" s="1">
        <v>41676</v>
      </c>
      <c r="B1958" t="s">
        <v>22</v>
      </c>
      <c r="C1958">
        <f>YEAR(cukier[[#This Row],[Data]])</f>
        <v>2014</v>
      </c>
      <c r="D1958">
        <v>182</v>
      </c>
      <c r="E1958">
        <f>IF(C1958=2005,$Q$5,IF(C1958=2006,$Q$6,IF(C1958=2007,$Q$7,IF(C1958=2008,$Q$8,IF(C1958=2009,$Q$9,IF(C1958=2010,$Q$10,IF(C1958=2011,$Q$11,IF(C1958=2012,$Q$12,IF(C1958=2013,$Q$13,IF(C1958=2014,$Q$14,"XD"))))))))))</f>
        <v>2.23</v>
      </c>
      <c r="F1958">
        <f>D1958*E1958</f>
        <v>405.86</v>
      </c>
      <c r="G1958">
        <f>SUMIF($B$2:B1958,B1958,$D$2:D1958)</f>
        <v>21479</v>
      </c>
      <c r="H1958" t="b">
        <f>IF(cukier[[#This Row],[IlośćCukruKupionego]]&gt;=100,IF(cukier[[#This Row],[IlośćCukruKupionego]]&lt;1000,TRUE),FALSE)</f>
        <v>0</v>
      </c>
      <c r="I1958" t="b">
        <f>IF(cukier[[#This Row],[IlośćCukruKupionego]]&gt;=1000,IF(cukier[[#This Row],[IlośćCukruKupionego]]&lt;10000,TRUE),FALSE)</f>
        <v>0</v>
      </c>
      <c r="J1958" t="b">
        <f>IF(cukier[[#This Row],[IlośćCukruKupionego]]&gt;=10000,TRUE,FALSE)</f>
        <v>1</v>
      </c>
      <c r="K1958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58">
        <f>cukier[[#This Row],[Cukier '[KG']]]*cukier[[#This Row],[Rabat]]</f>
        <v>369.46</v>
      </c>
      <c r="M1958">
        <f>cukier[[#This Row],[SumaZaCukier]]-cukier[[#This Row],[CenaRabat]]</f>
        <v>36.400000000000034</v>
      </c>
    </row>
    <row r="1959" spans="1:13" x14ac:dyDescent="0.25">
      <c r="A1959" s="1">
        <v>41677</v>
      </c>
      <c r="B1959" t="s">
        <v>10</v>
      </c>
      <c r="C1959">
        <f>YEAR(cukier[[#This Row],[Data]])</f>
        <v>2014</v>
      </c>
      <c r="D1959">
        <v>130</v>
      </c>
      <c r="E1959">
        <f>IF(C1959=2005,$Q$5,IF(C1959=2006,$Q$6,IF(C1959=2007,$Q$7,IF(C1959=2008,$Q$8,IF(C1959=2009,$Q$9,IF(C1959=2010,$Q$10,IF(C1959=2011,$Q$11,IF(C1959=2012,$Q$12,IF(C1959=2013,$Q$13,IF(C1959=2014,$Q$14,"XD"))))))))))</f>
        <v>2.23</v>
      </c>
      <c r="F1959">
        <f>D1959*E1959</f>
        <v>289.89999999999998</v>
      </c>
      <c r="G1959">
        <f>SUMIF($B$2:B1959,B1959,$D$2:D1959)</f>
        <v>4594</v>
      </c>
      <c r="H1959" t="b">
        <f>IF(cukier[[#This Row],[IlośćCukruKupionego]]&gt;=100,IF(cukier[[#This Row],[IlośćCukruKupionego]]&lt;1000,TRUE),FALSE)</f>
        <v>0</v>
      </c>
      <c r="I1959" t="b">
        <f>IF(cukier[[#This Row],[IlośćCukruKupionego]]&gt;=1000,IF(cukier[[#This Row],[IlośćCukruKupionego]]&lt;10000,TRUE),FALSE)</f>
        <v>1</v>
      </c>
      <c r="J1959" t="b">
        <f>IF(cukier[[#This Row],[IlośćCukruKupionego]]&gt;=10000,TRUE,FALSE)</f>
        <v>0</v>
      </c>
      <c r="K195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59">
        <f>cukier[[#This Row],[Cukier '[KG']]]*cukier[[#This Row],[Rabat]]</f>
        <v>276.89999999999998</v>
      </c>
      <c r="M1959">
        <f>cukier[[#This Row],[SumaZaCukier]]-cukier[[#This Row],[CenaRabat]]</f>
        <v>13</v>
      </c>
    </row>
    <row r="1960" spans="1:13" x14ac:dyDescent="0.25">
      <c r="A1960" s="1">
        <v>41680</v>
      </c>
      <c r="B1960" t="s">
        <v>26</v>
      </c>
      <c r="C1960">
        <f>YEAR(cukier[[#This Row],[Data]])</f>
        <v>2014</v>
      </c>
      <c r="D1960">
        <v>187</v>
      </c>
      <c r="E1960">
        <f>IF(C1960=2005,$Q$5,IF(C1960=2006,$Q$6,IF(C1960=2007,$Q$7,IF(C1960=2008,$Q$8,IF(C1960=2009,$Q$9,IF(C1960=2010,$Q$10,IF(C1960=2011,$Q$11,IF(C1960=2012,$Q$12,IF(C1960=2013,$Q$13,IF(C1960=2014,$Q$14,"XD"))))))))))</f>
        <v>2.23</v>
      </c>
      <c r="F1960">
        <f>D1960*E1960</f>
        <v>417.01</v>
      </c>
      <c r="G1960">
        <f>SUMIF($B$2:B1960,B1960,$D$2:D1960)</f>
        <v>2245</v>
      </c>
      <c r="H1960" t="b">
        <f>IF(cukier[[#This Row],[IlośćCukruKupionego]]&gt;=100,IF(cukier[[#This Row],[IlośćCukruKupionego]]&lt;1000,TRUE),FALSE)</f>
        <v>0</v>
      </c>
      <c r="I1960" t="b">
        <f>IF(cukier[[#This Row],[IlośćCukruKupionego]]&gt;=1000,IF(cukier[[#This Row],[IlośćCukruKupionego]]&lt;10000,TRUE),FALSE)</f>
        <v>1</v>
      </c>
      <c r="J1960" t="b">
        <f>IF(cukier[[#This Row],[IlośćCukruKupionego]]&gt;=10000,TRUE,FALSE)</f>
        <v>0</v>
      </c>
      <c r="K1960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60">
        <f>cukier[[#This Row],[Cukier '[KG']]]*cukier[[#This Row],[Rabat]]</f>
        <v>398.31</v>
      </c>
      <c r="M1960">
        <f>cukier[[#This Row],[SumaZaCukier]]-cukier[[#This Row],[CenaRabat]]</f>
        <v>18.699999999999989</v>
      </c>
    </row>
    <row r="1961" spans="1:13" x14ac:dyDescent="0.25">
      <c r="A1961" s="1">
        <v>41681</v>
      </c>
      <c r="B1961" t="s">
        <v>50</v>
      </c>
      <c r="C1961">
        <f>YEAR(cukier[[#This Row],[Data]])</f>
        <v>2014</v>
      </c>
      <c r="D1961">
        <v>166</v>
      </c>
      <c r="E1961">
        <f>IF(C1961=2005,$Q$5,IF(C1961=2006,$Q$6,IF(C1961=2007,$Q$7,IF(C1961=2008,$Q$8,IF(C1961=2009,$Q$9,IF(C1961=2010,$Q$10,IF(C1961=2011,$Q$11,IF(C1961=2012,$Q$12,IF(C1961=2013,$Q$13,IF(C1961=2014,$Q$14,"XD"))))))))))</f>
        <v>2.23</v>
      </c>
      <c r="F1961">
        <f>D1961*E1961</f>
        <v>370.18</v>
      </c>
      <c r="G1961">
        <f>SUMIF($B$2:B1961,B1961,$D$2:D1961)</f>
        <v>21101</v>
      </c>
      <c r="H1961" t="b">
        <f>IF(cukier[[#This Row],[IlośćCukruKupionego]]&gt;=100,IF(cukier[[#This Row],[IlośćCukruKupionego]]&lt;1000,TRUE),FALSE)</f>
        <v>0</v>
      </c>
      <c r="I1961" t="b">
        <f>IF(cukier[[#This Row],[IlośćCukruKupionego]]&gt;=1000,IF(cukier[[#This Row],[IlośćCukruKupionego]]&lt;10000,TRUE),FALSE)</f>
        <v>0</v>
      </c>
      <c r="J1961" t="b">
        <f>IF(cukier[[#This Row],[IlośćCukruKupionego]]&gt;=10000,TRUE,FALSE)</f>
        <v>1</v>
      </c>
      <c r="K196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61">
        <f>cukier[[#This Row],[Cukier '[KG']]]*cukier[[#This Row],[Rabat]]</f>
        <v>336.97999999999996</v>
      </c>
      <c r="M1961">
        <f>cukier[[#This Row],[SumaZaCukier]]-cukier[[#This Row],[CenaRabat]]</f>
        <v>33.200000000000045</v>
      </c>
    </row>
    <row r="1962" spans="1:13" x14ac:dyDescent="0.25">
      <c r="A1962" s="1">
        <v>41682</v>
      </c>
      <c r="B1962" t="s">
        <v>23</v>
      </c>
      <c r="C1962">
        <f>YEAR(cukier[[#This Row],[Data]])</f>
        <v>2014</v>
      </c>
      <c r="D1962">
        <v>58</v>
      </c>
      <c r="E1962">
        <f>IF(C1962=2005,$Q$5,IF(C1962=2006,$Q$6,IF(C1962=2007,$Q$7,IF(C1962=2008,$Q$8,IF(C1962=2009,$Q$9,IF(C1962=2010,$Q$10,IF(C1962=2011,$Q$11,IF(C1962=2012,$Q$12,IF(C1962=2013,$Q$13,IF(C1962=2014,$Q$14,"XD"))))))))))</f>
        <v>2.23</v>
      </c>
      <c r="F1962">
        <f>D1962*E1962</f>
        <v>129.34</v>
      </c>
      <c r="G1962">
        <f>SUMIF($B$2:B1962,B1962,$D$2:D1962)</f>
        <v>3718</v>
      </c>
      <c r="H1962" t="b">
        <f>IF(cukier[[#This Row],[IlośćCukruKupionego]]&gt;=100,IF(cukier[[#This Row],[IlośćCukruKupionego]]&lt;1000,TRUE),FALSE)</f>
        <v>0</v>
      </c>
      <c r="I1962" t="b">
        <f>IF(cukier[[#This Row],[IlośćCukruKupionego]]&gt;=1000,IF(cukier[[#This Row],[IlośćCukruKupionego]]&lt;10000,TRUE),FALSE)</f>
        <v>1</v>
      </c>
      <c r="J1962" t="b">
        <f>IF(cukier[[#This Row],[IlośćCukruKupionego]]&gt;=10000,TRUE,FALSE)</f>
        <v>0</v>
      </c>
      <c r="K196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62">
        <f>cukier[[#This Row],[Cukier '[KG']]]*cukier[[#This Row],[Rabat]]</f>
        <v>123.53999999999999</v>
      </c>
      <c r="M1962">
        <f>cukier[[#This Row],[SumaZaCukier]]-cukier[[#This Row],[CenaRabat]]</f>
        <v>5.8000000000000114</v>
      </c>
    </row>
    <row r="1963" spans="1:13" x14ac:dyDescent="0.25">
      <c r="A1963" s="1">
        <v>41686</v>
      </c>
      <c r="B1963" t="s">
        <v>25</v>
      </c>
      <c r="C1963">
        <f>YEAR(cukier[[#This Row],[Data]])</f>
        <v>2014</v>
      </c>
      <c r="D1963">
        <v>187</v>
      </c>
      <c r="E1963">
        <f>IF(C1963=2005,$Q$5,IF(C1963=2006,$Q$6,IF(C1963=2007,$Q$7,IF(C1963=2008,$Q$8,IF(C1963=2009,$Q$9,IF(C1963=2010,$Q$10,IF(C1963=2011,$Q$11,IF(C1963=2012,$Q$12,IF(C1963=2013,$Q$13,IF(C1963=2014,$Q$14,"XD"))))))))))</f>
        <v>2.23</v>
      </c>
      <c r="F1963">
        <f>D1963*E1963</f>
        <v>417.01</v>
      </c>
      <c r="G1963">
        <f>SUMIF($B$2:B1963,B1963,$D$2:D1963)</f>
        <v>2483</v>
      </c>
      <c r="H1963" t="b">
        <f>IF(cukier[[#This Row],[IlośćCukruKupionego]]&gt;=100,IF(cukier[[#This Row],[IlośćCukruKupionego]]&lt;1000,TRUE),FALSE)</f>
        <v>0</v>
      </c>
      <c r="I1963" t="b">
        <f>IF(cukier[[#This Row],[IlośćCukruKupionego]]&gt;=1000,IF(cukier[[#This Row],[IlośćCukruKupionego]]&lt;10000,TRUE),FALSE)</f>
        <v>1</v>
      </c>
      <c r="J1963" t="b">
        <f>IF(cukier[[#This Row],[IlośćCukruKupionego]]&gt;=10000,TRUE,FALSE)</f>
        <v>0</v>
      </c>
      <c r="K196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63">
        <f>cukier[[#This Row],[Cukier '[KG']]]*cukier[[#This Row],[Rabat]]</f>
        <v>398.31</v>
      </c>
      <c r="M1963">
        <f>cukier[[#This Row],[SumaZaCukier]]-cukier[[#This Row],[CenaRabat]]</f>
        <v>18.699999999999989</v>
      </c>
    </row>
    <row r="1964" spans="1:13" x14ac:dyDescent="0.25">
      <c r="A1964" s="1">
        <v>41687</v>
      </c>
      <c r="B1964" t="s">
        <v>23</v>
      </c>
      <c r="C1964">
        <f>YEAR(cukier[[#This Row],[Data]])</f>
        <v>2014</v>
      </c>
      <c r="D1964">
        <v>58</v>
      </c>
      <c r="E1964">
        <f>IF(C1964=2005,$Q$5,IF(C1964=2006,$Q$6,IF(C1964=2007,$Q$7,IF(C1964=2008,$Q$8,IF(C1964=2009,$Q$9,IF(C1964=2010,$Q$10,IF(C1964=2011,$Q$11,IF(C1964=2012,$Q$12,IF(C1964=2013,$Q$13,IF(C1964=2014,$Q$14,"XD"))))))))))</f>
        <v>2.23</v>
      </c>
      <c r="F1964">
        <f>D1964*E1964</f>
        <v>129.34</v>
      </c>
      <c r="G1964">
        <f>SUMIF($B$2:B1964,B1964,$D$2:D1964)</f>
        <v>3776</v>
      </c>
      <c r="H1964" t="b">
        <f>IF(cukier[[#This Row],[IlośćCukruKupionego]]&gt;=100,IF(cukier[[#This Row],[IlośćCukruKupionego]]&lt;1000,TRUE),FALSE)</f>
        <v>0</v>
      </c>
      <c r="I1964" t="b">
        <f>IF(cukier[[#This Row],[IlośćCukruKupionego]]&gt;=1000,IF(cukier[[#This Row],[IlośćCukruKupionego]]&lt;10000,TRUE),FALSE)</f>
        <v>1</v>
      </c>
      <c r="J1964" t="b">
        <f>IF(cukier[[#This Row],[IlośćCukruKupionego]]&gt;=10000,TRUE,FALSE)</f>
        <v>0</v>
      </c>
      <c r="K196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64">
        <f>cukier[[#This Row],[Cukier '[KG']]]*cukier[[#This Row],[Rabat]]</f>
        <v>123.53999999999999</v>
      </c>
      <c r="M1964">
        <f>cukier[[#This Row],[SumaZaCukier]]-cukier[[#This Row],[CenaRabat]]</f>
        <v>5.8000000000000114</v>
      </c>
    </row>
    <row r="1965" spans="1:13" x14ac:dyDescent="0.25">
      <c r="A1965" s="1">
        <v>41689</v>
      </c>
      <c r="B1965" t="s">
        <v>60</v>
      </c>
      <c r="C1965">
        <f>YEAR(cukier[[#This Row],[Data]])</f>
        <v>2014</v>
      </c>
      <c r="D1965">
        <v>19</v>
      </c>
      <c r="E1965">
        <f>IF(C1965=2005,$Q$5,IF(C1965=2006,$Q$6,IF(C1965=2007,$Q$7,IF(C1965=2008,$Q$8,IF(C1965=2009,$Q$9,IF(C1965=2010,$Q$10,IF(C1965=2011,$Q$11,IF(C1965=2012,$Q$12,IF(C1965=2013,$Q$13,IF(C1965=2014,$Q$14,"XD"))))))))))</f>
        <v>2.23</v>
      </c>
      <c r="F1965">
        <f>D1965*E1965</f>
        <v>42.37</v>
      </c>
      <c r="G1965">
        <f>SUMIF($B$2:B1965,B1965,$D$2:D1965)</f>
        <v>46</v>
      </c>
      <c r="H1965" t="b">
        <f>IF(cukier[[#This Row],[IlośćCukruKupionego]]&gt;=100,IF(cukier[[#This Row],[IlośćCukruKupionego]]&lt;1000,TRUE),FALSE)</f>
        <v>0</v>
      </c>
      <c r="I1965" t="b">
        <f>IF(cukier[[#This Row],[IlośćCukruKupionego]]&gt;=1000,IF(cukier[[#This Row],[IlośćCukruKupionego]]&lt;10000,TRUE),FALSE)</f>
        <v>0</v>
      </c>
      <c r="J1965" t="b">
        <f>IF(cukier[[#This Row],[IlośćCukruKupionego]]&gt;=10000,TRUE,FALSE)</f>
        <v>0</v>
      </c>
      <c r="K1965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1965">
        <f>cukier[[#This Row],[Cukier '[KG']]]*cukier[[#This Row],[Rabat]]</f>
        <v>42.37</v>
      </c>
      <c r="M1965">
        <f>cukier[[#This Row],[SumaZaCukier]]-cukier[[#This Row],[CenaRabat]]</f>
        <v>0</v>
      </c>
    </row>
    <row r="1966" spans="1:13" x14ac:dyDescent="0.25">
      <c r="A1966" s="1">
        <v>41689</v>
      </c>
      <c r="B1966" t="s">
        <v>9</v>
      </c>
      <c r="C1966">
        <f>YEAR(cukier[[#This Row],[Data]])</f>
        <v>2014</v>
      </c>
      <c r="D1966">
        <v>388</v>
      </c>
      <c r="E1966">
        <f>IF(C1966=2005,$Q$5,IF(C1966=2006,$Q$6,IF(C1966=2007,$Q$7,IF(C1966=2008,$Q$8,IF(C1966=2009,$Q$9,IF(C1966=2010,$Q$10,IF(C1966=2011,$Q$11,IF(C1966=2012,$Q$12,IF(C1966=2013,$Q$13,IF(C1966=2014,$Q$14,"XD"))))))))))</f>
        <v>2.23</v>
      </c>
      <c r="F1966">
        <f>D1966*E1966</f>
        <v>865.24</v>
      </c>
      <c r="G1966">
        <f>SUMIF($B$2:B1966,B1966,$D$2:D1966)</f>
        <v>24640</v>
      </c>
      <c r="H1966" t="b">
        <f>IF(cukier[[#This Row],[IlośćCukruKupionego]]&gt;=100,IF(cukier[[#This Row],[IlośćCukruKupionego]]&lt;1000,TRUE),FALSE)</f>
        <v>0</v>
      </c>
      <c r="I1966" t="b">
        <f>IF(cukier[[#This Row],[IlośćCukruKupionego]]&gt;=1000,IF(cukier[[#This Row],[IlośćCukruKupionego]]&lt;10000,TRUE),FALSE)</f>
        <v>0</v>
      </c>
      <c r="J1966" t="b">
        <f>IF(cukier[[#This Row],[IlośćCukruKupionego]]&gt;=10000,TRUE,FALSE)</f>
        <v>1</v>
      </c>
      <c r="K196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66">
        <f>cukier[[#This Row],[Cukier '[KG']]]*cukier[[#This Row],[Rabat]]</f>
        <v>787.63999999999987</v>
      </c>
      <c r="M1966">
        <f>cukier[[#This Row],[SumaZaCukier]]-cukier[[#This Row],[CenaRabat]]</f>
        <v>77.600000000000136</v>
      </c>
    </row>
    <row r="1967" spans="1:13" x14ac:dyDescent="0.25">
      <c r="A1967" s="1">
        <v>41690</v>
      </c>
      <c r="B1967" t="s">
        <v>105</v>
      </c>
      <c r="C1967">
        <f>YEAR(cukier[[#This Row],[Data]])</f>
        <v>2014</v>
      </c>
      <c r="D1967">
        <v>20</v>
      </c>
      <c r="E1967">
        <f>IF(C1967=2005,$Q$5,IF(C1967=2006,$Q$6,IF(C1967=2007,$Q$7,IF(C1967=2008,$Q$8,IF(C1967=2009,$Q$9,IF(C1967=2010,$Q$10,IF(C1967=2011,$Q$11,IF(C1967=2012,$Q$12,IF(C1967=2013,$Q$13,IF(C1967=2014,$Q$14,"XD"))))))))))</f>
        <v>2.23</v>
      </c>
      <c r="F1967">
        <f>D1967*E1967</f>
        <v>44.6</v>
      </c>
      <c r="G1967">
        <f>SUMIF($B$2:B1967,B1967,$D$2:D1967)</f>
        <v>79</v>
      </c>
      <c r="H1967" t="b">
        <f>IF(cukier[[#This Row],[IlośćCukruKupionego]]&gt;=100,IF(cukier[[#This Row],[IlośćCukruKupionego]]&lt;1000,TRUE),FALSE)</f>
        <v>0</v>
      </c>
      <c r="I1967" t="b">
        <f>IF(cukier[[#This Row],[IlośćCukruKupionego]]&gt;=1000,IF(cukier[[#This Row],[IlośćCukruKupionego]]&lt;10000,TRUE),FALSE)</f>
        <v>0</v>
      </c>
      <c r="J1967" t="b">
        <f>IF(cukier[[#This Row],[IlośćCukruKupionego]]&gt;=10000,TRUE,FALSE)</f>
        <v>0</v>
      </c>
      <c r="K1967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1967">
        <f>cukier[[#This Row],[Cukier '[KG']]]*cukier[[#This Row],[Rabat]]</f>
        <v>44.6</v>
      </c>
      <c r="M1967">
        <f>cukier[[#This Row],[SumaZaCukier]]-cukier[[#This Row],[CenaRabat]]</f>
        <v>0</v>
      </c>
    </row>
    <row r="1968" spans="1:13" x14ac:dyDescent="0.25">
      <c r="A1968" s="1">
        <v>41690</v>
      </c>
      <c r="B1968" t="s">
        <v>6</v>
      </c>
      <c r="C1968">
        <f>YEAR(cukier[[#This Row],[Data]])</f>
        <v>2014</v>
      </c>
      <c r="D1968">
        <v>185</v>
      </c>
      <c r="E1968">
        <f>IF(C1968=2005,$Q$5,IF(C1968=2006,$Q$6,IF(C1968=2007,$Q$7,IF(C1968=2008,$Q$8,IF(C1968=2009,$Q$9,IF(C1968=2010,$Q$10,IF(C1968=2011,$Q$11,IF(C1968=2012,$Q$12,IF(C1968=2013,$Q$13,IF(C1968=2014,$Q$14,"XD"))))))))))</f>
        <v>2.23</v>
      </c>
      <c r="F1968">
        <f>D1968*E1968</f>
        <v>412.55</v>
      </c>
      <c r="G1968">
        <f>SUMIF($B$2:B1968,B1968,$D$2:D1968)</f>
        <v>4125</v>
      </c>
      <c r="H1968" t="b">
        <f>IF(cukier[[#This Row],[IlośćCukruKupionego]]&gt;=100,IF(cukier[[#This Row],[IlośćCukruKupionego]]&lt;1000,TRUE),FALSE)</f>
        <v>0</v>
      </c>
      <c r="I1968" t="b">
        <f>IF(cukier[[#This Row],[IlośćCukruKupionego]]&gt;=1000,IF(cukier[[#This Row],[IlośćCukruKupionego]]&lt;10000,TRUE),FALSE)</f>
        <v>1</v>
      </c>
      <c r="J1968" t="b">
        <f>IF(cukier[[#This Row],[IlośćCukruKupionego]]&gt;=10000,TRUE,FALSE)</f>
        <v>0</v>
      </c>
      <c r="K196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68">
        <f>cukier[[#This Row],[Cukier '[KG']]]*cukier[[#This Row],[Rabat]]</f>
        <v>394.04999999999995</v>
      </c>
      <c r="M1968">
        <f>cukier[[#This Row],[SumaZaCukier]]-cukier[[#This Row],[CenaRabat]]</f>
        <v>18.500000000000057</v>
      </c>
    </row>
    <row r="1969" spans="1:13" x14ac:dyDescent="0.25">
      <c r="A1969" s="1">
        <v>41690</v>
      </c>
      <c r="B1969" t="s">
        <v>66</v>
      </c>
      <c r="C1969">
        <f>YEAR(cukier[[#This Row],[Data]])</f>
        <v>2014</v>
      </c>
      <c r="D1969">
        <v>191</v>
      </c>
      <c r="E1969">
        <f>IF(C1969=2005,$Q$5,IF(C1969=2006,$Q$6,IF(C1969=2007,$Q$7,IF(C1969=2008,$Q$8,IF(C1969=2009,$Q$9,IF(C1969=2010,$Q$10,IF(C1969=2011,$Q$11,IF(C1969=2012,$Q$12,IF(C1969=2013,$Q$13,IF(C1969=2014,$Q$14,"XD"))))))))))</f>
        <v>2.23</v>
      </c>
      <c r="F1969">
        <f>D1969*E1969</f>
        <v>425.93</v>
      </c>
      <c r="G1969">
        <f>SUMIF($B$2:B1969,B1969,$D$2:D1969)</f>
        <v>3738</v>
      </c>
      <c r="H1969" t="b">
        <f>IF(cukier[[#This Row],[IlośćCukruKupionego]]&gt;=100,IF(cukier[[#This Row],[IlośćCukruKupionego]]&lt;1000,TRUE),FALSE)</f>
        <v>0</v>
      </c>
      <c r="I1969" t="b">
        <f>IF(cukier[[#This Row],[IlośćCukruKupionego]]&gt;=1000,IF(cukier[[#This Row],[IlośćCukruKupionego]]&lt;10000,TRUE),FALSE)</f>
        <v>1</v>
      </c>
      <c r="J1969" t="b">
        <f>IF(cukier[[#This Row],[IlośćCukruKupionego]]&gt;=10000,TRUE,FALSE)</f>
        <v>0</v>
      </c>
      <c r="K196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69">
        <f>cukier[[#This Row],[Cukier '[KG']]]*cukier[[#This Row],[Rabat]]</f>
        <v>406.83</v>
      </c>
      <c r="M1969">
        <f>cukier[[#This Row],[SumaZaCukier]]-cukier[[#This Row],[CenaRabat]]</f>
        <v>19.100000000000023</v>
      </c>
    </row>
    <row r="1970" spans="1:13" x14ac:dyDescent="0.25">
      <c r="A1970" s="1">
        <v>41691</v>
      </c>
      <c r="B1970" t="s">
        <v>87</v>
      </c>
      <c r="C1970">
        <f>YEAR(cukier[[#This Row],[Data]])</f>
        <v>2014</v>
      </c>
      <c r="D1970">
        <v>1</v>
      </c>
      <c r="E1970">
        <f>IF(C1970=2005,$Q$5,IF(C1970=2006,$Q$6,IF(C1970=2007,$Q$7,IF(C1970=2008,$Q$8,IF(C1970=2009,$Q$9,IF(C1970=2010,$Q$10,IF(C1970=2011,$Q$11,IF(C1970=2012,$Q$12,IF(C1970=2013,$Q$13,IF(C1970=2014,$Q$14,"XD"))))))))))</f>
        <v>2.23</v>
      </c>
      <c r="F1970">
        <f>D1970*E1970</f>
        <v>2.23</v>
      </c>
      <c r="G1970">
        <f>SUMIF($B$2:B1970,B1970,$D$2:D1970)</f>
        <v>55</v>
      </c>
      <c r="H1970" t="b">
        <f>IF(cukier[[#This Row],[IlośćCukruKupionego]]&gt;=100,IF(cukier[[#This Row],[IlośćCukruKupionego]]&lt;1000,TRUE),FALSE)</f>
        <v>0</v>
      </c>
      <c r="I1970" t="b">
        <f>IF(cukier[[#This Row],[IlośćCukruKupionego]]&gt;=1000,IF(cukier[[#This Row],[IlośćCukruKupionego]]&lt;10000,TRUE),FALSE)</f>
        <v>0</v>
      </c>
      <c r="J1970" t="b">
        <f>IF(cukier[[#This Row],[IlośćCukruKupionego]]&gt;=10000,TRUE,FALSE)</f>
        <v>0</v>
      </c>
      <c r="K1970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1970">
        <f>cukier[[#This Row],[Cukier '[KG']]]*cukier[[#This Row],[Rabat]]</f>
        <v>2.23</v>
      </c>
      <c r="M1970">
        <f>cukier[[#This Row],[SumaZaCukier]]-cukier[[#This Row],[CenaRabat]]</f>
        <v>0</v>
      </c>
    </row>
    <row r="1971" spans="1:13" x14ac:dyDescent="0.25">
      <c r="A1971" s="1">
        <v>41692</v>
      </c>
      <c r="B1971" t="s">
        <v>71</v>
      </c>
      <c r="C1971">
        <f>YEAR(cukier[[#This Row],[Data]])</f>
        <v>2014</v>
      </c>
      <c r="D1971">
        <v>90</v>
      </c>
      <c r="E1971">
        <f>IF(C1971=2005,$Q$5,IF(C1971=2006,$Q$6,IF(C1971=2007,$Q$7,IF(C1971=2008,$Q$8,IF(C1971=2009,$Q$9,IF(C1971=2010,$Q$10,IF(C1971=2011,$Q$11,IF(C1971=2012,$Q$12,IF(C1971=2013,$Q$13,IF(C1971=2014,$Q$14,"XD"))))))))))</f>
        <v>2.23</v>
      </c>
      <c r="F1971">
        <f>D1971*E1971</f>
        <v>200.7</v>
      </c>
      <c r="G1971">
        <f>SUMIF($B$2:B1971,B1971,$D$2:D1971)</f>
        <v>2781</v>
      </c>
      <c r="H1971" t="b">
        <f>IF(cukier[[#This Row],[IlośćCukruKupionego]]&gt;=100,IF(cukier[[#This Row],[IlośćCukruKupionego]]&lt;1000,TRUE),FALSE)</f>
        <v>0</v>
      </c>
      <c r="I1971" t="b">
        <f>IF(cukier[[#This Row],[IlośćCukruKupionego]]&gt;=1000,IF(cukier[[#This Row],[IlośćCukruKupionego]]&lt;10000,TRUE),FALSE)</f>
        <v>1</v>
      </c>
      <c r="J1971" t="b">
        <f>IF(cukier[[#This Row],[IlośćCukruKupionego]]&gt;=10000,TRUE,FALSE)</f>
        <v>0</v>
      </c>
      <c r="K1971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71">
        <f>cukier[[#This Row],[Cukier '[KG']]]*cukier[[#This Row],[Rabat]]</f>
        <v>191.7</v>
      </c>
      <c r="M1971">
        <f>cukier[[#This Row],[SumaZaCukier]]-cukier[[#This Row],[CenaRabat]]</f>
        <v>9</v>
      </c>
    </row>
    <row r="1972" spans="1:13" x14ac:dyDescent="0.25">
      <c r="A1972" s="1">
        <v>41696</v>
      </c>
      <c r="B1972" t="s">
        <v>9</v>
      </c>
      <c r="C1972">
        <f>YEAR(cukier[[#This Row],[Data]])</f>
        <v>2014</v>
      </c>
      <c r="D1972">
        <v>234</v>
      </c>
      <c r="E1972">
        <f>IF(C1972=2005,$Q$5,IF(C1972=2006,$Q$6,IF(C1972=2007,$Q$7,IF(C1972=2008,$Q$8,IF(C1972=2009,$Q$9,IF(C1972=2010,$Q$10,IF(C1972=2011,$Q$11,IF(C1972=2012,$Q$12,IF(C1972=2013,$Q$13,IF(C1972=2014,$Q$14,"XD"))))))))))</f>
        <v>2.23</v>
      </c>
      <c r="F1972">
        <f>D1972*E1972</f>
        <v>521.82000000000005</v>
      </c>
      <c r="G1972">
        <f>SUMIF($B$2:B1972,B1972,$D$2:D1972)</f>
        <v>24874</v>
      </c>
      <c r="H1972" t="b">
        <f>IF(cukier[[#This Row],[IlośćCukruKupionego]]&gt;=100,IF(cukier[[#This Row],[IlośćCukruKupionego]]&lt;1000,TRUE),FALSE)</f>
        <v>0</v>
      </c>
      <c r="I1972" t="b">
        <f>IF(cukier[[#This Row],[IlośćCukruKupionego]]&gt;=1000,IF(cukier[[#This Row],[IlośćCukruKupionego]]&lt;10000,TRUE),FALSE)</f>
        <v>0</v>
      </c>
      <c r="J1972" t="b">
        <f>IF(cukier[[#This Row],[IlośćCukruKupionego]]&gt;=10000,TRUE,FALSE)</f>
        <v>1</v>
      </c>
      <c r="K1972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72">
        <f>cukier[[#This Row],[Cukier '[KG']]]*cukier[[#This Row],[Rabat]]</f>
        <v>475.02</v>
      </c>
      <c r="M1972">
        <f>cukier[[#This Row],[SumaZaCukier]]-cukier[[#This Row],[CenaRabat]]</f>
        <v>46.800000000000068</v>
      </c>
    </row>
    <row r="1973" spans="1:13" x14ac:dyDescent="0.25">
      <c r="A1973" s="1">
        <v>41699</v>
      </c>
      <c r="B1973" t="s">
        <v>45</v>
      </c>
      <c r="C1973">
        <f>YEAR(cukier[[#This Row],[Data]])</f>
        <v>2014</v>
      </c>
      <c r="D1973">
        <v>212</v>
      </c>
      <c r="E1973">
        <f>IF(C1973=2005,$Q$5,IF(C1973=2006,$Q$6,IF(C1973=2007,$Q$7,IF(C1973=2008,$Q$8,IF(C1973=2009,$Q$9,IF(C1973=2010,$Q$10,IF(C1973=2011,$Q$11,IF(C1973=2012,$Q$12,IF(C1973=2013,$Q$13,IF(C1973=2014,$Q$14,"XD"))))))))))</f>
        <v>2.23</v>
      </c>
      <c r="F1973">
        <f>D1973*E1973</f>
        <v>472.76</v>
      </c>
      <c r="G1973">
        <f>SUMIF($B$2:B1973,B1973,$D$2:D1973)</f>
        <v>23855</v>
      </c>
      <c r="H1973" t="b">
        <f>IF(cukier[[#This Row],[IlośćCukruKupionego]]&gt;=100,IF(cukier[[#This Row],[IlośćCukruKupionego]]&lt;1000,TRUE),FALSE)</f>
        <v>0</v>
      </c>
      <c r="I1973" t="b">
        <f>IF(cukier[[#This Row],[IlośćCukruKupionego]]&gt;=1000,IF(cukier[[#This Row],[IlośćCukruKupionego]]&lt;10000,TRUE),FALSE)</f>
        <v>0</v>
      </c>
      <c r="J1973" t="b">
        <f>IF(cukier[[#This Row],[IlośćCukruKupionego]]&gt;=10000,TRUE,FALSE)</f>
        <v>1</v>
      </c>
      <c r="K1973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73">
        <f>cukier[[#This Row],[Cukier '[KG']]]*cukier[[#This Row],[Rabat]]</f>
        <v>430.35999999999996</v>
      </c>
      <c r="M1973">
        <f>cukier[[#This Row],[SumaZaCukier]]-cukier[[#This Row],[CenaRabat]]</f>
        <v>42.400000000000034</v>
      </c>
    </row>
    <row r="1974" spans="1:13" x14ac:dyDescent="0.25">
      <c r="A1974" s="1">
        <v>41701</v>
      </c>
      <c r="B1974" t="s">
        <v>45</v>
      </c>
      <c r="C1974">
        <f>YEAR(cukier[[#This Row],[Data]])</f>
        <v>2014</v>
      </c>
      <c r="D1974">
        <v>372</v>
      </c>
      <c r="E1974">
        <f>IF(C1974=2005,$Q$5,IF(C1974=2006,$Q$6,IF(C1974=2007,$Q$7,IF(C1974=2008,$Q$8,IF(C1974=2009,$Q$9,IF(C1974=2010,$Q$10,IF(C1974=2011,$Q$11,IF(C1974=2012,$Q$12,IF(C1974=2013,$Q$13,IF(C1974=2014,$Q$14,"XD"))))))))))</f>
        <v>2.23</v>
      </c>
      <c r="F1974">
        <f>D1974*E1974</f>
        <v>829.56</v>
      </c>
      <c r="G1974">
        <f>SUMIF($B$2:B1974,B1974,$D$2:D1974)</f>
        <v>24227</v>
      </c>
      <c r="H1974" t="b">
        <f>IF(cukier[[#This Row],[IlośćCukruKupionego]]&gt;=100,IF(cukier[[#This Row],[IlośćCukruKupionego]]&lt;1000,TRUE),FALSE)</f>
        <v>0</v>
      </c>
      <c r="I1974" t="b">
        <f>IF(cukier[[#This Row],[IlośćCukruKupionego]]&gt;=1000,IF(cukier[[#This Row],[IlośćCukruKupionego]]&lt;10000,TRUE),FALSE)</f>
        <v>0</v>
      </c>
      <c r="J1974" t="b">
        <f>IF(cukier[[#This Row],[IlośćCukruKupionego]]&gt;=10000,TRUE,FALSE)</f>
        <v>1</v>
      </c>
      <c r="K1974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74">
        <f>cukier[[#This Row],[Cukier '[KG']]]*cukier[[#This Row],[Rabat]]</f>
        <v>755.16</v>
      </c>
      <c r="M1974">
        <f>cukier[[#This Row],[SumaZaCukier]]-cukier[[#This Row],[CenaRabat]]</f>
        <v>74.399999999999977</v>
      </c>
    </row>
    <row r="1975" spans="1:13" x14ac:dyDescent="0.25">
      <c r="A1975" s="1">
        <v>41701</v>
      </c>
      <c r="B1975" t="s">
        <v>35</v>
      </c>
      <c r="C1975">
        <f>YEAR(cukier[[#This Row],[Data]])</f>
        <v>2014</v>
      </c>
      <c r="D1975">
        <v>102</v>
      </c>
      <c r="E1975">
        <f>IF(C1975=2005,$Q$5,IF(C1975=2006,$Q$6,IF(C1975=2007,$Q$7,IF(C1975=2008,$Q$8,IF(C1975=2009,$Q$9,IF(C1975=2010,$Q$10,IF(C1975=2011,$Q$11,IF(C1975=2012,$Q$12,IF(C1975=2013,$Q$13,IF(C1975=2014,$Q$14,"XD"))))))))))</f>
        <v>2.23</v>
      </c>
      <c r="F1975">
        <f>D1975*E1975</f>
        <v>227.46</v>
      </c>
      <c r="G1975">
        <f>SUMIF($B$2:B1975,B1975,$D$2:D1975)</f>
        <v>4092</v>
      </c>
      <c r="H1975" t="b">
        <f>IF(cukier[[#This Row],[IlośćCukruKupionego]]&gt;=100,IF(cukier[[#This Row],[IlośćCukruKupionego]]&lt;1000,TRUE),FALSE)</f>
        <v>0</v>
      </c>
      <c r="I1975" t="b">
        <f>IF(cukier[[#This Row],[IlośćCukruKupionego]]&gt;=1000,IF(cukier[[#This Row],[IlośćCukruKupionego]]&lt;10000,TRUE),FALSE)</f>
        <v>1</v>
      </c>
      <c r="J1975" t="b">
        <f>IF(cukier[[#This Row],[IlośćCukruKupionego]]&gt;=10000,TRUE,FALSE)</f>
        <v>0</v>
      </c>
      <c r="K1975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75">
        <f>cukier[[#This Row],[Cukier '[KG']]]*cukier[[#This Row],[Rabat]]</f>
        <v>217.26</v>
      </c>
      <c r="M1975">
        <f>cukier[[#This Row],[SumaZaCukier]]-cukier[[#This Row],[CenaRabat]]</f>
        <v>10.200000000000017</v>
      </c>
    </row>
    <row r="1976" spans="1:13" x14ac:dyDescent="0.25">
      <c r="A1976" s="1">
        <v>41701</v>
      </c>
      <c r="B1976" t="s">
        <v>10</v>
      </c>
      <c r="C1976">
        <f>YEAR(cukier[[#This Row],[Data]])</f>
        <v>2014</v>
      </c>
      <c r="D1976">
        <v>69</v>
      </c>
      <c r="E1976">
        <f>IF(C1976=2005,$Q$5,IF(C1976=2006,$Q$6,IF(C1976=2007,$Q$7,IF(C1976=2008,$Q$8,IF(C1976=2009,$Q$9,IF(C1976=2010,$Q$10,IF(C1976=2011,$Q$11,IF(C1976=2012,$Q$12,IF(C1976=2013,$Q$13,IF(C1976=2014,$Q$14,"XD"))))))))))</f>
        <v>2.23</v>
      </c>
      <c r="F1976">
        <f>D1976*E1976</f>
        <v>153.87</v>
      </c>
      <c r="G1976">
        <f>SUMIF($B$2:B1976,B1976,$D$2:D1976)</f>
        <v>4663</v>
      </c>
      <c r="H1976" t="b">
        <f>IF(cukier[[#This Row],[IlośćCukruKupionego]]&gt;=100,IF(cukier[[#This Row],[IlośćCukruKupionego]]&lt;1000,TRUE),FALSE)</f>
        <v>0</v>
      </c>
      <c r="I1976" t="b">
        <f>IF(cukier[[#This Row],[IlośćCukruKupionego]]&gt;=1000,IF(cukier[[#This Row],[IlośćCukruKupionego]]&lt;10000,TRUE),FALSE)</f>
        <v>1</v>
      </c>
      <c r="J1976" t="b">
        <f>IF(cukier[[#This Row],[IlośćCukruKupionego]]&gt;=10000,TRUE,FALSE)</f>
        <v>0</v>
      </c>
      <c r="K1976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76">
        <f>cukier[[#This Row],[Cukier '[KG']]]*cukier[[#This Row],[Rabat]]</f>
        <v>146.97</v>
      </c>
      <c r="M1976">
        <f>cukier[[#This Row],[SumaZaCukier]]-cukier[[#This Row],[CenaRabat]]</f>
        <v>6.9000000000000057</v>
      </c>
    </row>
    <row r="1977" spans="1:13" x14ac:dyDescent="0.25">
      <c r="A1977" s="1">
        <v>41708</v>
      </c>
      <c r="B1977" t="s">
        <v>175</v>
      </c>
      <c r="C1977">
        <f>YEAR(cukier[[#This Row],[Data]])</f>
        <v>2014</v>
      </c>
      <c r="D1977">
        <v>5</v>
      </c>
      <c r="E1977">
        <f>IF(C1977=2005,$Q$5,IF(C1977=2006,$Q$6,IF(C1977=2007,$Q$7,IF(C1977=2008,$Q$8,IF(C1977=2009,$Q$9,IF(C1977=2010,$Q$10,IF(C1977=2011,$Q$11,IF(C1977=2012,$Q$12,IF(C1977=2013,$Q$13,IF(C1977=2014,$Q$14,"XD"))))))))))</f>
        <v>2.23</v>
      </c>
      <c r="F1977">
        <f>D1977*E1977</f>
        <v>11.15</v>
      </c>
      <c r="G1977">
        <f>SUMIF($B$2:B1977,B1977,$D$2:D1977)</f>
        <v>59</v>
      </c>
      <c r="H1977" t="b">
        <f>IF(cukier[[#This Row],[IlośćCukruKupionego]]&gt;=100,IF(cukier[[#This Row],[IlośćCukruKupionego]]&lt;1000,TRUE),FALSE)</f>
        <v>0</v>
      </c>
      <c r="I1977" t="b">
        <f>IF(cukier[[#This Row],[IlośćCukruKupionego]]&gt;=1000,IF(cukier[[#This Row],[IlośćCukruKupionego]]&lt;10000,TRUE),FALSE)</f>
        <v>0</v>
      </c>
      <c r="J1977" t="b">
        <f>IF(cukier[[#This Row],[IlośćCukruKupionego]]&gt;=10000,TRUE,FALSE)</f>
        <v>0</v>
      </c>
      <c r="K1977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1977">
        <f>cukier[[#This Row],[Cukier '[KG']]]*cukier[[#This Row],[Rabat]]</f>
        <v>11.15</v>
      </c>
      <c r="M1977">
        <f>cukier[[#This Row],[SumaZaCukier]]-cukier[[#This Row],[CenaRabat]]</f>
        <v>0</v>
      </c>
    </row>
    <row r="1978" spans="1:13" x14ac:dyDescent="0.25">
      <c r="A1978" s="1">
        <v>41713</v>
      </c>
      <c r="B1978" t="s">
        <v>69</v>
      </c>
      <c r="C1978">
        <f>YEAR(cukier[[#This Row],[Data]])</f>
        <v>2014</v>
      </c>
      <c r="D1978">
        <v>146</v>
      </c>
      <c r="E1978">
        <f>IF(C1978=2005,$Q$5,IF(C1978=2006,$Q$6,IF(C1978=2007,$Q$7,IF(C1978=2008,$Q$8,IF(C1978=2009,$Q$9,IF(C1978=2010,$Q$10,IF(C1978=2011,$Q$11,IF(C1978=2012,$Q$12,IF(C1978=2013,$Q$13,IF(C1978=2014,$Q$14,"XD"))))))))))</f>
        <v>2.23</v>
      </c>
      <c r="F1978">
        <f>D1978*E1978</f>
        <v>325.58</v>
      </c>
      <c r="G1978">
        <f>SUMIF($B$2:B1978,B1978,$D$2:D1978)</f>
        <v>3302</v>
      </c>
      <c r="H1978" t="b">
        <f>IF(cukier[[#This Row],[IlośćCukruKupionego]]&gt;=100,IF(cukier[[#This Row],[IlośćCukruKupionego]]&lt;1000,TRUE),FALSE)</f>
        <v>0</v>
      </c>
      <c r="I1978" t="b">
        <f>IF(cukier[[#This Row],[IlośćCukruKupionego]]&gt;=1000,IF(cukier[[#This Row],[IlośćCukruKupionego]]&lt;10000,TRUE),FALSE)</f>
        <v>1</v>
      </c>
      <c r="J1978" t="b">
        <f>IF(cukier[[#This Row],[IlośćCukruKupionego]]&gt;=10000,TRUE,FALSE)</f>
        <v>0</v>
      </c>
      <c r="K197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78">
        <f>cukier[[#This Row],[Cukier '[KG']]]*cukier[[#This Row],[Rabat]]</f>
        <v>310.97999999999996</v>
      </c>
      <c r="M1978">
        <f>cukier[[#This Row],[SumaZaCukier]]-cukier[[#This Row],[CenaRabat]]</f>
        <v>14.600000000000023</v>
      </c>
    </row>
    <row r="1979" spans="1:13" x14ac:dyDescent="0.25">
      <c r="A1979" s="1">
        <v>41714</v>
      </c>
      <c r="B1979" t="s">
        <v>20</v>
      </c>
      <c r="C1979">
        <f>YEAR(cukier[[#This Row],[Data]])</f>
        <v>2014</v>
      </c>
      <c r="D1979">
        <v>114</v>
      </c>
      <c r="E1979">
        <f>IF(C1979=2005,$Q$5,IF(C1979=2006,$Q$6,IF(C1979=2007,$Q$7,IF(C1979=2008,$Q$8,IF(C1979=2009,$Q$9,IF(C1979=2010,$Q$10,IF(C1979=2011,$Q$11,IF(C1979=2012,$Q$12,IF(C1979=2013,$Q$13,IF(C1979=2014,$Q$14,"XD"))))))))))</f>
        <v>2.23</v>
      </c>
      <c r="F1979">
        <f>D1979*E1979</f>
        <v>254.22</v>
      </c>
      <c r="G1979">
        <f>SUMIF($B$2:B1979,B1979,$D$2:D1979)</f>
        <v>1431</v>
      </c>
      <c r="H1979" t="b">
        <f>IF(cukier[[#This Row],[IlośćCukruKupionego]]&gt;=100,IF(cukier[[#This Row],[IlośćCukruKupionego]]&lt;1000,TRUE),FALSE)</f>
        <v>0</v>
      </c>
      <c r="I1979" t="b">
        <f>IF(cukier[[#This Row],[IlośćCukruKupionego]]&gt;=1000,IF(cukier[[#This Row],[IlośćCukruKupionego]]&lt;10000,TRUE),FALSE)</f>
        <v>1</v>
      </c>
      <c r="J1979" t="b">
        <f>IF(cukier[[#This Row],[IlośćCukruKupionego]]&gt;=10000,TRUE,FALSE)</f>
        <v>0</v>
      </c>
      <c r="K197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79">
        <f>cukier[[#This Row],[Cukier '[KG']]]*cukier[[#This Row],[Rabat]]</f>
        <v>242.82</v>
      </c>
      <c r="M1979">
        <f>cukier[[#This Row],[SumaZaCukier]]-cukier[[#This Row],[CenaRabat]]</f>
        <v>11.400000000000006</v>
      </c>
    </row>
    <row r="1980" spans="1:13" x14ac:dyDescent="0.25">
      <c r="A1980" s="1">
        <v>41716</v>
      </c>
      <c r="B1980" t="s">
        <v>14</v>
      </c>
      <c r="C1980">
        <f>YEAR(cukier[[#This Row],[Data]])</f>
        <v>2014</v>
      </c>
      <c r="D1980">
        <v>265</v>
      </c>
      <c r="E1980">
        <f>IF(C1980=2005,$Q$5,IF(C1980=2006,$Q$6,IF(C1980=2007,$Q$7,IF(C1980=2008,$Q$8,IF(C1980=2009,$Q$9,IF(C1980=2010,$Q$10,IF(C1980=2011,$Q$11,IF(C1980=2012,$Q$12,IF(C1980=2013,$Q$13,IF(C1980=2014,$Q$14,"XD"))))))))))</f>
        <v>2.23</v>
      </c>
      <c r="F1980">
        <f>D1980*E1980</f>
        <v>590.95000000000005</v>
      </c>
      <c r="G1980">
        <f>SUMIF($B$2:B1980,B1980,$D$2:D1980)</f>
        <v>21873</v>
      </c>
      <c r="H1980" t="b">
        <f>IF(cukier[[#This Row],[IlośćCukruKupionego]]&gt;=100,IF(cukier[[#This Row],[IlośćCukruKupionego]]&lt;1000,TRUE),FALSE)</f>
        <v>0</v>
      </c>
      <c r="I1980" t="b">
        <f>IF(cukier[[#This Row],[IlośćCukruKupionego]]&gt;=1000,IF(cukier[[#This Row],[IlośćCukruKupionego]]&lt;10000,TRUE),FALSE)</f>
        <v>0</v>
      </c>
      <c r="J1980" t="b">
        <f>IF(cukier[[#This Row],[IlośćCukruKupionego]]&gt;=10000,TRUE,FALSE)</f>
        <v>1</v>
      </c>
      <c r="K198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80">
        <f>cukier[[#This Row],[Cukier '[KG']]]*cukier[[#This Row],[Rabat]]</f>
        <v>537.94999999999993</v>
      </c>
      <c r="M1980">
        <f>cukier[[#This Row],[SumaZaCukier]]-cukier[[#This Row],[CenaRabat]]</f>
        <v>53.000000000000114</v>
      </c>
    </row>
    <row r="1981" spans="1:13" x14ac:dyDescent="0.25">
      <c r="A1981" s="1">
        <v>41716</v>
      </c>
      <c r="B1981" t="s">
        <v>128</v>
      </c>
      <c r="C1981">
        <f>YEAR(cukier[[#This Row],[Data]])</f>
        <v>2014</v>
      </c>
      <c r="D1981">
        <v>1</v>
      </c>
      <c r="E1981">
        <f>IF(C1981=2005,$Q$5,IF(C1981=2006,$Q$6,IF(C1981=2007,$Q$7,IF(C1981=2008,$Q$8,IF(C1981=2009,$Q$9,IF(C1981=2010,$Q$10,IF(C1981=2011,$Q$11,IF(C1981=2012,$Q$12,IF(C1981=2013,$Q$13,IF(C1981=2014,$Q$14,"XD"))))))))))</f>
        <v>2.23</v>
      </c>
      <c r="F1981">
        <f>D1981*E1981</f>
        <v>2.23</v>
      </c>
      <c r="G1981">
        <f>SUMIF($B$2:B1981,B1981,$D$2:D1981)</f>
        <v>7</v>
      </c>
      <c r="H1981" t="b">
        <f>IF(cukier[[#This Row],[IlośćCukruKupionego]]&gt;=100,IF(cukier[[#This Row],[IlośćCukruKupionego]]&lt;1000,TRUE),FALSE)</f>
        <v>0</v>
      </c>
      <c r="I1981" t="b">
        <f>IF(cukier[[#This Row],[IlośćCukruKupionego]]&gt;=1000,IF(cukier[[#This Row],[IlośćCukruKupionego]]&lt;10000,TRUE),FALSE)</f>
        <v>0</v>
      </c>
      <c r="J1981" t="b">
        <f>IF(cukier[[#This Row],[IlośćCukruKupionego]]&gt;=10000,TRUE,FALSE)</f>
        <v>0</v>
      </c>
      <c r="K1981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1981">
        <f>cukier[[#This Row],[Cukier '[KG']]]*cukier[[#This Row],[Rabat]]</f>
        <v>2.23</v>
      </c>
      <c r="M1981">
        <f>cukier[[#This Row],[SumaZaCukier]]-cukier[[#This Row],[CenaRabat]]</f>
        <v>0</v>
      </c>
    </row>
    <row r="1982" spans="1:13" x14ac:dyDescent="0.25">
      <c r="A1982" s="1">
        <v>41719</v>
      </c>
      <c r="B1982" t="s">
        <v>156</v>
      </c>
      <c r="C1982">
        <f>YEAR(cukier[[#This Row],[Data]])</f>
        <v>2014</v>
      </c>
      <c r="D1982">
        <v>16</v>
      </c>
      <c r="E1982">
        <f>IF(C1982=2005,$Q$5,IF(C1982=2006,$Q$6,IF(C1982=2007,$Q$7,IF(C1982=2008,$Q$8,IF(C1982=2009,$Q$9,IF(C1982=2010,$Q$10,IF(C1982=2011,$Q$11,IF(C1982=2012,$Q$12,IF(C1982=2013,$Q$13,IF(C1982=2014,$Q$14,"XD"))))))))))</f>
        <v>2.23</v>
      </c>
      <c r="F1982">
        <f>D1982*E1982</f>
        <v>35.68</v>
      </c>
      <c r="G1982">
        <f>SUMIF($B$2:B1982,B1982,$D$2:D1982)</f>
        <v>31</v>
      </c>
      <c r="H1982" t="b">
        <f>IF(cukier[[#This Row],[IlośćCukruKupionego]]&gt;=100,IF(cukier[[#This Row],[IlośćCukruKupionego]]&lt;1000,TRUE),FALSE)</f>
        <v>0</v>
      </c>
      <c r="I1982" t="b">
        <f>IF(cukier[[#This Row],[IlośćCukruKupionego]]&gt;=1000,IF(cukier[[#This Row],[IlośćCukruKupionego]]&lt;10000,TRUE),FALSE)</f>
        <v>0</v>
      </c>
      <c r="J1982" t="b">
        <f>IF(cukier[[#This Row],[IlośćCukruKupionego]]&gt;=10000,TRUE,FALSE)</f>
        <v>0</v>
      </c>
      <c r="K1982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1982">
        <f>cukier[[#This Row],[Cukier '[KG']]]*cukier[[#This Row],[Rabat]]</f>
        <v>35.68</v>
      </c>
      <c r="M1982">
        <f>cukier[[#This Row],[SumaZaCukier]]-cukier[[#This Row],[CenaRabat]]</f>
        <v>0</v>
      </c>
    </row>
    <row r="1983" spans="1:13" x14ac:dyDescent="0.25">
      <c r="A1983" s="1">
        <v>41721</v>
      </c>
      <c r="B1983" t="s">
        <v>191</v>
      </c>
      <c r="C1983">
        <f>YEAR(cukier[[#This Row],[Data]])</f>
        <v>2014</v>
      </c>
      <c r="D1983">
        <v>11</v>
      </c>
      <c r="E1983">
        <f>IF(C1983=2005,$Q$5,IF(C1983=2006,$Q$6,IF(C1983=2007,$Q$7,IF(C1983=2008,$Q$8,IF(C1983=2009,$Q$9,IF(C1983=2010,$Q$10,IF(C1983=2011,$Q$11,IF(C1983=2012,$Q$12,IF(C1983=2013,$Q$13,IF(C1983=2014,$Q$14,"XD"))))))))))</f>
        <v>2.23</v>
      </c>
      <c r="F1983">
        <f>D1983*E1983</f>
        <v>24.53</v>
      </c>
      <c r="G1983">
        <f>SUMIF($B$2:B1983,B1983,$D$2:D1983)</f>
        <v>18</v>
      </c>
      <c r="H1983" t="b">
        <f>IF(cukier[[#This Row],[IlośćCukruKupionego]]&gt;=100,IF(cukier[[#This Row],[IlośćCukruKupionego]]&lt;1000,TRUE),FALSE)</f>
        <v>0</v>
      </c>
      <c r="I1983" t="b">
        <f>IF(cukier[[#This Row],[IlośćCukruKupionego]]&gt;=1000,IF(cukier[[#This Row],[IlośćCukruKupionego]]&lt;10000,TRUE),FALSE)</f>
        <v>0</v>
      </c>
      <c r="J1983" t="b">
        <f>IF(cukier[[#This Row],[IlośćCukruKupionego]]&gt;=10000,TRUE,FALSE)</f>
        <v>0</v>
      </c>
      <c r="K1983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1983">
        <f>cukier[[#This Row],[Cukier '[KG']]]*cukier[[#This Row],[Rabat]]</f>
        <v>24.53</v>
      </c>
      <c r="M1983">
        <f>cukier[[#This Row],[SumaZaCukier]]-cukier[[#This Row],[CenaRabat]]</f>
        <v>0</v>
      </c>
    </row>
    <row r="1984" spans="1:13" x14ac:dyDescent="0.25">
      <c r="A1984" s="1">
        <v>41721</v>
      </c>
      <c r="B1984" t="s">
        <v>22</v>
      </c>
      <c r="C1984">
        <f>YEAR(cukier[[#This Row],[Data]])</f>
        <v>2014</v>
      </c>
      <c r="D1984">
        <v>118</v>
      </c>
      <c r="E1984">
        <f>IF(C1984=2005,$Q$5,IF(C1984=2006,$Q$6,IF(C1984=2007,$Q$7,IF(C1984=2008,$Q$8,IF(C1984=2009,$Q$9,IF(C1984=2010,$Q$10,IF(C1984=2011,$Q$11,IF(C1984=2012,$Q$12,IF(C1984=2013,$Q$13,IF(C1984=2014,$Q$14,"XD"))))))))))</f>
        <v>2.23</v>
      </c>
      <c r="F1984">
        <f>D1984*E1984</f>
        <v>263.14</v>
      </c>
      <c r="G1984">
        <f>SUMIF($B$2:B1984,B1984,$D$2:D1984)</f>
        <v>21597</v>
      </c>
      <c r="H1984" t="b">
        <f>IF(cukier[[#This Row],[IlośćCukruKupionego]]&gt;=100,IF(cukier[[#This Row],[IlośćCukruKupionego]]&lt;1000,TRUE),FALSE)</f>
        <v>0</v>
      </c>
      <c r="I1984" t="b">
        <f>IF(cukier[[#This Row],[IlośćCukruKupionego]]&gt;=1000,IF(cukier[[#This Row],[IlośćCukruKupionego]]&lt;10000,TRUE),FALSE)</f>
        <v>0</v>
      </c>
      <c r="J1984" t="b">
        <f>IF(cukier[[#This Row],[IlośćCukruKupionego]]&gt;=10000,TRUE,FALSE)</f>
        <v>1</v>
      </c>
      <c r="K1984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84">
        <f>cukier[[#This Row],[Cukier '[KG']]]*cukier[[#This Row],[Rabat]]</f>
        <v>239.53999999999996</v>
      </c>
      <c r="M1984">
        <f>cukier[[#This Row],[SumaZaCukier]]-cukier[[#This Row],[CenaRabat]]</f>
        <v>23.600000000000023</v>
      </c>
    </row>
    <row r="1985" spans="1:13" x14ac:dyDescent="0.25">
      <c r="A1985" s="1">
        <v>41728</v>
      </c>
      <c r="B1985" t="s">
        <v>45</v>
      </c>
      <c r="C1985">
        <f>YEAR(cukier[[#This Row],[Data]])</f>
        <v>2014</v>
      </c>
      <c r="D1985">
        <v>213</v>
      </c>
      <c r="E1985">
        <f>IF(C1985=2005,$Q$5,IF(C1985=2006,$Q$6,IF(C1985=2007,$Q$7,IF(C1985=2008,$Q$8,IF(C1985=2009,$Q$9,IF(C1985=2010,$Q$10,IF(C1985=2011,$Q$11,IF(C1985=2012,$Q$12,IF(C1985=2013,$Q$13,IF(C1985=2014,$Q$14,"XD"))))))))))</f>
        <v>2.23</v>
      </c>
      <c r="F1985">
        <f>D1985*E1985</f>
        <v>474.99</v>
      </c>
      <c r="G1985">
        <f>SUMIF($B$2:B1985,B1985,$D$2:D1985)</f>
        <v>24440</v>
      </c>
      <c r="H1985" t="b">
        <f>IF(cukier[[#This Row],[IlośćCukruKupionego]]&gt;=100,IF(cukier[[#This Row],[IlośćCukruKupionego]]&lt;1000,TRUE),FALSE)</f>
        <v>0</v>
      </c>
      <c r="I1985" t="b">
        <f>IF(cukier[[#This Row],[IlośćCukruKupionego]]&gt;=1000,IF(cukier[[#This Row],[IlośćCukruKupionego]]&lt;10000,TRUE),FALSE)</f>
        <v>0</v>
      </c>
      <c r="J1985" t="b">
        <f>IF(cukier[[#This Row],[IlośćCukruKupionego]]&gt;=10000,TRUE,FALSE)</f>
        <v>1</v>
      </c>
      <c r="K198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85">
        <f>cukier[[#This Row],[Cukier '[KG']]]*cukier[[#This Row],[Rabat]]</f>
        <v>432.39</v>
      </c>
      <c r="M1985">
        <f>cukier[[#This Row],[SumaZaCukier]]-cukier[[#This Row],[CenaRabat]]</f>
        <v>42.600000000000023</v>
      </c>
    </row>
    <row r="1986" spans="1:13" x14ac:dyDescent="0.25">
      <c r="A1986" s="1">
        <v>41732</v>
      </c>
      <c r="B1986" t="s">
        <v>9</v>
      </c>
      <c r="C1986">
        <f>YEAR(cukier[[#This Row],[Data]])</f>
        <v>2014</v>
      </c>
      <c r="D1986">
        <v>146</v>
      </c>
      <c r="E1986">
        <f>IF(C1986=2005,$Q$5,IF(C1986=2006,$Q$6,IF(C1986=2007,$Q$7,IF(C1986=2008,$Q$8,IF(C1986=2009,$Q$9,IF(C1986=2010,$Q$10,IF(C1986=2011,$Q$11,IF(C1986=2012,$Q$12,IF(C1986=2013,$Q$13,IF(C1986=2014,$Q$14,"XD"))))))))))</f>
        <v>2.23</v>
      </c>
      <c r="F1986">
        <f>D1986*E1986</f>
        <v>325.58</v>
      </c>
      <c r="G1986">
        <f>SUMIF($B$2:B1986,B1986,$D$2:D1986)</f>
        <v>25020</v>
      </c>
      <c r="H1986" t="b">
        <f>IF(cukier[[#This Row],[IlośćCukruKupionego]]&gt;=100,IF(cukier[[#This Row],[IlośćCukruKupionego]]&lt;1000,TRUE),FALSE)</f>
        <v>0</v>
      </c>
      <c r="I1986" t="b">
        <f>IF(cukier[[#This Row],[IlośćCukruKupionego]]&gt;=1000,IF(cukier[[#This Row],[IlośćCukruKupionego]]&lt;10000,TRUE),FALSE)</f>
        <v>0</v>
      </c>
      <c r="J1986" t="b">
        <f>IF(cukier[[#This Row],[IlośćCukruKupionego]]&gt;=10000,TRUE,FALSE)</f>
        <v>1</v>
      </c>
      <c r="K198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86">
        <f>cukier[[#This Row],[Cukier '[KG']]]*cukier[[#This Row],[Rabat]]</f>
        <v>296.38</v>
      </c>
      <c r="M1986">
        <f>cukier[[#This Row],[SumaZaCukier]]-cukier[[#This Row],[CenaRabat]]</f>
        <v>29.199999999999989</v>
      </c>
    </row>
    <row r="1987" spans="1:13" x14ac:dyDescent="0.25">
      <c r="A1987" s="1">
        <v>41734</v>
      </c>
      <c r="B1987" t="s">
        <v>124</v>
      </c>
      <c r="C1987">
        <f>YEAR(cukier[[#This Row],[Data]])</f>
        <v>2014</v>
      </c>
      <c r="D1987">
        <v>6</v>
      </c>
      <c r="E1987">
        <f>IF(C1987=2005,$Q$5,IF(C1987=2006,$Q$6,IF(C1987=2007,$Q$7,IF(C1987=2008,$Q$8,IF(C1987=2009,$Q$9,IF(C1987=2010,$Q$10,IF(C1987=2011,$Q$11,IF(C1987=2012,$Q$12,IF(C1987=2013,$Q$13,IF(C1987=2014,$Q$14,"XD"))))))))))</f>
        <v>2.23</v>
      </c>
      <c r="F1987">
        <f>D1987*E1987</f>
        <v>13.379999999999999</v>
      </c>
      <c r="G1987">
        <f>SUMIF($B$2:B1987,B1987,$D$2:D1987)</f>
        <v>17</v>
      </c>
      <c r="H1987" t="b">
        <f>IF(cukier[[#This Row],[IlośćCukruKupionego]]&gt;=100,IF(cukier[[#This Row],[IlośćCukruKupionego]]&lt;1000,TRUE),FALSE)</f>
        <v>0</v>
      </c>
      <c r="I1987" t="b">
        <f>IF(cukier[[#This Row],[IlośćCukruKupionego]]&gt;=1000,IF(cukier[[#This Row],[IlośćCukruKupionego]]&lt;10000,TRUE),FALSE)</f>
        <v>0</v>
      </c>
      <c r="J1987" t="b">
        <f>IF(cukier[[#This Row],[IlośćCukruKupionego]]&gt;=10000,TRUE,FALSE)</f>
        <v>0</v>
      </c>
      <c r="K1987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1987">
        <f>cukier[[#This Row],[Cukier '[KG']]]*cukier[[#This Row],[Rabat]]</f>
        <v>13.379999999999999</v>
      </c>
      <c r="M1987">
        <f>cukier[[#This Row],[SumaZaCukier]]-cukier[[#This Row],[CenaRabat]]</f>
        <v>0</v>
      </c>
    </row>
    <row r="1988" spans="1:13" x14ac:dyDescent="0.25">
      <c r="A1988" s="1">
        <v>41736</v>
      </c>
      <c r="B1988" t="s">
        <v>45</v>
      </c>
      <c r="C1988">
        <f>YEAR(cukier[[#This Row],[Data]])</f>
        <v>2014</v>
      </c>
      <c r="D1988">
        <v>392</v>
      </c>
      <c r="E1988">
        <f>IF(C1988=2005,$Q$5,IF(C1988=2006,$Q$6,IF(C1988=2007,$Q$7,IF(C1988=2008,$Q$8,IF(C1988=2009,$Q$9,IF(C1988=2010,$Q$10,IF(C1988=2011,$Q$11,IF(C1988=2012,$Q$12,IF(C1988=2013,$Q$13,IF(C1988=2014,$Q$14,"XD"))))))))))</f>
        <v>2.23</v>
      </c>
      <c r="F1988">
        <f>D1988*E1988</f>
        <v>874.16</v>
      </c>
      <c r="G1988">
        <f>SUMIF($B$2:B1988,B1988,$D$2:D1988)</f>
        <v>24832</v>
      </c>
      <c r="H1988" t="b">
        <f>IF(cukier[[#This Row],[IlośćCukruKupionego]]&gt;=100,IF(cukier[[#This Row],[IlośćCukruKupionego]]&lt;1000,TRUE),FALSE)</f>
        <v>0</v>
      </c>
      <c r="I1988" t="b">
        <f>IF(cukier[[#This Row],[IlośćCukruKupionego]]&gt;=1000,IF(cukier[[#This Row],[IlośćCukruKupionego]]&lt;10000,TRUE),FALSE)</f>
        <v>0</v>
      </c>
      <c r="J1988" t="b">
        <f>IF(cukier[[#This Row],[IlośćCukruKupionego]]&gt;=10000,TRUE,FALSE)</f>
        <v>1</v>
      </c>
      <c r="K1988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88">
        <f>cukier[[#This Row],[Cukier '[KG']]]*cukier[[#This Row],[Rabat]]</f>
        <v>795.75999999999988</v>
      </c>
      <c r="M1988">
        <f>cukier[[#This Row],[SumaZaCukier]]-cukier[[#This Row],[CenaRabat]]</f>
        <v>78.400000000000091</v>
      </c>
    </row>
    <row r="1989" spans="1:13" x14ac:dyDescent="0.25">
      <c r="A1989" s="1">
        <v>41736</v>
      </c>
      <c r="B1989" t="s">
        <v>102</v>
      </c>
      <c r="C1989">
        <f>YEAR(cukier[[#This Row],[Data]])</f>
        <v>2014</v>
      </c>
      <c r="D1989">
        <v>422</v>
      </c>
      <c r="E1989">
        <f>IF(C1989=2005,$Q$5,IF(C1989=2006,$Q$6,IF(C1989=2007,$Q$7,IF(C1989=2008,$Q$8,IF(C1989=2009,$Q$9,IF(C1989=2010,$Q$10,IF(C1989=2011,$Q$11,IF(C1989=2012,$Q$12,IF(C1989=2013,$Q$13,IF(C1989=2014,$Q$14,"XD"))))))))))</f>
        <v>2.23</v>
      </c>
      <c r="F1989">
        <f>D1989*E1989</f>
        <v>941.06</v>
      </c>
      <c r="G1989">
        <f>SUMIF($B$2:B1989,B1989,$D$2:D1989)</f>
        <v>6908</v>
      </c>
      <c r="H1989" t="b">
        <f>IF(cukier[[#This Row],[IlośćCukruKupionego]]&gt;=100,IF(cukier[[#This Row],[IlośćCukruKupionego]]&lt;1000,TRUE),FALSE)</f>
        <v>0</v>
      </c>
      <c r="I1989" t="b">
        <f>IF(cukier[[#This Row],[IlośćCukruKupionego]]&gt;=1000,IF(cukier[[#This Row],[IlośćCukruKupionego]]&lt;10000,TRUE),FALSE)</f>
        <v>1</v>
      </c>
      <c r="J1989" t="b">
        <f>IF(cukier[[#This Row],[IlośćCukruKupionego]]&gt;=10000,TRUE,FALSE)</f>
        <v>0</v>
      </c>
      <c r="K198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89">
        <f>cukier[[#This Row],[Cukier '[KG']]]*cukier[[#This Row],[Rabat]]</f>
        <v>898.8599999999999</v>
      </c>
      <c r="M1989">
        <f>cukier[[#This Row],[SumaZaCukier]]-cukier[[#This Row],[CenaRabat]]</f>
        <v>42.200000000000045</v>
      </c>
    </row>
    <row r="1990" spans="1:13" x14ac:dyDescent="0.25">
      <c r="A1990" s="1">
        <v>41740</v>
      </c>
      <c r="B1990" t="s">
        <v>22</v>
      </c>
      <c r="C1990">
        <f>YEAR(cukier[[#This Row],[Data]])</f>
        <v>2014</v>
      </c>
      <c r="D1990">
        <v>474</v>
      </c>
      <c r="E1990">
        <f>IF(C1990=2005,$Q$5,IF(C1990=2006,$Q$6,IF(C1990=2007,$Q$7,IF(C1990=2008,$Q$8,IF(C1990=2009,$Q$9,IF(C1990=2010,$Q$10,IF(C1990=2011,$Q$11,IF(C1990=2012,$Q$12,IF(C1990=2013,$Q$13,IF(C1990=2014,$Q$14,"XD"))))))))))</f>
        <v>2.23</v>
      </c>
      <c r="F1990">
        <f>D1990*E1990</f>
        <v>1057.02</v>
      </c>
      <c r="G1990">
        <f>SUMIF($B$2:B1990,B1990,$D$2:D1990)</f>
        <v>22071</v>
      </c>
      <c r="H1990" t="b">
        <f>IF(cukier[[#This Row],[IlośćCukruKupionego]]&gt;=100,IF(cukier[[#This Row],[IlośćCukruKupionego]]&lt;1000,TRUE),FALSE)</f>
        <v>0</v>
      </c>
      <c r="I1990" t="b">
        <f>IF(cukier[[#This Row],[IlośćCukruKupionego]]&gt;=1000,IF(cukier[[#This Row],[IlośćCukruKupionego]]&lt;10000,TRUE),FALSE)</f>
        <v>0</v>
      </c>
      <c r="J1990" t="b">
        <f>IF(cukier[[#This Row],[IlośćCukruKupionego]]&gt;=10000,TRUE,FALSE)</f>
        <v>1</v>
      </c>
      <c r="K199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90">
        <f>cukier[[#This Row],[Cukier '[KG']]]*cukier[[#This Row],[Rabat]]</f>
        <v>962.21999999999991</v>
      </c>
      <c r="M1990">
        <f>cukier[[#This Row],[SumaZaCukier]]-cukier[[#This Row],[CenaRabat]]</f>
        <v>94.800000000000068</v>
      </c>
    </row>
    <row r="1991" spans="1:13" x14ac:dyDescent="0.25">
      <c r="A1991" s="1">
        <v>41741</v>
      </c>
      <c r="B1991" t="s">
        <v>55</v>
      </c>
      <c r="C1991">
        <f>YEAR(cukier[[#This Row],[Data]])</f>
        <v>2014</v>
      </c>
      <c r="D1991">
        <v>166</v>
      </c>
      <c r="E1991">
        <f>IF(C1991=2005,$Q$5,IF(C1991=2006,$Q$6,IF(C1991=2007,$Q$7,IF(C1991=2008,$Q$8,IF(C1991=2009,$Q$9,IF(C1991=2010,$Q$10,IF(C1991=2011,$Q$11,IF(C1991=2012,$Q$12,IF(C1991=2013,$Q$13,IF(C1991=2014,$Q$14,"XD"))))))))))</f>
        <v>2.23</v>
      </c>
      <c r="F1991">
        <f>D1991*E1991</f>
        <v>370.18</v>
      </c>
      <c r="G1991">
        <f>SUMIF($B$2:B1991,B1991,$D$2:D1991)</f>
        <v>4322</v>
      </c>
      <c r="H1991" t="b">
        <f>IF(cukier[[#This Row],[IlośćCukruKupionego]]&gt;=100,IF(cukier[[#This Row],[IlośćCukruKupionego]]&lt;1000,TRUE),FALSE)</f>
        <v>0</v>
      </c>
      <c r="I1991" t="b">
        <f>IF(cukier[[#This Row],[IlośćCukruKupionego]]&gt;=1000,IF(cukier[[#This Row],[IlośćCukruKupionego]]&lt;10000,TRUE),FALSE)</f>
        <v>1</v>
      </c>
      <c r="J1991" t="b">
        <f>IF(cukier[[#This Row],[IlośćCukruKupionego]]&gt;=10000,TRUE,FALSE)</f>
        <v>0</v>
      </c>
      <c r="K1991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91">
        <f>cukier[[#This Row],[Cukier '[KG']]]*cukier[[#This Row],[Rabat]]</f>
        <v>353.58</v>
      </c>
      <c r="M1991">
        <f>cukier[[#This Row],[SumaZaCukier]]-cukier[[#This Row],[CenaRabat]]</f>
        <v>16.600000000000023</v>
      </c>
    </row>
    <row r="1992" spans="1:13" x14ac:dyDescent="0.25">
      <c r="A1992" s="1">
        <v>41743</v>
      </c>
      <c r="B1992" t="s">
        <v>55</v>
      </c>
      <c r="C1992">
        <f>YEAR(cukier[[#This Row],[Data]])</f>
        <v>2014</v>
      </c>
      <c r="D1992">
        <v>121</v>
      </c>
      <c r="E1992">
        <f>IF(C1992=2005,$Q$5,IF(C1992=2006,$Q$6,IF(C1992=2007,$Q$7,IF(C1992=2008,$Q$8,IF(C1992=2009,$Q$9,IF(C1992=2010,$Q$10,IF(C1992=2011,$Q$11,IF(C1992=2012,$Q$12,IF(C1992=2013,$Q$13,IF(C1992=2014,$Q$14,"XD"))))))))))</f>
        <v>2.23</v>
      </c>
      <c r="F1992">
        <f>D1992*E1992</f>
        <v>269.83</v>
      </c>
      <c r="G1992">
        <f>SUMIF($B$2:B1992,B1992,$D$2:D1992)</f>
        <v>4443</v>
      </c>
      <c r="H1992" t="b">
        <f>IF(cukier[[#This Row],[IlośćCukruKupionego]]&gt;=100,IF(cukier[[#This Row],[IlośćCukruKupionego]]&lt;1000,TRUE),FALSE)</f>
        <v>0</v>
      </c>
      <c r="I1992" t="b">
        <f>IF(cukier[[#This Row],[IlośćCukruKupionego]]&gt;=1000,IF(cukier[[#This Row],[IlośćCukruKupionego]]&lt;10000,TRUE),FALSE)</f>
        <v>1</v>
      </c>
      <c r="J1992" t="b">
        <f>IF(cukier[[#This Row],[IlośćCukruKupionego]]&gt;=10000,TRUE,FALSE)</f>
        <v>0</v>
      </c>
      <c r="K199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92">
        <f>cukier[[#This Row],[Cukier '[KG']]]*cukier[[#This Row],[Rabat]]</f>
        <v>257.72999999999996</v>
      </c>
      <c r="M1992">
        <f>cukier[[#This Row],[SumaZaCukier]]-cukier[[#This Row],[CenaRabat]]</f>
        <v>12.100000000000023</v>
      </c>
    </row>
    <row r="1993" spans="1:13" x14ac:dyDescent="0.25">
      <c r="A1993" s="1">
        <v>41744</v>
      </c>
      <c r="B1993" t="s">
        <v>17</v>
      </c>
      <c r="C1993">
        <f>YEAR(cukier[[#This Row],[Data]])</f>
        <v>2014</v>
      </c>
      <c r="D1993">
        <v>406</v>
      </c>
      <c r="E1993">
        <f>IF(C1993=2005,$Q$5,IF(C1993=2006,$Q$6,IF(C1993=2007,$Q$7,IF(C1993=2008,$Q$8,IF(C1993=2009,$Q$9,IF(C1993=2010,$Q$10,IF(C1993=2011,$Q$11,IF(C1993=2012,$Q$12,IF(C1993=2013,$Q$13,IF(C1993=2014,$Q$14,"XD"))))))))))</f>
        <v>2.23</v>
      </c>
      <c r="F1993">
        <f>D1993*E1993</f>
        <v>905.38</v>
      </c>
      <c r="G1993">
        <f>SUMIF($B$2:B1993,B1993,$D$2:D1993)</f>
        <v>17592</v>
      </c>
      <c r="H1993" t="b">
        <f>IF(cukier[[#This Row],[IlośćCukruKupionego]]&gt;=100,IF(cukier[[#This Row],[IlośćCukruKupionego]]&lt;1000,TRUE),FALSE)</f>
        <v>0</v>
      </c>
      <c r="I1993" t="b">
        <f>IF(cukier[[#This Row],[IlośćCukruKupionego]]&gt;=1000,IF(cukier[[#This Row],[IlośćCukruKupionego]]&lt;10000,TRUE),FALSE)</f>
        <v>0</v>
      </c>
      <c r="J1993" t="b">
        <f>IF(cukier[[#This Row],[IlośćCukruKupionego]]&gt;=10000,TRUE,FALSE)</f>
        <v>1</v>
      </c>
      <c r="K1993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93">
        <f>cukier[[#This Row],[Cukier '[KG']]]*cukier[[#This Row],[Rabat]]</f>
        <v>824.18</v>
      </c>
      <c r="M1993">
        <f>cukier[[#This Row],[SumaZaCukier]]-cukier[[#This Row],[CenaRabat]]</f>
        <v>81.200000000000045</v>
      </c>
    </row>
    <row r="1994" spans="1:13" x14ac:dyDescent="0.25">
      <c r="A1994" s="1">
        <v>41746</v>
      </c>
      <c r="B1994" t="s">
        <v>26</v>
      </c>
      <c r="C1994">
        <f>YEAR(cukier[[#This Row],[Data]])</f>
        <v>2014</v>
      </c>
      <c r="D1994">
        <v>41</v>
      </c>
      <c r="E1994">
        <f>IF(C1994=2005,$Q$5,IF(C1994=2006,$Q$6,IF(C1994=2007,$Q$7,IF(C1994=2008,$Q$8,IF(C1994=2009,$Q$9,IF(C1994=2010,$Q$10,IF(C1994=2011,$Q$11,IF(C1994=2012,$Q$12,IF(C1994=2013,$Q$13,IF(C1994=2014,$Q$14,"XD"))))))))))</f>
        <v>2.23</v>
      </c>
      <c r="F1994">
        <f>D1994*E1994</f>
        <v>91.429999999999993</v>
      </c>
      <c r="G1994">
        <f>SUMIF($B$2:B1994,B1994,$D$2:D1994)</f>
        <v>2286</v>
      </c>
      <c r="H1994" t="b">
        <f>IF(cukier[[#This Row],[IlośćCukruKupionego]]&gt;=100,IF(cukier[[#This Row],[IlośćCukruKupionego]]&lt;1000,TRUE),FALSE)</f>
        <v>0</v>
      </c>
      <c r="I1994" t="b">
        <f>IF(cukier[[#This Row],[IlośćCukruKupionego]]&gt;=1000,IF(cukier[[#This Row],[IlośćCukruKupionego]]&lt;10000,TRUE),FALSE)</f>
        <v>1</v>
      </c>
      <c r="J1994" t="b">
        <f>IF(cukier[[#This Row],[IlośćCukruKupionego]]&gt;=10000,TRUE,FALSE)</f>
        <v>0</v>
      </c>
      <c r="K199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94">
        <f>cukier[[#This Row],[Cukier '[KG']]]*cukier[[#This Row],[Rabat]]</f>
        <v>87.33</v>
      </c>
      <c r="M1994">
        <f>cukier[[#This Row],[SumaZaCukier]]-cukier[[#This Row],[CenaRabat]]</f>
        <v>4.0999999999999943</v>
      </c>
    </row>
    <row r="1995" spans="1:13" x14ac:dyDescent="0.25">
      <c r="A1995" s="1">
        <v>41750</v>
      </c>
      <c r="B1995" t="s">
        <v>50</v>
      </c>
      <c r="C1995">
        <f>YEAR(cukier[[#This Row],[Data]])</f>
        <v>2014</v>
      </c>
      <c r="D1995">
        <v>254</v>
      </c>
      <c r="E1995">
        <f>IF(C1995=2005,$Q$5,IF(C1995=2006,$Q$6,IF(C1995=2007,$Q$7,IF(C1995=2008,$Q$8,IF(C1995=2009,$Q$9,IF(C1995=2010,$Q$10,IF(C1995=2011,$Q$11,IF(C1995=2012,$Q$12,IF(C1995=2013,$Q$13,IF(C1995=2014,$Q$14,"XD"))))))))))</f>
        <v>2.23</v>
      </c>
      <c r="F1995">
        <f>D1995*E1995</f>
        <v>566.41999999999996</v>
      </c>
      <c r="G1995">
        <f>SUMIF($B$2:B1995,B1995,$D$2:D1995)</f>
        <v>21355</v>
      </c>
      <c r="H1995" t="b">
        <f>IF(cukier[[#This Row],[IlośćCukruKupionego]]&gt;=100,IF(cukier[[#This Row],[IlośćCukruKupionego]]&lt;1000,TRUE),FALSE)</f>
        <v>0</v>
      </c>
      <c r="I1995" t="b">
        <f>IF(cukier[[#This Row],[IlośćCukruKupionego]]&gt;=1000,IF(cukier[[#This Row],[IlośćCukruKupionego]]&lt;10000,TRUE),FALSE)</f>
        <v>0</v>
      </c>
      <c r="J1995" t="b">
        <f>IF(cukier[[#This Row],[IlośćCukruKupionego]]&gt;=10000,TRUE,FALSE)</f>
        <v>1</v>
      </c>
      <c r="K199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95">
        <f>cukier[[#This Row],[Cukier '[KG']]]*cukier[[#This Row],[Rabat]]</f>
        <v>515.62</v>
      </c>
      <c r="M1995">
        <f>cukier[[#This Row],[SumaZaCukier]]-cukier[[#This Row],[CenaRabat]]</f>
        <v>50.799999999999955</v>
      </c>
    </row>
    <row r="1996" spans="1:13" x14ac:dyDescent="0.25">
      <c r="A1996" s="1">
        <v>41750</v>
      </c>
      <c r="B1996" t="s">
        <v>9</v>
      </c>
      <c r="C1996">
        <f>YEAR(cukier[[#This Row],[Data]])</f>
        <v>2014</v>
      </c>
      <c r="D1996">
        <v>246</v>
      </c>
      <c r="E1996">
        <f>IF(C1996=2005,$Q$5,IF(C1996=2006,$Q$6,IF(C1996=2007,$Q$7,IF(C1996=2008,$Q$8,IF(C1996=2009,$Q$9,IF(C1996=2010,$Q$10,IF(C1996=2011,$Q$11,IF(C1996=2012,$Q$12,IF(C1996=2013,$Q$13,IF(C1996=2014,$Q$14,"XD"))))))))))</f>
        <v>2.23</v>
      </c>
      <c r="F1996">
        <f>D1996*E1996</f>
        <v>548.58000000000004</v>
      </c>
      <c r="G1996">
        <f>SUMIF($B$2:B1996,B1996,$D$2:D1996)</f>
        <v>25266</v>
      </c>
      <c r="H1996" t="b">
        <f>IF(cukier[[#This Row],[IlośćCukruKupionego]]&gt;=100,IF(cukier[[#This Row],[IlośćCukruKupionego]]&lt;1000,TRUE),FALSE)</f>
        <v>0</v>
      </c>
      <c r="I1996" t="b">
        <f>IF(cukier[[#This Row],[IlośćCukruKupionego]]&gt;=1000,IF(cukier[[#This Row],[IlośćCukruKupionego]]&lt;10000,TRUE),FALSE)</f>
        <v>0</v>
      </c>
      <c r="J1996" t="b">
        <f>IF(cukier[[#This Row],[IlośćCukruKupionego]]&gt;=10000,TRUE,FALSE)</f>
        <v>1</v>
      </c>
      <c r="K199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96">
        <f>cukier[[#This Row],[Cukier '[KG']]]*cukier[[#This Row],[Rabat]]</f>
        <v>499.37999999999994</v>
      </c>
      <c r="M1996">
        <f>cukier[[#This Row],[SumaZaCukier]]-cukier[[#This Row],[CenaRabat]]</f>
        <v>49.200000000000102</v>
      </c>
    </row>
    <row r="1997" spans="1:13" x14ac:dyDescent="0.25">
      <c r="A1997" s="1">
        <v>41755</v>
      </c>
      <c r="B1997" t="s">
        <v>19</v>
      </c>
      <c r="C1997">
        <f>YEAR(cukier[[#This Row],[Data]])</f>
        <v>2014</v>
      </c>
      <c r="D1997">
        <v>148</v>
      </c>
      <c r="E1997">
        <f>IF(C1997=2005,$Q$5,IF(C1997=2006,$Q$6,IF(C1997=2007,$Q$7,IF(C1997=2008,$Q$8,IF(C1997=2009,$Q$9,IF(C1997=2010,$Q$10,IF(C1997=2011,$Q$11,IF(C1997=2012,$Q$12,IF(C1997=2013,$Q$13,IF(C1997=2014,$Q$14,"XD"))))))))))</f>
        <v>2.23</v>
      </c>
      <c r="F1997">
        <f>D1997*E1997</f>
        <v>330.04</v>
      </c>
      <c r="G1997">
        <f>SUMIF($B$2:B1997,B1997,$D$2:D1997)</f>
        <v>4593</v>
      </c>
      <c r="H1997" t="b">
        <f>IF(cukier[[#This Row],[IlośćCukruKupionego]]&gt;=100,IF(cukier[[#This Row],[IlośćCukruKupionego]]&lt;1000,TRUE),FALSE)</f>
        <v>0</v>
      </c>
      <c r="I1997" t="b">
        <f>IF(cukier[[#This Row],[IlośćCukruKupionego]]&gt;=1000,IF(cukier[[#This Row],[IlośćCukruKupionego]]&lt;10000,TRUE),FALSE)</f>
        <v>1</v>
      </c>
      <c r="J1997" t="b">
        <f>IF(cukier[[#This Row],[IlośćCukruKupionego]]&gt;=10000,TRUE,FALSE)</f>
        <v>0</v>
      </c>
      <c r="K1997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97">
        <f>cukier[[#This Row],[Cukier '[KG']]]*cukier[[#This Row],[Rabat]]</f>
        <v>315.24</v>
      </c>
      <c r="M1997">
        <f>cukier[[#This Row],[SumaZaCukier]]-cukier[[#This Row],[CenaRabat]]</f>
        <v>14.800000000000011</v>
      </c>
    </row>
    <row r="1998" spans="1:13" x14ac:dyDescent="0.25">
      <c r="A1998" s="1">
        <v>41755</v>
      </c>
      <c r="B1998" t="s">
        <v>5</v>
      </c>
      <c r="C1998">
        <f>YEAR(cukier[[#This Row],[Data]])</f>
        <v>2014</v>
      </c>
      <c r="D1998">
        <v>365</v>
      </c>
      <c r="E1998">
        <f>IF(C1998=2005,$Q$5,IF(C1998=2006,$Q$6,IF(C1998=2007,$Q$7,IF(C1998=2008,$Q$8,IF(C1998=2009,$Q$9,IF(C1998=2010,$Q$10,IF(C1998=2011,$Q$11,IF(C1998=2012,$Q$12,IF(C1998=2013,$Q$13,IF(C1998=2014,$Q$14,"XD"))))))))))</f>
        <v>2.23</v>
      </c>
      <c r="F1998">
        <f>D1998*E1998</f>
        <v>813.95</v>
      </c>
      <c r="G1998">
        <f>SUMIF($B$2:B1998,B1998,$D$2:D1998)</f>
        <v>11096</v>
      </c>
      <c r="H1998" t="b">
        <f>IF(cukier[[#This Row],[IlośćCukruKupionego]]&gt;=100,IF(cukier[[#This Row],[IlośćCukruKupionego]]&lt;1000,TRUE),FALSE)</f>
        <v>0</v>
      </c>
      <c r="I1998" t="b">
        <f>IF(cukier[[#This Row],[IlośćCukruKupionego]]&gt;=1000,IF(cukier[[#This Row],[IlośćCukruKupionego]]&lt;10000,TRUE),FALSE)</f>
        <v>0</v>
      </c>
      <c r="J1998" t="b">
        <f>IF(cukier[[#This Row],[IlośćCukruKupionego]]&gt;=10000,TRUE,FALSE)</f>
        <v>1</v>
      </c>
      <c r="K1998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1998">
        <f>cukier[[#This Row],[Cukier '[KG']]]*cukier[[#This Row],[Rabat]]</f>
        <v>740.94999999999993</v>
      </c>
      <c r="M1998">
        <f>cukier[[#This Row],[SumaZaCukier]]-cukier[[#This Row],[CenaRabat]]</f>
        <v>73.000000000000114</v>
      </c>
    </row>
    <row r="1999" spans="1:13" x14ac:dyDescent="0.25">
      <c r="A1999" s="1">
        <v>41756</v>
      </c>
      <c r="B1999" t="s">
        <v>20</v>
      </c>
      <c r="C1999">
        <f>YEAR(cukier[[#This Row],[Data]])</f>
        <v>2014</v>
      </c>
      <c r="D1999">
        <v>20</v>
      </c>
      <c r="E1999">
        <f>IF(C1999=2005,$Q$5,IF(C1999=2006,$Q$6,IF(C1999=2007,$Q$7,IF(C1999=2008,$Q$8,IF(C1999=2009,$Q$9,IF(C1999=2010,$Q$10,IF(C1999=2011,$Q$11,IF(C1999=2012,$Q$12,IF(C1999=2013,$Q$13,IF(C1999=2014,$Q$14,"XD"))))))))))</f>
        <v>2.23</v>
      </c>
      <c r="F1999">
        <f>D1999*E1999</f>
        <v>44.6</v>
      </c>
      <c r="G1999">
        <f>SUMIF($B$2:B1999,B1999,$D$2:D1999)</f>
        <v>1451</v>
      </c>
      <c r="H1999" t="b">
        <f>IF(cukier[[#This Row],[IlośćCukruKupionego]]&gt;=100,IF(cukier[[#This Row],[IlośćCukruKupionego]]&lt;1000,TRUE),FALSE)</f>
        <v>0</v>
      </c>
      <c r="I1999" t="b">
        <f>IF(cukier[[#This Row],[IlośćCukruKupionego]]&gt;=1000,IF(cukier[[#This Row],[IlośćCukruKupionego]]&lt;10000,TRUE),FALSE)</f>
        <v>1</v>
      </c>
      <c r="J1999" t="b">
        <f>IF(cukier[[#This Row],[IlośćCukruKupionego]]&gt;=10000,TRUE,FALSE)</f>
        <v>0</v>
      </c>
      <c r="K199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1999">
        <f>cukier[[#This Row],[Cukier '[KG']]]*cukier[[#This Row],[Rabat]]</f>
        <v>42.599999999999994</v>
      </c>
      <c r="M1999">
        <f>cukier[[#This Row],[SumaZaCukier]]-cukier[[#This Row],[CenaRabat]]</f>
        <v>2.0000000000000071</v>
      </c>
    </row>
    <row r="2000" spans="1:13" x14ac:dyDescent="0.25">
      <c r="A2000" s="1">
        <v>41761</v>
      </c>
      <c r="B2000" t="s">
        <v>137</v>
      </c>
      <c r="C2000">
        <f>YEAR(cukier[[#This Row],[Data]])</f>
        <v>2014</v>
      </c>
      <c r="D2000">
        <v>4</v>
      </c>
      <c r="E2000">
        <f>IF(C2000=2005,$Q$5,IF(C2000=2006,$Q$6,IF(C2000=2007,$Q$7,IF(C2000=2008,$Q$8,IF(C2000=2009,$Q$9,IF(C2000=2010,$Q$10,IF(C2000=2011,$Q$11,IF(C2000=2012,$Q$12,IF(C2000=2013,$Q$13,IF(C2000=2014,$Q$14,"XD"))))))))))</f>
        <v>2.23</v>
      </c>
      <c r="F2000">
        <f>D2000*E2000</f>
        <v>8.92</v>
      </c>
      <c r="G2000">
        <f>SUMIF($B$2:B2000,B2000,$D$2:D2000)</f>
        <v>39</v>
      </c>
      <c r="H2000" t="b">
        <f>IF(cukier[[#This Row],[IlośćCukruKupionego]]&gt;=100,IF(cukier[[#This Row],[IlośćCukruKupionego]]&lt;1000,TRUE),FALSE)</f>
        <v>0</v>
      </c>
      <c r="I2000" t="b">
        <f>IF(cukier[[#This Row],[IlośćCukruKupionego]]&gt;=1000,IF(cukier[[#This Row],[IlośćCukruKupionego]]&lt;10000,TRUE),FALSE)</f>
        <v>0</v>
      </c>
      <c r="J2000" t="b">
        <f>IF(cukier[[#This Row],[IlośćCukruKupionego]]&gt;=10000,TRUE,FALSE)</f>
        <v>0</v>
      </c>
      <c r="K2000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00">
        <f>cukier[[#This Row],[Cukier '[KG']]]*cukier[[#This Row],[Rabat]]</f>
        <v>8.92</v>
      </c>
      <c r="M2000">
        <f>cukier[[#This Row],[SumaZaCukier]]-cukier[[#This Row],[CenaRabat]]</f>
        <v>0</v>
      </c>
    </row>
    <row r="2001" spans="1:13" x14ac:dyDescent="0.25">
      <c r="A2001" s="1">
        <v>41764</v>
      </c>
      <c r="B2001" t="s">
        <v>45</v>
      </c>
      <c r="C2001">
        <f>YEAR(cukier[[#This Row],[Data]])</f>
        <v>2014</v>
      </c>
      <c r="D2001">
        <v>215</v>
      </c>
      <c r="E2001">
        <f>IF(C2001=2005,$Q$5,IF(C2001=2006,$Q$6,IF(C2001=2007,$Q$7,IF(C2001=2008,$Q$8,IF(C2001=2009,$Q$9,IF(C2001=2010,$Q$10,IF(C2001=2011,$Q$11,IF(C2001=2012,$Q$12,IF(C2001=2013,$Q$13,IF(C2001=2014,$Q$14,"XD"))))))))))</f>
        <v>2.23</v>
      </c>
      <c r="F2001">
        <f>D2001*E2001</f>
        <v>479.45</v>
      </c>
      <c r="G2001">
        <f>SUMIF($B$2:B2001,B2001,$D$2:D2001)</f>
        <v>25047</v>
      </c>
      <c r="H2001" t="b">
        <f>IF(cukier[[#This Row],[IlośćCukruKupionego]]&gt;=100,IF(cukier[[#This Row],[IlośćCukruKupionego]]&lt;1000,TRUE),FALSE)</f>
        <v>0</v>
      </c>
      <c r="I2001" t="b">
        <f>IF(cukier[[#This Row],[IlośćCukruKupionego]]&gt;=1000,IF(cukier[[#This Row],[IlośćCukruKupionego]]&lt;10000,TRUE),FALSE)</f>
        <v>0</v>
      </c>
      <c r="J2001" t="b">
        <f>IF(cukier[[#This Row],[IlośćCukruKupionego]]&gt;=10000,TRUE,FALSE)</f>
        <v>1</v>
      </c>
      <c r="K200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01">
        <f>cukier[[#This Row],[Cukier '[KG']]]*cukier[[#This Row],[Rabat]]</f>
        <v>436.44999999999993</v>
      </c>
      <c r="M2001">
        <f>cukier[[#This Row],[SumaZaCukier]]-cukier[[#This Row],[CenaRabat]]</f>
        <v>43.000000000000057</v>
      </c>
    </row>
    <row r="2002" spans="1:13" x14ac:dyDescent="0.25">
      <c r="A2002" s="1">
        <v>41766</v>
      </c>
      <c r="B2002" t="s">
        <v>12</v>
      </c>
      <c r="C2002">
        <f>YEAR(cukier[[#This Row],[Data]])</f>
        <v>2014</v>
      </c>
      <c r="D2002">
        <v>138</v>
      </c>
      <c r="E2002">
        <f>IF(C2002=2005,$Q$5,IF(C2002=2006,$Q$6,IF(C2002=2007,$Q$7,IF(C2002=2008,$Q$8,IF(C2002=2009,$Q$9,IF(C2002=2010,$Q$10,IF(C2002=2011,$Q$11,IF(C2002=2012,$Q$12,IF(C2002=2013,$Q$13,IF(C2002=2014,$Q$14,"XD"))))))))))</f>
        <v>2.23</v>
      </c>
      <c r="F2002">
        <f>D2002*E2002</f>
        <v>307.74</v>
      </c>
      <c r="G2002">
        <f>SUMIF($B$2:B2002,B2002,$D$2:D2002)</f>
        <v>4522</v>
      </c>
      <c r="H2002" t="b">
        <f>IF(cukier[[#This Row],[IlośćCukruKupionego]]&gt;=100,IF(cukier[[#This Row],[IlośćCukruKupionego]]&lt;1000,TRUE),FALSE)</f>
        <v>0</v>
      </c>
      <c r="I2002" t="b">
        <f>IF(cukier[[#This Row],[IlośćCukruKupionego]]&gt;=1000,IF(cukier[[#This Row],[IlośćCukruKupionego]]&lt;10000,TRUE),FALSE)</f>
        <v>1</v>
      </c>
      <c r="J2002" t="b">
        <f>IF(cukier[[#This Row],[IlośćCukruKupionego]]&gt;=10000,TRUE,FALSE)</f>
        <v>0</v>
      </c>
      <c r="K200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02">
        <f>cukier[[#This Row],[Cukier '[KG']]]*cukier[[#This Row],[Rabat]]</f>
        <v>293.94</v>
      </c>
      <c r="M2002">
        <f>cukier[[#This Row],[SumaZaCukier]]-cukier[[#This Row],[CenaRabat]]</f>
        <v>13.800000000000011</v>
      </c>
    </row>
    <row r="2003" spans="1:13" x14ac:dyDescent="0.25">
      <c r="A2003" s="1">
        <v>41766</v>
      </c>
      <c r="B2003" t="s">
        <v>7</v>
      </c>
      <c r="C2003">
        <f>YEAR(cukier[[#This Row],[Data]])</f>
        <v>2014</v>
      </c>
      <c r="D2003">
        <v>496</v>
      </c>
      <c r="E2003">
        <f>IF(C2003=2005,$Q$5,IF(C2003=2006,$Q$6,IF(C2003=2007,$Q$7,IF(C2003=2008,$Q$8,IF(C2003=2009,$Q$9,IF(C2003=2010,$Q$10,IF(C2003=2011,$Q$11,IF(C2003=2012,$Q$12,IF(C2003=2013,$Q$13,IF(C2003=2014,$Q$14,"XD"))))))))))</f>
        <v>2.23</v>
      </c>
      <c r="F2003">
        <f>D2003*E2003</f>
        <v>1106.08</v>
      </c>
      <c r="G2003">
        <f>SUMIF($B$2:B2003,B2003,$D$2:D2003)</f>
        <v>25284</v>
      </c>
      <c r="H2003" t="b">
        <f>IF(cukier[[#This Row],[IlośćCukruKupionego]]&gt;=100,IF(cukier[[#This Row],[IlośćCukruKupionego]]&lt;1000,TRUE),FALSE)</f>
        <v>0</v>
      </c>
      <c r="I2003" t="b">
        <f>IF(cukier[[#This Row],[IlośćCukruKupionego]]&gt;=1000,IF(cukier[[#This Row],[IlośćCukruKupionego]]&lt;10000,TRUE),FALSE)</f>
        <v>0</v>
      </c>
      <c r="J2003" t="b">
        <f>IF(cukier[[#This Row],[IlośćCukruKupionego]]&gt;=10000,TRUE,FALSE)</f>
        <v>1</v>
      </c>
      <c r="K2003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03">
        <f>cukier[[#This Row],[Cukier '[KG']]]*cukier[[#This Row],[Rabat]]</f>
        <v>1006.8799999999999</v>
      </c>
      <c r="M2003">
        <f>cukier[[#This Row],[SumaZaCukier]]-cukier[[#This Row],[CenaRabat]]</f>
        <v>99.200000000000045</v>
      </c>
    </row>
    <row r="2004" spans="1:13" x14ac:dyDescent="0.25">
      <c r="A2004" s="1">
        <v>41767</v>
      </c>
      <c r="B2004" t="s">
        <v>37</v>
      </c>
      <c r="C2004">
        <f>YEAR(cukier[[#This Row],[Data]])</f>
        <v>2014</v>
      </c>
      <c r="D2004">
        <v>155</v>
      </c>
      <c r="E2004">
        <f>IF(C2004=2005,$Q$5,IF(C2004=2006,$Q$6,IF(C2004=2007,$Q$7,IF(C2004=2008,$Q$8,IF(C2004=2009,$Q$9,IF(C2004=2010,$Q$10,IF(C2004=2011,$Q$11,IF(C2004=2012,$Q$12,IF(C2004=2013,$Q$13,IF(C2004=2014,$Q$14,"XD"))))))))))</f>
        <v>2.23</v>
      </c>
      <c r="F2004">
        <f>D2004*E2004</f>
        <v>345.65</v>
      </c>
      <c r="G2004">
        <f>SUMIF($B$2:B2004,B2004,$D$2:D2004)</f>
        <v>4842</v>
      </c>
      <c r="H2004" t="b">
        <f>IF(cukier[[#This Row],[IlośćCukruKupionego]]&gt;=100,IF(cukier[[#This Row],[IlośćCukruKupionego]]&lt;1000,TRUE),FALSE)</f>
        <v>0</v>
      </c>
      <c r="I2004" t="b">
        <f>IF(cukier[[#This Row],[IlośćCukruKupionego]]&gt;=1000,IF(cukier[[#This Row],[IlośćCukruKupionego]]&lt;10000,TRUE),FALSE)</f>
        <v>1</v>
      </c>
      <c r="J2004" t="b">
        <f>IF(cukier[[#This Row],[IlośćCukruKupionego]]&gt;=10000,TRUE,FALSE)</f>
        <v>0</v>
      </c>
      <c r="K200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04">
        <f>cukier[[#This Row],[Cukier '[KG']]]*cukier[[#This Row],[Rabat]]</f>
        <v>330.15</v>
      </c>
      <c r="M2004">
        <f>cukier[[#This Row],[SumaZaCukier]]-cukier[[#This Row],[CenaRabat]]</f>
        <v>15.5</v>
      </c>
    </row>
    <row r="2005" spans="1:13" x14ac:dyDescent="0.25">
      <c r="A2005" s="1">
        <v>41770</v>
      </c>
      <c r="B2005" t="s">
        <v>24</v>
      </c>
      <c r="C2005">
        <f>YEAR(cukier[[#This Row],[Data]])</f>
        <v>2014</v>
      </c>
      <c r="D2005">
        <v>386</v>
      </c>
      <c r="E2005">
        <f>IF(C2005=2005,$Q$5,IF(C2005=2006,$Q$6,IF(C2005=2007,$Q$7,IF(C2005=2008,$Q$8,IF(C2005=2009,$Q$9,IF(C2005=2010,$Q$10,IF(C2005=2011,$Q$11,IF(C2005=2012,$Q$12,IF(C2005=2013,$Q$13,IF(C2005=2014,$Q$14,"XD"))))))))))</f>
        <v>2.23</v>
      </c>
      <c r="F2005">
        <f>D2005*E2005</f>
        <v>860.78</v>
      </c>
      <c r="G2005">
        <f>SUMIF($B$2:B2005,B2005,$D$2:D2005)</f>
        <v>5465</v>
      </c>
      <c r="H2005" t="b">
        <f>IF(cukier[[#This Row],[IlośćCukruKupionego]]&gt;=100,IF(cukier[[#This Row],[IlośćCukruKupionego]]&lt;1000,TRUE),FALSE)</f>
        <v>0</v>
      </c>
      <c r="I2005" t="b">
        <f>IF(cukier[[#This Row],[IlośćCukruKupionego]]&gt;=1000,IF(cukier[[#This Row],[IlośćCukruKupionego]]&lt;10000,TRUE),FALSE)</f>
        <v>1</v>
      </c>
      <c r="J2005" t="b">
        <f>IF(cukier[[#This Row],[IlośćCukruKupionego]]&gt;=10000,TRUE,FALSE)</f>
        <v>0</v>
      </c>
      <c r="K2005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05">
        <f>cukier[[#This Row],[Cukier '[KG']]]*cukier[[#This Row],[Rabat]]</f>
        <v>822.18</v>
      </c>
      <c r="M2005">
        <f>cukier[[#This Row],[SumaZaCukier]]-cukier[[#This Row],[CenaRabat]]</f>
        <v>38.600000000000023</v>
      </c>
    </row>
    <row r="2006" spans="1:13" x14ac:dyDescent="0.25">
      <c r="A2006" s="1">
        <v>41773</v>
      </c>
      <c r="B2006" t="s">
        <v>71</v>
      </c>
      <c r="C2006">
        <f>YEAR(cukier[[#This Row],[Data]])</f>
        <v>2014</v>
      </c>
      <c r="D2006">
        <v>124</v>
      </c>
      <c r="E2006">
        <f>IF(C2006=2005,$Q$5,IF(C2006=2006,$Q$6,IF(C2006=2007,$Q$7,IF(C2006=2008,$Q$8,IF(C2006=2009,$Q$9,IF(C2006=2010,$Q$10,IF(C2006=2011,$Q$11,IF(C2006=2012,$Q$12,IF(C2006=2013,$Q$13,IF(C2006=2014,$Q$14,"XD"))))))))))</f>
        <v>2.23</v>
      </c>
      <c r="F2006">
        <f>D2006*E2006</f>
        <v>276.52</v>
      </c>
      <c r="G2006">
        <f>SUMIF($B$2:B2006,B2006,$D$2:D2006)</f>
        <v>2905</v>
      </c>
      <c r="H2006" t="b">
        <f>IF(cukier[[#This Row],[IlośćCukruKupionego]]&gt;=100,IF(cukier[[#This Row],[IlośćCukruKupionego]]&lt;1000,TRUE),FALSE)</f>
        <v>0</v>
      </c>
      <c r="I2006" t="b">
        <f>IF(cukier[[#This Row],[IlośćCukruKupionego]]&gt;=1000,IF(cukier[[#This Row],[IlośćCukruKupionego]]&lt;10000,TRUE),FALSE)</f>
        <v>1</v>
      </c>
      <c r="J2006" t="b">
        <f>IF(cukier[[#This Row],[IlośćCukruKupionego]]&gt;=10000,TRUE,FALSE)</f>
        <v>0</v>
      </c>
      <c r="K2006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06">
        <f>cukier[[#This Row],[Cukier '[KG']]]*cukier[[#This Row],[Rabat]]</f>
        <v>264.12</v>
      </c>
      <c r="M2006">
        <f>cukier[[#This Row],[SumaZaCukier]]-cukier[[#This Row],[CenaRabat]]</f>
        <v>12.399999999999977</v>
      </c>
    </row>
    <row r="2007" spans="1:13" x14ac:dyDescent="0.25">
      <c r="A2007" s="1">
        <v>41774</v>
      </c>
      <c r="B2007" t="s">
        <v>14</v>
      </c>
      <c r="C2007">
        <f>YEAR(cukier[[#This Row],[Data]])</f>
        <v>2014</v>
      </c>
      <c r="D2007">
        <v>173</v>
      </c>
      <c r="E2007">
        <f>IF(C2007=2005,$Q$5,IF(C2007=2006,$Q$6,IF(C2007=2007,$Q$7,IF(C2007=2008,$Q$8,IF(C2007=2009,$Q$9,IF(C2007=2010,$Q$10,IF(C2007=2011,$Q$11,IF(C2007=2012,$Q$12,IF(C2007=2013,$Q$13,IF(C2007=2014,$Q$14,"XD"))))))))))</f>
        <v>2.23</v>
      </c>
      <c r="F2007">
        <f>D2007*E2007</f>
        <v>385.79</v>
      </c>
      <c r="G2007">
        <f>SUMIF($B$2:B2007,B2007,$D$2:D2007)</f>
        <v>22046</v>
      </c>
      <c r="H2007" t="b">
        <f>IF(cukier[[#This Row],[IlośćCukruKupionego]]&gt;=100,IF(cukier[[#This Row],[IlośćCukruKupionego]]&lt;1000,TRUE),FALSE)</f>
        <v>0</v>
      </c>
      <c r="I2007" t="b">
        <f>IF(cukier[[#This Row],[IlośćCukruKupionego]]&gt;=1000,IF(cukier[[#This Row],[IlośćCukruKupionego]]&lt;10000,TRUE),FALSE)</f>
        <v>0</v>
      </c>
      <c r="J2007" t="b">
        <f>IF(cukier[[#This Row],[IlośćCukruKupionego]]&gt;=10000,TRUE,FALSE)</f>
        <v>1</v>
      </c>
      <c r="K2007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07">
        <f>cukier[[#This Row],[Cukier '[KG']]]*cukier[[#This Row],[Rabat]]</f>
        <v>351.18999999999994</v>
      </c>
      <c r="M2007">
        <f>cukier[[#This Row],[SumaZaCukier]]-cukier[[#This Row],[CenaRabat]]</f>
        <v>34.60000000000008</v>
      </c>
    </row>
    <row r="2008" spans="1:13" x14ac:dyDescent="0.25">
      <c r="A2008" s="1">
        <v>41776</v>
      </c>
      <c r="B2008" t="s">
        <v>35</v>
      </c>
      <c r="C2008">
        <f>YEAR(cukier[[#This Row],[Data]])</f>
        <v>2014</v>
      </c>
      <c r="D2008">
        <v>161</v>
      </c>
      <c r="E2008">
        <f>IF(C2008=2005,$Q$5,IF(C2008=2006,$Q$6,IF(C2008=2007,$Q$7,IF(C2008=2008,$Q$8,IF(C2008=2009,$Q$9,IF(C2008=2010,$Q$10,IF(C2008=2011,$Q$11,IF(C2008=2012,$Q$12,IF(C2008=2013,$Q$13,IF(C2008=2014,$Q$14,"XD"))))))))))</f>
        <v>2.23</v>
      </c>
      <c r="F2008">
        <f>D2008*E2008</f>
        <v>359.03</v>
      </c>
      <c r="G2008">
        <f>SUMIF($B$2:B2008,B2008,$D$2:D2008)</f>
        <v>4253</v>
      </c>
      <c r="H2008" t="b">
        <f>IF(cukier[[#This Row],[IlośćCukruKupionego]]&gt;=100,IF(cukier[[#This Row],[IlośćCukruKupionego]]&lt;1000,TRUE),FALSE)</f>
        <v>0</v>
      </c>
      <c r="I2008" t="b">
        <f>IF(cukier[[#This Row],[IlośćCukruKupionego]]&gt;=1000,IF(cukier[[#This Row],[IlośćCukruKupionego]]&lt;10000,TRUE),FALSE)</f>
        <v>1</v>
      </c>
      <c r="J2008" t="b">
        <f>IF(cukier[[#This Row],[IlośćCukruKupionego]]&gt;=10000,TRUE,FALSE)</f>
        <v>0</v>
      </c>
      <c r="K200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08">
        <f>cukier[[#This Row],[Cukier '[KG']]]*cukier[[#This Row],[Rabat]]</f>
        <v>342.93</v>
      </c>
      <c r="M2008">
        <f>cukier[[#This Row],[SumaZaCukier]]-cukier[[#This Row],[CenaRabat]]</f>
        <v>16.099999999999966</v>
      </c>
    </row>
    <row r="2009" spans="1:13" x14ac:dyDescent="0.25">
      <c r="A2009" s="1">
        <v>41778</v>
      </c>
      <c r="B2009" t="s">
        <v>69</v>
      </c>
      <c r="C2009">
        <f>YEAR(cukier[[#This Row],[Data]])</f>
        <v>2014</v>
      </c>
      <c r="D2009">
        <v>147</v>
      </c>
      <c r="E2009">
        <f>IF(C2009=2005,$Q$5,IF(C2009=2006,$Q$6,IF(C2009=2007,$Q$7,IF(C2009=2008,$Q$8,IF(C2009=2009,$Q$9,IF(C2009=2010,$Q$10,IF(C2009=2011,$Q$11,IF(C2009=2012,$Q$12,IF(C2009=2013,$Q$13,IF(C2009=2014,$Q$14,"XD"))))))))))</f>
        <v>2.23</v>
      </c>
      <c r="F2009">
        <f>D2009*E2009</f>
        <v>327.81</v>
      </c>
      <c r="G2009">
        <f>SUMIF($B$2:B2009,B2009,$D$2:D2009)</f>
        <v>3449</v>
      </c>
      <c r="H2009" t="b">
        <f>IF(cukier[[#This Row],[IlośćCukruKupionego]]&gt;=100,IF(cukier[[#This Row],[IlośćCukruKupionego]]&lt;1000,TRUE),FALSE)</f>
        <v>0</v>
      </c>
      <c r="I2009" t="b">
        <f>IF(cukier[[#This Row],[IlośćCukruKupionego]]&gt;=1000,IF(cukier[[#This Row],[IlośćCukruKupionego]]&lt;10000,TRUE),FALSE)</f>
        <v>1</v>
      </c>
      <c r="J2009" t="b">
        <f>IF(cukier[[#This Row],[IlośćCukruKupionego]]&gt;=10000,TRUE,FALSE)</f>
        <v>0</v>
      </c>
      <c r="K200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09">
        <f>cukier[[#This Row],[Cukier '[KG']]]*cukier[[#This Row],[Rabat]]</f>
        <v>313.10999999999996</v>
      </c>
      <c r="M2009">
        <f>cukier[[#This Row],[SumaZaCukier]]-cukier[[#This Row],[CenaRabat]]</f>
        <v>14.700000000000045</v>
      </c>
    </row>
    <row r="2010" spans="1:13" x14ac:dyDescent="0.25">
      <c r="A2010" s="1">
        <v>41784</v>
      </c>
      <c r="B2010" t="s">
        <v>22</v>
      </c>
      <c r="C2010">
        <f>YEAR(cukier[[#This Row],[Data]])</f>
        <v>2014</v>
      </c>
      <c r="D2010">
        <v>401</v>
      </c>
      <c r="E2010">
        <f>IF(C2010=2005,$Q$5,IF(C2010=2006,$Q$6,IF(C2010=2007,$Q$7,IF(C2010=2008,$Q$8,IF(C2010=2009,$Q$9,IF(C2010=2010,$Q$10,IF(C2010=2011,$Q$11,IF(C2010=2012,$Q$12,IF(C2010=2013,$Q$13,IF(C2010=2014,$Q$14,"XD"))))))))))</f>
        <v>2.23</v>
      </c>
      <c r="F2010">
        <f>D2010*E2010</f>
        <v>894.23</v>
      </c>
      <c r="G2010">
        <f>SUMIF($B$2:B2010,B2010,$D$2:D2010)</f>
        <v>22472</v>
      </c>
      <c r="H2010" t="b">
        <f>IF(cukier[[#This Row],[IlośćCukruKupionego]]&gt;=100,IF(cukier[[#This Row],[IlośćCukruKupionego]]&lt;1000,TRUE),FALSE)</f>
        <v>0</v>
      </c>
      <c r="I2010" t="b">
        <f>IF(cukier[[#This Row],[IlośćCukruKupionego]]&gt;=1000,IF(cukier[[#This Row],[IlośćCukruKupionego]]&lt;10000,TRUE),FALSE)</f>
        <v>0</v>
      </c>
      <c r="J2010" t="b">
        <f>IF(cukier[[#This Row],[IlośćCukruKupionego]]&gt;=10000,TRUE,FALSE)</f>
        <v>1</v>
      </c>
      <c r="K201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10">
        <f>cukier[[#This Row],[Cukier '[KG']]]*cukier[[#This Row],[Rabat]]</f>
        <v>814.03</v>
      </c>
      <c r="M2010">
        <f>cukier[[#This Row],[SumaZaCukier]]-cukier[[#This Row],[CenaRabat]]</f>
        <v>80.200000000000045</v>
      </c>
    </row>
    <row r="2011" spans="1:13" x14ac:dyDescent="0.25">
      <c r="A2011" s="1">
        <v>41784</v>
      </c>
      <c r="B2011" t="s">
        <v>50</v>
      </c>
      <c r="C2011">
        <f>YEAR(cukier[[#This Row],[Data]])</f>
        <v>2014</v>
      </c>
      <c r="D2011">
        <v>101</v>
      </c>
      <c r="E2011">
        <f>IF(C2011=2005,$Q$5,IF(C2011=2006,$Q$6,IF(C2011=2007,$Q$7,IF(C2011=2008,$Q$8,IF(C2011=2009,$Q$9,IF(C2011=2010,$Q$10,IF(C2011=2011,$Q$11,IF(C2011=2012,$Q$12,IF(C2011=2013,$Q$13,IF(C2011=2014,$Q$14,"XD"))))))))))</f>
        <v>2.23</v>
      </c>
      <c r="F2011">
        <f>D2011*E2011</f>
        <v>225.23</v>
      </c>
      <c r="G2011">
        <f>SUMIF($B$2:B2011,B2011,$D$2:D2011)</f>
        <v>21456</v>
      </c>
      <c r="H2011" t="b">
        <f>IF(cukier[[#This Row],[IlośćCukruKupionego]]&gt;=100,IF(cukier[[#This Row],[IlośćCukruKupionego]]&lt;1000,TRUE),FALSE)</f>
        <v>0</v>
      </c>
      <c r="I2011" t="b">
        <f>IF(cukier[[#This Row],[IlośćCukruKupionego]]&gt;=1000,IF(cukier[[#This Row],[IlośćCukruKupionego]]&lt;10000,TRUE),FALSE)</f>
        <v>0</v>
      </c>
      <c r="J2011" t="b">
        <f>IF(cukier[[#This Row],[IlośćCukruKupionego]]&gt;=10000,TRUE,FALSE)</f>
        <v>1</v>
      </c>
      <c r="K201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11">
        <f>cukier[[#This Row],[Cukier '[KG']]]*cukier[[#This Row],[Rabat]]</f>
        <v>205.02999999999997</v>
      </c>
      <c r="M2011">
        <f>cukier[[#This Row],[SumaZaCukier]]-cukier[[#This Row],[CenaRabat]]</f>
        <v>20.200000000000017</v>
      </c>
    </row>
    <row r="2012" spans="1:13" x14ac:dyDescent="0.25">
      <c r="A2012" s="1">
        <v>41785</v>
      </c>
      <c r="B2012" t="s">
        <v>22</v>
      </c>
      <c r="C2012">
        <f>YEAR(cukier[[#This Row],[Data]])</f>
        <v>2014</v>
      </c>
      <c r="D2012">
        <v>169</v>
      </c>
      <c r="E2012">
        <f>IF(C2012=2005,$Q$5,IF(C2012=2006,$Q$6,IF(C2012=2007,$Q$7,IF(C2012=2008,$Q$8,IF(C2012=2009,$Q$9,IF(C2012=2010,$Q$10,IF(C2012=2011,$Q$11,IF(C2012=2012,$Q$12,IF(C2012=2013,$Q$13,IF(C2012=2014,$Q$14,"XD"))))))))))</f>
        <v>2.23</v>
      </c>
      <c r="F2012">
        <f>D2012*E2012</f>
        <v>376.87</v>
      </c>
      <c r="G2012">
        <f>SUMIF($B$2:B2012,B2012,$D$2:D2012)</f>
        <v>22641</v>
      </c>
      <c r="H2012" t="b">
        <f>IF(cukier[[#This Row],[IlośćCukruKupionego]]&gt;=100,IF(cukier[[#This Row],[IlośćCukruKupionego]]&lt;1000,TRUE),FALSE)</f>
        <v>0</v>
      </c>
      <c r="I2012" t="b">
        <f>IF(cukier[[#This Row],[IlośćCukruKupionego]]&gt;=1000,IF(cukier[[#This Row],[IlośćCukruKupionego]]&lt;10000,TRUE),FALSE)</f>
        <v>0</v>
      </c>
      <c r="J2012" t="b">
        <f>IF(cukier[[#This Row],[IlośćCukruKupionego]]&gt;=10000,TRUE,FALSE)</f>
        <v>1</v>
      </c>
      <c r="K2012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12">
        <f>cukier[[#This Row],[Cukier '[KG']]]*cukier[[#This Row],[Rabat]]</f>
        <v>343.07</v>
      </c>
      <c r="M2012">
        <f>cukier[[#This Row],[SumaZaCukier]]-cukier[[#This Row],[CenaRabat]]</f>
        <v>33.800000000000011</v>
      </c>
    </row>
    <row r="2013" spans="1:13" x14ac:dyDescent="0.25">
      <c r="A2013" s="1">
        <v>41786</v>
      </c>
      <c r="B2013" t="s">
        <v>14</v>
      </c>
      <c r="C2013">
        <f>YEAR(cukier[[#This Row],[Data]])</f>
        <v>2014</v>
      </c>
      <c r="D2013">
        <v>324</v>
      </c>
      <c r="E2013">
        <f>IF(C2013=2005,$Q$5,IF(C2013=2006,$Q$6,IF(C2013=2007,$Q$7,IF(C2013=2008,$Q$8,IF(C2013=2009,$Q$9,IF(C2013=2010,$Q$10,IF(C2013=2011,$Q$11,IF(C2013=2012,$Q$12,IF(C2013=2013,$Q$13,IF(C2013=2014,$Q$14,"XD"))))))))))</f>
        <v>2.23</v>
      </c>
      <c r="F2013">
        <f>D2013*E2013</f>
        <v>722.52</v>
      </c>
      <c r="G2013">
        <f>SUMIF($B$2:B2013,B2013,$D$2:D2013)</f>
        <v>22370</v>
      </c>
      <c r="H2013" t="b">
        <f>IF(cukier[[#This Row],[IlośćCukruKupionego]]&gt;=100,IF(cukier[[#This Row],[IlośćCukruKupionego]]&lt;1000,TRUE),FALSE)</f>
        <v>0</v>
      </c>
      <c r="I2013" t="b">
        <f>IF(cukier[[#This Row],[IlośćCukruKupionego]]&gt;=1000,IF(cukier[[#This Row],[IlośćCukruKupionego]]&lt;10000,TRUE),FALSE)</f>
        <v>0</v>
      </c>
      <c r="J2013" t="b">
        <f>IF(cukier[[#This Row],[IlośćCukruKupionego]]&gt;=10000,TRUE,FALSE)</f>
        <v>1</v>
      </c>
      <c r="K2013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13">
        <f>cukier[[#This Row],[Cukier '[KG']]]*cukier[[#This Row],[Rabat]]</f>
        <v>657.71999999999991</v>
      </c>
      <c r="M2013">
        <f>cukier[[#This Row],[SumaZaCukier]]-cukier[[#This Row],[CenaRabat]]</f>
        <v>64.800000000000068</v>
      </c>
    </row>
    <row r="2014" spans="1:13" x14ac:dyDescent="0.25">
      <c r="A2014" s="1">
        <v>41787</v>
      </c>
      <c r="B2014" t="s">
        <v>219</v>
      </c>
      <c r="C2014">
        <f>YEAR(cukier[[#This Row],[Data]])</f>
        <v>2014</v>
      </c>
      <c r="D2014">
        <v>16</v>
      </c>
      <c r="E2014">
        <f>IF(C2014=2005,$Q$5,IF(C2014=2006,$Q$6,IF(C2014=2007,$Q$7,IF(C2014=2008,$Q$8,IF(C2014=2009,$Q$9,IF(C2014=2010,$Q$10,IF(C2014=2011,$Q$11,IF(C2014=2012,$Q$12,IF(C2014=2013,$Q$13,IF(C2014=2014,$Q$14,"XD"))))))))))</f>
        <v>2.23</v>
      </c>
      <c r="F2014">
        <f>D2014*E2014</f>
        <v>35.68</v>
      </c>
      <c r="G2014">
        <f>SUMIF($B$2:B2014,B2014,$D$2:D2014)</f>
        <v>29</v>
      </c>
      <c r="H2014" t="b">
        <f>IF(cukier[[#This Row],[IlośćCukruKupionego]]&gt;=100,IF(cukier[[#This Row],[IlośćCukruKupionego]]&lt;1000,TRUE),FALSE)</f>
        <v>0</v>
      </c>
      <c r="I2014" t="b">
        <f>IF(cukier[[#This Row],[IlośćCukruKupionego]]&gt;=1000,IF(cukier[[#This Row],[IlośćCukruKupionego]]&lt;10000,TRUE),FALSE)</f>
        <v>0</v>
      </c>
      <c r="J2014" t="b">
        <f>IF(cukier[[#This Row],[IlośćCukruKupionego]]&gt;=10000,TRUE,FALSE)</f>
        <v>0</v>
      </c>
      <c r="K2014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14">
        <f>cukier[[#This Row],[Cukier '[KG']]]*cukier[[#This Row],[Rabat]]</f>
        <v>35.68</v>
      </c>
      <c r="M2014">
        <f>cukier[[#This Row],[SumaZaCukier]]-cukier[[#This Row],[CenaRabat]]</f>
        <v>0</v>
      </c>
    </row>
    <row r="2015" spans="1:13" x14ac:dyDescent="0.25">
      <c r="A2015" s="1">
        <v>41788</v>
      </c>
      <c r="B2015" t="s">
        <v>71</v>
      </c>
      <c r="C2015">
        <f>YEAR(cukier[[#This Row],[Data]])</f>
        <v>2014</v>
      </c>
      <c r="D2015">
        <v>194</v>
      </c>
      <c r="E2015">
        <f>IF(C2015=2005,$Q$5,IF(C2015=2006,$Q$6,IF(C2015=2007,$Q$7,IF(C2015=2008,$Q$8,IF(C2015=2009,$Q$9,IF(C2015=2010,$Q$10,IF(C2015=2011,$Q$11,IF(C2015=2012,$Q$12,IF(C2015=2013,$Q$13,IF(C2015=2014,$Q$14,"XD"))))))))))</f>
        <v>2.23</v>
      </c>
      <c r="F2015">
        <f>D2015*E2015</f>
        <v>432.62</v>
      </c>
      <c r="G2015">
        <f>SUMIF($B$2:B2015,B2015,$D$2:D2015)</f>
        <v>3099</v>
      </c>
      <c r="H2015" t="b">
        <f>IF(cukier[[#This Row],[IlośćCukruKupionego]]&gt;=100,IF(cukier[[#This Row],[IlośćCukruKupionego]]&lt;1000,TRUE),FALSE)</f>
        <v>0</v>
      </c>
      <c r="I2015" t="b">
        <f>IF(cukier[[#This Row],[IlośćCukruKupionego]]&gt;=1000,IF(cukier[[#This Row],[IlośćCukruKupionego]]&lt;10000,TRUE),FALSE)</f>
        <v>1</v>
      </c>
      <c r="J2015" t="b">
        <f>IF(cukier[[#This Row],[IlośćCukruKupionego]]&gt;=10000,TRUE,FALSE)</f>
        <v>0</v>
      </c>
      <c r="K2015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15">
        <f>cukier[[#This Row],[Cukier '[KG']]]*cukier[[#This Row],[Rabat]]</f>
        <v>413.21999999999997</v>
      </c>
      <c r="M2015">
        <f>cukier[[#This Row],[SumaZaCukier]]-cukier[[#This Row],[CenaRabat]]</f>
        <v>19.400000000000034</v>
      </c>
    </row>
    <row r="2016" spans="1:13" x14ac:dyDescent="0.25">
      <c r="A2016" s="1">
        <v>41789</v>
      </c>
      <c r="B2016" t="s">
        <v>102</v>
      </c>
      <c r="C2016">
        <f>YEAR(cukier[[#This Row],[Data]])</f>
        <v>2014</v>
      </c>
      <c r="D2016">
        <v>197</v>
      </c>
      <c r="E2016">
        <f>IF(C2016=2005,$Q$5,IF(C2016=2006,$Q$6,IF(C2016=2007,$Q$7,IF(C2016=2008,$Q$8,IF(C2016=2009,$Q$9,IF(C2016=2010,$Q$10,IF(C2016=2011,$Q$11,IF(C2016=2012,$Q$12,IF(C2016=2013,$Q$13,IF(C2016=2014,$Q$14,"XD"))))))))))</f>
        <v>2.23</v>
      </c>
      <c r="F2016">
        <f>D2016*E2016</f>
        <v>439.31</v>
      </c>
      <c r="G2016">
        <f>SUMIF($B$2:B2016,B2016,$D$2:D2016)</f>
        <v>7105</v>
      </c>
      <c r="H2016" t="b">
        <f>IF(cukier[[#This Row],[IlośćCukruKupionego]]&gt;=100,IF(cukier[[#This Row],[IlośćCukruKupionego]]&lt;1000,TRUE),FALSE)</f>
        <v>0</v>
      </c>
      <c r="I2016" t="b">
        <f>IF(cukier[[#This Row],[IlośćCukruKupionego]]&gt;=1000,IF(cukier[[#This Row],[IlośćCukruKupionego]]&lt;10000,TRUE),FALSE)</f>
        <v>1</v>
      </c>
      <c r="J2016" t="b">
        <f>IF(cukier[[#This Row],[IlośćCukruKupionego]]&gt;=10000,TRUE,FALSE)</f>
        <v>0</v>
      </c>
      <c r="K2016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16">
        <f>cukier[[#This Row],[Cukier '[KG']]]*cukier[[#This Row],[Rabat]]</f>
        <v>419.60999999999996</v>
      </c>
      <c r="M2016">
        <f>cukier[[#This Row],[SumaZaCukier]]-cukier[[#This Row],[CenaRabat]]</f>
        <v>19.700000000000045</v>
      </c>
    </row>
    <row r="2017" spans="1:13" x14ac:dyDescent="0.25">
      <c r="A2017" s="1">
        <v>41789</v>
      </c>
      <c r="B2017" t="s">
        <v>23</v>
      </c>
      <c r="C2017">
        <f>YEAR(cukier[[#This Row],[Data]])</f>
        <v>2014</v>
      </c>
      <c r="D2017">
        <v>23</v>
      </c>
      <c r="E2017">
        <f>IF(C2017=2005,$Q$5,IF(C2017=2006,$Q$6,IF(C2017=2007,$Q$7,IF(C2017=2008,$Q$8,IF(C2017=2009,$Q$9,IF(C2017=2010,$Q$10,IF(C2017=2011,$Q$11,IF(C2017=2012,$Q$12,IF(C2017=2013,$Q$13,IF(C2017=2014,$Q$14,"XD"))))))))))</f>
        <v>2.23</v>
      </c>
      <c r="F2017">
        <f>D2017*E2017</f>
        <v>51.29</v>
      </c>
      <c r="G2017">
        <f>SUMIF($B$2:B2017,B2017,$D$2:D2017)</f>
        <v>3799</v>
      </c>
      <c r="H2017" t="b">
        <f>IF(cukier[[#This Row],[IlośćCukruKupionego]]&gt;=100,IF(cukier[[#This Row],[IlośćCukruKupionego]]&lt;1000,TRUE),FALSE)</f>
        <v>0</v>
      </c>
      <c r="I2017" t="b">
        <f>IF(cukier[[#This Row],[IlośćCukruKupionego]]&gt;=1000,IF(cukier[[#This Row],[IlośćCukruKupionego]]&lt;10000,TRUE),FALSE)</f>
        <v>1</v>
      </c>
      <c r="J2017" t="b">
        <f>IF(cukier[[#This Row],[IlośćCukruKupionego]]&gt;=10000,TRUE,FALSE)</f>
        <v>0</v>
      </c>
      <c r="K2017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17">
        <f>cukier[[#This Row],[Cukier '[KG']]]*cukier[[#This Row],[Rabat]]</f>
        <v>48.989999999999995</v>
      </c>
      <c r="M2017">
        <f>cukier[[#This Row],[SumaZaCukier]]-cukier[[#This Row],[CenaRabat]]</f>
        <v>2.3000000000000043</v>
      </c>
    </row>
    <row r="2018" spans="1:13" x14ac:dyDescent="0.25">
      <c r="A2018" s="1">
        <v>41790</v>
      </c>
      <c r="B2018" t="s">
        <v>12</v>
      </c>
      <c r="C2018">
        <f>YEAR(cukier[[#This Row],[Data]])</f>
        <v>2014</v>
      </c>
      <c r="D2018">
        <v>138</v>
      </c>
      <c r="E2018">
        <f>IF(C2018=2005,$Q$5,IF(C2018=2006,$Q$6,IF(C2018=2007,$Q$7,IF(C2018=2008,$Q$8,IF(C2018=2009,$Q$9,IF(C2018=2010,$Q$10,IF(C2018=2011,$Q$11,IF(C2018=2012,$Q$12,IF(C2018=2013,$Q$13,IF(C2018=2014,$Q$14,"XD"))))))))))</f>
        <v>2.23</v>
      </c>
      <c r="F2018">
        <f>D2018*E2018</f>
        <v>307.74</v>
      </c>
      <c r="G2018">
        <f>SUMIF($B$2:B2018,B2018,$D$2:D2018)</f>
        <v>4660</v>
      </c>
      <c r="H2018" t="b">
        <f>IF(cukier[[#This Row],[IlośćCukruKupionego]]&gt;=100,IF(cukier[[#This Row],[IlośćCukruKupionego]]&lt;1000,TRUE),FALSE)</f>
        <v>0</v>
      </c>
      <c r="I2018" t="b">
        <f>IF(cukier[[#This Row],[IlośćCukruKupionego]]&gt;=1000,IF(cukier[[#This Row],[IlośćCukruKupionego]]&lt;10000,TRUE),FALSE)</f>
        <v>1</v>
      </c>
      <c r="J2018" t="b">
        <f>IF(cukier[[#This Row],[IlośćCukruKupionego]]&gt;=10000,TRUE,FALSE)</f>
        <v>0</v>
      </c>
      <c r="K201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18">
        <f>cukier[[#This Row],[Cukier '[KG']]]*cukier[[#This Row],[Rabat]]</f>
        <v>293.94</v>
      </c>
      <c r="M2018">
        <f>cukier[[#This Row],[SumaZaCukier]]-cukier[[#This Row],[CenaRabat]]</f>
        <v>13.800000000000011</v>
      </c>
    </row>
    <row r="2019" spans="1:13" x14ac:dyDescent="0.25">
      <c r="A2019" s="1">
        <v>41791</v>
      </c>
      <c r="B2019" t="s">
        <v>61</v>
      </c>
      <c r="C2019">
        <f>YEAR(cukier[[#This Row],[Data]])</f>
        <v>2014</v>
      </c>
      <c r="D2019">
        <v>121</v>
      </c>
      <c r="E2019">
        <f>IF(C2019=2005,$Q$5,IF(C2019=2006,$Q$6,IF(C2019=2007,$Q$7,IF(C2019=2008,$Q$8,IF(C2019=2009,$Q$9,IF(C2019=2010,$Q$10,IF(C2019=2011,$Q$11,IF(C2019=2012,$Q$12,IF(C2019=2013,$Q$13,IF(C2019=2014,$Q$14,"XD"))))))))))</f>
        <v>2.23</v>
      </c>
      <c r="F2019">
        <f>D2019*E2019</f>
        <v>269.83</v>
      </c>
      <c r="G2019">
        <f>SUMIF($B$2:B2019,B2019,$D$2:D2019)</f>
        <v>3050</v>
      </c>
      <c r="H2019" t="b">
        <f>IF(cukier[[#This Row],[IlośćCukruKupionego]]&gt;=100,IF(cukier[[#This Row],[IlośćCukruKupionego]]&lt;1000,TRUE),FALSE)</f>
        <v>0</v>
      </c>
      <c r="I2019" t="b">
        <f>IF(cukier[[#This Row],[IlośćCukruKupionego]]&gt;=1000,IF(cukier[[#This Row],[IlośćCukruKupionego]]&lt;10000,TRUE),FALSE)</f>
        <v>1</v>
      </c>
      <c r="J2019" t="b">
        <f>IF(cukier[[#This Row],[IlośćCukruKupionego]]&gt;=10000,TRUE,FALSE)</f>
        <v>0</v>
      </c>
      <c r="K201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19">
        <f>cukier[[#This Row],[Cukier '[KG']]]*cukier[[#This Row],[Rabat]]</f>
        <v>257.72999999999996</v>
      </c>
      <c r="M2019">
        <f>cukier[[#This Row],[SumaZaCukier]]-cukier[[#This Row],[CenaRabat]]</f>
        <v>12.100000000000023</v>
      </c>
    </row>
    <row r="2020" spans="1:13" x14ac:dyDescent="0.25">
      <c r="A2020" s="1">
        <v>41793</v>
      </c>
      <c r="B2020" t="s">
        <v>204</v>
      </c>
      <c r="C2020">
        <f>YEAR(cukier[[#This Row],[Data]])</f>
        <v>2014</v>
      </c>
      <c r="D2020">
        <v>10</v>
      </c>
      <c r="E2020">
        <f>IF(C2020=2005,$Q$5,IF(C2020=2006,$Q$6,IF(C2020=2007,$Q$7,IF(C2020=2008,$Q$8,IF(C2020=2009,$Q$9,IF(C2020=2010,$Q$10,IF(C2020=2011,$Q$11,IF(C2020=2012,$Q$12,IF(C2020=2013,$Q$13,IF(C2020=2014,$Q$14,"XD"))))))))))</f>
        <v>2.23</v>
      </c>
      <c r="F2020">
        <f>D2020*E2020</f>
        <v>22.3</v>
      </c>
      <c r="G2020">
        <f>SUMIF($B$2:B2020,B2020,$D$2:D2020)</f>
        <v>16</v>
      </c>
      <c r="H2020" t="b">
        <f>IF(cukier[[#This Row],[IlośćCukruKupionego]]&gt;=100,IF(cukier[[#This Row],[IlośćCukruKupionego]]&lt;1000,TRUE),FALSE)</f>
        <v>0</v>
      </c>
      <c r="I2020" t="b">
        <f>IF(cukier[[#This Row],[IlośćCukruKupionego]]&gt;=1000,IF(cukier[[#This Row],[IlośćCukruKupionego]]&lt;10000,TRUE),FALSE)</f>
        <v>0</v>
      </c>
      <c r="J2020" t="b">
        <f>IF(cukier[[#This Row],[IlośćCukruKupionego]]&gt;=10000,TRUE,FALSE)</f>
        <v>0</v>
      </c>
      <c r="K2020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20">
        <f>cukier[[#This Row],[Cukier '[KG']]]*cukier[[#This Row],[Rabat]]</f>
        <v>22.3</v>
      </c>
      <c r="M2020">
        <f>cukier[[#This Row],[SumaZaCukier]]-cukier[[#This Row],[CenaRabat]]</f>
        <v>0</v>
      </c>
    </row>
    <row r="2021" spans="1:13" x14ac:dyDescent="0.25">
      <c r="A2021" s="1">
        <v>41795</v>
      </c>
      <c r="B2021" t="s">
        <v>130</v>
      </c>
      <c r="C2021">
        <f>YEAR(cukier[[#This Row],[Data]])</f>
        <v>2014</v>
      </c>
      <c r="D2021">
        <v>9</v>
      </c>
      <c r="E2021">
        <f>IF(C2021=2005,$Q$5,IF(C2021=2006,$Q$6,IF(C2021=2007,$Q$7,IF(C2021=2008,$Q$8,IF(C2021=2009,$Q$9,IF(C2021=2010,$Q$10,IF(C2021=2011,$Q$11,IF(C2021=2012,$Q$12,IF(C2021=2013,$Q$13,IF(C2021=2014,$Q$14,"XD"))))))))))</f>
        <v>2.23</v>
      </c>
      <c r="F2021">
        <f>D2021*E2021</f>
        <v>20.07</v>
      </c>
      <c r="G2021">
        <f>SUMIF($B$2:B2021,B2021,$D$2:D2021)</f>
        <v>41</v>
      </c>
      <c r="H2021" t="b">
        <f>IF(cukier[[#This Row],[IlośćCukruKupionego]]&gt;=100,IF(cukier[[#This Row],[IlośćCukruKupionego]]&lt;1000,TRUE),FALSE)</f>
        <v>0</v>
      </c>
      <c r="I2021" t="b">
        <f>IF(cukier[[#This Row],[IlośćCukruKupionego]]&gt;=1000,IF(cukier[[#This Row],[IlośćCukruKupionego]]&lt;10000,TRUE),FALSE)</f>
        <v>0</v>
      </c>
      <c r="J2021" t="b">
        <f>IF(cukier[[#This Row],[IlośćCukruKupionego]]&gt;=10000,TRUE,FALSE)</f>
        <v>0</v>
      </c>
      <c r="K2021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21">
        <f>cukier[[#This Row],[Cukier '[KG']]]*cukier[[#This Row],[Rabat]]</f>
        <v>20.07</v>
      </c>
      <c r="M2021">
        <f>cukier[[#This Row],[SumaZaCukier]]-cukier[[#This Row],[CenaRabat]]</f>
        <v>0</v>
      </c>
    </row>
    <row r="2022" spans="1:13" x14ac:dyDescent="0.25">
      <c r="A2022" s="1">
        <v>41798</v>
      </c>
      <c r="B2022" t="s">
        <v>52</v>
      </c>
      <c r="C2022">
        <f>YEAR(cukier[[#This Row],[Data]])</f>
        <v>2014</v>
      </c>
      <c r="D2022">
        <v>35</v>
      </c>
      <c r="E2022">
        <f>IF(C2022=2005,$Q$5,IF(C2022=2006,$Q$6,IF(C2022=2007,$Q$7,IF(C2022=2008,$Q$8,IF(C2022=2009,$Q$9,IF(C2022=2010,$Q$10,IF(C2022=2011,$Q$11,IF(C2022=2012,$Q$12,IF(C2022=2013,$Q$13,IF(C2022=2014,$Q$14,"XD"))))))))))</f>
        <v>2.23</v>
      </c>
      <c r="F2022">
        <f>D2022*E2022</f>
        <v>78.05</v>
      </c>
      <c r="G2022">
        <f>SUMIF($B$2:B2022,B2022,$D$2:D2022)</f>
        <v>5181</v>
      </c>
      <c r="H2022" t="b">
        <f>IF(cukier[[#This Row],[IlośćCukruKupionego]]&gt;=100,IF(cukier[[#This Row],[IlośćCukruKupionego]]&lt;1000,TRUE),FALSE)</f>
        <v>0</v>
      </c>
      <c r="I2022" t="b">
        <f>IF(cukier[[#This Row],[IlośćCukruKupionego]]&gt;=1000,IF(cukier[[#This Row],[IlośćCukruKupionego]]&lt;10000,TRUE),FALSE)</f>
        <v>1</v>
      </c>
      <c r="J2022" t="b">
        <f>IF(cukier[[#This Row],[IlośćCukruKupionego]]&gt;=10000,TRUE,FALSE)</f>
        <v>0</v>
      </c>
      <c r="K202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22">
        <f>cukier[[#This Row],[Cukier '[KG']]]*cukier[[#This Row],[Rabat]]</f>
        <v>74.55</v>
      </c>
      <c r="M2022">
        <f>cukier[[#This Row],[SumaZaCukier]]-cukier[[#This Row],[CenaRabat]]</f>
        <v>3.5</v>
      </c>
    </row>
    <row r="2023" spans="1:13" x14ac:dyDescent="0.25">
      <c r="A2023" s="1">
        <v>41802</v>
      </c>
      <c r="B2023" t="s">
        <v>35</v>
      </c>
      <c r="C2023">
        <f>YEAR(cukier[[#This Row],[Data]])</f>
        <v>2014</v>
      </c>
      <c r="D2023">
        <v>154</v>
      </c>
      <c r="E2023">
        <f>IF(C2023=2005,$Q$5,IF(C2023=2006,$Q$6,IF(C2023=2007,$Q$7,IF(C2023=2008,$Q$8,IF(C2023=2009,$Q$9,IF(C2023=2010,$Q$10,IF(C2023=2011,$Q$11,IF(C2023=2012,$Q$12,IF(C2023=2013,$Q$13,IF(C2023=2014,$Q$14,"XD"))))))))))</f>
        <v>2.23</v>
      </c>
      <c r="F2023">
        <f>D2023*E2023</f>
        <v>343.42</v>
      </c>
      <c r="G2023">
        <f>SUMIF($B$2:B2023,B2023,$D$2:D2023)</f>
        <v>4407</v>
      </c>
      <c r="H2023" t="b">
        <f>IF(cukier[[#This Row],[IlośćCukruKupionego]]&gt;=100,IF(cukier[[#This Row],[IlośćCukruKupionego]]&lt;1000,TRUE),FALSE)</f>
        <v>0</v>
      </c>
      <c r="I2023" t="b">
        <f>IF(cukier[[#This Row],[IlośćCukruKupionego]]&gt;=1000,IF(cukier[[#This Row],[IlośćCukruKupionego]]&lt;10000,TRUE),FALSE)</f>
        <v>1</v>
      </c>
      <c r="J2023" t="b">
        <f>IF(cukier[[#This Row],[IlośćCukruKupionego]]&gt;=10000,TRUE,FALSE)</f>
        <v>0</v>
      </c>
      <c r="K202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23">
        <f>cukier[[#This Row],[Cukier '[KG']]]*cukier[[#This Row],[Rabat]]</f>
        <v>328.02</v>
      </c>
      <c r="M2023">
        <f>cukier[[#This Row],[SumaZaCukier]]-cukier[[#This Row],[CenaRabat]]</f>
        <v>15.400000000000034</v>
      </c>
    </row>
    <row r="2024" spans="1:13" x14ac:dyDescent="0.25">
      <c r="A2024" s="1">
        <v>41806</v>
      </c>
      <c r="B2024" t="s">
        <v>113</v>
      </c>
      <c r="C2024">
        <f>YEAR(cukier[[#This Row],[Data]])</f>
        <v>2014</v>
      </c>
      <c r="D2024">
        <v>1</v>
      </c>
      <c r="E2024">
        <f>IF(C2024=2005,$Q$5,IF(C2024=2006,$Q$6,IF(C2024=2007,$Q$7,IF(C2024=2008,$Q$8,IF(C2024=2009,$Q$9,IF(C2024=2010,$Q$10,IF(C2024=2011,$Q$11,IF(C2024=2012,$Q$12,IF(C2024=2013,$Q$13,IF(C2024=2014,$Q$14,"XD"))))))))))</f>
        <v>2.23</v>
      </c>
      <c r="F2024">
        <f>D2024*E2024</f>
        <v>2.23</v>
      </c>
      <c r="G2024">
        <f>SUMIF($B$2:B2024,B2024,$D$2:D2024)</f>
        <v>47</v>
      </c>
      <c r="H2024" t="b">
        <f>IF(cukier[[#This Row],[IlośćCukruKupionego]]&gt;=100,IF(cukier[[#This Row],[IlośćCukruKupionego]]&lt;1000,TRUE),FALSE)</f>
        <v>0</v>
      </c>
      <c r="I2024" t="b">
        <f>IF(cukier[[#This Row],[IlośćCukruKupionego]]&gt;=1000,IF(cukier[[#This Row],[IlośćCukruKupionego]]&lt;10000,TRUE),FALSE)</f>
        <v>0</v>
      </c>
      <c r="J2024" t="b">
        <f>IF(cukier[[#This Row],[IlośćCukruKupionego]]&gt;=10000,TRUE,FALSE)</f>
        <v>0</v>
      </c>
      <c r="K2024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24">
        <f>cukier[[#This Row],[Cukier '[KG']]]*cukier[[#This Row],[Rabat]]</f>
        <v>2.23</v>
      </c>
      <c r="M2024">
        <f>cukier[[#This Row],[SumaZaCukier]]-cukier[[#This Row],[CenaRabat]]</f>
        <v>0</v>
      </c>
    </row>
    <row r="2025" spans="1:13" x14ac:dyDescent="0.25">
      <c r="A2025" s="1">
        <v>41807</v>
      </c>
      <c r="B2025" t="s">
        <v>14</v>
      </c>
      <c r="C2025">
        <f>YEAR(cukier[[#This Row],[Data]])</f>
        <v>2014</v>
      </c>
      <c r="D2025">
        <v>249</v>
      </c>
      <c r="E2025">
        <f>IF(C2025=2005,$Q$5,IF(C2025=2006,$Q$6,IF(C2025=2007,$Q$7,IF(C2025=2008,$Q$8,IF(C2025=2009,$Q$9,IF(C2025=2010,$Q$10,IF(C2025=2011,$Q$11,IF(C2025=2012,$Q$12,IF(C2025=2013,$Q$13,IF(C2025=2014,$Q$14,"XD"))))))))))</f>
        <v>2.23</v>
      </c>
      <c r="F2025">
        <f>D2025*E2025</f>
        <v>555.27</v>
      </c>
      <c r="G2025">
        <f>SUMIF($B$2:B2025,B2025,$D$2:D2025)</f>
        <v>22619</v>
      </c>
      <c r="H2025" t="b">
        <f>IF(cukier[[#This Row],[IlośćCukruKupionego]]&gt;=100,IF(cukier[[#This Row],[IlośćCukruKupionego]]&lt;1000,TRUE),FALSE)</f>
        <v>0</v>
      </c>
      <c r="I2025" t="b">
        <f>IF(cukier[[#This Row],[IlośćCukruKupionego]]&gt;=1000,IF(cukier[[#This Row],[IlośćCukruKupionego]]&lt;10000,TRUE),FALSE)</f>
        <v>0</v>
      </c>
      <c r="J2025" t="b">
        <f>IF(cukier[[#This Row],[IlośćCukruKupionego]]&gt;=10000,TRUE,FALSE)</f>
        <v>1</v>
      </c>
      <c r="K202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25">
        <f>cukier[[#This Row],[Cukier '[KG']]]*cukier[[#This Row],[Rabat]]</f>
        <v>505.46999999999997</v>
      </c>
      <c r="M2025">
        <f>cukier[[#This Row],[SumaZaCukier]]-cukier[[#This Row],[CenaRabat]]</f>
        <v>49.800000000000011</v>
      </c>
    </row>
    <row r="2026" spans="1:13" x14ac:dyDescent="0.25">
      <c r="A2026" s="1">
        <v>41807</v>
      </c>
      <c r="B2026" t="s">
        <v>37</v>
      </c>
      <c r="C2026">
        <f>YEAR(cukier[[#This Row],[Data]])</f>
        <v>2014</v>
      </c>
      <c r="D2026">
        <v>27</v>
      </c>
      <c r="E2026">
        <f>IF(C2026=2005,$Q$5,IF(C2026=2006,$Q$6,IF(C2026=2007,$Q$7,IF(C2026=2008,$Q$8,IF(C2026=2009,$Q$9,IF(C2026=2010,$Q$10,IF(C2026=2011,$Q$11,IF(C2026=2012,$Q$12,IF(C2026=2013,$Q$13,IF(C2026=2014,$Q$14,"XD"))))))))))</f>
        <v>2.23</v>
      </c>
      <c r="F2026">
        <f>D2026*E2026</f>
        <v>60.21</v>
      </c>
      <c r="G2026">
        <f>SUMIF($B$2:B2026,B2026,$D$2:D2026)</f>
        <v>4869</v>
      </c>
      <c r="H2026" t="b">
        <f>IF(cukier[[#This Row],[IlośćCukruKupionego]]&gt;=100,IF(cukier[[#This Row],[IlośćCukruKupionego]]&lt;1000,TRUE),FALSE)</f>
        <v>0</v>
      </c>
      <c r="I2026" t="b">
        <f>IF(cukier[[#This Row],[IlośćCukruKupionego]]&gt;=1000,IF(cukier[[#This Row],[IlośćCukruKupionego]]&lt;10000,TRUE),FALSE)</f>
        <v>1</v>
      </c>
      <c r="J2026" t="b">
        <f>IF(cukier[[#This Row],[IlośćCukruKupionego]]&gt;=10000,TRUE,FALSE)</f>
        <v>0</v>
      </c>
      <c r="K2026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26">
        <f>cukier[[#This Row],[Cukier '[KG']]]*cukier[[#This Row],[Rabat]]</f>
        <v>57.51</v>
      </c>
      <c r="M2026">
        <f>cukier[[#This Row],[SumaZaCukier]]-cukier[[#This Row],[CenaRabat]]</f>
        <v>2.7000000000000028</v>
      </c>
    </row>
    <row r="2027" spans="1:13" x14ac:dyDescent="0.25">
      <c r="A2027" s="1">
        <v>41809</v>
      </c>
      <c r="B2027" t="s">
        <v>12</v>
      </c>
      <c r="C2027">
        <f>YEAR(cukier[[#This Row],[Data]])</f>
        <v>2014</v>
      </c>
      <c r="D2027">
        <v>167</v>
      </c>
      <c r="E2027">
        <f>IF(C2027=2005,$Q$5,IF(C2027=2006,$Q$6,IF(C2027=2007,$Q$7,IF(C2027=2008,$Q$8,IF(C2027=2009,$Q$9,IF(C2027=2010,$Q$10,IF(C2027=2011,$Q$11,IF(C2027=2012,$Q$12,IF(C2027=2013,$Q$13,IF(C2027=2014,$Q$14,"XD"))))))))))</f>
        <v>2.23</v>
      </c>
      <c r="F2027">
        <f>D2027*E2027</f>
        <v>372.41</v>
      </c>
      <c r="G2027">
        <f>SUMIF($B$2:B2027,B2027,$D$2:D2027)</f>
        <v>4827</v>
      </c>
      <c r="H2027" t="b">
        <f>IF(cukier[[#This Row],[IlośćCukruKupionego]]&gt;=100,IF(cukier[[#This Row],[IlośćCukruKupionego]]&lt;1000,TRUE),FALSE)</f>
        <v>0</v>
      </c>
      <c r="I2027" t="b">
        <f>IF(cukier[[#This Row],[IlośćCukruKupionego]]&gt;=1000,IF(cukier[[#This Row],[IlośćCukruKupionego]]&lt;10000,TRUE),FALSE)</f>
        <v>1</v>
      </c>
      <c r="J2027" t="b">
        <f>IF(cukier[[#This Row],[IlośćCukruKupionego]]&gt;=10000,TRUE,FALSE)</f>
        <v>0</v>
      </c>
      <c r="K2027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27">
        <f>cukier[[#This Row],[Cukier '[KG']]]*cukier[[#This Row],[Rabat]]</f>
        <v>355.71</v>
      </c>
      <c r="M2027">
        <f>cukier[[#This Row],[SumaZaCukier]]-cukier[[#This Row],[CenaRabat]]</f>
        <v>16.700000000000045</v>
      </c>
    </row>
    <row r="2028" spans="1:13" x14ac:dyDescent="0.25">
      <c r="A2028" s="1">
        <v>41810</v>
      </c>
      <c r="B2028" t="s">
        <v>12</v>
      </c>
      <c r="C2028">
        <f>YEAR(cukier[[#This Row],[Data]])</f>
        <v>2014</v>
      </c>
      <c r="D2028">
        <v>71</v>
      </c>
      <c r="E2028">
        <f>IF(C2028=2005,$Q$5,IF(C2028=2006,$Q$6,IF(C2028=2007,$Q$7,IF(C2028=2008,$Q$8,IF(C2028=2009,$Q$9,IF(C2028=2010,$Q$10,IF(C2028=2011,$Q$11,IF(C2028=2012,$Q$12,IF(C2028=2013,$Q$13,IF(C2028=2014,$Q$14,"XD"))))))))))</f>
        <v>2.23</v>
      </c>
      <c r="F2028">
        <f>D2028*E2028</f>
        <v>158.33000000000001</v>
      </c>
      <c r="G2028">
        <f>SUMIF($B$2:B2028,B2028,$D$2:D2028)</f>
        <v>4898</v>
      </c>
      <c r="H2028" t="b">
        <f>IF(cukier[[#This Row],[IlośćCukruKupionego]]&gt;=100,IF(cukier[[#This Row],[IlośćCukruKupionego]]&lt;1000,TRUE),FALSE)</f>
        <v>0</v>
      </c>
      <c r="I2028" t="b">
        <f>IF(cukier[[#This Row],[IlośćCukruKupionego]]&gt;=1000,IF(cukier[[#This Row],[IlośćCukruKupionego]]&lt;10000,TRUE),FALSE)</f>
        <v>1</v>
      </c>
      <c r="J2028" t="b">
        <f>IF(cukier[[#This Row],[IlośćCukruKupionego]]&gt;=10000,TRUE,FALSE)</f>
        <v>0</v>
      </c>
      <c r="K202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28">
        <f>cukier[[#This Row],[Cukier '[KG']]]*cukier[[#This Row],[Rabat]]</f>
        <v>151.22999999999999</v>
      </c>
      <c r="M2028">
        <f>cukier[[#This Row],[SumaZaCukier]]-cukier[[#This Row],[CenaRabat]]</f>
        <v>7.1000000000000227</v>
      </c>
    </row>
    <row r="2029" spans="1:13" x14ac:dyDescent="0.25">
      <c r="A2029" s="1">
        <v>41810</v>
      </c>
      <c r="B2029" t="s">
        <v>83</v>
      </c>
      <c r="C2029">
        <f>YEAR(cukier[[#This Row],[Data]])</f>
        <v>2014</v>
      </c>
      <c r="D2029">
        <v>13</v>
      </c>
      <c r="E2029">
        <f>IF(C2029=2005,$Q$5,IF(C2029=2006,$Q$6,IF(C2029=2007,$Q$7,IF(C2029=2008,$Q$8,IF(C2029=2009,$Q$9,IF(C2029=2010,$Q$10,IF(C2029=2011,$Q$11,IF(C2029=2012,$Q$12,IF(C2029=2013,$Q$13,IF(C2029=2014,$Q$14,"XD"))))))))))</f>
        <v>2.23</v>
      </c>
      <c r="F2029">
        <f>D2029*E2029</f>
        <v>28.99</v>
      </c>
      <c r="G2029">
        <f>SUMIF($B$2:B2029,B2029,$D$2:D2029)</f>
        <v>16</v>
      </c>
      <c r="H2029" t="b">
        <f>IF(cukier[[#This Row],[IlośćCukruKupionego]]&gt;=100,IF(cukier[[#This Row],[IlośćCukruKupionego]]&lt;1000,TRUE),FALSE)</f>
        <v>0</v>
      </c>
      <c r="I2029" t="b">
        <f>IF(cukier[[#This Row],[IlośćCukruKupionego]]&gt;=1000,IF(cukier[[#This Row],[IlośćCukruKupionego]]&lt;10000,TRUE),FALSE)</f>
        <v>0</v>
      </c>
      <c r="J2029" t="b">
        <f>IF(cukier[[#This Row],[IlośćCukruKupionego]]&gt;=10000,TRUE,FALSE)</f>
        <v>0</v>
      </c>
      <c r="K2029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29">
        <f>cukier[[#This Row],[Cukier '[KG']]]*cukier[[#This Row],[Rabat]]</f>
        <v>28.99</v>
      </c>
      <c r="M2029">
        <f>cukier[[#This Row],[SumaZaCukier]]-cukier[[#This Row],[CenaRabat]]</f>
        <v>0</v>
      </c>
    </row>
    <row r="2030" spans="1:13" x14ac:dyDescent="0.25">
      <c r="A2030" s="1">
        <v>41811</v>
      </c>
      <c r="B2030" t="s">
        <v>30</v>
      </c>
      <c r="C2030">
        <f>YEAR(cukier[[#This Row],[Data]])</f>
        <v>2014</v>
      </c>
      <c r="D2030">
        <v>90</v>
      </c>
      <c r="E2030">
        <f>IF(C2030=2005,$Q$5,IF(C2030=2006,$Q$6,IF(C2030=2007,$Q$7,IF(C2030=2008,$Q$8,IF(C2030=2009,$Q$9,IF(C2030=2010,$Q$10,IF(C2030=2011,$Q$11,IF(C2030=2012,$Q$12,IF(C2030=2013,$Q$13,IF(C2030=2014,$Q$14,"XD"))))))))))</f>
        <v>2.23</v>
      </c>
      <c r="F2030">
        <f>D2030*E2030</f>
        <v>200.7</v>
      </c>
      <c r="G2030">
        <f>SUMIF($B$2:B2030,B2030,$D$2:D2030)</f>
        <v>5120</v>
      </c>
      <c r="H2030" t="b">
        <f>IF(cukier[[#This Row],[IlośćCukruKupionego]]&gt;=100,IF(cukier[[#This Row],[IlośćCukruKupionego]]&lt;1000,TRUE),FALSE)</f>
        <v>0</v>
      </c>
      <c r="I2030" t="b">
        <f>IF(cukier[[#This Row],[IlośćCukruKupionego]]&gt;=1000,IF(cukier[[#This Row],[IlośćCukruKupionego]]&lt;10000,TRUE),FALSE)</f>
        <v>1</v>
      </c>
      <c r="J2030" t="b">
        <f>IF(cukier[[#This Row],[IlośćCukruKupionego]]&gt;=10000,TRUE,FALSE)</f>
        <v>0</v>
      </c>
      <c r="K2030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30">
        <f>cukier[[#This Row],[Cukier '[KG']]]*cukier[[#This Row],[Rabat]]</f>
        <v>191.7</v>
      </c>
      <c r="M2030">
        <f>cukier[[#This Row],[SumaZaCukier]]-cukier[[#This Row],[CenaRabat]]</f>
        <v>9</v>
      </c>
    </row>
    <row r="2031" spans="1:13" x14ac:dyDescent="0.25">
      <c r="A2031" s="1">
        <v>41814</v>
      </c>
      <c r="B2031" t="s">
        <v>9</v>
      </c>
      <c r="C2031">
        <f>YEAR(cukier[[#This Row],[Data]])</f>
        <v>2014</v>
      </c>
      <c r="D2031">
        <v>106</v>
      </c>
      <c r="E2031">
        <f>IF(C2031=2005,$Q$5,IF(C2031=2006,$Q$6,IF(C2031=2007,$Q$7,IF(C2031=2008,$Q$8,IF(C2031=2009,$Q$9,IF(C2031=2010,$Q$10,IF(C2031=2011,$Q$11,IF(C2031=2012,$Q$12,IF(C2031=2013,$Q$13,IF(C2031=2014,$Q$14,"XD"))))))))))</f>
        <v>2.23</v>
      </c>
      <c r="F2031">
        <f>D2031*E2031</f>
        <v>236.38</v>
      </c>
      <c r="G2031">
        <f>SUMIF($B$2:B2031,B2031,$D$2:D2031)</f>
        <v>25372</v>
      </c>
      <c r="H2031" t="b">
        <f>IF(cukier[[#This Row],[IlośćCukruKupionego]]&gt;=100,IF(cukier[[#This Row],[IlośćCukruKupionego]]&lt;1000,TRUE),FALSE)</f>
        <v>0</v>
      </c>
      <c r="I2031" t="b">
        <f>IF(cukier[[#This Row],[IlośćCukruKupionego]]&gt;=1000,IF(cukier[[#This Row],[IlośćCukruKupionego]]&lt;10000,TRUE),FALSE)</f>
        <v>0</v>
      </c>
      <c r="J2031" t="b">
        <f>IF(cukier[[#This Row],[IlośćCukruKupionego]]&gt;=10000,TRUE,FALSE)</f>
        <v>1</v>
      </c>
      <c r="K203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31">
        <f>cukier[[#This Row],[Cukier '[KG']]]*cukier[[#This Row],[Rabat]]</f>
        <v>215.17999999999998</v>
      </c>
      <c r="M2031">
        <f>cukier[[#This Row],[SumaZaCukier]]-cukier[[#This Row],[CenaRabat]]</f>
        <v>21.200000000000017</v>
      </c>
    </row>
    <row r="2032" spans="1:13" x14ac:dyDescent="0.25">
      <c r="A2032" s="1">
        <v>41815</v>
      </c>
      <c r="B2032" t="s">
        <v>66</v>
      </c>
      <c r="C2032">
        <f>YEAR(cukier[[#This Row],[Data]])</f>
        <v>2014</v>
      </c>
      <c r="D2032">
        <v>57</v>
      </c>
      <c r="E2032">
        <f>IF(C2032=2005,$Q$5,IF(C2032=2006,$Q$6,IF(C2032=2007,$Q$7,IF(C2032=2008,$Q$8,IF(C2032=2009,$Q$9,IF(C2032=2010,$Q$10,IF(C2032=2011,$Q$11,IF(C2032=2012,$Q$12,IF(C2032=2013,$Q$13,IF(C2032=2014,$Q$14,"XD"))))))))))</f>
        <v>2.23</v>
      </c>
      <c r="F2032">
        <f>D2032*E2032</f>
        <v>127.11</v>
      </c>
      <c r="G2032">
        <f>SUMIF($B$2:B2032,B2032,$D$2:D2032)</f>
        <v>3795</v>
      </c>
      <c r="H2032" t="b">
        <f>IF(cukier[[#This Row],[IlośćCukruKupionego]]&gt;=100,IF(cukier[[#This Row],[IlośćCukruKupionego]]&lt;1000,TRUE),FALSE)</f>
        <v>0</v>
      </c>
      <c r="I2032" t="b">
        <f>IF(cukier[[#This Row],[IlośćCukruKupionego]]&gt;=1000,IF(cukier[[#This Row],[IlośćCukruKupionego]]&lt;10000,TRUE),FALSE)</f>
        <v>1</v>
      </c>
      <c r="J2032" t="b">
        <f>IF(cukier[[#This Row],[IlośćCukruKupionego]]&gt;=10000,TRUE,FALSE)</f>
        <v>0</v>
      </c>
      <c r="K203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32">
        <f>cukier[[#This Row],[Cukier '[KG']]]*cukier[[#This Row],[Rabat]]</f>
        <v>121.41</v>
      </c>
      <c r="M2032">
        <f>cukier[[#This Row],[SumaZaCukier]]-cukier[[#This Row],[CenaRabat]]</f>
        <v>5.7000000000000028</v>
      </c>
    </row>
    <row r="2033" spans="1:13" x14ac:dyDescent="0.25">
      <c r="A2033" s="1">
        <v>41815</v>
      </c>
      <c r="B2033" t="s">
        <v>18</v>
      </c>
      <c r="C2033">
        <f>YEAR(cukier[[#This Row],[Data]])</f>
        <v>2014</v>
      </c>
      <c r="D2033">
        <v>59</v>
      </c>
      <c r="E2033">
        <f>IF(C2033=2005,$Q$5,IF(C2033=2006,$Q$6,IF(C2033=2007,$Q$7,IF(C2033=2008,$Q$8,IF(C2033=2009,$Q$9,IF(C2033=2010,$Q$10,IF(C2033=2011,$Q$11,IF(C2033=2012,$Q$12,IF(C2033=2013,$Q$13,IF(C2033=2014,$Q$14,"XD"))))))))))</f>
        <v>2.23</v>
      </c>
      <c r="F2033">
        <f>D2033*E2033</f>
        <v>131.57</v>
      </c>
      <c r="G2033">
        <f>SUMIF($B$2:B2033,B2033,$D$2:D2033)</f>
        <v>5051</v>
      </c>
      <c r="H2033" t="b">
        <f>IF(cukier[[#This Row],[IlośćCukruKupionego]]&gt;=100,IF(cukier[[#This Row],[IlośćCukruKupionego]]&lt;1000,TRUE),FALSE)</f>
        <v>0</v>
      </c>
      <c r="I2033" t="b">
        <f>IF(cukier[[#This Row],[IlośćCukruKupionego]]&gt;=1000,IF(cukier[[#This Row],[IlośćCukruKupionego]]&lt;10000,TRUE),FALSE)</f>
        <v>1</v>
      </c>
      <c r="J2033" t="b">
        <f>IF(cukier[[#This Row],[IlośćCukruKupionego]]&gt;=10000,TRUE,FALSE)</f>
        <v>0</v>
      </c>
      <c r="K203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33">
        <f>cukier[[#This Row],[Cukier '[KG']]]*cukier[[#This Row],[Rabat]]</f>
        <v>125.66999999999999</v>
      </c>
      <c r="M2033">
        <f>cukier[[#This Row],[SumaZaCukier]]-cukier[[#This Row],[CenaRabat]]</f>
        <v>5.9000000000000057</v>
      </c>
    </row>
    <row r="2034" spans="1:13" x14ac:dyDescent="0.25">
      <c r="A2034" s="1">
        <v>41817</v>
      </c>
      <c r="B2034" t="s">
        <v>79</v>
      </c>
      <c r="C2034">
        <f>YEAR(cukier[[#This Row],[Data]])</f>
        <v>2014</v>
      </c>
      <c r="D2034">
        <v>11</v>
      </c>
      <c r="E2034">
        <f>IF(C2034=2005,$Q$5,IF(C2034=2006,$Q$6,IF(C2034=2007,$Q$7,IF(C2034=2008,$Q$8,IF(C2034=2009,$Q$9,IF(C2034=2010,$Q$10,IF(C2034=2011,$Q$11,IF(C2034=2012,$Q$12,IF(C2034=2013,$Q$13,IF(C2034=2014,$Q$14,"XD"))))))))))</f>
        <v>2.23</v>
      </c>
      <c r="F2034">
        <f>D2034*E2034</f>
        <v>24.53</v>
      </c>
      <c r="G2034">
        <f>SUMIF($B$2:B2034,B2034,$D$2:D2034)</f>
        <v>56</v>
      </c>
      <c r="H2034" t="b">
        <f>IF(cukier[[#This Row],[IlośćCukruKupionego]]&gt;=100,IF(cukier[[#This Row],[IlośćCukruKupionego]]&lt;1000,TRUE),FALSE)</f>
        <v>0</v>
      </c>
      <c r="I2034" t="b">
        <f>IF(cukier[[#This Row],[IlośćCukruKupionego]]&gt;=1000,IF(cukier[[#This Row],[IlośćCukruKupionego]]&lt;10000,TRUE),FALSE)</f>
        <v>0</v>
      </c>
      <c r="J2034" t="b">
        <f>IF(cukier[[#This Row],[IlośćCukruKupionego]]&gt;=10000,TRUE,FALSE)</f>
        <v>0</v>
      </c>
      <c r="K2034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34">
        <f>cukier[[#This Row],[Cukier '[KG']]]*cukier[[#This Row],[Rabat]]</f>
        <v>24.53</v>
      </c>
      <c r="M2034">
        <f>cukier[[#This Row],[SumaZaCukier]]-cukier[[#This Row],[CenaRabat]]</f>
        <v>0</v>
      </c>
    </row>
    <row r="2035" spans="1:13" x14ac:dyDescent="0.25">
      <c r="A2035" s="1">
        <v>41818</v>
      </c>
      <c r="B2035" t="s">
        <v>102</v>
      </c>
      <c r="C2035">
        <f>YEAR(cukier[[#This Row],[Data]])</f>
        <v>2014</v>
      </c>
      <c r="D2035">
        <v>361</v>
      </c>
      <c r="E2035">
        <f>IF(C2035=2005,$Q$5,IF(C2035=2006,$Q$6,IF(C2035=2007,$Q$7,IF(C2035=2008,$Q$8,IF(C2035=2009,$Q$9,IF(C2035=2010,$Q$10,IF(C2035=2011,$Q$11,IF(C2035=2012,$Q$12,IF(C2035=2013,$Q$13,IF(C2035=2014,$Q$14,"XD"))))))))))</f>
        <v>2.23</v>
      </c>
      <c r="F2035">
        <f>D2035*E2035</f>
        <v>805.03</v>
      </c>
      <c r="G2035">
        <f>SUMIF($B$2:B2035,B2035,$D$2:D2035)</f>
        <v>7466</v>
      </c>
      <c r="H2035" t="b">
        <f>IF(cukier[[#This Row],[IlośćCukruKupionego]]&gt;=100,IF(cukier[[#This Row],[IlośćCukruKupionego]]&lt;1000,TRUE),FALSE)</f>
        <v>0</v>
      </c>
      <c r="I2035" t="b">
        <f>IF(cukier[[#This Row],[IlośćCukruKupionego]]&gt;=1000,IF(cukier[[#This Row],[IlośćCukruKupionego]]&lt;10000,TRUE),FALSE)</f>
        <v>1</v>
      </c>
      <c r="J2035" t="b">
        <f>IF(cukier[[#This Row],[IlośćCukruKupionego]]&gt;=10000,TRUE,FALSE)</f>
        <v>0</v>
      </c>
      <c r="K2035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35">
        <f>cukier[[#This Row],[Cukier '[KG']]]*cukier[[#This Row],[Rabat]]</f>
        <v>768.93</v>
      </c>
      <c r="M2035">
        <f>cukier[[#This Row],[SumaZaCukier]]-cukier[[#This Row],[CenaRabat]]</f>
        <v>36.100000000000023</v>
      </c>
    </row>
    <row r="2036" spans="1:13" x14ac:dyDescent="0.25">
      <c r="A2036" s="1">
        <v>41819</v>
      </c>
      <c r="B2036" t="s">
        <v>8</v>
      </c>
      <c r="C2036">
        <f>YEAR(cukier[[#This Row],[Data]])</f>
        <v>2014</v>
      </c>
      <c r="D2036">
        <v>153</v>
      </c>
      <c r="E2036">
        <f>IF(C2036=2005,$Q$5,IF(C2036=2006,$Q$6,IF(C2036=2007,$Q$7,IF(C2036=2008,$Q$8,IF(C2036=2009,$Q$9,IF(C2036=2010,$Q$10,IF(C2036=2011,$Q$11,IF(C2036=2012,$Q$12,IF(C2036=2013,$Q$13,IF(C2036=2014,$Q$14,"XD"))))))))))</f>
        <v>2.23</v>
      </c>
      <c r="F2036">
        <f>D2036*E2036</f>
        <v>341.19</v>
      </c>
      <c r="G2036">
        <f>SUMIF($B$2:B2036,B2036,$D$2:D2036)</f>
        <v>2982</v>
      </c>
      <c r="H2036" t="b">
        <f>IF(cukier[[#This Row],[IlośćCukruKupionego]]&gt;=100,IF(cukier[[#This Row],[IlośćCukruKupionego]]&lt;1000,TRUE),FALSE)</f>
        <v>0</v>
      </c>
      <c r="I2036" t="b">
        <f>IF(cukier[[#This Row],[IlośćCukruKupionego]]&gt;=1000,IF(cukier[[#This Row],[IlośćCukruKupionego]]&lt;10000,TRUE),FALSE)</f>
        <v>1</v>
      </c>
      <c r="J2036" t="b">
        <f>IF(cukier[[#This Row],[IlośćCukruKupionego]]&gt;=10000,TRUE,FALSE)</f>
        <v>0</v>
      </c>
      <c r="K2036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36">
        <f>cukier[[#This Row],[Cukier '[KG']]]*cukier[[#This Row],[Rabat]]</f>
        <v>325.89</v>
      </c>
      <c r="M2036">
        <f>cukier[[#This Row],[SumaZaCukier]]-cukier[[#This Row],[CenaRabat]]</f>
        <v>15.300000000000011</v>
      </c>
    </row>
    <row r="2037" spans="1:13" x14ac:dyDescent="0.25">
      <c r="A2037" s="1">
        <v>41820</v>
      </c>
      <c r="B2037" t="s">
        <v>147</v>
      </c>
      <c r="C2037">
        <f>YEAR(cukier[[#This Row],[Data]])</f>
        <v>2014</v>
      </c>
      <c r="D2037">
        <v>7</v>
      </c>
      <c r="E2037">
        <f>IF(C2037=2005,$Q$5,IF(C2037=2006,$Q$6,IF(C2037=2007,$Q$7,IF(C2037=2008,$Q$8,IF(C2037=2009,$Q$9,IF(C2037=2010,$Q$10,IF(C2037=2011,$Q$11,IF(C2037=2012,$Q$12,IF(C2037=2013,$Q$13,IF(C2037=2014,$Q$14,"XD"))))))))))</f>
        <v>2.23</v>
      </c>
      <c r="F2037">
        <f>D2037*E2037</f>
        <v>15.61</v>
      </c>
      <c r="G2037">
        <f>SUMIF($B$2:B2037,B2037,$D$2:D2037)</f>
        <v>35</v>
      </c>
      <c r="H2037" t="b">
        <f>IF(cukier[[#This Row],[IlośćCukruKupionego]]&gt;=100,IF(cukier[[#This Row],[IlośćCukruKupionego]]&lt;1000,TRUE),FALSE)</f>
        <v>0</v>
      </c>
      <c r="I2037" t="b">
        <f>IF(cukier[[#This Row],[IlośćCukruKupionego]]&gt;=1000,IF(cukier[[#This Row],[IlośćCukruKupionego]]&lt;10000,TRUE),FALSE)</f>
        <v>0</v>
      </c>
      <c r="J2037" t="b">
        <f>IF(cukier[[#This Row],[IlośćCukruKupionego]]&gt;=10000,TRUE,FALSE)</f>
        <v>0</v>
      </c>
      <c r="K2037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37">
        <f>cukier[[#This Row],[Cukier '[KG']]]*cukier[[#This Row],[Rabat]]</f>
        <v>15.61</v>
      </c>
      <c r="M2037">
        <f>cukier[[#This Row],[SumaZaCukier]]-cukier[[#This Row],[CenaRabat]]</f>
        <v>0</v>
      </c>
    </row>
    <row r="2038" spans="1:13" x14ac:dyDescent="0.25">
      <c r="A2038" s="1">
        <v>41821</v>
      </c>
      <c r="B2038" t="s">
        <v>71</v>
      </c>
      <c r="C2038">
        <f>YEAR(cukier[[#This Row],[Data]])</f>
        <v>2014</v>
      </c>
      <c r="D2038">
        <v>65</v>
      </c>
      <c r="E2038">
        <f>IF(C2038=2005,$Q$5,IF(C2038=2006,$Q$6,IF(C2038=2007,$Q$7,IF(C2038=2008,$Q$8,IF(C2038=2009,$Q$9,IF(C2038=2010,$Q$10,IF(C2038=2011,$Q$11,IF(C2038=2012,$Q$12,IF(C2038=2013,$Q$13,IF(C2038=2014,$Q$14,"XD"))))))))))</f>
        <v>2.23</v>
      </c>
      <c r="F2038">
        <f>D2038*E2038</f>
        <v>144.94999999999999</v>
      </c>
      <c r="G2038">
        <f>SUMIF($B$2:B2038,B2038,$D$2:D2038)</f>
        <v>3164</v>
      </c>
      <c r="H2038" t="b">
        <f>IF(cukier[[#This Row],[IlośćCukruKupionego]]&gt;=100,IF(cukier[[#This Row],[IlośćCukruKupionego]]&lt;1000,TRUE),FALSE)</f>
        <v>0</v>
      </c>
      <c r="I2038" t="b">
        <f>IF(cukier[[#This Row],[IlośćCukruKupionego]]&gt;=1000,IF(cukier[[#This Row],[IlośćCukruKupionego]]&lt;10000,TRUE),FALSE)</f>
        <v>1</v>
      </c>
      <c r="J2038" t="b">
        <f>IF(cukier[[#This Row],[IlośćCukruKupionego]]&gt;=10000,TRUE,FALSE)</f>
        <v>0</v>
      </c>
      <c r="K203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38">
        <f>cukier[[#This Row],[Cukier '[KG']]]*cukier[[#This Row],[Rabat]]</f>
        <v>138.44999999999999</v>
      </c>
      <c r="M2038">
        <f>cukier[[#This Row],[SumaZaCukier]]-cukier[[#This Row],[CenaRabat]]</f>
        <v>6.5</v>
      </c>
    </row>
    <row r="2039" spans="1:13" x14ac:dyDescent="0.25">
      <c r="A2039" s="1">
        <v>41823</v>
      </c>
      <c r="B2039" t="s">
        <v>9</v>
      </c>
      <c r="C2039">
        <f>YEAR(cukier[[#This Row],[Data]])</f>
        <v>2014</v>
      </c>
      <c r="D2039">
        <v>409</v>
      </c>
      <c r="E2039">
        <f>IF(C2039=2005,$Q$5,IF(C2039=2006,$Q$6,IF(C2039=2007,$Q$7,IF(C2039=2008,$Q$8,IF(C2039=2009,$Q$9,IF(C2039=2010,$Q$10,IF(C2039=2011,$Q$11,IF(C2039=2012,$Q$12,IF(C2039=2013,$Q$13,IF(C2039=2014,$Q$14,"XD"))))))))))</f>
        <v>2.23</v>
      </c>
      <c r="F2039">
        <f>D2039*E2039</f>
        <v>912.06999999999994</v>
      </c>
      <c r="G2039">
        <f>SUMIF($B$2:B2039,B2039,$D$2:D2039)</f>
        <v>25781</v>
      </c>
      <c r="H2039" t="b">
        <f>IF(cukier[[#This Row],[IlośćCukruKupionego]]&gt;=100,IF(cukier[[#This Row],[IlośćCukruKupionego]]&lt;1000,TRUE),FALSE)</f>
        <v>0</v>
      </c>
      <c r="I2039" t="b">
        <f>IF(cukier[[#This Row],[IlośćCukruKupionego]]&gt;=1000,IF(cukier[[#This Row],[IlośćCukruKupionego]]&lt;10000,TRUE),FALSE)</f>
        <v>0</v>
      </c>
      <c r="J2039" t="b">
        <f>IF(cukier[[#This Row],[IlośćCukruKupionego]]&gt;=10000,TRUE,FALSE)</f>
        <v>1</v>
      </c>
      <c r="K203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39">
        <f>cukier[[#This Row],[Cukier '[KG']]]*cukier[[#This Row],[Rabat]]</f>
        <v>830.26999999999987</v>
      </c>
      <c r="M2039">
        <f>cukier[[#This Row],[SumaZaCukier]]-cukier[[#This Row],[CenaRabat]]</f>
        <v>81.800000000000068</v>
      </c>
    </row>
    <row r="2040" spans="1:13" x14ac:dyDescent="0.25">
      <c r="A2040" s="1">
        <v>41825</v>
      </c>
      <c r="B2040" t="s">
        <v>63</v>
      </c>
      <c r="C2040">
        <f>YEAR(cukier[[#This Row],[Data]])</f>
        <v>2014</v>
      </c>
      <c r="D2040">
        <v>63</v>
      </c>
      <c r="E2040">
        <f>IF(C2040=2005,$Q$5,IF(C2040=2006,$Q$6,IF(C2040=2007,$Q$7,IF(C2040=2008,$Q$8,IF(C2040=2009,$Q$9,IF(C2040=2010,$Q$10,IF(C2040=2011,$Q$11,IF(C2040=2012,$Q$12,IF(C2040=2013,$Q$13,IF(C2040=2014,$Q$14,"XD"))))))))))</f>
        <v>2.23</v>
      </c>
      <c r="F2040">
        <f>D2040*E2040</f>
        <v>140.49</v>
      </c>
      <c r="G2040">
        <f>SUMIF($B$2:B2040,B2040,$D$2:D2040)</f>
        <v>1002</v>
      </c>
      <c r="H2040" t="b">
        <f>IF(cukier[[#This Row],[IlośćCukruKupionego]]&gt;=100,IF(cukier[[#This Row],[IlośćCukruKupionego]]&lt;1000,TRUE),FALSE)</f>
        <v>0</v>
      </c>
      <c r="I2040" t="b">
        <f>IF(cukier[[#This Row],[IlośćCukruKupionego]]&gt;=1000,IF(cukier[[#This Row],[IlośćCukruKupionego]]&lt;10000,TRUE),FALSE)</f>
        <v>1</v>
      </c>
      <c r="J2040" t="b">
        <f>IF(cukier[[#This Row],[IlośćCukruKupionego]]&gt;=10000,TRUE,FALSE)</f>
        <v>0</v>
      </c>
      <c r="K2040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40">
        <f>cukier[[#This Row],[Cukier '[KG']]]*cukier[[#This Row],[Rabat]]</f>
        <v>134.19</v>
      </c>
      <c r="M2040">
        <f>cukier[[#This Row],[SumaZaCukier]]-cukier[[#This Row],[CenaRabat]]</f>
        <v>6.3000000000000114</v>
      </c>
    </row>
    <row r="2041" spans="1:13" x14ac:dyDescent="0.25">
      <c r="A2041" s="1">
        <v>41826</v>
      </c>
      <c r="B2041" t="s">
        <v>7</v>
      </c>
      <c r="C2041">
        <f>YEAR(cukier[[#This Row],[Data]])</f>
        <v>2014</v>
      </c>
      <c r="D2041">
        <v>441</v>
      </c>
      <c r="E2041">
        <f>IF(C2041=2005,$Q$5,IF(C2041=2006,$Q$6,IF(C2041=2007,$Q$7,IF(C2041=2008,$Q$8,IF(C2041=2009,$Q$9,IF(C2041=2010,$Q$10,IF(C2041=2011,$Q$11,IF(C2041=2012,$Q$12,IF(C2041=2013,$Q$13,IF(C2041=2014,$Q$14,"XD"))))))))))</f>
        <v>2.23</v>
      </c>
      <c r="F2041">
        <f>D2041*E2041</f>
        <v>983.43</v>
      </c>
      <c r="G2041">
        <f>SUMIF($B$2:B2041,B2041,$D$2:D2041)</f>
        <v>25725</v>
      </c>
      <c r="H2041" t="b">
        <f>IF(cukier[[#This Row],[IlośćCukruKupionego]]&gt;=100,IF(cukier[[#This Row],[IlośćCukruKupionego]]&lt;1000,TRUE),FALSE)</f>
        <v>0</v>
      </c>
      <c r="I2041" t="b">
        <f>IF(cukier[[#This Row],[IlośćCukruKupionego]]&gt;=1000,IF(cukier[[#This Row],[IlośćCukruKupionego]]&lt;10000,TRUE),FALSE)</f>
        <v>0</v>
      </c>
      <c r="J2041" t="b">
        <f>IF(cukier[[#This Row],[IlośćCukruKupionego]]&gt;=10000,TRUE,FALSE)</f>
        <v>1</v>
      </c>
      <c r="K204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41">
        <f>cukier[[#This Row],[Cukier '[KG']]]*cukier[[#This Row],[Rabat]]</f>
        <v>895.2299999999999</v>
      </c>
      <c r="M2041">
        <f>cukier[[#This Row],[SumaZaCukier]]-cukier[[#This Row],[CenaRabat]]</f>
        <v>88.200000000000045</v>
      </c>
    </row>
    <row r="2042" spans="1:13" x14ac:dyDescent="0.25">
      <c r="A2042" s="1">
        <v>41830</v>
      </c>
      <c r="B2042" t="s">
        <v>52</v>
      </c>
      <c r="C2042">
        <f>YEAR(cukier[[#This Row],[Data]])</f>
        <v>2014</v>
      </c>
      <c r="D2042">
        <v>91</v>
      </c>
      <c r="E2042">
        <f>IF(C2042=2005,$Q$5,IF(C2042=2006,$Q$6,IF(C2042=2007,$Q$7,IF(C2042=2008,$Q$8,IF(C2042=2009,$Q$9,IF(C2042=2010,$Q$10,IF(C2042=2011,$Q$11,IF(C2042=2012,$Q$12,IF(C2042=2013,$Q$13,IF(C2042=2014,$Q$14,"XD"))))))))))</f>
        <v>2.23</v>
      </c>
      <c r="F2042">
        <f>D2042*E2042</f>
        <v>202.93</v>
      </c>
      <c r="G2042">
        <f>SUMIF($B$2:B2042,B2042,$D$2:D2042)</f>
        <v>5272</v>
      </c>
      <c r="H2042" t="b">
        <f>IF(cukier[[#This Row],[IlośćCukruKupionego]]&gt;=100,IF(cukier[[#This Row],[IlośćCukruKupionego]]&lt;1000,TRUE),FALSE)</f>
        <v>0</v>
      </c>
      <c r="I2042" t="b">
        <f>IF(cukier[[#This Row],[IlośćCukruKupionego]]&gt;=1000,IF(cukier[[#This Row],[IlośćCukruKupionego]]&lt;10000,TRUE),FALSE)</f>
        <v>1</v>
      </c>
      <c r="J2042" t="b">
        <f>IF(cukier[[#This Row],[IlośćCukruKupionego]]&gt;=10000,TRUE,FALSE)</f>
        <v>0</v>
      </c>
      <c r="K204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42">
        <f>cukier[[#This Row],[Cukier '[KG']]]*cukier[[#This Row],[Rabat]]</f>
        <v>193.82999999999998</v>
      </c>
      <c r="M2042">
        <f>cukier[[#This Row],[SumaZaCukier]]-cukier[[#This Row],[CenaRabat]]</f>
        <v>9.1000000000000227</v>
      </c>
    </row>
    <row r="2043" spans="1:13" x14ac:dyDescent="0.25">
      <c r="A2043" s="1">
        <v>41831</v>
      </c>
      <c r="B2043" t="s">
        <v>12</v>
      </c>
      <c r="C2043">
        <f>YEAR(cukier[[#This Row],[Data]])</f>
        <v>2014</v>
      </c>
      <c r="D2043">
        <v>73</v>
      </c>
      <c r="E2043">
        <f>IF(C2043=2005,$Q$5,IF(C2043=2006,$Q$6,IF(C2043=2007,$Q$7,IF(C2043=2008,$Q$8,IF(C2043=2009,$Q$9,IF(C2043=2010,$Q$10,IF(C2043=2011,$Q$11,IF(C2043=2012,$Q$12,IF(C2043=2013,$Q$13,IF(C2043=2014,$Q$14,"XD"))))))))))</f>
        <v>2.23</v>
      </c>
      <c r="F2043">
        <f>D2043*E2043</f>
        <v>162.79</v>
      </c>
      <c r="G2043">
        <f>SUMIF($B$2:B2043,B2043,$D$2:D2043)</f>
        <v>4971</v>
      </c>
      <c r="H2043" t="b">
        <f>IF(cukier[[#This Row],[IlośćCukruKupionego]]&gt;=100,IF(cukier[[#This Row],[IlośćCukruKupionego]]&lt;1000,TRUE),FALSE)</f>
        <v>0</v>
      </c>
      <c r="I2043" t="b">
        <f>IF(cukier[[#This Row],[IlośćCukruKupionego]]&gt;=1000,IF(cukier[[#This Row],[IlośćCukruKupionego]]&lt;10000,TRUE),FALSE)</f>
        <v>1</v>
      </c>
      <c r="J2043" t="b">
        <f>IF(cukier[[#This Row],[IlośćCukruKupionego]]&gt;=10000,TRUE,FALSE)</f>
        <v>0</v>
      </c>
      <c r="K204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43">
        <f>cukier[[#This Row],[Cukier '[KG']]]*cukier[[#This Row],[Rabat]]</f>
        <v>155.48999999999998</v>
      </c>
      <c r="M2043">
        <f>cukier[[#This Row],[SumaZaCukier]]-cukier[[#This Row],[CenaRabat]]</f>
        <v>7.3000000000000114</v>
      </c>
    </row>
    <row r="2044" spans="1:13" x14ac:dyDescent="0.25">
      <c r="A2044" s="1">
        <v>41832</v>
      </c>
      <c r="B2044" t="s">
        <v>6</v>
      </c>
      <c r="C2044">
        <f>YEAR(cukier[[#This Row],[Data]])</f>
        <v>2014</v>
      </c>
      <c r="D2044">
        <v>184</v>
      </c>
      <c r="E2044">
        <f>IF(C2044=2005,$Q$5,IF(C2044=2006,$Q$6,IF(C2044=2007,$Q$7,IF(C2044=2008,$Q$8,IF(C2044=2009,$Q$9,IF(C2044=2010,$Q$10,IF(C2044=2011,$Q$11,IF(C2044=2012,$Q$12,IF(C2044=2013,$Q$13,IF(C2044=2014,$Q$14,"XD"))))))))))</f>
        <v>2.23</v>
      </c>
      <c r="F2044">
        <f>D2044*E2044</f>
        <v>410.32</v>
      </c>
      <c r="G2044">
        <f>SUMIF($B$2:B2044,B2044,$D$2:D2044)</f>
        <v>4309</v>
      </c>
      <c r="H2044" t="b">
        <f>IF(cukier[[#This Row],[IlośćCukruKupionego]]&gt;=100,IF(cukier[[#This Row],[IlośćCukruKupionego]]&lt;1000,TRUE),FALSE)</f>
        <v>0</v>
      </c>
      <c r="I2044" t="b">
        <f>IF(cukier[[#This Row],[IlośćCukruKupionego]]&gt;=1000,IF(cukier[[#This Row],[IlośćCukruKupionego]]&lt;10000,TRUE),FALSE)</f>
        <v>1</v>
      </c>
      <c r="J2044" t="b">
        <f>IF(cukier[[#This Row],[IlośćCukruKupionego]]&gt;=10000,TRUE,FALSE)</f>
        <v>0</v>
      </c>
      <c r="K204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44">
        <f>cukier[[#This Row],[Cukier '[KG']]]*cukier[[#This Row],[Rabat]]</f>
        <v>391.91999999999996</v>
      </c>
      <c r="M2044">
        <f>cukier[[#This Row],[SumaZaCukier]]-cukier[[#This Row],[CenaRabat]]</f>
        <v>18.400000000000034</v>
      </c>
    </row>
    <row r="2045" spans="1:13" x14ac:dyDescent="0.25">
      <c r="A2045" s="1">
        <v>41836</v>
      </c>
      <c r="B2045" t="s">
        <v>61</v>
      </c>
      <c r="C2045">
        <f>YEAR(cukier[[#This Row],[Data]])</f>
        <v>2014</v>
      </c>
      <c r="D2045">
        <v>191</v>
      </c>
      <c r="E2045">
        <f>IF(C2045=2005,$Q$5,IF(C2045=2006,$Q$6,IF(C2045=2007,$Q$7,IF(C2045=2008,$Q$8,IF(C2045=2009,$Q$9,IF(C2045=2010,$Q$10,IF(C2045=2011,$Q$11,IF(C2045=2012,$Q$12,IF(C2045=2013,$Q$13,IF(C2045=2014,$Q$14,"XD"))))))))))</f>
        <v>2.23</v>
      </c>
      <c r="F2045">
        <f>D2045*E2045</f>
        <v>425.93</v>
      </c>
      <c r="G2045">
        <f>SUMIF($B$2:B2045,B2045,$D$2:D2045)</f>
        <v>3241</v>
      </c>
      <c r="H2045" t="b">
        <f>IF(cukier[[#This Row],[IlośćCukruKupionego]]&gt;=100,IF(cukier[[#This Row],[IlośćCukruKupionego]]&lt;1000,TRUE),FALSE)</f>
        <v>0</v>
      </c>
      <c r="I2045" t="b">
        <f>IF(cukier[[#This Row],[IlośćCukruKupionego]]&gt;=1000,IF(cukier[[#This Row],[IlośćCukruKupionego]]&lt;10000,TRUE),FALSE)</f>
        <v>1</v>
      </c>
      <c r="J2045" t="b">
        <f>IF(cukier[[#This Row],[IlośćCukruKupionego]]&gt;=10000,TRUE,FALSE)</f>
        <v>0</v>
      </c>
      <c r="K2045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45">
        <f>cukier[[#This Row],[Cukier '[KG']]]*cukier[[#This Row],[Rabat]]</f>
        <v>406.83</v>
      </c>
      <c r="M2045">
        <f>cukier[[#This Row],[SumaZaCukier]]-cukier[[#This Row],[CenaRabat]]</f>
        <v>19.100000000000023</v>
      </c>
    </row>
    <row r="2046" spans="1:13" x14ac:dyDescent="0.25">
      <c r="A2046" s="1">
        <v>41837</v>
      </c>
      <c r="B2046" t="s">
        <v>17</v>
      </c>
      <c r="C2046">
        <f>YEAR(cukier[[#This Row],[Data]])</f>
        <v>2014</v>
      </c>
      <c r="D2046">
        <v>371</v>
      </c>
      <c r="E2046">
        <f>IF(C2046=2005,$Q$5,IF(C2046=2006,$Q$6,IF(C2046=2007,$Q$7,IF(C2046=2008,$Q$8,IF(C2046=2009,$Q$9,IF(C2046=2010,$Q$10,IF(C2046=2011,$Q$11,IF(C2046=2012,$Q$12,IF(C2046=2013,$Q$13,IF(C2046=2014,$Q$14,"XD"))))))))))</f>
        <v>2.23</v>
      </c>
      <c r="F2046">
        <f>D2046*E2046</f>
        <v>827.33</v>
      </c>
      <c r="G2046">
        <f>SUMIF($B$2:B2046,B2046,$D$2:D2046)</f>
        <v>17963</v>
      </c>
      <c r="H2046" t="b">
        <f>IF(cukier[[#This Row],[IlośćCukruKupionego]]&gt;=100,IF(cukier[[#This Row],[IlośćCukruKupionego]]&lt;1000,TRUE),FALSE)</f>
        <v>0</v>
      </c>
      <c r="I2046" t="b">
        <f>IF(cukier[[#This Row],[IlośćCukruKupionego]]&gt;=1000,IF(cukier[[#This Row],[IlośćCukruKupionego]]&lt;10000,TRUE),FALSE)</f>
        <v>0</v>
      </c>
      <c r="J2046" t="b">
        <f>IF(cukier[[#This Row],[IlośćCukruKupionego]]&gt;=10000,TRUE,FALSE)</f>
        <v>1</v>
      </c>
      <c r="K204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46">
        <f>cukier[[#This Row],[Cukier '[KG']]]*cukier[[#This Row],[Rabat]]</f>
        <v>753.12999999999988</v>
      </c>
      <c r="M2046">
        <f>cukier[[#This Row],[SumaZaCukier]]-cukier[[#This Row],[CenaRabat]]</f>
        <v>74.200000000000159</v>
      </c>
    </row>
    <row r="2047" spans="1:13" x14ac:dyDescent="0.25">
      <c r="A2047" s="1">
        <v>41838</v>
      </c>
      <c r="B2047" t="s">
        <v>22</v>
      </c>
      <c r="C2047">
        <f>YEAR(cukier[[#This Row],[Data]])</f>
        <v>2014</v>
      </c>
      <c r="D2047">
        <v>485</v>
      </c>
      <c r="E2047">
        <f>IF(C2047=2005,$Q$5,IF(C2047=2006,$Q$6,IF(C2047=2007,$Q$7,IF(C2047=2008,$Q$8,IF(C2047=2009,$Q$9,IF(C2047=2010,$Q$10,IF(C2047=2011,$Q$11,IF(C2047=2012,$Q$12,IF(C2047=2013,$Q$13,IF(C2047=2014,$Q$14,"XD"))))))))))</f>
        <v>2.23</v>
      </c>
      <c r="F2047">
        <f>D2047*E2047</f>
        <v>1081.55</v>
      </c>
      <c r="G2047">
        <f>SUMIF($B$2:B2047,B2047,$D$2:D2047)</f>
        <v>23126</v>
      </c>
      <c r="H2047" t="b">
        <f>IF(cukier[[#This Row],[IlośćCukruKupionego]]&gt;=100,IF(cukier[[#This Row],[IlośćCukruKupionego]]&lt;1000,TRUE),FALSE)</f>
        <v>0</v>
      </c>
      <c r="I2047" t="b">
        <f>IF(cukier[[#This Row],[IlośćCukruKupionego]]&gt;=1000,IF(cukier[[#This Row],[IlośćCukruKupionego]]&lt;10000,TRUE),FALSE)</f>
        <v>0</v>
      </c>
      <c r="J2047" t="b">
        <f>IF(cukier[[#This Row],[IlośćCukruKupionego]]&gt;=10000,TRUE,FALSE)</f>
        <v>1</v>
      </c>
      <c r="K2047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47">
        <f>cukier[[#This Row],[Cukier '[KG']]]*cukier[[#This Row],[Rabat]]</f>
        <v>984.55</v>
      </c>
      <c r="M2047">
        <f>cukier[[#This Row],[SumaZaCukier]]-cukier[[#This Row],[CenaRabat]]</f>
        <v>97</v>
      </c>
    </row>
    <row r="2048" spans="1:13" x14ac:dyDescent="0.25">
      <c r="A2048" s="1">
        <v>41838</v>
      </c>
      <c r="B2048" t="s">
        <v>37</v>
      </c>
      <c r="C2048">
        <f>YEAR(cukier[[#This Row],[Data]])</f>
        <v>2014</v>
      </c>
      <c r="D2048">
        <v>92</v>
      </c>
      <c r="E2048">
        <f>IF(C2048=2005,$Q$5,IF(C2048=2006,$Q$6,IF(C2048=2007,$Q$7,IF(C2048=2008,$Q$8,IF(C2048=2009,$Q$9,IF(C2048=2010,$Q$10,IF(C2048=2011,$Q$11,IF(C2048=2012,$Q$12,IF(C2048=2013,$Q$13,IF(C2048=2014,$Q$14,"XD"))))))))))</f>
        <v>2.23</v>
      </c>
      <c r="F2048">
        <f>D2048*E2048</f>
        <v>205.16</v>
      </c>
      <c r="G2048">
        <f>SUMIF($B$2:B2048,B2048,$D$2:D2048)</f>
        <v>4961</v>
      </c>
      <c r="H2048" t="b">
        <f>IF(cukier[[#This Row],[IlośćCukruKupionego]]&gt;=100,IF(cukier[[#This Row],[IlośćCukruKupionego]]&lt;1000,TRUE),FALSE)</f>
        <v>0</v>
      </c>
      <c r="I2048" t="b">
        <f>IF(cukier[[#This Row],[IlośćCukruKupionego]]&gt;=1000,IF(cukier[[#This Row],[IlośćCukruKupionego]]&lt;10000,TRUE),FALSE)</f>
        <v>1</v>
      </c>
      <c r="J2048" t="b">
        <f>IF(cukier[[#This Row],[IlośćCukruKupionego]]&gt;=10000,TRUE,FALSE)</f>
        <v>0</v>
      </c>
      <c r="K204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48">
        <f>cukier[[#This Row],[Cukier '[KG']]]*cukier[[#This Row],[Rabat]]</f>
        <v>195.95999999999998</v>
      </c>
      <c r="M2048">
        <f>cukier[[#This Row],[SumaZaCukier]]-cukier[[#This Row],[CenaRabat]]</f>
        <v>9.2000000000000171</v>
      </c>
    </row>
    <row r="2049" spans="1:13" x14ac:dyDescent="0.25">
      <c r="A2049" s="1">
        <v>41840</v>
      </c>
      <c r="B2049" t="s">
        <v>17</v>
      </c>
      <c r="C2049">
        <f>YEAR(cukier[[#This Row],[Data]])</f>
        <v>2014</v>
      </c>
      <c r="D2049">
        <v>442</v>
      </c>
      <c r="E2049">
        <f>IF(C2049=2005,$Q$5,IF(C2049=2006,$Q$6,IF(C2049=2007,$Q$7,IF(C2049=2008,$Q$8,IF(C2049=2009,$Q$9,IF(C2049=2010,$Q$10,IF(C2049=2011,$Q$11,IF(C2049=2012,$Q$12,IF(C2049=2013,$Q$13,IF(C2049=2014,$Q$14,"XD"))))))))))</f>
        <v>2.23</v>
      </c>
      <c r="F2049">
        <f>D2049*E2049</f>
        <v>985.66</v>
      </c>
      <c r="G2049">
        <f>SUMIF($B$2:B2049,B2049,$D$2:D2049)</f>
        <v>18405</v>
      </c>
      <c r="H2049" t="b">
        <f>IF(cukier[[#This Row],[IlośćCukruKupionego]]&gt;=100,IF(cukier[[#This Row],[IlośćCukruKupionego]]&lt;1000,TRUE),FALSE)</f>
        <v>0</v>
      </c>
      <c r="I2049" t="b">
        <f>IF(cukier[[#This Row],[IlośćCukruKupionego]]&gt;=1000,IF(cukier[[#This Row],[IlośćCukruKupionego]]&lt;10000,TRUE),FALSE)</f>
        <v>0</v>
      </c>
      <c r="J2049" t="b">
        <f>IF(cukier[[#This Row],[IlośćCukruKupionego]]&gt;=10000,TRUE,FALSE)</f>
        <v>1</v>
      </c>
      <c r="K204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49">
        <f>cukier[[#This Row],[Cukier '[KG']]]*cukier[[#This Row],[Rabat]]</f>
        <v>897.25999999999988</v>
      </c>
      <c r="M2049">
        <f>cukier[[#This Row],[SumaZaCukier]]-cukier[[#This Row],[CenaRabat]]</f>
        <v>88.400000000000091</v>
      </c>
    </row>
    <row r="2050" spans="1:13" x14ac:dyDescent="0.25">
      <c r="A2050" s="1">
        <v>41841</v>
      </c>
      <c r="B2050" t="s">
        <v>8</v>
      </c>
      <c r="C2050">
        <f>YEAR(cukier[[#This Row],[Data]])</f>
        <v>2014</v>
      </c>
      <c r="D2050">
        <v>44</v>
      </c>
      <c r="E2050">
        <f>IF(C2050=2005,$Q$5,IF(C2050=2006,$Q$6,IF(C2050=2007,$Q$7,IF(C2050=2008,$Q$8,IF(C2050=2009,$Q$9,IF(C2050=2010,$Q$10,IF(C2050=2011,$Q$11,IF(C2050=2012,$Q$12,IF(C2050=2013,$Q$13,IF(C2050=2014,$Q$14,"XD"))))))))))</f>
        <v>2.23</v>
      </c>
      <c r="F2050">
        <f>D2050*E2050</f>
        <v>98.12</v>
      </c>
      <c r="G2050">
        <f>SUMIF($B$2:B2050,B2050,$D$2:D2050)</f>
        <v>3026</v>
      </c>
      <c r="H2050" t="b">
        <f>IF(cukier[[#This Row],[IlośćCukruKupionego]]&gt;=100,IF(cukier[[#This Row],[IlośćCukruKupionego]]&lt;1000,TRUE),FALSE)</f>
        <v>0</v>
      </c>
      <c r="I2050" t="b">
        <f>IF(cukier[[#This Row],[IlośćCukruKupionego]]&gt;=1000,IF(cukier[[#This Row],[IlośćCukruKupionego]]&lt;10000,TRUE),FALSE)</f>
        <v>1</v>
      </c>
      <c r="J2050" t="b">
        <f>IF(cukier[[#This Row],[IlośćCukruKupionego]]&gt;=10000,TRUE,FALSE)</f>
        <v>0</v>
      </c>
      <c r="K2050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50">
        <f>cukier[[#This Row],[Cukier '[KG']]]*cukier[[#This Row],[Rabat]]</f>
        <v>93.72</v>
      </c>
      <c r="M2050">
        <f>cukier[[#This Row],[SumaZaCukier]]-cukier[[#This Row],[CenaRabat]]</f>
        <v>4.4000000000000057</v>
      </c>
    </row>
    <row r="2051" spans="1:13" x14ac:dyDescent="0.25">
      <c r="A2051" s="1">
        <v>41843</v>
      </c>
      <c r="B2051" t="s">
        <v>39</v>
      </c>
      <c r="C2051">
        <f>YEAR(cukier[[#This Row],[Data]])</f>
        <v>2014</v>
      </c>
      <c r="D2051">
        <v>39</v>
      </c>
      <c r="E2051">
        <f>IF(C2051=2005,$Q$5,IF(C2051=2006,$Q$6,IF(C2051=2007,$Q$7,IF(C2051=2008,$Q$8,IF(C2051=2009,$Q$9,IF(C2051=2010,$Q$10,IF(C2051=2011,$Q$11,IF(C2051=2012,$Q$12,IF(C2051=2013,$Q$13,IF(C2051=2014,$Q$14,"XD"))))))))))</f>
        <v>2.23</v>
      </c>
      <c r="F2051">
        <f>D2051*E2051</f>
        <v>86.97</v>
      </c>
      <c r="G2051">
        <f>SUMIF($B$2:B2051,B2051,$D$2:D2051)</f>
        <v>1995</v>
      </c>
      <c r="H2051" t="b">
        <f>IF(cukier[[#This Row],[IlośćCukruKupionego]]&gt;=100,IF(cukier[[#This Row],[IlośćCukruKupionego]]&lt;1000,TRUE),FALSE)</f>
        <v>0</v>
      </c>
      <c r="I2051" t="b">
        <f>IF(cukier[[#This Row],[IlośćCukruKupionego]]&gt;=1000,IF(cukier[[#This Row],[IlośćCukruKupionego]]&lt;10000,TRUE),FALSE)</f>
        <v>1</v>
      </c>
      <c r="J2051" t="b">
        <f>IF(cukier[[#This Row],[IlośćCukruKupionego]]&gt;=10000,TRUE,FALSE)</f>
        <v>0</v>
      </c>
      <c r="K2051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51">
        <f>cukier[[#This Row],[Cukier '[KG']]]*cukier[[#This Row],[Rabat]]</f>
        <v>83.07</v>
      </c>
      <c r="M2051">
        <f>cukier[[#This Row],[SumaZaCukier]]-cukier[[#This Row],[CenaRabat]]</f>
        <v>3.9000000000000057</v>
      </c>
    </row>
    <row r="2052" spans="1:13" x14ac:dyDescent="0.25">
      <c r="A2052" s="1">
        <v>41848</v>
      </c>
      <c r="B2052" t="s">
        <v>17</v>
      </c>
      <c r="C2052">
        <f>YEAR(cukier[[#This Row],[Data]])</f>
        <v>2014</v>
      </c>
      <c r="D2052">
        <v>288</v>
      </c>
      <c r="E2052">
        <f>IF(C2052=2005,$Q$5,IF(C2052=2006,$Q$6,IF(C2052=2007,$Q$7,IF(C2052=2008,$Q$8,IF(C2052=2009,$Q$9,IF(C2052=2010,$Q$10,IF(C2052=2011,$Q$11,IF(C2052=2012,$Q$12,IF(C2052=2013,$Q$13,IF(C2052=2014,$Q$14,"XD"))))))))))</f>
        <v>2.23</v>
      </c>
      <c r="F2052">
        <f>D2052*E2052</f>
        <v>642.24</v>
      </c>
      <c r="G2052">
        <f>SUMIF($B$2:B2052,B2052,$D$2:D2052)</f>
        <v>18693</v>
      </c>
      <c r="H2052" t="b">
        <f>IF(cukier[[#This Row],[IlośćCukruKupionego]]&gt;=100,IF(cukier[[#This Row],[IlośćCukruKupionego]]&lt;1000,TRUE),FALSE)</f>
        <v>0</v>
      </c>
      <c r="I2052" t="b">
        <f>IF(cukier[[#This Row],[IlośćCukruKupionego]]&gt;=1000,IF(cukier[[#This Row],[IlośćCukruKupionego]]&lt;10000,TRUE),FALSE)</f>
        <v>0</v>
      </c>
      <c r="J2052" t="b">
        <f>IF(cukier[[#This Row],[IlośćCukruKupionego]]&gt;=10000,TRUE,FALSE)</f>
        <v>1</v>
      </c>
      <c r="K2052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52">
        <f>cukier[[#This Row],[Cukier '[KG']]]*cukier[[#This Row],[Rabat]]</f>
        <v>584.64</v>
      </c>
      <c r="M2052">
        <f>cukier[[#This Row],[SumaZaCukier]]-cukier[[#This Row],[CenaRabat]]</f>
        <v>57.600000000000023</v>
      </c>
    </row>
    <row r="2053" spans="1:13" x14ac:dyDescent="0.25">
      <c r="A2053" s="1">
        <v>41848</v>
      </c>
      <c r="B2053" t="s">
        <v>190</v>
      </c>
      <c r="C2053">
        <f>YEAR(cukier[[#This Row],[Data]])</f>
        <v>2014</v>
      </c>
      <c r="D2053">
        <v>4</v>
      </c>
      <c r="E2053">
        <f>IF(C2053=2005,$Q$5,IF(C2053=2006,$Q$6,IF(C2053=2007,$Q$7,IF(C2053=2008,$Q$8,IF(C2053=2009,$Q$9,IF(C2053=2010,$Q$10,IF(C2053=2011,$Q$11,IF(C2053=2012,$Q$12,IF(C2053=2013,$Q$13,IF(C2053=2014,$Q$14,"XD"))))))))))</f>
        <v>2.23</v>
      </c>
      <c r="F2053">
        <f>D2053*E2053</f>
        <v>8.92</v>
      </c>
      <c r="G2053">
        <f>SUMIF($B$2:B2053,B2053,$D$2:D2053)</f>
        <v>21</v>
      </c>
      <c r="H2053" t="b">
        <f>IF(cukier[[#This Row],[IlośćCukruKupionego]]&gt;=100,IF(cukier[[#This Row],[IlośćCukruKupionego]]&lt;1000,TRUE),FALSE)</f>
        <v>0</v>
      </c>
      <c r="I2053" t="b">
        <f>IF(cukier[[#This Row],[IlośćCukruKupionego]]&gt;=1000,IF(cukier[[#This Row],[IlośćCukruKupionego]]&lt;10000,TRUE),FALSE)</f>
        <v>0</v>
      </c>
      <c r="J2053" t="b">
        <f>IF(cukier[[#This Row],[IlośćCukruKupionego]]&gt;=10000,TRUE,FALSE)</f>
        <v>0</v>
      </c>
      <c r="K2053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53">
        <f>cukier[[#This Row],[Cukier '[KG']]]*cukier[[#This Row],[Rabat]]</f>
        <v>8.92</v>
      </c>
      <c r="M2053">
        <f>cukier[[#This Row],[SumaZaCukier]]-cukier[[#This Row],[CenaRabat]]</f>
        <v>0</v>
      </c>
    </row>
    <row r="2054" spans="1:13" x14ac:dyDescent="0.25">
      <c r="A2054" s="1">
        <v>41851</v>
      </c>
      <c r="B2054" t="s">
        <v>238</v>
      </c>
      <c r="C2054">
        <f>YEAR(cukier[[#This Row],[Data]])</f>
        <v>2014</v>
      </c>
      <c r="D2054">
        <v>6</v>
      </c>
      <c r="E2054">
        <f>IF(C2054=2005,$Q$5,IF(C2054=2006,$Q$6,IF(C2054=2007,$Q$7,IF(C2054=2008,$Q$8,IF(C2054=2009,$Q$9,IF(C2054=2010,$Q$10,IF(C2054=2011,$Q$11,IF(C2054=2012,$Q$12,IF(C2054=2013,$Q$13,IF(C2054=2014,$Q$14,"XD"))))))))))</f>
        <v>2.23</v>
      </c>
      <c r="F2054">
        <f>D2054*E2054</f>
        <v>13.379999999999999</v>
      </c>
      <c r="G2054">
        <f>SUMIF($B$2:B2054,B2054,$D$2:D2054)</f>
        <v>6</v>
      </c>
      <c r="H2054" t="b">
        <f>IF(cukier[[#This Row],[IlośćCukruKupionego]]&gt;=100,IF(cukier[[#This Row],[IlośćCukruKupionego]]&lt;1000,TRUE),FALSE)</f>
        <v>0</v>
      </c>
      <c r="I2054" t="b">
        <f>IF(cukier[[#This Row],[IlośćCukruKupionego]]&gt;=1000,IF(cukier[[#This Row],[IlośćCukruKupionego]]&lt;10000,TRUE),FALSE)</f>
        <v>0</v>
      </c>
      <c r="J2054" t="b">
        <f>IF(cukier[[#This Row],[IlośćCukruKupionego]]&gt;=10000,TRUE,FALSE)</f>
        <v>0</v>
      </c>
      <c r="K2054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54">
        <f>cukier[[#This Row],[Cukier '[KG']]]*cukier[[#This Row],[Rabat]]</f>
        <v>13.379999999999999</v>
      </c>
      <c r="M2054">
        <f>cukier[[#This Row],[SumaZaCukier]]-cukier[[#This Row],[CenaRabat]]</f>
        <v>0</v>
      </c>
    </row>
    <row r="2055" spans="1:13" x14ac:dyDescent="0.25">
      <c r="A2055" s="1">
        <v>41851</v>
      </c>
      <c r="B2055" t="s">
        <v>116</v>
      </c>
      <c r="C2055">
        <f>YEAR(cukier[[#This Row],[Data]])</f>
        <v>2014</v>
      </c>
      <c r="D2055">
        <v>9</v>
      </c>
      <c r="E2055">
        <f>IF(C2055=2005,$Q$5,IF(C2055=2006,$Q$6,IF(C2055=2007,$Q$7,IF(C2055=2008,$Q$8,IF(C2055=2009,$Q$9,IF(C2055=2010,$Q$10,IF(C2055=2011,$Q$11,IF(C2055=2012,$Q$12,IF(C2055=2013,$Q$13,IF(C2055=2014,$Q$14,"XD"))))))))))</f>
        <v>2.23</v>
      </c>
      <c r="F2055">
        <f>D2055*E2055</f>
        <v>20.07</v>
      </c>
      <c r="G2055">
        <f>SUMIF($B$2:B2055,B2055,$D$2:D2055)</f>
        <v>36</v>
      </c>
      <c r="H2055" t="b">
        <f>IF(cukier[[#This Row],[IlośćCukruKupionego]]&gt;=100,IF(cukier[[#This Row],[IlośćCukruKupionego]]&lt;1000,TRUE),FALSE)</f>
        <v>0</v>
      </c>
      <c r="I2055" t="b">
        <f>IF(cukier[[#This Row],[IlośćCukruKupionego]]&gt;=1000,IF(cukier[[#This Row],[IlośćCukruKupionego]]&lt;10000,TRUE),FALSE)</f>
        <v>0</v>
      </c>
      <c r="J2055" t="b">
        <f>IF(cukier[[#This Row],[IlośćCukruKupionego]]&gt;=10000,TRUE,FALSE)</f>
        <v>0</v>
      </c>
      <c r="K2055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55">
        <f>cukier[[#This Row],[Cukier '[KG']]]*cukier[[#This Row],[Rabat]]</f>
        <v>20.07</v>
      </c>
      <c r="M2055">
        <f>cukier[[#This Row],[SumaZaCukier]]-cukier[[#This Row],[CenaRabat]]</f>
        <v>0</v>
      </c>
    </row>
    <row r="2056" spans="1:13" x14ac:dyDescent="0.25">
      <c r="A2056" s="1">
        <v>41852</v>
      </c>
      <c r="B2056" t="s">
        <v>37</v>
      </c>
      <c r="C2056">
        <f>YEAR(cukier[[#This Row],[Data]])</f>
        <v>2014</v>
      </c>
      <c r="D2056">
        <v>178</v>
      </c>
      <c r="E2056">
        <f>IF(C2056=2005,$Q$5,IF(C2056=2006,$Q$6,IF(C2056=2007,$Q$7,IF(C2056=2008,$Q$8,IF(C2056=2009,$Q$9,IF(C2056=2010,$Q$10,IF(C2056=2011,$Q$11,IF(C2056=2012,$Q$12,IF(C2056=2013,$Q$13,IF(C2056=2014,$Q$14,"XD"))))))))))</f>
        <v>2.23</v>
      </c>
      <c r="F2056">
        <f>D2056*E2056</f>
        <v>396.94</v>
      </c>
      <c r="G2056">
        <f>SUMIF($B$2:B2056,B2056,$D$2:D2056)</f>
        <v>5139</v>
      </c>
      <c r="H2056" t="b">
        <f>IF(cukier[[#This Row],[IlośćCukruKupionego]]&gt;=100,IF(cukier[[#This Row],[IlośćCukruKupionego]]&lt;1000,TRUE),FALSE)</f>
        <v>0</v>
      </c>
      <c r="I2056" t="b">
        <f>IF(cukier[[#This Row],[IlośćCukruKupionego]]&gt;=1000,IF(cukier[[#This Row],[IlośćCukruKupionego]]&lt;10000,TRUE),FALSE)</f>
        <v>1</v>
      </c>
      <c r="J2056" t="b">
        <f>IF(cukier[[#This Row],[IlośćCukruKupionego]]&gt;=10000,TRUE,FALSE)</f>
        <v>0</v>
      </c>
      <c r="K2056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56">
        <f>cukier[[#This Row],[Cukier '[KG']]]*cukier[[#This Row],[Rabat]]</f>
        <v>379.14</v>
      </c>
      <c r="M2056">
        <f>cukier[[#This Row],[SumaZaCukier]]-cukier[[#This Row],[CenaRabat]]</f>
        <v>17.800000000000011</v>
      </c>
    </row>
    <row r="2057" spans="1:13" x14ac:dyDescent="0.25">
      <c r="A2057" s="1">
        <v>41853</v>
      </c>
      <c r="B2057" t="s">
        <v>50</v>
      </c>
      <c r="C2057">
        <f>YEAR(cukier[[#This Row],[Data]])</f>
        <v>2014</v>
      </c>
      <c r="D2057">
        <v>455</v>
      </c>
      <c r="E2057">
        <f>IF(C2057=2005,$Q$5,IF(C2057=2006,$Q$6,IF(C2057=2007,$Q$7,IF(C2057=2008,$Q$8,IF(C2057=2009,$Q$9,IF(C2057=2010,$Q$10,IF(C2057=2011,$Q$11,IF(C2057=2012,$Q$12,IF(C2057=2013,$Q$13,IF(C2057=2014,$Q$14,"XD"))))))))))</f>
        <v>2.23</v>
      </c>
      <c r="F2057">
        <f>D2057*E2057</f>
        <v>1014.65</v>
      </c>
      <c r="G2057">
        <f>SUMIF($B$2:B2057,B2057,$D$2:D2057)</f>
        <v>21911</v>
      </c>
      <c r="H2057" t="b">
        <f>IF(cukier[[#This Row],[IlośćCukruKupionego]]&gt;=100,IF(cukier[[#This Row],[IlośćCukruKupionego]]&lt;1000,TRUE),FALSE)</f>
        <v>0</v>
      </c>
      <c r="I2057" t="b">
        <f>IF(cukier[[#This Row],[IlośćCukruKupionego]]&gt;=1000,IF(cukier[[#This Row],[IlośćCukruKupionego]]&lt;10000,TRUE),FALSE)</f>
        <v>0</v>
      </c>
      <c r="J2057" t="b">
        <f>IF(cukier[[#This Row],[IlośćCukruKupionego]]&gt;=10000,TRUE,FALSE)</f>
        <v>1</v>
      </c>
      <c r="K2057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57">
        <f>cukier[[#This Row],[Cukier '[KG']]]*cukier[[#This Row],[Rabat]]</f>
        <v>923.64999999999986</v>
      </c>
      <c r="M2057">
        <f>cukier[[#This Row],[SumaZaCukier]]-cukier[[#This Row],[CenaRabat]]</f>
        <v>91.000000000000114</v>
      </c>
    </row>
    <row r="2058" spans="1:13" x14ac:dyDescent="0.25">
      <c r="A2058" s="1">
        <v>41854</v>
      </c>
      <c r="B2058" t="s">
        <v>78</v>
      </c>
      <c r="C2058">
        <f>YEAR(cukier[[#This Row],[Data]])</f>
        <v>2014</v>
      </c>
      <c r="D2058">
        <v>56</v>
      </c>
      <c r="E2058">
        <f>IF(C2058=2005,$Q$5,IF(C2058=2006,$Q$6,IF(C2058=2007,$Q$7,IF(C2058=2008,$Q$8,IF(C2058=2009,$Q$9,IF(C2058=2010,$Q$10,IF(C2058=2011,$Q$11,IF(C2058=2012,$Q$12,IF(C2058=2013,$Q$13,IF(C2058=2014,$Q$14,"XD"))))))))))</f>
        <v>2.23</v>
      </c>
      <c r="F2058">
        <f>D2058*E2058</f>
        <v>124.88</v>
      </c>
      <c r="G2058">
        <f>SUMIF($B$2:B2058,B2058,$D$2:D2058)</f>
        <v>2123</v>
      </c>
      <c r="H2058" t="b">
        <f>IF(cukier[[#This Row],[IlośćCukruKupionego]]&gt;=100,IF(cukier[[#This Row],[IlośćCukruKupionego]]&lt;1000,TRUE),FALSE)</f>
        <v>0</v>
      </c>
      <c r="I2058" t="b">
        <f>IF(cukier[[#This Row],[IlośćCukruKupionego]]&gt;=1000,IF(cukier[[#This Row],[IlośćCukruKupionego]]&lt;10000,TRUE),FALSE)</f>
        <v>1</v>
      </c>
      <c r="J2058" t="b">
        <f>IF(cukier[[#This Row],[IlośćCukruKupionego]]&gt;=10000,TRUE,FALSE)</f>
        <v>0</v>
      </c>
      <c r="K205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58">
        <f>cukier[[#This Row],[Cukier '[KG']]]*cukier[[#This Row],[Rabat]]</f>
        <v>119.28</v>
      </c>
      <c r="M2058">
        <f>cukier[[#This Row],[SumaZaCukier]]-cukier[[#This Row],[CenaRabat]]</f>
        <v>5.5999999999999943</v>
      </c>
    </row>
    <row r="2059" spans="1:13" x14ac:dyDescent="0.25">
      <c r="A2059" s="1">
        <v>41858</v>
      </c>
      <c r="B2059" t="s">
        <v>61</v>
      </c>
      <c r="C2059">
        <f>YEAR(cukier[[#This Row],[Data]])</f>
        <v>2014</v>
      </c>
      <c r="D2059">
        <v>46</v>
      </c>
      <c r="E2059">
        <f>IF(C2059=2005,$Q$5,IF(C2059=2006,$Q$6,IF(C2059=2007,$Q$7,IF(C2059=2008,$Q$8,IF(C2059=2009,$Q$9,IF(C2059=2010,$Q$10,IF(C2059=2011,$Q$11,IF(C2059=2012,$Q$12,IF(C2059=2013,$Q$13,IF(C2059=2014,$Q$14,"XD"))))))))))</f>
        <v>2.23</v>
      </c>
      <c r="F2059">
        <f>D2059*E2059</f>
        <v>102.58</v>
      </c>
      <c r="G2059">
        <f>SUMIF($B$2:B2059,B2059,$D$2:D2059)</f>
        <v>3287</v>
      </c>
      <c r="H2059" t="b">
        <f>IF(cukier[[#This Row],[IlośćCukruKupionego]]&gt;=100,IF(cukier[[#This Row],[IlośćCukruKupionego]]&lt;1000,TRUE),FALSE)</f>
        <v>0</v>
      </c>
      <c r="I2059" t="b">
        <f>IF(cukier[[#This Row],[IlośćCukruKupionego]]&gt;=1000,IF(cukier[[#This Row],[IlośćCukruKupionego]]&lt;10000,TRUE),FALSE)</f>
        <v>1</v>
      </c>
      <c r="J2059" t="b">
        <f>IF(cukier[[#This Row],[IlośćCukruKupionego]]&gt;=10000,TRUE,FALSE)</f>
        <v>0</v>
      </c>
      <c r="K205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59">
        <f>cukier[[#This Row],[Cukier '[KG']]]*cukier[[#This Row],[Rabat]]</f>
        <v>97.97999999999999</v>
      </c>
      <c r="M2059">
        <f>cukier[[#This Row],[SumaZaCukier]]-cukier[[#This Row],[CenaRabat]]</f>
        <v>4.6000000000000085</v>
      </c>
    </row>
    <row r="2060" spans="1:13" x14ac:dyDescent="0.25">
      <c r="A2060" s="1">
        <v>41859</v>
      </c>
      <c r="B2060" t="s">
        <v>124</v>
      </c>
      <c r="C2060">
        <f>YEAR(cukier[[#This Row],[Data]])</f>
        <v>2014</v>
      </c>
      <c r="D2060">
        <v>15</v>
      </c>
      <c r="E2060">
        <f>IF(C2060=2005,$Q$5,IF(C2060=2006,$Q$6,IF(C2060=2007,$Q$7,IF(C2060=2008,$Q$8,IF(C2060=2009,$Q$9,IF(C2060=2010,$Q$10,IF(C2060=2011,$Q$11,IF(C2060=2012,$Q$12,IF(C2060=2013,$Q$13,IF(C2060=2014,$Q$14,"XD"))))))))))</f>
        <v>2.23</v>
      </c>
      <c r="F2060">
        <f>D2060*E2060</f>
        <v>33.450000000000003</v>
      </c>
      <c r="G2060">
        <f>SUMIF($B$2:B2060,B2060,$D$2:D2060)</f>
        <v>32</v>
      </c>
      <c r="H2060" t="b">
        <f>IF(cukier[[#This Row],[IlośćCukruKupionego]]&gt;=100,IF(cukier[[#This Row],[IlośćCukruKupionego]]&lt;1000,TRUE),FALSE)</f>
        <v>0</v>
      </c>
      <c r="I2060" t="b">
        <f>IF(cukier[[#This Row],[IlośćCukruKupionego]]&gt;=1000,IF(cukier[[#This Row],[IlośćCukruKupionego]]&lt;10000,TRUE),FALSE)</f>
        <v>0</v>
      </c>
      <c r="J2060" t="b">
        <f>IF(cukier[[#This Row],[IlośćCukruKupionego]]&gt;=10000,TRUE,FALSE)</f>
        <v>0</v>
      </c>
      <c r="K2060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60">
        <f>cukier[[#This Row],[Cukier '[KG']]]*cukier[[#This Row],[Rabat]]</f>
        <v>33.450000000000003</v>
      </c>
      <c r="M2060">
        <f>cukier[[#This Row],[SumaZaCukier]]-cukier[[#This Row],[CenaRabat]]</f>
        <v>0</v>
      </c>
    </row>
    <row r="2061" spans="1:13" x14ac:dyDescent="0.25">
      <c r="A2061" s="1">
        <v>41860</v>
      </c>
      <c r="B2061" t="s">
        <v>8</v>
      </c>
      <c r="C2061">
        <f>YEAR(cukier[[#This Row],[Data]])</f>
        <v>2014</v>
      </c>
      <c r="D2061">
        <v>130</v>
      </c>
      <c r="E2061">
        <f>IF(C2061=2005,$Q$5,IF(C2061=2006,$Q$6,IF(C2061=2007,$Q$7,IF(C2061=2008,$Q$8,IF(C2061=2009,$Q$9,IF(C2061=2010,$Q$10,IF(C2061=2011,$Q$11,IF(C2061=2012,$Q$12,IF(C2061=2013,$Q$13,IF(C2061=2014,$Q$14,"XD"))))))))))</f>
        <v>2.23</v>
      </c>
      <c r="F2061">
        <f>D2061*E2061</f>
        <v>289.89999999999998</v>
      </c>
      <c r="G2061">
        <f>SUMIF($B$2:B2061,B2061,$D$2:D2061)</f>
        <v>3156</v>
      </c>
      <c r="H2061" t="b">
        <f>IF(cukier[[#This Row],[IlośćCukruKupionego]]&gt;=100,IF(cukier[[#This Row],[IlośćCukruKupionego]]&lt;1000,TRUE),FALSE)</f>
        <v>0</v>
      </c>
      <c r="I2061" t="b">
        <f>IF(cukier[[#This Row],[IlośćCukruKupionego]]&gt;=1000,IF(cukier[[#This Row],[IlośćCukruKupionego]]&lt;10000,TRUE),FALSE)</f>
        <v>1</v>
      </c>
      <c r="J2061" t="b">
        <f>IF(cukier[[#This Row],[IlośćCukruKupionego]]&gt;=10000,TRUE,FALSE)</f>
        <v>0</v>
      </c>
      <c r="K2061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61">
        <f>cukier[[#This Row],[Cukier '[KG']]]*cukier[[#This Row],[Rabat]]</f>
        <v>276.89999999999998</v>
      </c>
      <c r="M2061">
        <f>cukier[[#This Row],[SumaZaCukier]]-cukier[[#This Row],[CenaRabat]]</f>
        <v>13</v>
      </c>
    </row>
    <row r="2062" spans="1:13" x14ac:dyDescent="0.25">
      <c r="A2062" s="1">
        <v>41861</v>
      </c>
      <c r="B2062" t="s">
        <v>20</v>
      </c>
      <c r="C2062">
        <f>YEAR(cukier[[#This Row],[Data]])</f>
        <v>2014</v>
      </c>
      <c r="D2062">
        <v>154</v>
      </c>
      <c r="E2062">
        <f>IF(C2062=2005,$Q$5,IF(C2062=2006,$Q$6,IF(C2062=2007,$Q$7,IF(C2062=2008,$Q$8,IF(C2062=2009,$Q$9,IF(C2062=2010,$Q$10,IF(C2062=2011,$Q$11,IF(C2062=2012,$Q$12,IF(C2062=2013,$Q$13,IF(C2062=2014,$Q$14,"XD"))))))))))</f>
        <v>2.23</v>
      </c>
      <c r="F2062">
        <f>D2062*E2062</f>
        <v>343.42</v>
      </c>
      <c r="G2062">
        <f>SUMIF($B$2:B2062,B2062,$D$2:D2062)</f>
        <v>1605</v>
      </c>
      <c r="H2062" t="b">
        <f>IF(cukier[[#This Row],[IlośćCukruKupionego]]&gt;=100,IF(cukier[[#This Row],[IlośćCukruKupionego]]&lt;1000,TRUE),FALSE)</f>
        <v>0</v>
      </c>
      <c r="I2062" t="b">
        <f>IF(cukier[[#This Row],[IlośćCukruKupionego]]&gt;=1000,IF(cukier[[#This Row],[IlośćCukruKupionego]]&lt;10000,TRUE),FALSE)</f>
        <v>1</v>
      </c>
      <c r="J2062" t="b">
        <f>IF(cukier[[#This Row],[IlośćCukruKupionego]]&gt;=10000,TRUE,FALSE)</f>
        <v>0</v>
      </c>
      <c r="K206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62">
        <f>cukier[[#This Row],[Cukier '[KG']]]*cukier[[#This Row],[Rabat]]</f>
        <v>328.02</v>
      </c>
      <c r="M2062">
        <f>cukier[[#This Row],[SumaZaCukier]]-cukier[[#This Row],[CenaRabat]]</f>
        <v>15.400000000000034</v>
      </c>
    </row>
    <row r="2063" spans="1:13" x14ac:dyDescent="0.25">
      <c r="A2063" s="1">
        <v>41861</v>
      </c>
      <c r="B2063" t="s">
        <v>8</v>
      </c>
      <c r="C2063">
        <f>YEAR(cukier[[#This Row],[Data]])</f>
        <v>2014</v>
      </c>
      <c r="D2063">
        <v>137</v>
      </c>
      <c r="E2063">
        <f>IF(C2063=2005,$Q$5,IF(C2063=2006,$Q$6,IF(C2063=2007,$Q$7,IF(C2063=2008,$Q$8,IF(C2063=2009,$Q$9,IF(C2063=2010,$Q$10,IF(C2063=2011,$Q$11,IF(C2063=2012,$Q$12,IF(C2063=2013,$Q$13,IF(C2063=2014,$Q$14,"XD"))))))))))</f>
        <v>2.23</v>
      </c>
      <c r="F2063">
        <f>D2063*E2063</f>
        <v>305.51</v>
      </c>
      <c r="G2063">
        <f>SUMIF($B$2:B2063,B2063,$D$2:D2063)</f>
        <v>3293</v>
      </c>
      <c r="H2063" t="b">
        <f>IF(cukier[[#This Row],[IlośćCukruKupionego]]&gt;=100,IF(cukier[[#This Row],[IlośćCukruKupionego]]&lt;1000,TRUE),FALSE)</f>
        <v>0</v>
      </c>
      <c r="I2063" t="b">
        <f>IF(cukier[[#This Row],[IlośćCukruKupionego]]&gt;=1000,IF(cukier[[#This Row],[IlośćCukruKupionego]]&lt;10000,TRUE),FALSE)</f>
        <v>1</v>
      </c>
      <c r="J2063" t="b">
        <f>IF(cukier[[#This Row],[IlośćCukruKupionego]]&gt;=10000,TRUE,FALSE)</f>
        <v>0</v>
      </c>
      <c r="K206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63">
        <f>cukier[[#This Row],[Cukier '[KG']]]*cukier[[#This Row],[Rabat]]</f>
        <v>291.81</v>
      </c>
      <c r="M2063">
        <f>cukier[[#This Row],[SumaZaCukier]]-cukier[[#This Row],[CenaRabat]]</f>
        <v>13.699999999999989</v>
      </c>
    </row>
    <row r="2064" spans="1:13" x14ac:dyDescent="0.25">
      <c r="A2064" s="1">
        <v>41863</v>
      </c>
      <c r="B2064" t="s">
        <v>58</v>
      </c>
      <c r="C2064">
        <f>YEAR(cukier[[#This Row],[Data]])</f>
        <v>2014</v>
      </c>
      <c r="D2064">
        <v>119</v>
      </c>
      <c r="E2064">
        <f>IF(C2064=2005,$Q$5,IF(C2064=2006,$Q$6,IF(C2064=2007,$Q$7,IF(C2064=2008,$Q$8,IF(C2064=2009,$Q$9,IF(C2064=2010,$Q$10,IF(C2064=2011,$Q$11,IF(C2064=2012,$Q$12,IF(C2064=2013,$Q$13,IF(C2064=2014,$Q$14,"XD"))))))))))</f>
        <v>2.23</v>
      </c>
      <c r="F2064">
        <f>D2064*E2064</f>
        <v>265.37</v>
      </c>
      <c r="G2064">
        <f>SUMIF($B$2:B2064,B2064,$D$2:D2064)</f>
        <v>1097</v>
      </c>
      <c r="H2064" t="b">
        <f>IF(cukier[[#This Row],[IlośćCukruKupionego]]&gt;=100,IF(cukier[[#This Row],[IlośćCukruKupionego]]&lt;1000,TRUE),FALSE)</f>
        <v>0</v>
      </c>
      <c r="I2064" t="b">
        <f>IF(cukier[[#This Row],[IlośćCukruKupionego]]&gt;=1000,IF(cukier[[#This Row],[IlośćCukruKupionego]]&lt;10000,TRUE),FALSE)</f>
        <v>1</v>
      </c>
      <c r="J2064" t="b">
        <f>IF(cukier[[#This Row],[IlośćCukruKupionego]]&gt;=10000,TRUE,FALSE)</f>
        <v>0</v>
      </c>
      <c r="K206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64">
        <f>cukier[[#This Row],[Cukier '[KG']]]*cukier[[#This Row],[Rabat]]</f>
        <v>253.47</v>
      </c>
      <c r="M2064">
        <f>cukier[[#This Row],[SumaZaCukier]]-cukier[[#This Row],[CenaRabat]]</f>
        <v>11.900000000000006</v>
      </c>
    </row>
    <row r="2065" spans="1:13" x14ac:dyDescent="0.25">
      <c r="A2065" s="1">
        <v>41863</v>
      </c>
      <c r="B2065" t="s">
        <v>50</v>
      </c>
      <c r="C2065">
        <f>YEAR(cukier[[#This Row],[Data]])</f>
        <v>2014</v>
      </c>
      <c r="D2065">
        <v>138</v>
      </c>
      <c r="E2065">
        <f>IF(C2065=2005,$Q$5,IF(C2065=2006,$Q$6,IF(C2065=2007,$Q$7,IF(C2065=2008,$Q$8,IF(C2065=2009,$Q$9,IF(C2065=2010,$Q$10,IF(C2065=2011,$Q$11,IF(C2065=2012,$Q$12,IF(C2065=2013,$Q$13,IF(C2065=2014,$Q$14,"XD"))))))))))</f>
        <v>2.23</v>
      </c>
      <c r="F2065">
        <f>D2065*E2065</f>
        <v>307.74</v>
      </c>
      <c r="G2065">
        <f>SUMIF($B$2:B2065,B2065,$D$2:D2065)</f>
        <v>22049</v>
      </c>
      <c r="H2065" t="b">
        <f>IF(cukier[[#This Row],[IlośćCukruKupionego]]&gt;=100,IF(cukier[[#This Row],[IlośćCukruKupionego]]&lt;1000,TRUE),FALSE)</f>
        <v>0</v>
      </c>
      <c r="I2065" t="b">
        <f>IF(cukier[[#This Row],[IlośćCukruKupionego]]&gt;=1000,IF(cukier[[#This Row],[IlośćCukruKupionego]]&lt;10000,TRUE),FALSE)</f>
        <v>0</v>
      </c>
      <c r="J2065" t="b">
        <f>IF(cukier[[#This Row],[IlośćCukruKupionego]]&gt;=10000,TRUE,FALSE)</f>
        <v>1</v>
      </c>
      <c r="K206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65">
        <f>cukier[[#This Row],[Cukier '[KG']]]*cukier[[#This Row],[Rabat]]</f>
        <v>280.14</v>
      </c>
      <c r="M2065">
        <f>cukier[[#This Row],[SumaZaCukier]]-cukier[[#This Row],[CenaRabat]]</f>
        <v>27.600000000000023</v>
      </c>
    </row>
    <row r="2066" spans="1:13" x14ac:dyDescent="0.25">
      <c r="A2066" s="1">
        <v>41864</v>
      </c>
      <c r="B2066" t="s">
        <v>50</v>
      </c>
      <c r="C2066">
        <f>YEAR(cukier[[#This Row],[Data]])</f>
        <v>2014</v>
      </c>
      <c r="D2066">
        <v>303</v>
      </c>
      <c r="E2066">
        <f>IF(C2066=2005,$Q$5,IF(C2066=2006,$Q$6,IF(C2066=2007,$Q$7,IF(C2066=2008,$Q$8,IF(C2066=2009,$Q$9,IF(C2066=2010,$Q$10,IF(C2066=2011,$Q$11,IF(C2066=2012,$Q$12,IF(C2066=2013,$Q$13,IF(C2066=2014,$Q$14,"XD"))))))))))</f>
        <v>2.23</v>
      </c>
      <c r="F2066">
        <f>D2066*E2066</f>
        <v>675.68999999999994</v>
      </c>
      <c r="G2066">
        <f>SUMIF($B$2:B2066,B2066,$D$2:D2066)</f>
        <v>22352</v>
      </c>
      <c r="H2066" t="b">
        <f>IF(cukier[[#This Row],[IlośćCukruKupionego]]&gt;=100,IF(cukier[[#This Row],[IlośćCukruKupionego]]&lt;1000,TRUE),FALSE)</f>
        <v>0</v>
      </c>
      <c r="I2066" t="b">
        <f>IF(cukier[[#This Row],[IlośćCukruKupionego]]&gt;=1000,IF(cukier[[#This Row],[IlośćCukruKupionego]]&lt;10000,TRUE),FALSE)</f>
        <v>0</v>
      </c>
      <c r="J2066" t="b">
        <f>IF(cukier[[#This Row],[IlośćCukruKupionego]]&gt;=10000,TRUE,FALSE)</f>
        <v>1</v>
      </c>
      <c r="K206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66">
        <f>cukier[[#This Row],[Cukier '[KG']]]*cukier[[#This Row],[Rabat]]</f>
        <v>615.08999999999992</v>
      </c>
      <c r="M2066">
        <f>cukier[[#This Row],[SumaZaCukier]]-cukier[[#This Row],[CenaRabat]]</f>
        <v>60.600000000000023</v>
      </c>
    </row>
    <row r="2067" spans="1:13" x14ac:dyDescent="0.25">
      <c r="A2067" s="1">
        <v>41866</v>
      </c>
      <c r="B2067" t="s">
        <v>18</v>
      </c>
      <c r="C2067">
        <f>YEAR(cukier[[#This Row],[Data]])</f>
        <v>2014</v>
      </c>
      <c r="D2067">
        <v>73</v>
      </c>
      <c r="E2067">
        <f>IF(C2067=2005,$Q$5,IF(C2067=2006,$Q$6,IF(C2067=2007,$Q$7,IF(C2067=2008,$Q$8,IF(C2067=2009,$Q$9,IF(C2067=2010,$Q$10,IF(C2067=2011,$Q$11,IF(C2067=2012,$Q$12,IF(C2067=2013,$Q$13,IF(C2067=2014,$Q$14,"XD"))))))))))</f>
        <v>2.23</v>
      </c>
      <c r="F2067">
        <f>D2067*E2067</f>
        <v>162.79</v>
      </c>
      <c r="G2067">
        <f>SUMIF($B$2:B2067,B2067,$D$2:D2067)</f>
        <v>5124</v>
      </c>
      <c r="H2067" t="b">
        <f>IF(cukier[[#This Row],[IlośćCukruKupionego]]&gt;=100,IF(cukier[[#This Row],[IlośćCukruKupionego]]&lt;1000,TRUE),FALSE)</f>
        <v>0</v>
      </c>
      <c r="I2067" t="b">
        <f>IF(cukier[[#This Row],[IlośćCukruKupionego]]&gt;=1000,IF(cukier[[#This Row],[IlośćCukruKupionego]]&lt;10000,TRUE),FALSE)</f>
        <v>1</v>
      </c>
      <c r="J2067" t="b">
        <f>IF(cukier[[#This Row],[IlośćCukruKupionego]]&gt;=10000,TRUE,FALSE)</f>
        <v>0</v>
      </c>
      <c r="K2067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67">
        <f>cukier[[#This Row],[Cukier '[KG']]]*cukier[[#This Row],[Rabat]]</f>
        <v>155.48999999999998</v>
      </c>
      <c r="M2067">
        <f>cukier[[#This Row],[SumaZaCukier]]-cukier[[#This Row],[CenaRabat]]</f>
        <v>7.3000000000000114</v>
      </c>
    </row>
    <row r="2068" spans="1:13" x14ac:dyDescent="0.25">
      <c r="A2068" s="1">
        <v>41868</v>
      </c>
      <c r="B2068" t="s">
        <v>55</v>
      </c>
      <c r="C2068">
        <f>YEAR(cukier[[#This Row],[Data]])</f>
        <v>2014</v>
      </c>
      <c r="D2068">
        <v>35</v>
      </c>
      <c r="E2068">
        <f>IF(C2068=2005,$Q$5,IF(C2068=2006,$Q$6,IF(C2068=2007,$Q$7,IF(C2068=2008,$Q$8,IF(C2068=2009,$Q$9,IF(C2068=2010,$Q$10,IF(C2068=2011,$Q$11,IF(C2068=2012,$Q$12,IF(C2068=2013,$Q$13,IF(C2068=2014,$Q$14,"XD"))))))))))</f>
        <v>2.23</v>
      </c>
      <c r="F2068">
        <f>D2068*E2068</f>
        <v>78.05</v>
      </c>
      <c r="G2068">
        <f>SUMIF($B$2:B2068,B2068,$D$2:D2068)</f>
        <v>4478</v>
      </c>
      <c r="H2068" t="b">
        <f>IF(cukier[[#This Row],[IlośćCukruKupionego]]&gt;=100,IF(cukier[[#This Row],[IlośćCukruKupionego]]&lt;1000,TRUE),FALSE)</f>
        <v>0</v>
      </c>
      <c r="I2068" t="b">
        <f>IF(cukier[[#This Row],[IlośćCukruKupionego]]&gt;=1000,IF(cukier[[#This Row],[IlośćCukruKupionego]]&lt;10000,TRUE),FALSE)</f>
        <v>1</v>
      </c>
      <c r="J2068" t="b">
        <f>IF(cukier[[#This Row],[IlośćCukruKupionego]]&gt;=10000,TRUE,FALSE)</f>
        <v>0</v>
      </c>
      <c r="K206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68">
        <f>cukier[[#This Row],[Cukier '[KG']]]*cukier[[#This Row],[Rabat]]</f>
        <v>74.55</v>
      </c>
      <c r="M2068">
        <f>cukier[[#This Row],[SumaZaCukier]]-cukier[[#This Row],[CenaRabat]]</f>
        <v>3.5</v>
      </c>
    </row>
    <row r="2069" spans="1:13" x14ac:dyDescent="0.25">
      <c r="A2069" s="1">
        <v>41868</v>
      </c>
      <c r="B2069" t="s">
        <v>14</v>
      </c>
      <c r="C2069">
        <f>YEAR(cukier[[#This Row],[Data]])</f>
        <v>2014</v>
      </c>
      <c r="D2069">
        <v>435</v>
      </c>
      <c r="E2069">
        <f>IF(C2069=2005,$Q$5,IF(C2069=2006,$Q$6,IF(C2069=2007,$Q$7,IF(C2069=2008,$Q$8,IF(C2069=2009,$Q$9,IF(C2069=2010,$Q$10,IF(C2069=2011,$Q$11,IF(C2069=2012,$Q$12,IF(C2069=2013,$Q$13,IF(C2069=2014,$Q$14,"XD"))))))))))</f>
        <v>2.23</v>
      </c>
      <c r="F2069">
        <f>D2069*E2069</f>
        <v>970.05</v>
      </c>
      <c r="G2069">
        <f>SUMIF($B$2:B2069,B2069,$D$2:D2069)</f>
        <v>23054</v>
      </c>
      <c r="H2069" t="b">
        <f>IF(cukier[[#This Row],[IlośćCukruKupionego]]&gt;=100,IF(cukier[[#This Row],[IlośćCukruKupionego]]&lt;1000,TRUE),FALSE)</f>
        <v>0</v>
      </c>
      <c r="I2069" t="b">
        <f>IF(cukier[[#This Row],[IlośćCukruKupionego]]&gt;=1000,IF(cukier[[#This Row],[IlośćCukruKupionego]]&lt;10000,TRUE),FALSE)</f>
        <v>0</v>
      </c>
      <c r="J2069" t="b">
        <f>IF(cukier[[#This Row],[IlośćCukruKupionego]]&gt;=10000,TRUE,FALSE)</f>
        <v>1</v>
      </c>
      <c r="K206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69">
        <f>cukier[[#This Row],[Cukier '[KG']]]*cukier[[#This Row],[Rabat]]</f>
        <v>883.05</v>
      </c>
      <c r="M2069">
        <f>cukier[[#This Row],[SumaZaCukier]]-cukier[[#This Row],[CenaRabat]]</f>
        <v>87</v>
      </c>
    </row>
    <row r="2070" spans="1:13" x14ac:dyDescent="0.25">
      <c r="A2070" s="1">
        <v>41871</v>
      </c>
      <c r="B2070" t="s">
        <v>9</v>
      </c>
      <c r="C2070">
        <f>YEAR(cukier[[#This Row],[Data]])</f>
        <v>2014</v>
      </c>
      <c r="D2070">
        <v>476</v>
      </c>
      <c r="E2070">
        <f>IF(C2070=2005,$Q$5,IF(C2070=2006,$Q$6,IF(C2070=2007,$Q$7,IF(C2070=2008,$Q$8,IF(C2070=2009,$Q$9,IF(C2070=2010,$Q$10,IF(C2070=2011,$Q$11,IF(C2070=2012,$Q$12,IF(C2070=2013,$Q$13,IF(C2070=2014,$Q$14,"XD"))))))))))</f>
        <v>2.23</v>
      </c>
      <c r="F2070">
        <f>D2070*E2070</f>
        <v>1061.48</v>
      </c>
      <c r="G2070">
        <f>SUMIF($B$2:B2070,B2070,$D$2:D2070)</f>
        <v>26257</v>
      </c>
      <c r="H2070" t="b">
        <f>IF(cukier[[#This Row],[IlośćCukruKupionego]]&gt;=100,IF(cukier[[#This Row],[IlośćCukruKupionego]]&lt;1000,TRUE),FALSE)</f>
        <v>0</v>
      </c>
      <c r="I2070" t="b">
        <f>IF(cukier[[#This Row],[IlośćCukruKupionego]]&gt;=1000,IF(cukier[[#This Row],[IlośćCukruKupionego]]&lt;10000,TRUE),FALSE)</f>
        <v>0</v>
      </c>
      <c r="J2070" t="b">
        <f>IF(cukier[[#This Row],[IlośćCukruKupionego]]&gt;=10000,TRUE,FALSE)</f>
        <v>1</v>
      </c>
      <c r="K207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70">
        <f>cukier[[#This Row],[Cukier '[KG']]]*cukier[[#This Row],[Rabat]]</f>
        <v>966.27999999999986</v>
      </c>
      <c r="M2070">
        <f>cukier[[#This Row],[SumaZaCukier]]-cukier[[#This Row],[CenaRabat]]</f>
        <v>95.200000000000159</v>
      </c>
    </row>
    <row r="2071" spans="1:13" x14ac:dyDescent="0.25">
      <c r="A2071" s="1">
        <v>41874</v>
      </c>
      <c r="B2071" t="s">
        <v>7</v>
      </c>
      <c r="C2071">
        <f>YEAR(cukier[[#This Row],[Data]])</f>
        <v>2014</v>
      </c>
      <c r="D2071">
        <v>386</v>
      </c>
      <c r="E2071">
        <f>IF(C2071=2005,$Q$5,IF(C2071=2006,$Q$6,IF(C2071=2007,$Q$7,IF(C2071=2008,$Q$8,IF(C2071=2009,$Q$9,IF(C2071=2010,$Q$10,IF(C2071=2011,$Q$11,IF(C2071=2012,$Q$12,IF(C2071=2013,$Q$13,IF(C2071=2014,$Q$14,"XD"))))))))))</f>
        <v>2.23</v>
      </c>
      <c r="F2071">
        <f>D2071*E2071</f>
        <v>860.78</v>
      </c>
      <c r="G2071">
        <f>SUMIF($B$2:B2071,B2071,$D$2:D2071)</f>
        <v>26111</v>
      </c>
      <c r="H2071" t="b">
        <f>IF(cukier[[#This Row],[IlośćCukruKupionego]]&gt;=100,IF(cukier[[#This Row],[IlośćCukruKupionego]]&lt;1000,TRUE),FALSE)</f>
        <v>0</v>
      </c>
      <c r="I2071" t="b">
        <f>IF(cukier[[#This Row],[IlośćCukruKupionego]]&gt;=1000,IF(cukier[[#This Row],[IlośćCukruKupionego]]&lt;10000,TRUE),FALSE)</f>
        <v>0</v>
      </c>
      <c r="J2071" t="b">
        <f>IF(cukier[[#This Row],[IlośćCukruKupionego]]&gt;=10000,TRUE,FALSE)</f>
        <v>1</v>
      </c>
      <c r="K207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71">
        <f>cukier[[#This Row],[Cukier '[KG']]]*cukier[[#This Row],[Rabat]]</f>
        <v>783.57999999999993</v>
      </c>
      <c r="M2071">
        <f>cukier[[#This Row],[SumaZaCukier]]-cukier[[#This Row],[CenaRabat]]</f>
        <v>77.200000000000045</v>
      </c>
    </row>
    <row r="2072" spans="1:13" x14ac:dyDescent="0.25">
      <c r="A2072" s="1">
        <v>41877</v>
      </c>
      <c r="B2072" t="s">
        <v>10</v>
      </c>
      <c r="C2072">
        <f>YEAR(cukier[[#This Row],[Data]])</f>
        <v>2014</v>
      </c>
      <c r="D2072">
        <v>147</v>
      </c>
      <c r="E2072">
        <f>IF(C2072=2005,$Q$5,IF(C2072=2006,$Q$6,IF(C2072=2007,$Q$7,IF(C2072=2008,$Q$8,IF(C2072=2009,$Q$9,IF(C2072=2010,$Q$10,IF(C2072=2011,$Q$11,IF(C2072=2012,$Q$12,IF(C2072=2013,$Q$13,IF(C2072=2014,$Q$14,"XD"))))))))))</f>
        <v>2.23</v>
      </c>
      <c r="F2072">
        <f>D2072*E2072</f>
        <v>327.81</v>
      </c>
      <c r="G2072">
        <f>SUMIF($B$2:B2072,B2072,$D$2:D2072)</f>
        <v>4810</v>
      </c>
      <c r="H2072" t="b">
        <f>IF(cukier[[#This Row],[IlośćCukruKupionego]]&gt;=100,IF(cukier[[#This Row],[IlośćCukruKupionego]]&lt;1000,TRUE),FALSE)</f>
        <v>0</v>
      </c>
      <c r="I2072" t="b">
        <f>IF(cukier[[#This Row],[IlośćCukruKupionego]]&gt;=1000,IF(cukier[[#This Row],[IlośćCukruKupionego]]&lt;10000,TRUE),FALSE)</f>
        <v>1</v>
      </c>
      <c r="J2072" t="b">
        <f>IF(cukier[[#This Row],[IlośćCukruKupionego]]&gt;=10000,TRUE,FALSE)</f>
        <v>0</v>
      </c>
      <c r="K207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72">
        <f>cukier[[#This Row],[Cukier '[KG']]]*cukier[[#This Row],[Rabat]]</f>
        <v>313.10999999999996</v>
      </c>
      <c r="M2072">
        <f>cukier[[#This Row],[SumaZaCukier]]-cukier[[#This Row],[CenaRabat]]</f>
        <v>14.700000000000045</v>
      </c>
    </row>
    <row r="2073" spans="1:13" x14ac:dyDescent="0.25">
      <c r="A2073" s="1">
        <v>41880</v>
      </c>
      <c r="B2073" t="s">
        <v>14</v>
      </c>
      <c r="C2073">
        <f>YEAR(cukier[[#This Row],[Data]])</f>
        <v>2014</v>
      </c>
      <c r="D2073">
        <v>112</v>
      </c>
      <c r="E2073">
        <f>IF(C2073=2005,$Q$5,IF(C2073=2006,$Q$6,IF(C2073=2007,$Q$7,IF(C2073=2008,$Q$8,IF(C2073=2009,$Q$9,IF(C2073=2010,$Q$10,IF(C2073=2011,$Q$11,IF(C2073=2012,$Q$12,IF(C2073=2013,$Q$13,IF(C2073=2014,$Q$14,"XD"))))))))))</f>
        <v>2.23</v>
      </c>
      <c r="F2073">
        <f>D2073*E2073</f>
        <v>249.76</v>
      </c>
      <c r="G2073">
        <f>SUMIF($B$2:B2073,B2073,$D$2:D2073)</f>
        <v>23166</v>
      </c>
      <c r="H2073" t="b">
        <f>IF(cukier[[#This Row],[IlośćCukruKupionego]]&gt;=100,IF(cukier[[#This Row],[IlośćCukruKupionego]]&lt;1000,TRUE),FALSE)</f>
        <v>0</v>
      </c>
      <c r="I2073" t="b">
        <f>IF(cukier[[#This Row],[IlośćCukruKupionego]]&gt;=1000,IF(cukier[[#This Row],[IlośćCukruKupionego]]&lt;10000,TRUE),FALSE)</f>
        <v>0</v>
      </c>
      <c r="J2073" t="b">
        <f>IF(cukier[[#This Row],[IlośćCukruKupionego]]&gt;=10000,TRUE,FALSE)</f>
        <v>1</v>
      </c>
      <c r="K2073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73">
        <f>cukier[[#This Row],[Cukier '[KG']]]*cukier[[#This Row],[Rabat]]</f>
        <v>227.35999999999999</v>
      </c>
      <c r="M2073">
        <f>cukier[[#This Row],[SumaZaCukier]]-cukier[[#This Row],[CenaRabat]]</f>
        <v>22.400000000000006</v>
      </c>
    </row>
    <row r="2074" spans="1:13" x14ac:dyDescent="0.25">
      <c r="A2074" s="1">
        <v>41885</v>
      </c>
      <c r="B2074" t="s">
        <v>61</v>
      </c>
      <c r="C2074">
        <f>YEAR(cukier[[#This Row],[Data]])</f>
        <v>2014</v>
      </c>
      <c r="D2074">
        <v>156</v>
      </c>
      <c r="E2074">
        <f>IF(C2074=2005,$Q$5,IF(C2074=2006,$Q$6,IF(C2074=2007,$Q$7,IF(C2074=2008,$Q$8,IF(C2074=2009,$Q$9,IF(C2074=2010,$Q$10,IF(C2074=2011,$Q$11,IF(C2074=2012,$Q$12,IF(C2074=2013,$Q$13,IF(C2074=2014,$Q$14,"XD"))))))))))</f>
        <v>2.23</v>
      </c>
      <c r="F2074">
        <f>D2074*E2074</f>
        <v>347.88</v>
      </c>
      <c r="G2074">
        <f>SUMIF($B$2:B2074,B2074,$D$2:D2074)</f>
        <v>3443</v>
      </c>
      <c r="H2074" t="b">
        <f>IF(cukier[[#This Row],[IlośćCukruKupionego]]&gt;=100,IF(cukier[[#This Row],[IlośćCukruKupionego]]&lt;1000,TRUE),FALSE)</f>
        <v>0</v>
      </c>
      <c r="I2074" t="b">
        <f>IF(cukier[[#This Row],[IlośćCukruKupionego]]&gt;=1000,IF(cukier[[#This Row],[IlośćCukruKupionego]]&lt;10000,TRUE),FALSE)</f>
        <v>1</v>
      </c>
      <c r="J2074" t="b">
        <f>IF(cukier[[#This Row],[IlośćCukruKupionego]]&gt;=10000,TRUE,FALSE)</f>
        <v>0</v>
      </c>
      <c r="K207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74">
        <f>cukier[[#This Row],[Cukier '[KG']]]*cukier[[#This Row],[Rabat]]</f>
        <v>332.28</v>
      </c>
      <c r="M2074">
        <f>cukier[[#This Row],[SumaZaCukier]]-cukier[[#This Row],[CenaRabat]]</f>
        <v>15.600000000000023</v>
      </c>
    </row>
    <row r="2075" spans="1:13" x14ac:dyDescent="0.25">
      <c r="A2075" s="1">
        <v>41886</v>
      </c>
      <c r="B2075" t="s">
        <v>102</v>
      </c>
      <c r="C2075">
        <f>YEAR(cukier[[#This Row],[Data]])</f>
        <v>2014</v>
      </c>
      <c r="D2075">
        <v>106</v>
      </c>
      <c r="E2075">
        <f>IF(C2075=2005,$Q$5,IF(C2075=2006,$Q$6,IF(C2075=2007,$Q$7,IF(C2075=2008,$Q$8,IF(C2075=2009,$Q$9,IF(C2075=2010,$Q$10,IF(C2075=2011,$Q$11,IF(C2075=2012,$Q$12,IF(C2075=2013,$Q$13,IF(C2075=2014,$Q$14,"XD"))))))))))</f>
        <v>2.23</v>
      </c>
      <c r="F2075">
        <f>D2075*E2075</f>
        <v>236.38</v>
      </c>
      <c r="G2075">
        <f>SUMIF($B$2:B2075,B2075,$D$2:D2075)</f>
        <v>7572</v>
      </c>
      <c r="H2075" t="b">
        <f>IF(cukier[[#This Row],[IlośćCukruKupionego]]&gt;=100,IF(cukier[[#This Row],[IlośćCukruKupionego]]&lt;1000,TRUE),FALSE)</f>
        <v>0</v>
      </c>
      <c r="I2075" t="b">
        <f>IF(cukier[[#This Row],[IlośćCukruKupionego]]&gt;=1000,IF(cukier[[#This Row],[IlośćCukruKupionego]]&lt;10000,TRUE),FALSE)</f>
        <v>1</v>
      </c>
      <c r="J2075" t="b">
        <f>IF(cukier[[#This Row],[IlośćCukruKupionego]]&gt;=10000,TRUE,FALSE)</f>
        <v>0</v>
      </c>
      <c r="K2075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75">
        <f>cukier[[#This Row],[Cukier '[KG']]]*cukier[[#This Row],[Rabat]]</f>
        <v>225.78</v>
      </c>
      <c r="M2075">
        <f>cukier[[#This Row],[SumaZaCukier]]-cukier[[#This Row],[CenaRabat]]</f>
        <v>10.599999999999994</v>
      </c>
    </row>
    <row r="2076" spans="1:13" x14ac:dyDescent="0.25">
      <c r="A2076" s="1">
        <v>41888</v>
      </c>
      <c r="B2076" t="s">
        <v>139</v>
      </c>
      <c r="C2076">
        <f>YEAR(cukier[[#This Row],[Data]])</f>
        <v>2014</v>
      </c>
      <c r="D2076">
        <v>2</v>
      </c>
      <c r="E2076">
        <f>IF(C2076=2005,$Q$5,IF(C2076=2006,$Q$6,IF(C2076=2007,$Q$7,IF(C2076=2008,$Q$8,IF(C2076=2009,$Q$9,IF(C2076=2010,$Q$10,IF(C2076=2011,$Q$11,IF(C2076=2012,$Q$12,IF(C2076=2013,$Q$13,IF(C2076=2014,$Q$14,"XD"))))))))))</f>
        <v>2.23</v>
      </c>
      <c r="F2076">
        <f>D2076*E2076</f>
        <v>4.46</v>
      </c>
      <c r="G2076">
        <f>SUMIF($B$2:B2076,B2076,$D$2:D2076)</f>
        <v>20</v>
      </c>
      <c r="H2076" t="b">
        <f>IF(cukier[[#This Row],[IlośćCukruKupionego]]&gt;=100,IF(cukier[[#This Row],[IlośćCukruKupionego]]&lt;1000,TRUE),FALSE)</f>
        <v>0</v>
      </c>
      <c r="I2076" t="b">
        <f>IF(cukier[[#This Row],[IlośćCukruKupionego]]&gt;=1000,IF(cukier[[#This Row],[IlośćCukruKupionego]]&lt;10000,TRUE),FALSE)</f>
        <v>0</v>
      </c>
      <c r="J2076" t="b">
        <f>IF(cukier[[#This Row],[IlośćCukruKupionego]]&gt;=10000,TRUE,FALSE)</f>
        <v>0</v>
      </c>
      <c r="K2076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76">
        <f>cukier[[#This Row],[Cukier '[KG']]]*cukier[[#This Row],[Rabat]]</f>
        <v>4.46</v>
      </c>
      <c r="M2076">
        <f>cukier[[#This Row],[SumaZaCukier]]-cukier[[#This Row],[CenaRabat]]</f>
        <v>0</v>
      </c>
    </row>
    <row r="2077" spans="1:13" x14ac:dyDescent="0.25">
      <c r="A2077" s="1">
        <v>41888</v>
      </c>
      <c r="B2077" t="s">
        <v>86</v>
      </c>
      <c r="C2077">
        <f>YEAR(cukier[[#This Row],[Data]])</f>
        <v>2014</v>
      </c>
      <c r="D2077">
        <v>19</v>
      </c>
      <c r="E2077">
        <f>IF(C2077=2005,$Q$5,IF(C2077=2006,$Q$6,IF(C2077=2007,$Q$7,IF(C2077=2008,$Q$8,IF(C2077=2009,$Q$9,IF(C2077=2010,$Q$10,IF(C2077=2011,$Q$11,IF(C2077=2012,$Q$12,IF(C2077=2013,$Q$13,IF(C2077=2014,$Q$14,"XD"))))))))))</f>
        <v>2.23</v>
      </c>
      <c r="F2077">
        <f>D2077*E2077</f>
        <v>42.37</v>
      </c>
      <c r="G2077">
        <f>SUMIF($B$2:B2077,B2077,$D$2:D2077)</f>
        <v>56</v>
      </c>
      <c r="H2077" t="b">
        <f>IF(cukier[[#This Row],[IlośćCukruKupionego]]&gt;=100,IF(cukier[[#This Row],[IlośćCukruKupionego]]&lt;1000,TRUE),FALSE)</f>
        <v>0</v>
      </c>
      <c r="I2077" t="b">
        <f>IF(cukier[[#This Row],[IlośćCukruKupionego]]&gt;=1000,IF(cukier[[#This Row],[IlośćCukruKupionego]]&lt;10000,TRUE),FALSE)</f>
        <v>0</v>
      </c>
      <c r="J2077" t="b">
        <f>IF(cukier[[#This Row],[IlośćCukruKupionego]]&gt;=10000,TRUE,FALSE)</f>
        <v>0</v>
      </c>
      <c r="K2077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77">
        <f>cukier[[#This Row],[Cukier '[KG']]]*cukier[[#This Row],[Rabat]]</f>
        <v>42.37</v>
      </c>
      <c r="M2077">
        <f>cukier[[#This Row],[SumaZaCukier]]-cukier[[#This Row],[CenaRabat]]</f>
        <v>0</v>
      </c>
    </row>
    <row r="2078" spans="1:13" x14ac:dyDescent="0.25">
      <c r="A2078" s="1">
        <v>41889</v>
      </c>
      <c r="B2078" t="s">
        <v>59</v>
      </c>
      <c r="C2078">
        <f>YEAR(cukier[[#This Row],[Data]])</f>
        <v>2014</v>
      </c>
      <c r="D2078">
        <v>18</v>
      </c>
      <c r="E2078">
        <f>IF(C2078=2005,$Q$5,IF(C2078=2006,$Q$6,IF(C2078=2007,$Q$7,IF(C2078=2008,$Q$8,IF(C2078=2009,$Q$9,IF(C2078=2010,$Q$10,IF(C2078=2011,$Q$11,IF(C2078=2012,$Q$12,IF(C2078=2013,$Q$13,IF(C2078=2014,$Q$14,"XD"))))))))))</f>
        <v>2.23</v>
      </c>
      <c r="F2078">
        <f>D2078*E2078</f>
        <v>40.14</v>
      </c>
      <c r="G2078">
        <f>SUMIF($B$2:B2078,B2078,$D$2:D2078)</f>
        <v>36</v>
      </c>
      <c r="H2078" t="b">
        <f>IF(cukier[[#This Row],[IlośćCukruKupionego]]&gt;=100,IF(cukier[[#This Row],[IlośćCukruKupionego]]&lt;1000,TRUE),FALSE)</f>
        <v>0</v>
      </c>
      <c r="I2078" t="b">
        <f>IF(cukier[[#This Row],[IlośćCukruKupionego]]&gt;=1000,IF(cukier[[#This Row],[IlośćCukruKupionego]]&lt;10000,TRUE),FALSE)</f>
        <v>0</v>
      </c>
      <c r="J2078" t="b">
        <f>IF(cukier[[#This Row],[IlośćCukruKupionego]]&gt;=10000,TRUE,FALSE)</f>
        <v>0</v>
      </c>
      <c r="K2078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78">
        <f>cukier[[#This Row],[Cukier '[KG']]]*cukier[[#This Row],[Rabat]]</f>
        <v>40.14</v>
      </c>
      <c r="M2078">
        <f>cukier[[#This Row],[SumaZaCukier]]-cukier[[#This Row],[CenaRabat]]</f>
        <v>0</v>
      </c>
    </row>
    <row r="2079" spans="1:13" x14ac:dyDescent="0.25">
      <c r="A2079" s="1">
        <v>41892</v>
      </c>
      <c r="B2079" t="s">
        <v>102</v>
      </c>
      <c r="C2079">
        <f>YEAR(cukier[[#This Row],[Data]])</f>
        <v>2014</v>
      </c>
      <c r="D2079">
        <v>332</v>
      </c>
      <c r="E2079">
        <f>IF(C2079=2005,$Q$5,IF(C2079=2006,$Q$6,IF(C2079=2007,$Q$7,IF(C2079=2008,$Q$8,IF(C2079=2009,$Q$9,IF(C2079=2010,$Q$10,IF(C2079=2011,$Q$11,IF(C2079=2012,$Q$12,IF(C2079=2013,$Q$13,IF(C2079=2014,$Q$14,"XD"))))))))))</f>
        <v>2.23</v>
      </c>
      <c r="F2079">
        <f>D2079*E2079</f>
        <v>740.36</v>
      </c>
      <c r="G2079">
        <f>SUMIF($B$2:B2079,B2079,$D$2:D2079)</f>
        <v>7904</v>
      </c>
      <c r="H2079" t="b">
        <f>IF(cukier[[#This Row],[IlośćCukruKupionego]]&gt;=100,IF(cukier[[#This Row],[IlośćCukruKupionego]]&lt;1000,TRUE),FALSE)</f>
        <v>0</v>
      </c>
      <c r="I2079" t="b">
        <f>IF(cukier[[#This Row],[IlośćCukruKupionego]]&gt;=1000,IF(cukier[[#This Row],[IlośćCukruKupionego]]&lt;10000,TRUE),FALSE)</f>
        <v>1</v>
      </c>
      <c r="J2079" t="b">
        <f>IF(cukier[[#This Row],[IlośćCukruKupionego]]&gt;=10000,TRUE,FALSE)</f>
        <v>0</v>
      </c>
      <c r="K207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79">
        <f>cukier[[#This Row],[Cukier '[KG']]]*cukier[[#This Row],[Rabat]]</f>
        <v>707.16</v>
      </c>
      <c r="M2079">
        <f>cukier[[#This Row],[SumaZaCukier]]-cukier[[#This Row],[CenaRabat]]</f>
        <v>33.200000000000045</v>
      </c>
    </row>
    <row r="2080" spans="1:13" x14ac:dyDescent="0.25">
      <c r="A2080" s="1">
        <v>41893</v>
      </c>
      <c r="B2080" t="s">
        <v>110</v>
      </c>
      <c r="C2080">
        <f>YEAR(cukier[[#This Row],[Data]])</f>
        <v>2014</v>
      </c>
      <c r="D2080">
        <v>1</v>
      </c>
      <c r="E2080">
        <f>IF(C2080=2005,$Q$5,IF(C2080=2006,$Q$6,IF(C2080=2007,$Q$7,IF(C2080=2008,$Q$8,IF(C2080=2009,$Q$9,IF(C2080=2010,$Q$10,IF(C2080=2011,$Q$11,IF(C2080=2012,$Q$12,IF(C2080=2013,$Q$13,IF(C2080=2014,$Q$14,"XD"))))))))))</f>
        <v>2.23</v>
      </c>
      <c r="F2080">
        <f>D2080*E2080</f>
        <v>2.23</v>
      </c>
      <c r="G2080">
        <f>SUMIF($B$2:B2080,B2080,$D$2:D2080)</f>
        <v>18</v>
      </c>
      <c r="H2080" t="b">
        <f>IF(cukier[[#This Row],[IlośćCukruKupionego]]&gt;=100,IF(cukier[[#This Row],[IlośćCukruKupionego]]&lt;1000,TRUE),FALSE)</f>
        <v>0</v>
      </c>
      <c r="I2080" t="b">
        <f>IF(cukier[[#This Row],[IlośćCukruKupionego]]&gt;=1000,IF(cukier[[#This Row],[IlośćCukruKupionego]]&lt;10000,TRUE),FALSE)</f>
        <v>0</v>
      </c>
      <c r="J2080" t="b">
        <f>IF(cukier[[#This Row],[IlośćCukruKupionego]]&gt;=10000,TRUE,FALSE)</f>
        <v>0</v>
      </c>
      <c r="K2080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80">
        <f>cukier[[#This Row],[Cukier '[KG']]]*cukier[[#This Row],[Rabat]]</f>
        <v>2.23</v>
      </c>
      <c r="M2080">
        <f>cukier[[#This Row],[SumaZaCukier]]-cukier[[#This Row],[CenaRabat]]</f>
        <v>0</v>
      </c>
    </row>
    <row r="2081" spans="1:13" x14ac:dyDescent="0.25">
      <c r="A2081" s="1">
        <v>41894</v>
      </c>
      <c r="B2081" t="s">
        <v>17</v>
      </c>
      <c r="C2081">
        <f>YEAR(cukier[[#This Row],[Data]])</f>
        <v>2014</v>
      </c>
      <c r="D2081">
        <v>438</v>
      </c>
      <c r="E2081">
        <f>IF(C2081=2005,$Q$5,IF(C2081=2006,$Q$6,IF(C2081=2007,$Q$7,IF(C2081=2008,$Q$8,IF(C2081=2009,$Q$9,IF(C2081=2010,$Q$10,IF(C2081=2011,$Q$11,IF(C2081=2012,$Q$12,IF(C2081=2013,$Q$13,IF(C2081=2014,$Q$14,"XD"))))))))))</f>
        <v>2.23</v>
      </c>
      <c r="F2081">
        <f>D2081*E2081</f>
        <v>976.74</v>
      </c>
      <c r="G2081">
        <f>SUMIF($B$2:B2081,B2081,$D$2:D2081)</f>
        <v>19131</v>
      </c>
      <c r="H2081" t="b">
        <f>IF(cukier[[#This Row],[IlośćCukruKupionego]]&gt;=100,IF(cukier[[#This Row],[IlośćCukruKupionego]]&lt;1000,TRUE),FALSE)</f>
        <v>0</v>
      </c>
      <c r="I2081" t="b">
        <f>IF(cukier[[#This Row],[IlośćCukruKupionego]]&gt;=1000,IF(cukier[[#This Row],[IlośćCukruKupionego]]&lt;10000,TRUE),FALSE)</f>
        <v>0</v>
      </c>
      <c r="J2081" t="b">
        <f>IF(cukier[[#This Row],[IlośćCukruKupionego]]&gt;=10000,TRUE,FALSE)</f>
        <v>1</v>
      </c>
      <c r="K208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81">
        <f>cukier[[#This Row],[Cukier '[KG']]]*cukier[[#This Row],[Rabat]]</f>
        <v>889.13999999999987</v>
      </c>
      <c r="M2081">
        <f>cukier[[#This Row],[SumaZaCukier]]-cukier[[#This Row],[CenaRabat]]</f>
        <v>87.600000000000136</v>
      </c>
    </row>
    <row r="2082" spans="1:13" x14ac:dyDescent="0.25">
      <c r="A2082" s="1">
        <v>41895</v>
      </c>
      <c r="B2082" t="s">
        <v>19</v>
      </c>
      <c r="C2082">
        <f>YEAR(cukier[[#This Row],[Data]])</f>
        <v>2014</v>
      </c>
      <c r="D2082">
        <v>25</v>
      </c>
      <c r="E2082">
        <f>IF(C2082=2005,$Q$5,IF(C2082=2006,$Q$6,IF(C2082=2007,$Q$7,IF(C2082=2008,$Q$8,IF(C2082=2009,$Q$9,IF(C2082=2010,$Q$10,IF(C2082=2011,$Q$11,IF(C2082=2012,$Q$12,IF(C2082=2013,$Q$13,IF(C2082=2014,$Q$14,"XD"))))))))))</f>
        <v>2.23</v>
      </c>
      <c r="F2082">
        <f>D2082*E2082</f>
        <v>55.75</v>
      </c>
      <c r="G2082">
        <f>SUMIF($B$2:B2082,B2082,$D$2:D2082)</f>
        <v>4618</v>
      </c>
      <c r="H2082" t="b">
        <f>IF(cukier[[#This Row],[IlośćCukruKupionego]]&gt;=100,IF(cukier[[#This Row],[IlośćCukruKupionego]]&lt;1000,TRUE),FALSE)</f>
        <v>0</v>
      </c>
      <c r="I2082" t="b">
        <f>IF(cukier[[#This Row],[IlośćCukruKupionego]]&gt;=1000,IF(cukier[[#This Row],[IlośćCukruKupionego]]&lt;10000,TRUE),FALSE)</f>
        <v>1</v>
      </c>
      <c r="J2082" t="b">
        <f>IF(cukier[[#This Row],[IlośćCukruKupionego]]&gt;=10000,TRUE,FALSE)</f>
        <v>0</v>
      </c>
      <c r="K208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82">
        <f>cukier[[#This Row],[Cukier '[KG']]]*cukier[[#This Row],[Rabat]]</f>
        <v>53.25</v>
      </c>
      <c r="M2082">
        <f>cukier[[#This Row],[SumaZaCukier]]-cukier[[#This Row],[CenaRabat]]</f>
        <v>2.5</v>
      </c>
    </row>
    <row r="2083" spans="1:13" x14ac:dyDescent="0.25">
      <c r="A2083" s="1">
        <v>41897</v>
      </c>
      <c r="B2083" t="s">
        <v>14</v>
      </c>
      <c r="C2083">
        <f>YEAR(cukier[[#This Row],[Data]])</f>
        <v>2014</v>
      </c>
      <c r="D2083">
        <v>220</v>
      </c>
      <c r="E2083">
        <f>IF(C2083=2005,$Q$5,IF(C2083=2006,$Q$6,IF(C2083=2007,$Q$7,IF(C2083=2008,$Q$8,IF(C2083=2009,$Q$9,IF(C2083=2010,$Q$10,IF(C2083=2011,$Q$11,IF(C2083=2012,$Q$12,IF(C2083=2013,$Q$13,IF(C2083=2014,$Q$14,"XD"))))))))))</f>
        <v>2.23</v>
      </c>
      <c r="F2083">
        <f>D2083*E2083</f>
        <v>490.6</v>
      </c>
      <c r="G2083">
        <f>SUMIF($B$2:B2083,B2083,$D$2:D2083)</f>
        <v>23386</v>
      </c>
      <c r="H2083" t="b">
        <f>IF(cukier[[#This Row],[IlośćCukruKupionego]]&gt;=100,IF(cukier[[#This Row],[IlośćCukruKupionego]]&lt;1000,TRUE),FALSE)</f>
        <v>0</v>
      </c>
      <c r="I2083" t="b">
        <f>IF(cukier[[#This Row],[IlośćCukruKupionego]]&gt;=1000,IF(cukier[[#This Row],[IlośćCukruKupionego]]&lt;10000,TRUE),FALSE)</f>
        <v>0</v>
      </c>
      <c r="J2083" t="b">
        <f>IF(cukier[[#This Row],[IlośćCukruKupionego]]&gt;=10000,TRUE,FALSE)</f>
        <v>1</v>
      </c>
      <c r="K2083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83">
        <f>cukier[[#This Row],[Cukier '[KG']]]*cukier[[#This Row],[Rabat]]</f>
        <v>446.59999999999997</v>
      </c>
      <c r="M2083">
        <f>cukier[[#This Row],[SumaZaCukier]]-cukier[[#This Row],[CenaRabat]]</f>
        <v>44.000000000000057</v>
      </c>
    </row>
    <row r="2084" spans="1:13" x14ac:dyDescent="0.25">
      <c r="A2084" s="1">
        <v>41897</v>
      </c>
      <c r="B2084" t="s">
        <v>39</v>
      </c>
      <c r="C2084">
        <f>YEAR(cukier[[#This Row],[Data]])</f>
        <v>2014</v>
      </c>
      <c r="D2084">
        <v>47</v>
      </c>
      <c r="E2084">
        <f>IF(C2084=2005,$Q$5,IF(C2084=2006,$Q$6,IF(C2084=2007,$Q$7,IF(C2084=2008,$Q$8,IF(C2084=2009,$Q$9,IF(C2084=2010,$Q$10,IF(C2084=2011,$Q$11,IF(C2084=2012,$Q$12,IF(C2084=2013,$Q$13,IF(C2084=2014,$Q$14,"XD"))))))))))</f>
        <v>2.23</v>
      </c>
      <c r="F2084">
        <f>D2084*E2084</f>
        <v>104.81</v>
      </c>
      <c r="G2084">
        <f>SUMIF($B$2:B2084,B2084,$D$2:D2084)</f>
        <v>2042</v>
      </c>
      <c r="H2084" t="b">
        <f>IF(cukier[[#This Row],[IlośćCukruKupionego]]&gt;=100,IF(cukier[[#This Row],[IlośćCukruKupionego]]&lt;1000,TRUE),FALSE)</f>
        <v>0</v>
      </c>
      <c r="I2084" t="b">
        <f>IF(cukier[[#This Row],[IlośćCukruKupionego]]&gt;=1000,IF(cukier[[#This Row],[IlośćCukruKupionego]]&lt;10000,TRUE),FALSE)</f>
        <v>1</v>
      </c>
      <c r="J2084" t="b">
        <f>IF(cukier[[#This Row],[IlośćCukruKupionego]]&gt;=10000,TRUE,FALSE)</f>
        <v>0</v>
      </c>
      <c r="K208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84">
        <f>cukier[[#This Row],[Cukier '[KG']]]*cukier[[#This Row],[Rabat]]</f>
        <v>100.11</v>
      </c>
      <c r="M2084">
        <f>cukier[[#This Row],[SumaZaCukier]]-cukier[[#This Row],[CenaRabat]]</f>
        <v>4.7000000000000028</v>
      </c>
    </row>
    <row r="2085" spans="1:13" x14ac:dyDescent="0.25">
      <c r="A2085" s="1">
        <v>41897</v>
      </c>
      <c r="B2085" t="s">
        <v>239</v>
      </c>
      <c r="C2085">
        <f>YEAR(cukier[[#This Row],[Data]])</f>
        <v>2014</v>
      </c>
      <c r="D2085">
        <v>1</v>
      </c>
      <c r="E2085">
        <f>IF(C2085=2005,$Q$5,IF(C2085=2006,$Q$6,IF(C2085=2007,$Q$7,IF(C2085=2008,$Q$8,IF(C2085=2009,$Q$9,IF(C2085=2010,$Q$10,IF(C2085=2011,$Q$11,IF(C2085=2012,$Q$12,IF(C2085=2013,$Q$13,IF(C2085=2014,$Q$14,"XD"))))))))))</f>
        <v>2.23</v>
      </c>
      <c r="F2085">
        <f>D2085*E2085</f>
        <v>2.23</v>
      </c>
      <c r="G2085">
        <f>SUMIF($B$2:B2085,B2085,$D$2:D2085)</f>
        <v>1</v>
      </c>
      <c r="H2085" t="b">
        <f>IF(cukier[[#This Row],[IlośćCukruKupionego]]&gt;=100,IF(cukier[[#This Row],[IlośćCukruKupionego]]&lt;1000,TRUE),FALSE)</f>
        <v>0</v>
      </c>
      <c r="I2085" t="b">
        <f>IF(cukier[[#This Row],[IlośćCukruKupionego]]&gt;=1000,IF(cukier[[#This Row],[IlośćCukruKupionego]]&lt;10000,TRUE),FALSE)</f>
        <v>0</v>
      </c>
      <c r="J2085" t="b">
        <f>IF(cukier[[#This Row],[IlośćCukruKupionego]]&gt;=10000,TRUE,FALSE)</f>
        <v>0</v>
      </c>
      <c r="K2085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85">
        <f>cukier[[#This Row],[Cukier '[KG']]]*cukier[[#This Row],[Rabat]]</f>
        <v>2.23</v>
      </c>
      <c r="M2085">
        <f>cukier[[#This Row],[SumaZaCukier]]-cukier[[#This Row],[CenaRabat]]</f>
        <v>0</v>
      </c>
    </row>
    <row r="2086" spans="1:13" x14ac:dyDescent="0.25">
      <c r="A2086" s="1">
        <v>41898</v>
      </c>
      <c r="B2086" t="s">
        <v>186</v>
      </c>
      <c r="C2086">
        <f>YEAR(cukier[[#This Row],[Data]])</f>
        <v>2014</v>
      </c>
      <c r="D2086">
        <v>14</v>
      </c>
      <c r="E2086">
        <f>IF(C2086=2005,$Q$5,IF(C2086=2006,$Q$6,IF(C2086=2007,$Q$7,IF(C2086=2008,$Q$8,IF(C2086=2009,$Q$9,IF(C2086=2010,$Q$10,IF(C2086=2011,$Q$11,IF(C2086=2012,$Q$12,IF(C2086=2013,$Q$13,IF(C2086=2014,$Q$14,"XD"))))))))))</f>
        <v>2.23</v>
      </c>
      <c r="F2086">
        <f>D2086*E2086</f>
        <v>31.22</v>
      </c>
      <c r="G2086">
        <f>SUMIF($B$2:B2086,B2086,$D$2:D2086)</f>
        <v>29</v>
      </c>
      <c r="H2086" t="b">
        <f>IF(cukier[[#This Row],[IlośćCukruKupionego]]&gt;=100,IF(cukier[[#This Row],[IlośćCukruKupionego]]&lt;1000,TRUE),FALSE)</f>
        <v>0</v>
      </c>
      <c r="I2086" t="b">
        <f>IF(cukier[[#This Row],[IlośćCukruKupionego]]&gt;=1000,IF(cukier[[#This Row],[IlośćCukruKupionego]]&lt;10000,TRUE),FALSE)</f>
        <v>0</v>
      </c>
      <c r="J2086" t="b">
        <f>IF(cukier[[#This Row],[IlośćCukruKupionego]]&gt;=10000,TRUE,FALSE)</f>
        <v>0</v>
      </c>
      <c r="K2086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86">
        <f>cukier[[#This Row],[Cukier '[KG']]]*cukier[[#This Row],[Rabat]]</f>
        <v>31.22</v>
      </c>
      <c r="M2086">
        <f>cukier[[#This Row],[SumaZaCukier]]-cukier[[#This Row],[CenaRabat]]</f>
        <v>0</v>
      </c>
    </row>
    <row r="2087" spans="1:13" x14ac:dyDescent="0.25">
      <c r="A2087" s="1">
        <v>41899</v>
      </c>
      <c r="B2087" t="s">
        <v>9</v>
      </c>
      <c r="C2087">
        <f>YEAR(cukier[[#This Row],[Data]])</f>
        <v>2014</v>
      </c>
      <c r="D2087">
        <v>132</v>
      </c>
      <c r="E2087">
        <f>IF(C2087=2005,$Q$5,IF(C2087=2006,$Q$6,IF(C2087=2007,$Q$7,IF(C2087=2008,$Q$8,IF(C2087=2009,$Q$9,IF(C2087=2010,$Q$10,IF(C2087=2011,$Q$11,IF(C2087=2012,$Q$12,IF(C2087=2013,$Q$13,IF(C2087=2014,$Q$14,"XD"))))))))))</f>
        <v>2.23</v>
      </c>
      <c r="F2087">
        <f>D2087*E2087</f>
        <v>294.36</v>
      </c>
      <c r="G2087">
        <f>SUMIF($B$2:B2087,B2087,$D$2:D2087)</f>
        <v>26389</v>
      </c>
      <c r="H2087" t="b">
        <f>IF(cukier[[#This Row],[IlośćCukruKupionego]]&gt;=100,IF(cukier[[#This Row],[IlośćCukruKupionego]]&lt;1000,TRUE),FALSE)</f>
        <v>0</v>
      </c>
      <c r="I2087" t="b">
        <f>IF(cukier[[#This Row],[IlośćCukruKupionego]]&gt;=1000,IF(cukier[[#This Row],[IlośćCukruKupionego]]&lt;10000,TRUE),FALSE)</f>
        <v>0</v>
      </c>
      <c r="J2087" t="b">
        <f>IF(cukier[[#This Row],[IlośćCukruKupionego]]&gt;=10000,TRUE,FALSE)</f>
        <v>1</v>
      </c>
      <c r="K2087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87">
        <f>cukier[[#This Row],[Cukier '[KG']]]*cukier[[#This Row],[Rabat]]</f>
        <v>267.95999999999998</v>
      </c>
      <c r="M2087">
        <f>cukier[[#This Row],[SumaZaCukier]]-cukier[[#This Row],[CenaRabat]]</f>
        <v>26.400000000000034</v>
      </c>
    </row>
    <row r="2088" spans="1:13" x14ac:dyDescent="0.25">
      <c r="A2088" s="1">
        <v>41904</v>
      </c>
      <c r="B2088" t="s">
        <v>146</v>
      </c>
      <c r="C2088">
        <f>YEAR(cukier[[#This Row],[Data]])</f>
        <v>2014</v>
      </c>
      <c r="D2088">
        <v>18</v>
      </c>
      <c r="E2088">
        <f>IF(C2088=2005,$Q$5,IF(C2088=2006,$Q$6,IF(C2088=2007,$Q$7,IF(C2088=2008,$Q$8,IF(C2088=2009,$Q$9,IF(C2088=2010,$Q$10,IF(C2088=2011,$Q$11,IF(C2088=2012,$Q$12,IF(C2088=2013,$Q$13,IF(C2088=2014,$Q$14,"XD"))))))))))</f>
        <v>2.23</v>
      </c>
      <c r="F2088">
        <f>D2088*E2088</f>
        <v>40.14</v>
      </c>
      <c r="G2088">
        <f>SUMIF($B$2:B2088,B2088,$D$2:D2088)</f>
        <v>50</v>
      </c>
      <c r="H2088" t="b">
        <f>IF(cukier[[#This Row],[IlośćCukruKupionego]]&gt;=100,IF(cukier[[#This Row],[IlośćCukruKupionego]]&lt;1000,TRUE),FALSE)</f>
        <v>0</v>
      </c>
      <c r="I2088" t="b">
        <f>IF(cukier[[#This Row],[IlośćCukruKupionego]]&gt;=1000,IF(cukier[[#This Row],[IlośćCukruKupionego]]&lt;10000,TRUE),FALSE)</f>
        <v>0</v>
      </c>
      <c r="J2088" t="b">
        <f>IF(cukier[[#This Row],[IlośćCukruKupionego]]&gt;=10000,TRUE,FALSE)</f>
        <v>0</v>
      </c>
      <c r="K2088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88">
        <f>cukier[[#This Row],[Cukier '[KG']]]*cukier[[#This Row],[Rabat]]</f>
        <v>40.14</v>
      </c>
      <c r="M2088">
        <f>cukier[[#This Row],[SumaZaCukier]]-cukier[[#This Row],[CenaRabat]]</f>
        <v>0</v>
      </c>
    </row>
    <row r="2089" spans="1:13" x14ac:dyDescent="0.25">
      <c r="A2089" s="1">
        <v>41906</v>
      </c>
      <c r="B2089" t="s">
        <v>9</v>
      </c>
      <c r="C2089">
        <f>YEAR(cukier[[#This Row],[Data]])</f>
        <v>2014</v>
      </c>
      <c r="D2089">
        <v>266</v>
      </c>
      <c r="E2089">
        <f>IF(C2089=2005,$Q$5,IF(C2089=2006,$Q$6,IF(C2089=2007,$Q$7,IF(C2089=2008,$Q$8,IF(C2089=2009,$Q$9,IF(C2089=2010,$Q$10,IF(C2089=2011,$Q$11,IF(C2089=2012,$Q$12,IF(C2089=2013,$Q$13,IF(C2089=2014,$Q$14,"XD"))))))))))</f>
        <v>2.23</v>
      </c>
      <c r="F2089">
        <f>D2089*E2089</f>
        <v>593.17999999999995</v>
      </c>
      <c r="G2089">
        <f>SUMIF($B$2:B2089,B2089,$D$2:D2089)</f>
        <v>26655</v>
      </c>
      <c r="H2089" t="b">
        <f>IF(cukier[[#This Row],[IlośćCukruKupionego]]&gt;=100,IF(cukier[[#This Row],[IlośćCukruKupionego]]&lt;1000,TRUE),FALSE)</f>
        <v>0</v>
      </c>
      <c r="I2089" t="b">
        <f>IF(cukier[[#This Row],[IlośćCukruKupionego]]&gt;=1000,IF(cukier[[#This Row],[IlośćCukruKupionego]]&lt;10000,TRUE),FALSE)</f>
        <v>0</v>
      </c>
      <c r="J2089" t="b">
        <f>IF(cukier[[#This Row],[IlośćCukruKupionego]]&gt;=10000,TRUE,FALSE)</f>
        <v>1</v>
      </c>
      <c r="K208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89">
        <f>cukier[[#This Row],[Cukier '[KG']]]*cukier[[#This Row],[Rabat]]</f>
        <v>539.9799999999999</v>
      </c>
      <c r="M2089">
        <f>cukier[[#This Row],[SumaZaCukier]]-cukier[[#This Row],[CenaRabat]]</f>
        <v>53.200000000000045</v>
      </c>
    </row>
    <row r="2090" spans="1:13" x14ac:dyDescent="0.25">
      <c r="A2090" s="1">
        <v>41907</v>
      </c>
      <c r="B2090" t="s">
        <v>8</v>
      </c>
      <c r="C2090">
        <f>YEAR(cukier[[#This Row],[Data]])</f>
        <v>2014</v>
      </c>
      <c r="D2090">
        <v>30</v>
      </c>
      <c r="E2090">
        <f>IF(C2090=2005,$Q$5,IF(C2090=2006,$Q$6,IF(C2090=2007,$Q$7,IF(C2090=2008,$Q$8,IF(C2090=2009,$Q$9,IF(C2090=2010,$Q$10,IF(C2090=2011,$Q$11,IF(C2090=2012,$Q$12,IF(C2090=2013,$Q$13,IF(C2090=2014,$Q$14,"XD"))))))))))</f>
        <v>2.23</v>
      </c>
      <c r="F2090">
        <f>D2090*E2090</f>
        <v>66.900000000000006</v>
      </c>
      <c r="G2090">
        <f>SUMIF($B$2:B2090,B2090,$D$2:D2090)</f>
        <v>3323</v>
      </c>
      <c r="H2090" t="b">
        <f>IF(cukier[[#This Row],[IlośćCukruKupionego]]&gt;=100,IF(cukier[[#This Row],[IlośćCukruKupionego]]&lt;1000,TRUE),FALSE)</f>
        <v>0</v>
      </c>
      <c r="I2090" t="b">
        <f>IF(cukier[[#This Row],[IlośćCukruKupionego]]&gt;=1000,IF(cukier[[#This Row],[IlośćCukruKupionego]]&lt;10000,TRUE),FALSE)</f>
        <v>1</v>
      </c>
      <c r="J2090" t="b">
        <f>IF(cukier[[#This Row],[IlośćCukruKupionego]]&gt;=10000,TRUE,FALSE)</f>
        <v>0</v>
      </c>
      <c r="K2090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90">
        <f>cukier[[#This Row],[Cukier '[KG']]]*cukier[[#This Row],[Rabat]]</f>
        <v>63.9</v>
      </c>
      <c r="M2090">
        <f>cukier[[#This Row],[SumaZaCukier]]-cukier[[#This Row],[CenaRabat]]</f>
        <v>3.0000000000000071</v>
      </c>
    </row>
    <row r="2091" spans="1:13" x14ac:dyDescent="0.25">
      <c r="A2091" s="1">
        <v>41909</v>
      </c>
      <c r="B2091" t="s">
        <v>45</v>
      </c>
      <c r="C2091">
        <f>YEAR(cukier[[#This Row],[Data]])</f>
        <v>2014</v>
      </c>
      <c r="D2091">
        <v>452</v>
      </c>
      <c r="E2091">
        <f>IF(C2091=2005,$Q$5,IF(C2091=2006,$Q$6,IF(C2091=2007,$Q$7,IF(C2091=2008,$Q$8,IF(C2091=2009,$Q$9,IF(C2091=2010,$Q$10,IF(C2091=2011,$Q$11,IF(C2091=2012,$Q$12,IF(C2091=2013,$Q$13,IF(C2091=2014,$Q$14,"XD"))))))))))</f>
        <v>2.23</v>
      </c>
      <c r="F2091">
        <f>D2091*E2091</f>
        <v>1007.96</v>
      </c>
      <c r="G2091">
        <f>SUMIF($B$2:B2091,B2091,$D$2:D2091)</f>
        <v>25499</v>
      </c>
      <c r="H2091" t="b">
        <f>IF(cukier[[#This Row],[IlośćCukruKupionego]]&gt;=100,IF(cukier[[#This Row],[IlośćCukruKupionego]]&lt;1000,TRUE),FALSE)</f>
        <v>0</v>
      </c>
      <c r="I2091" t="b">
        <f>IF(cukier[[#This Row],[IlośćCukruKupionego]]&gt;=1000,IF(cukier[[#This Row],[IlośćCukruKupionego]]&lt;10000,TRUE),FALSE)</f>
        <v>0</v>
      </c>
      <c r="J2091" t="b">
        <f>IF(cukier[[#This Row],[IlośćCukruKupionego]]&gt;=10000,TRUE,FALSE)</f>
        <v>1</v>
      </c>
      <c r="K209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91">
        <f>cukier[[#This Row],[Cukier '[KG']]]*cukier[[#This Row],[Rabat]]</f>
        <v>917.56</v>
      </c>
      <c r="M2091">
        <f>cukier[[#This Row],[SumaZaCukier]]-cukier[[#This Row],[CenaRabat]]</f>
        <v>90.400000000000091</v>
      </c>
    </row>
    <row r="2092" spans="1:13" x14ac:dyDescent="0.25">
      <c r="A2092" s="1">
        <v>41911</v>
      </c>
      <c r="B2092" t="s">
        <v>5</v>
      </c>
      <c r="C2092">
        <f>YEAR(cukier[[#This Row],[Data]])</f>
        <v>2014</v>
      </c>
      <c r="D2092">
        <v>306</v>
      </c>
      <c r="E2092">
        <f>IF(C2092=2005,$Q$5,IF(C2092=2006,$Q$6,IF(C2092=2007,$Q$7,IF(C2092=2008,$Q$8,IF(C2092=2009,$Q$9,IF(C2092=2010,$Q$10,IF(C2092=2011,$Q$11,IF(C2092=2012,$Q$12,IF(C2092=2013,$Q$13,IF(C2092=2014,$Q$14,"XD"))))))))))</f>
        <v>2.23</v>
      </c>
      <c r="F2092">
        <f>D2092*E2092</f>
        <v>682.38</v>
      </c>
      <c r="G2092">
        <f>SUMIF($B$2:B2092,B2092,$D$2:D2092)</f>
        <v>11402</v>
      </c>
      <c r="H2092" t="b">
        <f>IF(cukier[[#This Row],[IlośćCukruKupionego]]&gt;=100,IF(cukier[[#This Row],[IlośćCukruKupionego]]&lt;1000,TRUE),FALSE)</f>
        <v>0</v>
      </c>
      <c r="I2092" t="b">
        <f>IF(cukier[[#This Row],[IlośćCukruKupionego]]&gt;=1000,IF(cukier[[#This Row],[IlośćCukruKupionego]]&lt;10000,TRUE),FALSE)</f>
        <v>0</v>
      </c>
      <c r="J2092" t="b">
        <f>IF(cukier[[#This Row],[IlośćCukruKupionego]]&gt;=10000,TRUE,FALSE)</f>
        <v>1</v>
      </c>
      <c r="K2092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92">
        <f>cukier[[#This Row],[Cukier '[KG']]]*cukier[[#This Row],[Rabat]]</f>
        <v>621.17999999999995</v>
      </c>
      <c r="M2092">
        <f>cukier[[#This Row],[SumaZaCukier]]-cukier[[#This Row],[CenaRabat]]</f>
        <v>61.200000000000045</v>
      </c>
    </row>
    <row r="2093" spans="1:13" x14ac:dyDescent="0.25">
      <c r="A2093" s="1">
        <v>41912</v>
      </c>
      <c r="B2093" t="s">
        <v>61</v>
      </c>
      <c r="C2093">
        <f>YEAR(cukier[[#This Row],[Data]])</f>
        <v>2014</v>
      </c>
      <c r="D2093">
        <v>98</v>
      </c>
      <c r="E2093">
        <f>IF(C2093=2005,$Q$5,IF(C2093=2006,$Q$6,IF(C2093=2007,$Q$7,IF(C2093=2008,$Q$8,IF(C2093=2009,$Q$9,IF(C2093=2010,$Q$10,IF(C2093=2011,$Q$11,IF(C2093=2012,$Q$12,IF(C2093=2013,$Q$13,IF(C2093=2014,$Q$14,"XD"))))))))))</f>
        <v>2.23</v>
      </c>
      <c r="F2093">
        <f>D2093*E2093</f>
        <v>218.54</v>
      </c>
      <c r="G2093">
        <f>SUMIF($B$2:B2093,B2093,$D$2:D2093)</f>
        <v>3541</v>
      </c>
      <c r="H2093" t="b">
        <f>IF(cukier[[#This Row],[IlośćCukruKupionego]]&gt;=100,IF(cukier[[#This Row],[IlośćCukruKupionego]]&lt;1000,TRUE),FALSE)</f>
        <v>0</v>
      </c>
      <c r="I2093" t="b">
        <f>IF(cukier[[#This Row],[IlośćCukruKupionego]]&gt;=1000,IF(cukier[[#This Row],[IlośćCukruKupionego]]&lt;10000,TRUE),FALSE)</f>
        <v>1</v>
      </c>
      <c r="J2093" t="b">
        <f>IF(cukier[[#This Row],[IlośćCukruKupionego]]&gt;=10000,TRUE,FALSE)</f>
        <v>0</v>
      </c>
      <c r="K209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93">
        <f>cukier[[#This Row],[Cukier '[KG']]]*cukier[[#This Row],[Rabat]]</f>
        <v>208.73999999999998</v>
      </c>
      <c r="M2093">
        <f>cukier[[#This Row],[SumaZaCukier]]-cukier[[#This Row],[CenaRabat]]</f>
        <v>9.8000000000000114</v>
      </c>
    </row>
    <row r="2094" spans="1:13" x14ac:dyDescent="0.25">
      <c r="A2094" s="1">
        <v>41913</v>
      </c>
      <c r="B2094" t="s">
        <v>58</v>
      </c>
      <c r="C2094">
        <f>YEAR(cukier[[#This Row],[Data]])</f>
        <v>2014</v>
      </c>
      <c r="D2094">
        <v>110</v>
      </c>
      <c r="E2094">
        <f>IF(C2094=2005,$Q$5,IF(C2094=2006,$Q$6,IF(C2094=2007,$Q$7,IF(C2094=2008,$Q$8,IF(C2094=2009,$Q$9,IF(C2094=2010,$Q$10,IF(C2094=2011,$Q$11,IF(C2094=2012,$Q$12,IF(C2094=2013,$Q$13,IF(C2094=2014,$Q$14,"XD"))))))))))</f>
        <v>2.23</v>
      </c>
      <c r="F2094">
        <f>D2094*E2094</f>
        <v>245.3</v>
      </c>
      <c r="G2094">
        <f>SUMIF($B$2:B2094,B2094,$D$2:D2094)</f>
        <v>1207</v>
      </c>
      <c r="H2094" t="b">
        <f>IF(cukier[[#This Row],[IlośćCukruKupionego]]&gt;=100,IF(cukier[[#This Row],[IlośćCukruKupionego]]&lt;1000,TRUE),FALSE)</f>
        <v>0</v>
      </c>
      <c r="I2094" t="b">
        <f>IF(cukier[[#This Row],[IlośćCukruKupionego]]&gt;=1000,IF(cukier[[#This Row],[IlośćCukruKupionego]]&lt;10000,TRUE),FALSE)</f>
        <v>1</v>
      </c>
      <c r="J2094" t="b">
        <f>IF(cukier[[#This Row],[IlośćCukruKupionego]]&gt;=10000,TRUE,FALSE)</f>
        <v>0</v>
      </c>
      <c r="K209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94">
        <f>cukier[[#This Row],[Cukier '[KG']]]*cukier[[#This Row],[Rabat]]</f>
        <v>234.29999999999998</v>
      </c>
      <c r="M2094">
        <f>cukier[[#This Row],[SumaZaCukier]]-cukier[[#This Row],[CenaRabat]]</f>
        <v>11.000000000000028</v>
      </c>
    </row>
    <row r="2095" spans="1:13" x14ac:dyDescent="0.25">
      <c r="A2095" s="1">
        <v>41913</v>
      </c>
      <c r="B2095" t="s">
        <v>8</v>
      </c>
      <c r="C2095">
        <f>YEAR(cukier[[#This Row],[Data]])</f>
        <v>2014</v>
      </c>
      <c r="D2095">
        <v>57</v>
      </c>
      <c r="E2095">
        <f>IF(C2095=2005,$Q$5,IF(C2095=2006,$Q$6,IF(C2095=2007,$Q$7,IF(C2095=2008,$Q$8,IF(C2095=2009,$Q$9,IF(C2095=2010,$Q$10,IF(C2095=2011,$Q$11,IF(C2095=2012,$Q$12,IF(C2095=2013,$Q$13,IF(C2095=2014,$Q$14,"XD"))))))))))</f>
        <v>2.23</v>
      </c>
      <c r="F2095">
        <f>D2095*E2095</f>
        <v>127.11</v>
      </c>
      <c r="G2095">
        <f>SUMIF($B$2:B2095,B2095,$D$2:D2095)</f>
        <v>3380</v>
      </c>
      <c r="H2095" t="b">
        <f>IF(cukier[[#This Row],[IlośćCukruKupionego]]&gt;=100,IF(cukier[[#This Row],[IlośćCukruKupionego]]&lt;1000,TRUE),FALSE)</f>
        <v>0</v>
      </c>
      <c r="I2095" t="b">
        <f>IF(cukier[[#This Row],[IlośćCukruKupionego]]&gt;=1000,IF(cukier[[#This Row],[IlośćCukruKupionego]]&lt;10000,TRUE),FALSE)</f>
        <v>1</v>
      </c>
      <c r="J2095" t="b">
        <f>IF(cukier[[#This Row],[IlośćCukruKupionego]]&gt;=10000,TRUE,FALSE)</f>
        <v>0</v>
      </c>
      <c r="K2095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95">
        <f>cukier[[#This Row],[Cukier '[KG']]]*cukier[[#This Row],[Rabat]]</f>
        <v>121.41</v>
      </c>
      <c r="M2095">
        <f>cukier[[#This Row],[SumaZaCukier]]-cukier[[#This Row],[CenaRabat]]</f>
        <v>5.7000000000000028</v>
      </c>
    </row>
    <row r="2096" spans="1:13" x14ac:dyDescent="0.25">
      <c r="A2096" s="1">
        <v>41913</v>
      </c>
      <c r="B2096" t="s">
        <v>157</v>
      </c>
      <c r="C2096">
        <f>YEAR(cukier[[#This Row],[Data]])</f>
        <v>2014</v>
      </c>
      <c r="D2096">
        <v>16</v>
      </c>
      <c r="E2096">
        <f>IF(C2096=2005,$Q$5,IF(C2096=2006,$Q$6,IF(C2096=2007,$Q$7,IF(C2096=2008,$Q$8,IF(C2096=2009,$Q$9,IF(C2096=2010,$Q$10,IF(C2096=2011,$Q$11,IF(C2096=2012,$Q$12,IF(C2096=2013,$Q$13,IF(C2096=2014,$Q$14,"XD"))))))))))</f>
        <v>2.23</v>
      </c>
      <c r="F2096">
        <f>D2096*E2096</f>
        <v>35.68</v>
      </c>
      <c r="G2096">
        <f>SUMIF($B$2:B2096,B2096,$D$2:D2096)</f>
        <v>20</v>
      </c>
      <c r="H2096" t="b">
        <f>IF(cukier[[#This Row],[IlośćCukruKupionego]]&gt;=100,IF(cukier[[#This Row],[IlośćCukruKupionego]]&lt;1000,TRUE),FALSE)</f>
        <v>0</v>
      </c>
      <c r="I2096" t="b">
        <f>IF(cukier[[#This Row],[IlośćCukruKupionego]]&gt;=1000,IF(cukier[[#This Row],[IlośćCukruKupionego]]&lt;10000,TRUE),FALSE)</f>
        <v>0</v>
      </c>
      <c r="J2096" t="b">
        <f>IF(cukier[[#This Row],[IlośćCukruKupionego]]&gt;=10000,TRUE,FALSE)</f>
        <v>0</v>
      </c>
      <c r="K2096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96">
        <f>cukier[[#This Row],[Cukier '[KG']]]*cukier[[#This Row],[Rabat]]</f>
        <v>35.68</v>
      </c>
      <c r="M2096">
        <f>cukier[[#This Row],[SumaZaCukier]]-cukier[[#This Row],[CenaRabat]]</f>
        <v>0</v>
      </c>
    </row>
    <row r="2097" spans="1:13" x14ac:dyDescent="0.25">
      <c r="A2097" s="1">
        <v>41916</v>
      </c>
      <c r="B2097" t="s">
        <v>104</v>
      </c>
      <c r="C2097">
        <f>YEAR(cukier[[#This Row],[Data]])</f>
        <v>2014</v>
      </c>
      <c r="D2097">
        <v>5</v>
      </c>
      <c r="E2097">
        <f>IF(C2097=2005,$Q$5,IF(C2097=2006,$Q$6,IF(C2097=2007,$Q$7,IF(C2097=2008,$Q$8,IF(C2097=2009,$Q$9,IF(C2097=2010,$Q$10,IF(C2097=2011,$Q$11,IF(C2097=2012,$Q$12,IF(C2097=2013,$Q$13,IF(C2097=2014,$Q$14,"XD"))))))))))</f>
        <v>2.23</v>
      </c>
      <c r="F2097">
        <f>D2097*E2097</f>
        <v>11.15</v>
      </c>
      <c r="G2097">
        <f>SUMIF($B$2:B2097,B2097,$D$2:D2097)</f>
        <v>28</v>
      </c>
      <c r="H2097" t="b">
        <f>IF(cukier[[#This Row],[IlośćCukruKupionego]]&gt;=100,IF(cukier[[#This Row],[IlośćCukruKupionego]]&lt;1000,TRUE),FALSE)</f>
        <v>0</v>
      </c>
      <c r="I2097" t="b">
        <f>IF(cukier[[#This Row],[IlośćCukruKupionego]]&gt;=1000,IF(cukier[[#This Row],[IlośćCukruKupionego]]&lt;10000,TRUE),FALSE)</f>
        <v>0</v>
      </c>
      <c r="J2097" t="b">
        <f>IF(cukier[[#This Row],[IlośćCukruKupionego]]&gt;=10000,TRUE,FALSE)</f>
        <v>0</v>
      </c>
      <c r="K2097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097">
        <f>cukier[[#This Row],[Cukier '[KG']]]*cukier[[#This Row],[Rabat]]</f>
        <v>11.15</v>
      </c>
      <c r="M2097">
        <f>cukier[[#This Row],[SumaZaCukier]]-cukier[[#This Row],[CenaRabat]]</f>
        <v>0</v>
      </c>
    </row>
    <row r="2098" spans="1:13" x14ac:dyDescent="0.25">
      <c r="A2098" s="1">
        <v>41919</v>
      </c>
      <c r="B2098" t="s">
        <v>22</v>
      </c>
      <c r="C2098">
        <f>YEAR(cukier[[#This Row],[Data]])</f>
        <v>2014</v>
      </c>
      <c r="D2098">
        <v>433</v>
      </c>
      <c r="E2098">
        <f>IF(C2098=2005,$Q$5,IF(C2098=2006,$Q$6,IF(C2098=2007,$Q$7,IF(C2098=2008,$Q$8,IF(C2098=2009,$Q$9,IF(C2098=2010,$Q$10,IF(C2098=2011,$Q$11,IF(C2098=2012,$Q$12,IF(C2098=2013,$Q$13,IF(C2098=2014,$Q$14,"XD"))))))))))</f>
        <v>2.23</v>
      </c>
      <c r="F2098">
        <f>D2098*E2098</f>
        <v>965.59</v>
      </c>
      <c r="G2098">
        <f>SUMIF($B$2:B2098,B2098,$D$2:D2098)</f>
        <v>23559</v>
      </c>
      <c r="H2098" t="b">
        <f>IF(cukier[[#This Row],[IlośćCukruKupionego]]&gt;=100,IF(cukier[[#This Row],[IlośćCukruKupionego]]&lt;1000,TRUE),FALSE)</f>
        <v>0</v>
      </c>
      <c r="I2098" t="b">
        <f>IF(cukier[[#This Row],[IlośćCukruKupionego]]&gt;=1000,IF(cukier[[#This Row],[IlośćCukruKupionego]]&lt;10000,TRUE),FALSE)</f>
        <v>0</v>
      </c>
      <c r="J2098" t="b">
        <f>IF(cukier[[#This Row],[IlośćCukruKupionego]]&gt;=10000,TRUE,FALSE)</f>
        <v>1</v>
      </c>
      <c r="K2098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098">
        <f>cukier[[#This Row],[Cukier '[KG']]]*cukier[[#This Row],[Rabat]]</f>
        <v>878.9899999999999</v>
      </c>
      <c r="M2098">
        <f>cukier[[#This Row],[SumaZaCukier]]-cukier[[#This Row],[CenaRabat]]</f>
        <v>86.600000000000136</v>
      </c>
    </row>
    <row r="2099" spans="1:13" x14ac:dyDescent="0.25">
      <c r="A2099" s="1">
        <v>41920</v>
      </c>
      <c r="B2099" t="s">
        <v>69</v>
      </c>
      <c r="C2099">
        <f>YEAR(cukier[[#This Row],[Data]])</f>
        <v>2014</v>
      </c>
      <c r="D2099">
        <v>180</v>
      </c>
      <c r="E2099">
        <f>IF(C2099=2005,$Q$5,IF(C2099=2006,$Q$6,IF(C2099=2007,$Q$7,IF(C2099=2008,$Q$8,IF(C2099=2009,$Q$9,IF(C2099=2010,$Q$10,IF(C2099=2011,$Q$11,IF(C2099=2012,$Q$12,IF(C2099=2013,$Q$13,IF(C2099=2014,$Q$14,"XD"))))))))))</f>
        <v>2.23</v>
      </c>
      <c r="F2099">
        <f>D2099*E2099</f>
        <v>401.4</v>
      </c>
      <c r="G2099">
        <f>SUMIF($B$2:B2099,B2099,$D$2:D2099)</f>
        <v>3629</v>
      </c>
      <c r="H2099" t="b">
        <f>IF(cukier[[#This Row],[IlośćCukruKupionego]]&gt;=100,IF(cukier[[#This Row],[IlośćCukruKupionego]]&lt;1000,TRUE),FALSE)</f>
        <v>0</v>
      </c>
      <c r="I2099" t="b">
        <f>IF(cukier[[#This Row],[IlośćCukruKupionego]]&gt;=1000,IF(cukier[[#This Row],[IlośćCukruKupionego]]&lt;10000,TRUE),FALSE)</f>
        <v>1</v>
      </c>
      <c r="J2099" t="b">
        <f>IF(cukier[[#This Row],[IlośćCukruKupionego]]&gt;=10000,TRUE,FALSE)</f>
        <v>0</v>
      </c>
      <c r="K209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099">
        <f>cukier[[#This Row],[Cukier '[KG']]]*cukier[[#This Row],[Rabat]]</f>
        <v>383.4</v>
      </c>
      <c r="M2099">
        <f>cukier[[#This Row],[SumaZaCukier]]-cukier[[#This Row],[CenaRabat]]</f>
        <v>18</v>
      </c>
    </row>
    <row r="2100" spans="1:13" x14ac:dyDescent="0.25">
      <c r="A2100" s="1">
        <v>41920</v>
      </c>
      <c r="B2100" t="s">
        <v>22</v>
      </c>
      <c r="C2100">
        <f>YEAR(cukier[[#This Row],[Data]])</f>
        <v>2014</v>
      </c>
      <c r="D2100">
        <v>381</v>
      </c>
      <c r="E2100">
        <f>IF(C2100=2005,$Q$5,IF(C2100=2006,$Q$6,IF(C2100=2007,$Q$7,IF(C2100=2008,$Q$8,IF(C2100=2009,$Q$9,IF(C2100=2010,$Q$10,IF(C2100=2011,$Q$11,IF(C2100=2012,$Q$12,IF(C2100=2013,$Q$13,IF(C2100=2014,$Q$14,"XD"))))))))))</f>
        <v>2.23</v>
      </c>
      <c r="F2100">
        <f>D2100*E2100</f>
        <v>849.63</v>
      </c>
      <c r="G2100">
        <f>SUMIF($B$2:B2100,B2100,$D$2:D2100)</f>
        <v>23940</v>
      </c>
      <c r="H2100" t="b">
        <f>IF(cukier[[#This Row],[IlośćCukruKupionego]]&gt;=100,IF(cukier[[#This Row],[IlośćCukruKupionego]]&lt;1000,TRUE),FALSE)</f>
        <v>0</v>
      </c>
      <c r="I2100" t="b">
        <f>IF(cukier[[#This Row],[IlośćCukruKupionego]]&gt;=1000,IF(cukier[[#This Row],[IlośćCukruKupionego]]&lt;10000,TRUE),FALSE)</f>
        <v>0</v>
      </c>
      <c r="J2100" t="b">
        <f>IF(cukier[[#This Row],[IlośćCukruKupionego]]&gt;=10000,TRUE,FALSE)</f>
        <v>1</v>
      </c>
      <c r="K210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00">
        <f>cukier[[#This Row],[Cukier '[KG']]]*cukier[[#This Row],[Rabat]]</f>
        <v>773.43</v>
      </c>
      <c r="M2100">
        <f>cukier[[#This Row],[SumaZaCukier]]-cukier[[#This Row],[CenaRabat]]</f>
        <v>76.200000000000045</v>
      </c>
    </row>
    <row r="2101" spans="1:13" x14ac:dyDescent="0.25">
      <c r="A2101" s="1">
        <v>41921</v>
      </c>
      <c r="B2101" t="s">
        <v>70</v>
      </c>
      <c r="C2101">
        <f>YEAR(cukier[[#This Row],[Data]])</f>
        <v>2014</v>
      </c>
      <c r="D2101">
        <v>16</v>
      </c>
      <c r="E2101">
        <f>IF(C2101=2005,$Q$5,IF(C2101=2006,$Q$6,IF(C2101=2007,$Q$7,IF(C2101=2008,$Q$8,IF(C2101=2009,$Q$9,IF(C2101=2010,$Q$10,IF(C2101=2011,$Q$11,IF(C2101=2012,$Q$12,IF(C2101=2013,$Q$13,IF(C2101=2014,$Q$14,"XD"))))))))))</f>
        <v>2.23</v>
      </c>
      <c r="F2101">
        <f>D2101*E2101</f>
        <v>35.68</v>
      </c>
      <c r="G2101">
        <f>SUMIF($B$2:B2101,B2101,$D$2:D2101)</f>
        <v>55</v>
      </c>
      <c r="H2101" t="b">
        <f>IF(cukier[[#This Row],[IlośćCukruKupionego]]&gt;=100,IF(cukier[[#This Row],[IlośćCukruKupionego]]&lt;1000,TRUE),FALSE)</f>
        <v>0</v>
      </c>
      <c r="I2101" t="b">
        <f>IF(cukier[[#This Row],[IlośćCukruKupionego]]&gt;=1000,IF(cukier[[#This Row],[IlośćCukruKupionego]]&lt;10000,TRUE),FALSE)</f>
        <v>0</v>
      </c>
      <c r="J2101" t="b">
        <f>IF(cukier[[#This Row],[IlośćCukruKupionego]]&gt;=10000,TRUE,FALSE)</f>
        <v>0</v>
      </c>
      <c r="K2101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101">
        <f>cukier[[#This Row],[Cukier '[KG']]]*cukier[[#This Row],[Rabat]]</f>
        <v>35.68</v>
      </c>
      <c r="M2101">
        <f>cukier[[#This Row],[SumaZaCukier]]-cukier[[#This Row],[CenaRabat]]</f>
        <v>0</v>
      </c>
    </row>
    <row r="2102" spans="1:13" x14ac:dyDescent="0.25">
      <c r="A2102" s="1">
        <v>41921</v>
      </c>
      <c r="B2102" t="s">
        <v>28</v>
      </c>
      <c r="C2102">
        <f>YEAR(cukier[[#This Row],[Data]])</f>
        <v>2014</v>
      </c>
      <c r="D2102">
        <v>85</v>
      </c>
      <c r="E2102">
        <f>IF(C2102=2005,$Q$5,IF(C2102=2006,$Q$6,IF(C2102=2007,$Q$7,IF(C2102=2008,$Q$8,IF(C2102=2009,$Q$9,IF(C2102=2010,$Q$10,IF(C2102=2011,$Q$11,IF(C2102=2012,$Q$12,IF(C2102=2013,$Q$13,IF(C2102=2014,$Q$14,"XD"))))))))))</f>
        <v>2.23</v>
      </c>
      <c r="F2102">
        <f>D2102*E2102</f>
        <v>189.55</v>
      </c>
      <c r="G2102">
        <f>SUMIF($B$2:B2102,B2102,$D$2:D2102)</f>
        <v>4324</v>
      </c>
      <c r="H2102" t="b">
        <f>IF(cukier[[#This Row],[IlośćCukruKupionego]]&gt;=100,IF(cukier[[#This Row],[IlośćCukruKupionego]]&lt;1000,TRUE),FALSE)</f>
        <v>0</v>
      </c>
      <c r="I2102" t="b">
        <f>IF(cukier[[#This Row],[IlośćCukruKupionego]]&gt;=1000,IF(cukier[[#This Row],[IlośćCukruKupionego]]&lt;10000,TRUE),FALSE)</f>
        <v>1</v>
      </c>
      <c r="J2102" t="b">
        <f>IF(cukier[[#This Row],[IlośćCukruKupionego]]&gt;=10000,TRUE,FALSE)</f>
        <v>0</v>
      </c>
      <c r="K210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02">
        <f>cukier[[#This Row],[Cukier '[KG']]]*cukier[[#This Row],[Rabat]]</f>
        <v>181.04999999999998</v>
      </c>
      <c r="M2102">
        <f>cukier[[#This Row],[SumaZaCukier]]-cukier[[#This Row],[CenaRabat]]</f>
        <v>8.5000000000000284</v>
      </c>
    </row>
    <row r="2103" spans="1:13" x14ac:dyDescent="0.25">
      <c r="A2103" s="1">
        <v>41921</v>
      </c>
      <c r="B2103" t="s">
        <v>25</v>
      </c>
      <c r="C2103">
        <f>YEAR(cukier[[#This Row],[Data]])</f>
        <v>2014</v>
      </c>
      <c r="D2103">
        <v>37</v>
      </c>
      <c r="E2103">
        <f>IF(C2103=2005,$Q$5,IF(C2103=2006,$Q$6,IF(C2103=2007,$Q$7,IF(C2103=2008,$Q$8,IF(C2103=2009,$Q$9,IF(C2103=2010,$Q$10,IF(C2103=2011,$Q$11,IF(C2103=2012,$Q$12,IF(C2103=2013,$Q$13,IF(C2103=2014,$Q$14,"XD"))))))))))</f>
        <v>2.23</v>
      </c>
      <c r="F2103">
        <f>D2103*E2103</f>
        <v>82.51</v>
      </c>
      <c r="G2103">
        <f>SUMIF($B$2:B2103,B2103,$D$2:D2103)</f>
        <v>2520</v>
      </c>
      <c r="H2103" t="b">
        <f>IF(cukier[[#This Row],[IlośćCukruKupionego]]&gt;=100,IF(cukier[[#This Row],[IlośćCukruKupionego]]&lt;1000,TRUE),FALSE)</f>
        <v>0</v>
      </c>
      <c r="I2103" t="b">
        <f>IF(cukier[[#This Row],[IlośćCukruKupionego]]&gt;=1000,IF(cukier[[#This Row],[IlośćCukruKupionego]]&lt;10000,TRUE),FALSE)</f>
        <v>1</v>
      </c>
      <c r="J2103" t="b">
        <f>IF(cukier[[#This Row],[IlośćCukruKupionego]]&gt;=10000,TRUE,FALSE)</f>
        <v>0</v>
      </c>
      <c r="K210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03">
        <f>cukier[[#This Row],[Cukier '[KG']]]*cukier[[#This Row],[Rabat]]</f>
        <v>78.81</v>
      </c>
      <c r="M2103">
        <f>cukier[[#This Row],[SumaZaCukier]]-cukier[[#This Row],[CenaRabat]]</f>
        <v>3.7000000000000028</v>
      </c>
    </row>
    <row r="2104" spans="1:13" x14ac:dyDescent="0.25">
      <c r="A2104" s="1">
        <v>41924</v>
      </c>
      <c r="B2104" t="s">
        <v>20</v>
      </c>
      <c r="C2104">
        <f>YEAR(cukier[[#This Row],[Data]])</f>
        <v>2014</v>
      </c>
      <c r="D2104">
        <v>69</v>
      </c>
      <c r="E2104">
        <f>IF(C2104=2005,$Q$5,IF(C2104=2006,$Q$6,IF(C2104=2007,$Q$7,IF(C2104=2008,$Q$8,IF(C2104=2009,$Q$9,IF(C2104=2010,$Q$10,IF(C2104=2011,$Q$11,IF(C2104=2012,$Q$12,IF(C2104=2013,$Q$13,IF(C2104=2014,$Q$14,"XD"))))))))))</f>
        <v>2.23</v>
      </c>
      <c r="F2104">
        <f>D2104*E2104</f>
        <v>153.87</v>
      </c>
      <c r="G2104">
        <f>SUMIF($B$2:B2104,B2104,$D$2:D2104)</f>
        <v>1674</v>
      </c>
      <c r="H2104" t="b">
        <f>IF(cukier[[#This Row],[IlośćCukruKupionego]]&gt;=100,IF(cukier[[#This Row],[IlośćCukruKupionego]]&lt;1000,TRUE),FALSE)</f>
        <v>0</v>
      </c>
      <c r="I2104" t="b">
        <f>IF(cukier[[#This Row],[IlośćCukruKupionego]]&gt;=1000,IF(cukier[[#This Row],[IlośćCukruKupionego]]&lt;10000,TRUE),FALSE)</f>
        <v>1</v>
      </c>
      <c r="J2104" t="b">
        <f>IF(cukier[[#This Row],[IlośćCukruKupionego]]&gt;=10000,TRUE,FALSE)</f>
        <v>0</v>
      </c>
      <c r="K210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04">
        <f>cukier[[#This Row],[Cukier '[KG']]]*cukier[[#This Row],[Rabat]]</f>
        <v>146.97</v>
      </c>
      <c r="M2104">
        <f>cukier[[#This Row],[SumaZaCukier]]-cukier[[#This Row],[CenaRabat]]</f>
        <v>6.9000000000000057</v>
      </c>
    </row>
    <row r="2105" spans="1:13" x14ac:dyDescent="0.25">
      <c r="A2105" s="1">
        <v>41925</v>
      </c>
      <c r="B2105" t="s">
        <v>7</v>
      </c>
      <c r="C2105">
        <f>YEAR(cukier[[#This Row],[Data]])</f>
        <v>2014</v>
      </c>
      <c r="D2105">
        <v>304</v>
      </c>
      <c r="E2105">
        <f>IF(C2105=2005,$Q$5,IF(C2105=2006,$Q$6,IF(C2105=2007,$Q$7,IF(C2105=2008,$Q$8,IF(C2105=2009,$Q$9,IF(C2105=2010,$Q$10,IF(C2105=2011,$Q$11,IF(C2105=2012,$Q$12,IF(C2105=2013,$Q$13,IF(C2105=2014,$Q$14,"XD"))))))))))</f>
        <v>2.23</v>
      </c>
      <c r="F2105">
        <f>D2105*E2105</f>
        <v>677.92</v>
      </c>
      <c r="G2105">
        <f>SUMIF($B$2:B2105,B2105,$D$2:D2105)</f>
        <v>26415</v>
      </c>
      <c r="H2105" t="b">
        <f>IF(cukier[[#This Row],[IlośćCukruKupionego]]&gt;=100,IF(cukier[[#This Row],[IlośćCukruKupionego]]&lt;1000,TRUE),FALSE)</f>
        <v>0</v>
      </c>
      <c r="I2105" t="b">
        <f>IF(cukier[[#This Row],[IlośćCukruKupionego]]&gt;=1000,IF(cukier[[#This Row],[IlośćCukruKupionego]]&lt;10000,TRUE),FALSE)</f>
        <v>0</v>
      </c>
      <c r="J2105" t="b">
        <f>IF(cukier[[#This Row],[IlośćCukruKupionego]]&gt;=10000,TRUE,FALSE)</f>
        <v>1</v>
      </c>
      <c r="K210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05">
        <f>cukier[[#This Row],[Cukier '[KG']]]*cukier[[#This Row],[Rabat]]</f>
        <v>617.11999999999989</v>
      </c>
      <c r="M2105">
        <f>cukier[[#This Row],[SumaZaCukier]]-cukier[[#This Row],[CenaRabat]]</f>
        <v>60.800000000000068</v>
      </c>
    </row>
    <row r="2106" spans="1:13" x14ac:dyDescent="0.25">
      <c r="A2106" s="1">
        <v>41928</v>
      </c>
      <c r="B2106" t="s">
        <v>22</v>
      </c>
      <c r="C2106">
        <f>YEAR(cukier[[#This Row],[Data]])</f>
        <v>2014</v>
      </c>
      <c r="D2106">
        <v>491</v>
      </c>
      <c r="E2106">
        <f>IF(C2106=2005,$Q$5,IF(C2106=2006,$Q$6,IF(C2106=2007,$Q$7,IF(C2106=2008,$Q$8,IF(C2106=2009,$Q$9,IF(C2106=2010,$Q$10,IF(C2106=2011,$Q$11,IF(C2106=2012,$Q$12,IF(C2106=2013,$Q$13,IF(C2106=2014,$Q$14,"XD"))))))))))</f>
        <v>2.23</v>
      </c>
      <c r="F2106">
        <f>D2106*E2106</f>
        <v>1094.93</v>
      </c>
      <c r="G2106">
        <f>SUMIF($B$2:B2106,B2106,$D$2:D2106)</f>
        <v>24431</v>
      </c>
      <c r="H2106" t="b">
        <f>IF(cukier[[#This Row],[IlośćCukruKupionego]]&gt;=100,IF(cukier[[#This Row],[IlośćCukruKupionego]]&lt;1000,TRUE),FALSE)</f>
        <v>0</v>
      </c>
      <c r="I2106" t="b">
        <f>IF(cukier[[#This Row],[IlośćCukruKupionego]]&gt;=1000,IF(cukier[[#This Row],[IlośćCukruKupionego]]&lt;10000,TRUE),FALSE)</f>
        <v>0</v>
      </c>
      <c r="J2106" t="b">
        <f>IF(cukier[[#This Row],[IlośćCukruKupionego]]&gt;=10000,TRUE,FALSE)</f>
        <v>1</v>
      </c>
      <c r="K2106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06">
        <f>cukier[[#This Row],[Cukier '[KG']]]*cukier[[#This Row],[Rabat]]</f>
        <v>996.7299999999999</v>
      </c>
      <c r="M2106">
        <f>cukier[[#This Row],[SumaZaCukier]]-cukier[[#This Row],[CenaRabat]]</f>
        <v>98.200000000000159</v>
      </c>
    </row>
    <row r="2107" spans="1:13" x14ac:dyDescent="0.25">
      <c r="A2107" s="1">
        <v>41931</v>
      </c>
      <c r="B2107" t="s">
        <v>23</v>
      </c>
      <c r="C2107">
        <f>YEAR(cukier[[#This Row],[Data]])</f>
        <v>2014</v>
      </c>
      <c r="D2107">
        <v>106</v>
      </c>
      <c r="E2107">
        <f>IF(C2107=2005,$Q$5,IF(C2107=2006,$Q$6,IF(C2107=2007,$Q$7,IF(C2107=2008,$Q$8,IF(C2107=2009,$Q$9,IF(C2107=2010,$Q$10,IF(C2107=2011,$Q$11,IF(C2107=2012,$Q$12,IF(C2107=2013,$Q$13,IF(C2107=2014,$Q$14,"XD"))))))))))</f>
        <v>2.23</v>
      </c>
      <c r="F2107">
        <f>D2107*E2107</f>
        <v>236.38</v>
      </c>
      <c r="G2107">
        <f>SUMIF($B$2:B2107,B2107,$D$2:D2107)</f>
        <v>3905</v>
      </c>
      <c r="H2107" t="b">
        <f>IF(cukier[[#This Row],[IlośćCukruKupionego]]&gt;=100,IF(cukier[[#This Row],[IlośćCukruKupionego]]&lt;1000,TRUE),FALSE)</f>
        <v>0</v>
      </c>
      <c r="I2107" t="b">
        <f>IF(cukier[[#This Row],[IlośćCukruKupionego]]&gt;=1000,IF(cukier[[#This Row],[IlośćCukruKupionego]]&lt;10000,TRUE),FALSE)</f>
        <v>1</v>
      </c>
      <c r="J2107" t="b">
        <f>IF(cukier[[#This Row],[IlośćCukruKupionego]]&gt;=10000,TRUE,FALSE)</f>
        <v>0</v>
      </c>
      <c r="K2107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07">
        <f>cukier[[#This Row],[Cukier '[KG']]]*cukier[[#This Row],[Rabat]]</f>
        <v>225.78</v>
      </c>
      <c r="M2107">
        <f>cukier[[#This Row],[SumaZaCukier]]-cukier[[#This Row],[CenaRabat]]</f>
        <v>10.599999999999994</v>
      </c>
    </row>
    <row r="2108" spans="1:13" x14ac:dyDescent="0.25">
      <c r="A2108" s="1">
        <v>41935</v>
      </c>
      <c r="B2108" t="s">
        <v>52</v>
      </c>
      <c r="C2108">
        <f>YEAR(cukier[[#This Row],[Data]])</f>
        <v>2014</v>
      </c>
      <c r="D2108">
        <v>188</v>
      </c>
      <c r="E2108">
        <f>IF(C2108=2005,$Q$5,IF(C2108=2006,$Q$6,IF(C2108=2007,$Q$7,IF(C2108=2008,$Q$8,IF(C2108=2009,$Q$9,IF(C2108=2010,$Q$10,IF(C2108=2011,$Q$11,IF(C2108=2012,$Q$12,IF(C2108=2013,$Q$13,IF(C2108=2014,$Q$14,"XD"))))))))))</f>
        <v>2.23</v>
      </c>
      <c r="F2108">
        <f>D2108*E2108</f>
        <v>419.24</v>
      </c>
      <c r="G2108">
        <f>SUMIF($B$2:B2108,B2108,$D$2:D2108)</f>
        <v>5460</v>
      </c>
      <c r="H2108" t="b">
        <f>IF(cukier[[#This Row],[IlośćCukruKupionego]]&gt;=100,IF(cukier[[#This Row],[IlośćCukruKupionego]]&lt;1000,TRUE),FALSE)</f>
        <v>0</v>
      </c>
      <c r="I2108" t="b">
        <f>IF(cukier[[#This Row],[IlośćCukruKupionego]]&gt;=1000,IF(cukier[[#This Row],[IlośćCukruKupionego]]&lt;10000,TRUE),FALSE)</f>
        <v>1</v>
      </c>
      <c r="J2108" t="b">
        <f>IF(cukier[[#This Row],[IlośćCukruKupionego]]&gt;=10000,TRUE,FALSE)</f>
        <v>0</v>
      </c>
      <c r="K210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08">
        <f>cukier[[#This Row],[Cukier '[KG']]]*cukier[[#This Row],[Rabat]]</f>
        <v>400.44</v>
      </c>
      <c r="M2108">
        <f>cukier[[#This Row],[SumaZaCukier]]-cukier[[#This Row],[CenaRabat]]</f>
        <v>18.800000000000011</v>
      </c>
    </row>
    <row r="2109" spans="1:13" x14ac:dyDescent="0.25">
      <c r="A2109" s="1">
        <v>41935</v>
      </c>
      <c r="B2109" t="s">
        <v>8</v>
      </c>
      <c r="C2109">
        <f>YEAR(cukier[[#This Row],[Data]])</f>
        <v>2014</v>
      </c>
      <c r="D2109">
        <v>131</v>
      </c>
      <c r="E2109">
        <f>IF(C2109=2005,$Q$5,IF(C2109=2006,$Q$6,IF(C2109=2007,$Q$7,IF(C2109=2008,$Q$8,IF(C2109=2009,$Q$9,IF(C2109=2010,$Q$10,IF(C2109=2011,$Q$11,IF(C2109=2012,$Q$12,IF(C2109=2013,$Q$13,IF(C2109=2014,$Q$14,"XD"))))))))))</f>
        <v>2.23</v>
      </c>
      <c r="F2109">
        <f>D2109*E2109</f>
        <v>292.13</v>
      </c>
      <c r="G2109">
        <f>SUMIF($B$2:B2109,B2109,$D$2:D2109)</f>
        <v>3511</v>
      </c>
      <c r="H2109" t="b">
        <f>IF(cukier[[#This Row],[IlośćCukruKupionego]]&gt;=100,IF(cukier[[#This Row],[IlośćCukruKupionego]]&lt;1000,TRUE),FALSE)</f>
        <v>0</v>
      </c>
      <c r="I2109" t="b">
        <f>IF(cukier[[#This Row],[IlośćCukruKupionego]]&gt;=1000,IF(cukier[[#This Row],[IlośćCukruKupionego]]&lt;10000,TRUE),FALSE)</f>
        <v>1</v>
      </c>
      <c r="J2109" t="b">
        <f>IF(cukier[[#This Row],[IlośćCukruKupionego]]&gt;=10000,TRUE,FALSE)</f>
        <v>0</v>
      </c>
      <c r="K210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09">
        <f>cukier[[#This Row],[Cukier '[KG']]]*cukier[[#This Row],[Rabat]]</f>
        <v>279.02999999999997</v>
      </c>
      <c r="M2109">
        <f>cukier[[#This Row],[SumaZaCukier]]-cukier[[#This Row],[CenaRabat]]</f>
        <v>13.100000000000023</v>
      </c>
    </row>
    <row r="2110" spans="1:13" x14ac:dyDescent="0.25">
      <c r="A2110" s="1">
        <v>41936</v>
      </c>
      <c r="B2110" t="s">
        <v>148</v>
      </c>
      <c r="C2110">
        <f>YEAR(cukier[[#This Row],[Data]])</f>
        <v>2014</v>
      </c>
      <c r="D2110">
        <v>9</v>
      </c>
      <c r="E2110">
        <f>IF(C2110=2005,$Q$5,IF(C2110=2006,$Q$6,IF(C2110=2007,$Q$7,IF(C2110=2008,$Q$8,IF(C2110=2009,$Q$9,IF(C2110=2010,$Q$10,IF(C2110=2011,$Q$11,IF(C2110=2012,$Q$12,IF(C2110=2013,$Q$13,IF(C2110=2014,$Q$14,"XD"))))))))))</f>
        <v>2.23</v>
      </c>
      <c r="F2110">
        <f>D2110*E2110</f>
        <v>20.07</v>
      </c>
      <c r="G2110">
        <f>SUMIF($B$2:B2110,B2110,$D$2:D2110)</f>
        <v>26</v>
      </c>
      <c r="H2110" t="b">
        <f>IF(cukier[[#This Row],[IlośćCukruKupionego]]&gt;=100,IF(cukier[[#This Row],[IlośćCukruKupionego]]&lt;1000,TRUE),FALSE)</f>
        <v>0</v>
      </c>
      <c r="I2110" t="b">
        <f>IF(cukier[[#This Row],[IlośćCukruKupionego]]&gt;=1000,IF(cukier[[#This Row],[IlośćCukruKupionego]]&lt;10000,TRUE),FALSE)</f>
        <v>0</v>
      </c>
      <c r="J2110" t="b">
        <f>IF(cukier[[#This Row],[IlośćCukruKupionego]]&gt;=10000,TRUE,FALSE)</f>
        <v>0</v>
      </c>
      <c r="K2110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110">
        <f>cukier[[#This Row],[Cukier '[KG']]]*cukier[[#This Row],[Rabat]]</f>
        <v>20.07</v>
      </c>
      <c r="M2110">
        <f>cukier[[#This Row],[SumaZaCukier]]-cukier[[#This Row],[CenaRabat]]</f>
        <v>0</v>
      </c>
    </row>
    <row r="2111" spans="1:13" x14ac:dyDescent="0.25">
      <c r="A2111" s="1">
        <v>41938</v>
      </c>
      <c r="B2111" t="s">
        <v>45</v>
      </c>
      <c r="C2111">
        <f>YEAR(cukier[[#This Row],[Data]])</f>
        <v>2014</v>
      </c>
      <c r="D2111">
        <v>245</v>
      </c>
      <c r="E2111">
        <f>IF(C2111=2005,$Q$5,IF(C2111=2006,$Q$6,IF(C2111=2007,$Q$7,IF(C2111=2008,$Q$8,IF(C2111=2009,$Q$9,IF(C2111=2010,$Q$10,IF(C2111=2011,$Q$11,IF(C2111=2012,$Q$12,IF(C2111=2013,$Q$13,IF(C2111=2014,$Q$14,"XD"))))))))))</f>
        <v>2.23</v>
      </c>
      <c r="F2111">
        <f>D2111*E2111</f>
        <v>546.35</v>
      </c>
      <c r="G2111">
        <f>SUMIF($B$2:B2111,B2111,$D$2:D2111)</f>
        <v>25744</v>
      </c>
      <c r="H2111" t="b">
        <f>IF(cukier[[#This Row],[IlośćCukruKupionego]]&gt;=100,IF(cukier[[#This Row],[IlośćCukruKupionego]]&lt;1000,TRUE),FALSE)</f>
        <v>0</v>
      </c>
      <c r="I2111" t="b">
        <f>IF(cukier[[#This Row],[IlośćCukruKupionego]]&gt;=1000,IF(cukier[[#This Row],[IlośćCukruKupionego]]&lt;10000,TRUE),FALSE)</f>
        <v>0</v>
      </c>
      <c r="J2111" t="b">
        <f>IF(cukier[[#This Row],[IlośćCukruKupionego]]&gt;=10000,TRUE,FALSE)</f>
        <v>1</v>
      </c>
      <c r="K211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11">
        <f>cukier[[#This Row],[Cukier '[KG']]]*cukier[[#This Row],[Rabat]]</f>
        <v>497.34999999999997</v>
      </c>
      <c r="M2111">
        <f>cukier[[#This Row],[SumaZaCukier]]-cukier[[#This Row],[CenaRabat]]</f>
        <v>49.000000000000057</v>
      </c>
    </row>
    <row r="2112" spans="1:13" x14ac:dyDescent="0.25">
      <c r="A2112" s="1">
        <v>41943</v>
      </c>
      <c r="B2112" t="s">
        <v>22</v>
      </c>
      <c r="C2112">
        <f>YEAR(cukier[[#This Row],[Data]])</f>
        <v>2014</v>
      </c>
      <c r="D2112">
        <v>166</v>
      </c>
      <c r="E2112">
        <f>IF(C2112=2005,$Q$5,IF(C2112=2006,$Q$6,IF(C2112=2007,$Q$7,IF(C2112=2008,$Q$8,IF(C2112=2009,$Q$9,IF(C2112=2010,$Q$10,IF(C2112=2011,$Q$11,IF(C2112=2012,$Q$12,IF(C2112=2013,$Q$13,IF(C2112=2014,$Q$14,"XD"))))))))))</f>
        <v>2.23</v>
      </c>
      <c r="F2112">
        <f>D2112*E2112</f>
        <v>370.18</v>
      </c>
      <c r="G2112">
        <f>SUMIF($B$2:B2112,B2112,$D$2:D2112)</f>
        <v>24597</v>
      </c>
      <c r="H2112" t="b">
        <f>IF(cukier[[#This Row],[IlośćCukruKupionego]]&gt;=100,IF(cukier[[#This Row],[IlośćCukruKupionego]]&lt;1000,TRUE),FALSE)</f>
        <v>0</v>
      </c>
      <c r="I2112" t="b">
        <f>IF(cukier[[#This Row],[IlośćCukruKupionego]]&gt;=1000,IF(cukier[[#This Row],[IlośćCukruKupionego]]&lt;10000,TRUE),FALSE)</f>
        <v>0</v>
      </c>
      <c r="J2112" t="b">
        <f>IF(cukier[[#This Row],[IlośćCukruKupionego]]&gt;=10000,TRUE,FALSE)</f>
        <v>1</v>
      </c>
      <c r="K2112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12">
        <f>cukier[[#This Row],[Cukier '[KG']]]*cukier[[#This Row],[Rabat]]</f>
        <v>336.97999999999996</v>
      </c>
      <c r="M2112">
        <f>cukier[[#This Row],[SumaZaCukier]]-cukier[[#This Row],[CenaRabat]]</f>
        <v>33.200000000000045</v>
      </c>
    </row>
    <row r="2113" spans="1:13" x14ac:dyDescent="0.25">
      <c r="A2113" s="1">
        <v>41945</v>
      </c>
      <c r="B2113" t="s">
        <v>55</v>
      </c>
      <c r="C2113">
        <f>YEAR(cukier[[#This Row],[Data]])</f>
        <v>2014</v>
      </c>
      <c r="D2113">
        <v>171</v>
      </c>
      <c r="E2113">
        <f>IF(C2113=2005,$Q$5,IF(C2113=2006,$Q$6,IF(C2113=2007,$Q$7,IF(C2113=2008,$Q$8,IF(C2113=2009,$Q$9,IF(C2113=2010,$Q$10,IF(C2113=2011,$Q$11,IF(C2113=2012,$Q$12,IF(C2113=2013,$Q$13,IF(C2113=2014,$Q$14,"XD"))))))))))</f>
        <v>2.23</v>
      </c>
      <c r="F2113">
        <f>D2113*E2113</f>
        <v>381.33</v>
      </c>
      <c r="G2113">
        <f>SUMIF($B$2:B2113,B2113,$D$2:D2113)</f>
        <v>4649</v>
      </c>
      <c r="H2113" t="b">
        <f>IF(cukier[[#This Row],[IlośćCukruKupionego]]&gt;=100,IF(cukier[[#This Row],[IlośćCukruKupionego]]&lt;1000,TRUE),FALSE)</f>
        <v>0</v>
      </c>
      <c r="I2113" t="b">
        <f>IF(cukier[[#This Row],[IlośćCukruKupionego]]&gt;=1000,IF(cukier[[#This Row],[IlośćCukruKupionego]]&lt;10000,TRUE),FALSE)</f>
        <v>1</v>
      </c>
      <c r="J2113" t="b">
        <f>IF(cukier[[#This Row],[IlośćCukruKupionego]]&gt;=10000,TRUE,FALSE)</f>
        <v>0</v>
      </c>
      <c r="K211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13">
        <f>cukier[[#This Row],[Cukier '[KG']]]*cukier[[#This Row],[Rabat]]</f>
        <v>364.22999999999996</v>
      </c>
      <c r="M2113">
        <f>cukier[[#This Row],[SumaZaCukier]]-cukier[[#This Row],[CenaRabat]]</f>
        <v>17.100000000000023</v>
      </c>
    </row>
    <row r="2114" spans="1:13" x14ac:dyDescent="0.25">
      <c r="A2114" s="1">
        <v>41945</v>
      </c>
      <c r="B2114" t="s">
        <v>119</v>
      </c>
      <c r="C2114">
        <f>YEAR(cukier[[#This Row],[Data]])</f>
        <v>2014</v>
      </c>
      <c r="D2114">
        <v>11</v>
      </c>
      <c r="E2114">
        <f>IF(C2114=2005,$Q$5,IF(C2114=2006,$Q$6,IF(C2114=2007,$Q$7,IF(C2114=2008,$Q$8,IF(C2114=2009,$Q$9,IF(C2114=2010,$Q$10,IF(C2114=2011,$Q$11,IF(C2114=2012,$Q$12,IF(C2114=2013,$Q$13,IF(C2114=2014,$Q$14,"XD"))))))))))</f>
        <v>2.23</v>
      </c>
      <c r="F2114">
        <f>D2114*E2114</f>
        <v>24.53</v>
      </c>
      <c r="G2114">
        <f>SUMIF($B$2:B2114,B2114,$D$2:D2114)</f>
        <v>36</v>
      </c>
      <c r="H2114" t="b">
        <f>IF(cukier[[#This Row],[IlośćCukruKupionego]]&gt;=100,IF(cukier[[#This Row],[IlośćCukruKupionego]]&lt;1000,TRUE),FALSE)</f>
        <v>0</v>
      </c>
      <c r="I2114" t="b">
        <f>IF(cukier[[#This Row],[IlośćCukruKupionego]]&gt;=1000,IF(cukier[[#This Row],[IlośćCukruKupionego]]&lt;10000,TRUE),FALSE)</f>
        <v>0</v>
      </c>
      <c r="J2114" t="b">
        <f>IF(cukier[[#This Row],[IlośćCukruKupionego]]&gt;=10000,TRUE,FALSE)</f>
        <v>0</v>
      </c>
      <c r="K2114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114">
        <f>cukier[[#This Row],[Cukier '[KG']]]*cukier[[#This Row],[Rabat]]</f>
        <v>24.53</v>
      </c>
      <c r="M2114">
        <f>cukier[[#This Row],[SumaZaCukier]]-cukier[[#This Row],[CenaRabat]]</f>
        <v>0</v>
      </c>
    </row>
    <row r="2115" spans="1:13" x14ac:dyDescent="0.25">
      <c r="A2115" s="1">
        <v>41946</v>
      </c>
      <c r="B2115" t="s">
        <v>20</v>
      </c>
      <c r="C2115">
        <f>YEAR(cukier[[#This Row],[Data]])</f>
        <v>2014</v>
      </c>
      <c r="D2115">
        <v>52</v>
      </c>
      <c r="E2115">
        <f>IF(C2115=2005,$Q$5,IF(C2115=2006,$Q$6,IF(C2115=2007,$Q$7,IF(C2115=2008,$Q$8,IF(C2115=2009,$Q$9,IF(C2115=2010,$Q$10,IF(C2115=2011,$Q$11,IF(C2115=2012,$Q$12,IF(C2115=2013,$Q$13,IF(C2115=2014,$Q$14,"XD"))))))))))</f>
        <v>2.23</v>
      </c>
      <c r="F2115">
        <f>D2115*E2115</f>
        <v>115.96</v>
      </c>
      <c r="G2115">
        <f>SUMIF($B$2:B2115,B2115,$D$2:D2115)</f>
        <v>1726</v>
      </c>
      <c r="H2115" t="b">
        <f>IF(cukier[[#This Row],[IlośćCukruKupionego]]&gt;=100,IF(cukier[[#This Row],[IlośćCukruKupionego]]&lt;1000,TRUE),FALSE)</f>
        <v>0</v>
      </c>
      <c r="I2115" t="b">
        <f>IF(cukier[[#This Row],[IlośćCukruKupionego]]&gt;=1000,IF(cukier[[#This Row],[IlośćCukruKupionego]]&lt;10000,TRUE),FALSE)</f>
        <v>1</v>
      </c>
      <c r="J2115" t="b">
        <f>IF(cukier[[#This Row],[IlośćCukruKupionego]]&gt;=10000,TRUE,FALSE)</f>
        <v>0</v>
      </c>
      <c r="K2115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15">
        <f>cukier[[#This Row],[Cukier '[KG']]]*cukier[[#This Row],[Rabat]]</f>
        <v>110.75999999999999</v>
      </c>
      <c r="M2115">
        <f>cukier[[#This Row],[SumaZaCukier]]-cukier[[#This Row],[CenaRabat]]</f>
        <v>5.2000000000000028</v>
      </c>
    </row>
    <row r="2116" spans="1:13" x14ac:dyDescent="0.25">
      <c r="A2116" s="1">
        <v>41949</v>
      </c>
      <c r="B2116" t="s">
        <v>120</v>
      </c>
      <c r="C2116">
        <f>YEAR(cukier[[#This Row],[Data]])</f>
        <v>2014</v>
      </c>
      <c r="D2116">
        <v>56</v>
      </c>
      <c r="E2116">
        <f>IF(C2116=2005,$Q$5,IF(C2116=2006,$Q$6,IF(C2116=2007,$Q$7,IF(C2116=2008,$Q$8,IF(C2116=2009,$Q$9,IF(C2116=2010,$Q$10,IF(C2116=2011,$Q$11,IF(C2116=2012,$Q$12,IF(C2116=2013,$Q$13,IF(C2116=2014,$Q$14,"XD"))))))))))</f>
        <v>2.23</v>
      </c>
      <c r="F2116">
        <f>D2116*E2116</f>
        <v>124.88</v>
      </c>
      <c r="G2116">
        <f>SUMIF($B$2:B2116,B2116,$D$2:D2116)</f>
        <v>815</v>
      </c>
      <c r="H2116" t="b">
        <f>IF(cukier[[#This Row],[IlośćCukruKupionego]]&gt;=100,IF(cukier[[#This Row],[IlośćCukruKupionego]]&lt;1000,TRUE),FALSE)</f>
        <v>1</v>
      </c>
      <c r="I2116" t="b">
        <f>IF(cukier[[#This Row],[IlośćCukruKupionego]]&gt;=1000,IF(cukier[[#This Row],[IlośćCukruKupionego]]&lt;10000,TRUE),FALSE)</f>
        <v>0</v>
      </c>
      <c r="J2116" t="b">
        <f>IF(cukier[[#This Row],[IlośćCukruKupionego]]&gt;=10000,TRUE,FALSE)</f>
        <v>0</v>
      </c>
      <c r="K2116">
        <f>IF(cukier[[#This Row],[R1]]=TRUE,cukier[[#This Row],[Cena]]-0.05,IF(cukier[[#This Row],[R2]]=TRUE,cukier[[#This Row],[Cena]]-0.1,IF(cukier[[#This Row],[R3]]=TRUE,cukier[[#This Row],[Cena]]-0.2,cukier[[#This Row],[Cena]])))</f>
        <v>2.1800000000000002</v>
      </c>
      <c r="L2116">
        <f>cukier[[#This Row],[Cukier '[KG']]]*cukier[[#This Row],[Rabat]]</f>
        <v>122.08000000000001</v>
      </c>
      <c r="M2116">
        <f>cukier[[#This Row],[SumaZaCukier]]-cukier[[#This Row],[CenaRabat]]</f>
        <v>2.7999999999999829</v>
      </c>
    </row>
    <row r="2117" spans="1:13" x14ac:dyDescent="0.25">
      <c r="A2117" s="1">
        <v>41950</v>
      </c>
      <c r="B2117" t="s">
        <v>54</v>
      </c>
      <c r="C2117">
        <f>YEAR(cukier[[#This Row],[Data]])</f>
        <v>2014</v>
      </c>
      <c r="D2117">
        <v>6</v>
      </c>
      <c r="E2117">
        <f>IF(C2117=2005,$Q$5,IF(C2117=2006,$Q$6,IF(C2117=2007,$Q$7,IF(C2117=2008,$Q$8,IF(C2117=2009,$Q$9,IF(C2117=2010,$Q$10,IF(C2117=2011,$Q$11,IF(C2117=2012,$Q$12,IF(C2117=2013,$Q$13,IF(C2117=2014,$Q$14,"XD"))))))))))</f>
        <v>2.23</v>
      </c>
      <c r="F2117">
        <f>D2117*E2117</f>
        <v>13.379999999999999</v>
      </c>
      <c r="G2117">
        <f>SUMIF($B$2:B2117,B2117,$D$2:D2117)</f>
        <v>36</v>
      </c>
      <c r="H2117" t="b">
        <f>IF(cukier[[#This Row],[IlośćCukruKupionego]]&gt;=100,IF(cukier[[#This Row],[IlośćCukruKupionego]]&lt;1000,TRUE),FALSE)</f>
        <v>0</v>
      </c>
      <c r="I2117" t="b">
        <f>IF(cukier[[#This Row],[IlośćCukruKupionego]]&gt;=1000,IF(cukier[[#This Row],[IlośćCukruKupionego]]&lt;10000,TRUE),FALSE)</f>
        <v>0</v>
      </c>
      <c r="J2117" t="b">
        <f>IF(cukier[[#This Row],[IlośćCukruKupionego]]&gt;=10000,TRUE,FALSE)</f>
        <v>0</v>
      </c>
      <c r="K2117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117">
        <f>cukier[[#This Row],[Cukier '[KG']]]*cukier[[#This Row],[Rabat]]</f>
        <v>13.379999999999999</v>
      </c>
      <c r="M2117">
        <f>cukier[[#This Row],[SumaZaCukier]]-cukier[[#This Row],[CenaRabat]]</f>
        <v>0</v>
      </c>
    </row>
    <row r="2118" spans="1:13" x14ac:dyDescent="0.25">
      <c r="A2118" s="1">
        <v>41950</v>
      </c>
      <c r="B2118" t="s">
        <v>55</v>
      </c>
      <c r="C2118">
        <f>YEAR(cukier[[#This Row],[Data]])</f>
        <v>2014</v>
      </c>
      <c r="D2118">
        <v>179</v>
      </c>
      <c r="E2118">
        <f>IF(C2118=2005,$Q$5,IF(C2118=2006,$Q$6,IF(C2118=2007,$Q$7,IF(C2118=2008,$Q$8,IF(C2118=2009,$Q$9,IF(C2118=2010,$Q$10,IF(C2118=2011,$Q$11,IF(C2118=2012,$Q$12,IF(C2118=2013,$Q$13,IF(C2118=2014,$Q$14,"XD"))))))))))</f>
        <v>2.23</v>
      </c>
      <c r="F2118">
        <f>D2118*E2118</f>
        <v>399.17</v>
      </c>
      <c r="G2118">
        <f>SUMIF($B$2:B2118,B2118,$D$2:D2118)</f>
        <v>4828</v>
      </c>
      <c r="H2118" t="b">
        <f>IF(cukier[[#This Row],[IlośćCukruKupionego]]&gt;=100,IF(cukier[[#This Row],[IlośćCukruKupionego]]&lt;1000,TRUE),FALSE)</f>
        <v>0</v>
      </c>
      <c r="I2118" t="b">
        <f>IF(cukier[[#This Row],[IlośćCukruKupionego]]&gt;=1000,IF(cukier[[#This Row],[IlośćCukruKupionego]]&lt;10000,TRUE),FALSE)</f>
        <v>1</v>
      </c>
      <c r="J2118" t="b">
        <f>IF(cukier[[#This Row],[IlośćCukruKupionego]]&gt;=10000,TRUE,FALSE)</f>
        <v>0</v>
      </c>
      <c r="K211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18">
        <f>cukier[[#This Row],[Cukier '[KG']]]*cukier[[#This Row],[Rabat]]</f>
        <v>381.27</v>
      </c>
      <c r="M2118">
        <f>cukier[[#This Row],[SumaZaCukier]]-cukier[[#This Row],[CenaRabat]]</f>
        <v>17.900000000000034</v>
      </c>
    </row>
    <row r="2119" spans="1:13" x14ac:dyDescent="0.25">
      <c r="A2119" s="1">
        <v>41951</v>
      </c>
      <c r="B2119" t="s">
        <v>22</v>
      </c>
      <c r="C2119">
        <f>YEAR(cukier[[#This Row],[Data]])</f>
        <v>2014</v>
      </c>
      <c r="D2119">
        <v>398</v>
      </c>
      <c r="E2119">
        <f>IF(C2119=2005,$Q$5,IF(C2119=2006,$Q$6,IF(C2119=2007,$Q$7,IF(C2119=2008,$Q$8,IF(C2119=2009,$Q$9,IF(C2119=2010,$Q$10,IF(C2119=2011,$Q$11,IF(C2119=2012,$Q$12,IF(C2119=2013,$Q$13,IF(C2119=2014,$Q$14,"XD"))))))))))</f>
        <v>2.23</v>
      </c>
      <c r="F2119">
        <f>D2119*E2119</f>
        <v>887.54</v>
      </c>
      <c r="G2119">
        <f>SUMIF($B$2:B2119,B2119,$D$2:D2119)</f>
        <v>24995</v>
      </c>
      <c r="H2119" t="b">
        <f>IF(cukier[[#This Row],[IlośćCukruKupionego]]&gt;=100,IF(cukier[[#This Row],[IlośćCukruKupionego]]&lt;1000,TRUE),FALSE)</f>
        <v>0</v>
      </c>
      <c r="I2119" t="b">
        <f>IF(cukier[[#This Row],[IlośćCukruKupionego]]&gt;=1000,IF(cukier[[#This Row],[IlośćCukruKupionego]]&lt;10000,TRUE),FALSE)</f>
        <v>0</v>
      </c>
      <c r="J2119" t="b">
        <f>IF(cukier[[#This Row],[IlośćCukruKupionego]]&gt;=10000,TRUE,FALSE)</f>
        <v>1</v>
      </c>
      <c r="K211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19">
        <f>cukier[[#This Row],[Cukier '[KG']]]*cukier[[#This Row],[Rabat]]</f>
        <v>807.93999999999994</v>
      </c>
      <c r="M2119">
        <f>cukier[[#This Row],[SumaZaCukier]]-cukier[[#This Row],[CenaRabat]]</f>
        <v>79.600000000000023</v>
      </c>
    </row>
    <row r="2120" spans="1:13" x14ac:dyDescent="0.25">
      <c r="A2120" s="1">
        <v>41952</v>
      </c>
      <c r="B2120" t="s">
        <v>69</v>
      </c>
      <c r="C2120">
        <f>YEAR(cukier[[#This Row],[Data]])</f>
        <v>2014</v>
      </c>
      <c r="D2120">
        <v>68</v>
      </c>
      <c r="E2120">
        <f>IF(C2120=2005,$Q$5,IF(C2120=2006,$Q$6,IF(C2120=2007,$Q$7,IF(C2120=2008,$Q$8,IF(C2120=2009,$Q$9,IF(C2120=2010,$Q$10,IF(C2120=2011,$Q$11,IF(C2120=2012,$Q$12,IF(C2120=2013,$Q$13,IF(C2120=2014,$Q$14,"XD"))))))))))</f>
        <v>2.23</v>
      </c>
      <c r="F2120">
        <f>D2120*E2120</f>
        <v>151.63999999999999</v>
      </c>
      <c r="G2120">
        <f>SUMIF($B$2:B2120,B2120,$D$2:D2120)</f>
        <v>3697</v>
      </c>
      <c r="H2120" t="b">
        <f>IF(cukier[[#This Row],[IlośćCukruKupionego]]&gt;=100,IF(cukier[[#This Row],[IlośćCukruKupionego]]&lt;1000,TRUE),FALSE)</f>
        <v>0</v>
      </c>
      <c r="I2120" t="b">
        <f>IF(cukier[[#This Row],[IlośćCukruKupionego]]&gt;=1000,IF(cukier[[#This Row],[IlośćCukruKupionego]]&lt;10000,TRUE),FALSE)</f>
        <v>1</v>
      </c>
      <c r="J2120" t="b">
        <f>IF(cukier[[#This Row],[IlośćCukruKupionego]]&gt;=10000,TRUE,FALSE)</f>
        <v>0</v>
      </c>
      <c r="K2120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20">
        <f>cukier[[#This Row],[Cukier '[KG']]]*cukier[[#This Row],[Rabat]]</f>
        <v>144.84</v>
      </c>
      <c r="M2120">
        <f>cukier[[#This Row],[SumaZaCukier]]-cukier[[#This Row],[CenaRabat]]</f>
        <v>6.7999999999999829</v>
      </c>
    </row>
    <row r="2121" spans="1:13" x14ac:dyDescent="0.25">
      <c r="A2121" s="1">
        <v>41952</v>
      </c>
      <c r="B2121" t="s">
        <v>12</v>
      </c>
      <c r="C2121">
        <f>YEAR(cukier[[#This Row],[Data]])</f>
        <v>2014</v>
      </c>
      <c r="D2121">
        <v>160</v>
      </c>
      <c r="E2121">
        <f>IF(C2121=2005,$Q$5,IF(C2121=2006,$Q$6,IF(C2121=2007,$Q$7,IF(C2121=2008,$Q$8,IF(C2121=2009,$Q$9,IF(C2121=2010,$Q$10,IF(C2121=2011,$Q$11,IF(C2121=2012,$Q$12,IF(C2121=2013,$Q$13,IF(C2121=2014,$Q$14,"XD"))))))))))</f>
        <v>2.23</v>
      </c>
      <c r="F2121">
        <f>D2121*E2121</f>
        <v>356.8</v>
      </c>
      <c r="G2121">
        <f>SUMIF($B$2:B2121,B2121,$D$2:D2121)</f>
        <v>5131</v>
      </c>
      <c r="H2121" t="b">
        <f>IF(cukier[[#This Row],[IlośćCukruKupionego]]&gt;=100,IF(cukier[[#This Row],[IlośćCukruKupionego]]&lt;1000,TRUE),FALSE)</f>
        <v>0</v>
      </c>
      <c r="I2121" t="b">
        <f>IF(cukier[[#This Row],[IlośćCukruKupionego]]&gt;=1000,IF(cukier[[#This Row],[IlośćCukruKupionego]]&lt;10000,TRUE),FALSE)</f>
        <v>1</v>
      </c>
      <c r="J2121" t="b">
        <f>IF(cukier[[#This Row],[IlośćCukruKupionego]]&gt;=10000,TRUE,FALSE)</f>
        <v>0</v>
      </c>
      <c r="K2121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21">
        <f>cukier[[#This Row],[Cukier '[KG']]]*cukier[[#This Row],[Rabat]]</f>
        <v>340.79999999999995</v>
      </c>
      <c r="M2121">
        <f>cukier[[#This Row],[SumaZaCukier]]-cukier[[#This Row],[CenaRabat]]</f>
        <v>16.000000000000057</v>
      </c>
    </row>
    <row r="2122" spans="1:13" x14ac:dyDescent="0.25">
      <c r="A2122" s="1">
        <v>41953</v>
      </c>
      <c r="B2122" t="s">
        <v>12</v>
      </c>
      <c r="C2122">
        <f>YEAR(cukier[[#This Row],[Data]])</f>
        <v>2014</v>
      </c>
      <c r="D2122">
        <v>183</v>
      </c>
      <c r="E2122">
        <f>IF(C2122=2005,$Q$5,IF(C2122=2006,$Q$6,IF(C2122=2007,$Q$7,IF(C2122=2008,$Q$8,IF(C2122=2009,$Q$9,IF(C2122=2010,$Q$10,IF(C2122=2011,$Q$11,IF(C2122=2012,$Q$12,IF(C2122=2013,$Q$13,IF(C2122=2014,$Q$14,"XD"))))))))))</f>
        <v>2.23</v>
      </c>
      <c r="F2122">
        <f>D2122*E2122</f>
        <v>408.09</v>
      </c>
      <c r="G2122">
        <f>SUMIF($B$2:B2122,B2122,$D$2:D2122)</f>
        <v>5314</v>
      </c>
      <c r="H2122" t="b">
        <f>IF(cukier[[#This Row],[IlośćCukruKupionego]]&gt;=100,IF(cukier[[#This Row],[IlośćCukruKupionego]]&lt;1000,TRUE),FALSE)</f>
        <v>0</v>
      </c>
      <c r="I2122" t="b">
        <f>IF(cukier[[#This Row],[IlośćCukruKupionego]]&gt;=1000,IF(cukier[[#This Row],[IlośćCukruKupionego]]&lt;10000,TRUE),FALSE)</f>
        <v>1</v>
      </c>
      <c r="J2122" t="b">
        <f>IF(cukier[[#This Row],[IlośćCukruKupionego]]&gt;=10000,TRUE,FALSE)</f>
        <v>0</v>
      </c>
      <c r="K212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22">
        <f>cukier[[#This Row],[Cukier '[KG']]]*cukier[[#This Row],[Rabat]]</f>
        <v>389.78999999999996</v>
      </c>
      <c r="M2122">
        <f>cukier[[#This Row],[SumaZaCukier]]-cukier[[#This Row],[CenaRabat]]</f>
        <v>18.300000000000011</v>
      </c>
    </row>
    <row r="2123" spans="1:13" x14ac:dyDescent="0.25">
      <c r="A2123" s="1">
        <v>41954</v>
      </c>
      <c r="B2123" t="s">
        <v>22</v>
      </c>
      <c r="C2123">
        <f>YEAR(cukier[[#This Row],[Data]])</f>
        <v>2014</v>
      </c>
      <c r="D2123">
        <v>178</v>
      </c>
      <c r="E2123">
        <f>IF(C2123=2005,$Q$5,IF(C2123=2006,$Q$6,IF(C2123=2007,$Q$7,IF(C2123=2008,$Q$8,IF(C2123=2009,$Q$9,IF(C2123=2010,$Q$10,IF(C2123=2011,$Q$11,IF(C2123=2012,$Q$12,IF(C2123=2013,$Q$13,IF(C2123=2014,$Q$14,"XD"))))))))))</f>
        <v>2.23</v>
      </c>
      <c r="F2123">
        <f>D2123*E2123</f>
        <v>396.94</v>
      </c>
      <c r="G2123">
        <f>SUMIF($B$2:B2123,B2123,$D$2:D2123)</f>
        <v>25173</v>
      </c>
      <c r="H2123" t="b">
        <f>IF(cukier[[#This Row],[IlośćCukruKupionego]]&gt;=100,IF(cukier[[#This Row],[IlośćCukruKupionego]]&lt;1000,TRUE),FALSE)</f>
        <v>0</v>
      </c>
      <c r="I2123" t="b">
        <f>IF(cukier[[#This Row],[IlośćCukruKupionego]]&gt;=1000,IF(cukier[[#This Row],[IlośćCukruKupionego]]&lt;10000,TRUE),FALSE)</f>
        <v>0</v>
      </c>
      <c r="J2123" t="b">
        <f>IF(cukier[[#This Row],[IlośćCukruKupionego]]&gt;=10000,TRUE,FALSE)</f>
        <v>1</v>
      </c>
      <c r="K2123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23">
        <f>cukier[[#This Row],[Cukier '[KG']]]*cukier[[#This Row],[Rabat]]</f>
        <v>361.34</v>
      </c>
      <c r="M2123">
        <f>cukier[[#This Row],[SumaZaCukier]]-cukier[[#This Row],[CenaRabat]]</f>
        <v>35.600000000000023</v>
      </c>
    </row>
    <row r="2124" spans="1:13" x14ac:dyDescent="0.25">
      <c r="A2124" s="1">
        <v>41955</v>
      </c>
      <c r="B2124" t="s">
        <v>7</v>
      </c>
      <c r="C2124">
        <f>YEAR(cukier[[#This Row],[Data]])</f>
        <v>2014</v>
      </c>
      <c r="D2124">
        <v>381</v>
      </c>
      <c r="E2124">
        <f>IF(C2124=2005,$Q$5,IF(C2124=2006,$Q$6,IF(C2124=2007,$Q$7,IF(C2124=2008,$Q$8,IF(C2124=2009,$Q$9,IF(C2124=2010,$Q$10,IF(C2124=2011,$Q$11,IF(C2124=2012,$Q$12,IF(C2124=2013,$Q$13,IF(C2124=2014,$Q$14,"XD"))))))))))</f>
        <v>2.23</v>
      </c>
      <c r="F2124">
        <f>D2124*E2124</f>
        <v>849.63</v>
      </c>
      <c r="G2124">
        <f>SUMIF($B$2:B2124,B2124,$D$2:D2124)</f>
        <v>26796</v>
      </c>
      <c r="H2124" t="b">
        <f>IF(cukier[[#This Row],[IlośćCukruKupionego]]&gt;=100,IF(cukier[[#This Row],[IlośćCukruKupionego]]&lt;1000,TRUE),FALSE)</f>
        <v>0</v>
      </c>
      <c r="I2124" t="b">
        <f>IF(cukier[[#This Row],[IlośćCukruKupionego]]&gt;=1000,IF(cukier[[#This Row],[IlośćCukruKupionego]]&lt;10000,TRUE),FALSE)</f>
        <v>0</v>
      </c>
      <c r="J2124" t="b">
        <f>IF(cukier[[#This Row],[IlośćCukruKupionego]]&gt;=10000,TRUE,FALSE)</f>
        <v>1</v>
      </c>
      <c r="K2124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24">
        <f>cukier[[#This Row],[Cukier '[KG']]]*cukier[[#This Row],[Rabat]]</f>
        <v>773.43</v>
      </c>
      <c r="M2124">
        <f>cukier[[#This Row],[SumaZaCukier]]-cukier[[#This Row],[CenaRabat]]</f>
        <v>76.200000000000045</v>
      </c>
    </row>
    <row r="2125" spans="1:13" x14ac:dyDescent="0.25">
      <c r="A2125" s="1">
        <v>41957</v>
      </c>
      <c r="B2125" t="s">
        <v>62</v>
      </c>
      <c r="C2125">
        <f>YEAR(cukier[[#This Row],[Data]])</f>
        <v>2014</v>
      </c>
      <c r="D2125">
        <v>12</v>
      </c>
      <c r="E2125">
        <f>IF(C2125=2005,$Q$5,IF(C2125=2006,$Q$6,IF(C2125=2007,$Q$7,IF(C2125=2008,$Q$8,IF(C2125=2009,$Q$9,IF(C2125=2010,$Q$10,IF(C2125=2011,$Q$11,IF(C2125=2012,$Q$12,IF(C2125=2013,$Q$13,IF(C2125=2014,$Q$14,"XD"))))))))))</f>
        <v>2.23</v>
      </c>
      <c r="F2125">
        <f>D2125*E2125</f>
        <v>26.759999999999998</v>
      </c>
      <c r="G2125">
        <f>SUMIF($B$2:B2125,B2125,$D$2:D2125)</f>
        <v>36</v>
      </c>
      <c r="H2125" t="b">
        <f>IF(cukier[[#This Row],[IlośćCukruKupionego]]&gt;=100,IF(cukier[[#This Row],[IlośćCukruKupionego]]&lt;1000,TRUE),FALSE)</f>
        <v>0</v>
      </c>
      <c r="I2125" t="b">
        <f>IF(cukier[[#This Row],[IlośćCukruKupionego]]&gt;=1000,IF(cukier[[#This Row],[IlośćCukruKupionego]]&lt;10000,TRUE),FALSE)</f>
        <v>0</v>
      </c>
      <c r="J2125" t="b">
        <f>IF(cukier[[#This Row],[IlośćCukruKupionego]]&gt;=10000,TRUE,FALSE)</f>
        <v>0</v>
      </c>
      <c r="K2125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125">
        <f>cukier[[#This Row],[Cukier '[KG']]]*cukier[[#This Row],[Rabat]]</f>
        <v>26.759999999999998</v>
      </c>
      <c r="M2125">
        <f>cukier[[#This Row],[SumaZaCukier]]-cukier[[#This Row],[CenaRabat]]</f>
        <v>0</v>
      </c>
    </row>
    <row r="2126" spans="1:13" x14ac:dyDescent="0.25">
      <c r="A2126" s="1">
        <v>41959</v>
      </c>
      <c r="B2126" t="s">
        <v>28</v>
      </c>
      <c r="C2126">
        <f>YEAR(cukier[[#This Row],[Data]])</f>
        <v>2014</v>
      </c>
      <c r="D2126">
        <v>116</v>
      </c>
      <c r="E2126">
        <f>IF(C2126=2005,$Q$5,IF(C2126=2006,$Q$6,IF(C2126=2007,$Q$7,IF(C2126=2008,$Q$8,IF(C2126=2009,$Q$9,IF(C2126=2010,$Q$10,IF(C2126=2011,$Q$11,IF(C2126=2012,$Q$12,IF(C2126=2013,$Q$13,IF(C2126=2014,$Q$14,"XD"))))))))))</f>
        <v>2.23</v>
      </c>
      <c r="F2126">
        <f>D2126*E2126</f>
        <v>258.68</v>
      </c>
      <c r="G2126">
        <f>SUMIF($B$2:B2126,B2126,$D$2:D2126)</f>
        <v>4440</v>
      </c>
      <c r="H2126" t="b">
        <f>IF(cukier[[#This Row],[IlośćCukruKupionego]]&gt;=100,IF(cukier[[#This Row],[IlośćCukruKupionego]]&lt;1000,TRUE),FALSE)</f>
        <v>0</v>
      </c>
      <c r="I2126" t="b">
        <f>IF(cukier[[#This Row],[IlośćCukruKupionego]]&gt;=1000,IF(cukier[[#This Row],[IlośćCukruKupionego]]&lt;10000,TRUE),FALSE)</f>
        <v>1</v>
      </c>
      <c r="J2126" t="b">
        <f>IF(cukier[[#This Row],[IlośćCukruKupionego]]&gt;=10000,TRUE,FALSE)</f>
        <v>0</v>
      </c>
      <c r="K2126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26">
        <f>cukier[[#This Row],[Cukier '[KG']]]*cukier[[#This Row],[Rabat]]</f>
        <v>247.07999999999998</v>
      </c>
      <c r="M2126">
        <f>cukier[[#This Row],[SumaZaCukier]]-cukier[[#This Row],[CenaRabat]]</f>
        <v>11.600000000000023</v>
      </c>
    </row>
    <row r="2127" spans="1:13" x14ac:dyDescent="0.25">
      <c r="A2127" s="1">
        <v>41961</v>
      </c>
      <c r="B2127" t="s">
        <v>7</v>
      </c>
      <c r="C2127">
        <f>YEAR(cukier[[#This Row],[Data]])</f>
        <v>2014</v>
      </c>
      <c r="D2127">
        <v>117</v>
      </c>
      <c r="E2127">
        <f>IF(C2127=2005,$Q$5,IF(C2127=2006,$Q$6,IF(C2127=2007,$Q$7,IF(C2127=2008,$Q$8,IF(C2127=2009,$Q$9,IF(C2127=2010,$Q$10,IF(C2127=2011,$Q$11,IF(C2127=2012,$Q$12,IF(C2127=2013,$Q$13,IF(C2127=2014,$Q$14,"XD"))))))))))</f>
        <v>2.23</v>
      </c>
      <c r="F2127">
        <f>D2127*E2127</f>
        <v>260.91000000000003</v>
      </c>
      <c r="G2127">
        <f>SUMIF($B$2:B2127,B2127,$D$2:D2127)</f>
        <v>26913</v>
      </c>
      <c r="H2127" t="b">
        <f>IF(cukier[[#This Row],[IlośćCukruKupionego]]&gt;=100,IF(cukier[[#This Row],[IlośćCukruKupionego]]&lt;1000,TRUE),FALSE)</f>
        <v>0</v>
      </c>
      <c r="I2127" t="b">
        <f>IF(cukier[[#This Row],[IlośćCukruKupionego]]&gt;=1000,IF(cukier[[#This Row],[IlośćCukruKupionego]]&lt;10000,TRUE),FALSE)</f>
        <v>0</v>
      </c>
      <c r="J2127" t="b">
        <f>IF(cukier[[#This Row],[IlośćCukruKupionego]]&gt;=10000,TRUE,FALSE)</f>
        <v>1</v>
      </c>
      <c r="K2127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27">
        <f>cukier[[#This Row],[Cukier '[KG']]]*cukier[[#This Row],[Rabat]]</f>
        <v>237.51</v>
      </c>
      <c r="M2127">
        <f>cukier[[#This Row],[SumaZaCukier]]-cukier[[#This Row],[CenaRabat]]</f>
        <v>23.400000000000034</v>
      </c>
    </row>
    <row r="2128" spans="1:13" x14ac:dyDescent="0.25">
      <c r="A2128" s="1">
        <v>41961</v>
      </c>
      <c r="B2128" t="s">
        <v>69</v>
      </c>
      <c r="C2128">
        <f>YEAR(cukier[[#This Row],[Data]])</f>
        <v>2014</v>
      </c>
      <c r="D2128">
        <v>31</v>
      </c>
      <c r="E2128">
        <f>IF(C2128=2005,$Q$5,IF(C2128=2006,$Q$6,IF(C2128=2007,$Q$7,IF(C2128=2008,$Q$8,IF(C2128=2009,$Q$9,IF(C2128=2010,$Q$10,IF(C2128=2011,$Q$11,IF(C2128=2012,$Q$12,IF(C2128=2013,$Q$13,IF(C2128=2014,$Q$14,"XD"))))))))))</f>
        <v>2.23</v>
      </c>
      <c r="F2128">
        <f>D2128*E2128</f>
        <v>69.13</v>
      </c>
      <c r="G2128">
        <f>SUMIF($B$2:B2128,B2128,$D$2:D2128)</f>
        <v>3728</v>
      </c>
      <c r="H2128" t="b">
        <f>IF(cukier[[#This Row],[IlośćCukruKupionego]]&gt;=100,IF(cukier[[#This Row],[IlośćCukruKupionego]]&lt;1000,TRUE),FALSE)</f>
        <v>0</v>
      </c>
      <c r="I2128" t="b">
        <f>IF(cukier[[#This Row],[IlośćCukruKupionego]]&gt;=1000,IF(cukier[[#This Row],[IlośćCukruKupionego]]&lt;10000,TRUE),FALSE)</f>
        <v>1</v>
      </c>
      <c r="J2128" t="b">
        <f>IF(cukier[[#This Row],[IlośćCukruKupionego]]&gt;=10000,TRUE,FALSE)</f>
        <v>0</v>
      </c>
      <c r="K212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28">
        <f>cukier[[#This Row],[Cukier '[KG']]]*cukier[[#This Row],[Rabat]]</f>
        <v>66.03</v>
      </c>
      <c r="M2128">
        <f>cukier[[#This Row],[SumaZaCukier]]-cukier[[#This Row],[CenaRabat]]</f>
        <v>3.0999999999999943</v>
      </c>
    </row>
    <row r="2129" spans="1:13" x14ac:dyDescent="0.25">
      <c r="A2129" s="1">
        <v>41962</v>
      </c>
      <c r="B2129" t="s">
        <v>8</v>
      </c>
      <c r="C2129">
        <f>YEAR(cukier[[#This Row],[Data]])</f>
        <v>2014</v>
      </c>
      <c r="D2129">
        <v>131</v>
      </c>
      <c r="E2129">
        <f>IF(C2129=2005,$Q$5,IF(C2129=2006,$Q$6,IF(C2129=2007,$Q$7,IF(C2129=2008,$Q$8,IF(C2129=2009,$Q$9,IF(C2129=2010,$Q$10,IF(C2129=2011,$Q$11,IF(C2129=2012,$Q$12,IF(C2129=2013,$Q$13,IF(C2129=2014,$Q$14,"XD"))))))))))</f>
        <v>2.23</v>
      </c>
      <c r="F2129">
        <f>D2129*E2129</f>
        <v>292.13</v>
      </c>
      <c r="G2129">
        <f>SUMIF($B$2:B2129,B2129,$D$2:D2129)</f>
        <v>3642</v>
      </c>
      <c r="H2129" t="b">
        <f>IF(cukier[[#This Row],[IlośćCukruKupionego]]&gt;=100,IF(cukier[[#This Row],[IlośćCukruKupionego]]&lt;1000,TRUE),FALSE)</f>
        <v>0</v>
      </c>
      <c r="I2129" t="b">
        <f>IF(cukier[[#This Row],[IlośćCukruKupionego]]&gt;=1000,IF(cukier[[#This Row],[IlośćCukruKupionego]]&lt;10000,TRUE),FALSE)</f>
        <v>1</v>
      </c>
      <c r="J2129" t="b">
        <f>IF(cukier[[#This Row],[IlośćCukruKupionego]]&gt;=10000,TRUE,FALSE)</f>
        <v>0</v>
      </c>
      <c r="K212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29">
        <f>cukier[[#This Row],[Cukier '[KG']]]*cukier[[#This Row],[Rabat]]</f>
        <v>279.02999999999997</v>
      </c>
      <c r="M2129">
        <f>cukier[[#This Row],[SumaZaCukier]]-cukier[[#This Row],[CenaRabat]]</f>
        <v>13.100000000000023</v>
      </c>
    </row>
    <row r="2130" spans="1:13" x14ac:dyDescent="0.25">
      <c r="A2130" s="1">
        <v>41962</v>
      </c>
      <c r="B2130" t="s">
        <v>10</v>
      </c>
      <c r="C2130">
        <f>YEAR(cukier[[#This Row],[Data]])</f>
        <v>2014</v>
      </c>
      <c r="D2130">
        <v>21</v>
      </c>
      <c r="E2130">
        <f>IF(C2130=2005,$Q$5,IF(C2130=2006,$Q$6,IF(C2130=2007,$Q$7,IF(C2130=2008,$Q$8,IF(C2130=2009,$Q$9,IF(C2130=2010,$Q$10,IF(C2130=2011,$Q$11,IF(C2130=2012,$Q$12,IF(C2130=2013,$Q$13,IF(C2130=2014,$Q$14,"XD"))))))))))</f>
        <v>2.23</v>
      </c>
      <c r="F2130">
        <f>D2130*E2130</f>
        <v>46.83</v>
      </c>
      <c r="G2130">
        <f>SUMIF($B$2:B2130,B2130,$D$2:D2130)</f>
        <v>4831</v>
      </c>
      <c r="H2130" t="b">
        <f>IF(cukier[[#This Row],[IlośćCukruKupionego]]&gt;=100,IF(cukier[[#This Row],[IlośćCukruKupionego]]&lt;1000,TRUE),FALSE)</f>
        <v>0</v>
      </c>
      <c r="I2130" t="b">
        <f>IF(cukier[[#This Row],[IlośćCukruKupionego]]&gt;=1000,IF(cukier[[#This Row],[IlośćCukruKupionego]]&lt;10000,TRUE),FALSE)</f>
        <v>1</v>
      </c>
      <c r="J2130" t="b">
        <f>IF(cukier[[#This Row],[IlośćCukruKupionego]]&gt;=10000,TRUE,FALSE)</f>
        <v>0</v>
      </c>
      <c r="K2130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30">
        <f>cukier[[#This Row],[Cukier '[KG']]]*cukier[[#This Row],[Rabat]]</f>
        <v>44.73</v>
      </c>
      <c r="M2130">
        <f>cukier[[#This Row],[SumaZaCukier]]-cukier[[#This Row],[CenaRabat]]</f>
        <v>2.1000000000000014</v>
      </c>
    </row>
    <row r="2131" spans="1:13" x14ac:dyDescent="0.25">
      <c r="A2131" s="1">
        <v>41963</v>
      </c>
      <c r="B2131" t="s">
        <v>9</v>
      </c>
      <c r="C2131">
        <f>YEAR(cukier[[#This Row],[Data]])</f>
        <v>2014</v>
      </c>
      <c r="D2131">
        <v>300</v>
      </c>
      <c r="E2131">
        <f>IF(C2131=2005,$Q$5,IF(C2131=2006,$Q$6,IF(C2131=2007,$Q$7,IF(C2131=2008,$Q$8,IF(C2131=2009,$Q$9,IF(C2131=2010,$Q$10,IF(C2131=2011,$Q$11,IF(C2131=2012,$Q$12,IF(C2131=2013,$Q$13,IF(C2131=2014,$Q$14,"XD"))))))))))</f>
        <v>2.23</v>
      </c>
      <c r="F2131">
        <f>D2131*E2131</f>
        <v>669</v>
      </c>
      <c r="G2131">
        <f>SUMIF($B$2:B2131,B2131,$D$2:D2131)</f>
        <v>26955</v>
      </c>
      <c r="H2131" t="b">
        <f>IF(cukier[[#This Row],[IlośćCukruKupionego]]&gt;=100,IF(cukier[[#This Row],[IlośćCukruKupionego]]&lt;1000,TRUE),FALSE)</f>
        <v>0</v>
      </c>
      <c r="I2131" t="b">
        <f>IF(cukier[[#This Row],[IlośćCukruKupionego]]&gt;=1000,IF(cukier[[#This Row],[IlośćCukruKupionego]]&lt;10000,TRUE),FALSE)</f>
        <v>0</v>
      </c>
      <c r="J2131" t="b">
        <f>IF(cukier[[#This Row],[IlośćCukruKupionego]]&gt;=10000,TRUE,FALSE)</f>
        <v>1</v>
      </c>
      <c r="K213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31">
        <f>cukier[[#This Row],[Cukier '[KG']]]*cukier[[#This Row],[Rabat]]</f>
        <v>608.99999999999989</v>
      </c>
      <c r="M2131">
        <f>cukier[[#This Row],[SumaZaCukier]]-cukier[[#This Row],[CenaRabat]]</f>
        <v>60.000000000000114</v>
      </c>
    </row>
    <row r="2132" spans="1:13" x14ac:dyDescent="0.25">
      <c r="A2132" s="1">
        <v>41963</v>
      </c>
      <c r="B2132" t="s">
        <v>18</v>
      </c>
      <c r="C2132">
        <f>YEAR(cukier[[#This Row],[Data]])</f>
        <v>2014</v>
      </c>
      <c r="D2132">
        <v>32</v>
      </c>
      <c r="E2132">
        <f>IF(C2132=2005,$Q$5,IF(C2132=2006,$Q$6,IF(C2132=2007,$Q$7,IF(C2132=2008,$Q$8,IF(C2132=2009,$Q$9,IF(C2132=2010,$Q$10,IF(C2132=2011,$Q$11,IF(C2132=2012,$Q$12,IF(C2132=2013,$Q$13,IF(C2132=2014,$Q$14,"XD"))))))))))</f>
        <v>2.23</v>
      </c>
      <c r="F2132">
        <f>D2132*E2132</f>
        <v>71.36</v>
      </c>
      <c r="G2132">
        <f>SUMIF($B$2:B2132,B2132,$D$2:D2132)</f>
        <v>5156</v>
      </c>
      <c r="H2132" t="b">
        <f>IF(cukier[[#This Row],[IlośćCukruKupionego]]&gt;=100,IF(cukier[[#This Row],[IlośćCukruKupionego]]&lt;1000,TRUE),FALSE)</f>
        <v>0</v>
      </c>
      <c r="I2132" t="b">
        <f>IF(cukier[[#This Row],[IlośćCukruKupionego]]&gt;=1000,IF(cukier[[#This Row],[IlośćCukruKupionego]]&lt;10000,TRUE),FALSE)</f>
        <v>1</v>
      </c>
      <c r="J2132" t="b">
        <f>IF(cukier[[#This Row],[IlośćCukruKupionego]]&gt;=10000,TRUE,FALSE)</f>
        <v>0</v>
      </c>
      <c r="K213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32">
        <f>cukier[[#This Row],[Cukier '[KG']]]*cukier[[#This Row],[Rabat]]</f>
        <v>68.16</v>
      </c>
      <c r="M2132">
        <f>cukier[[#This Row],[SumaZaCukier]]-cukier[[#This Row],[CenaRabat]]</f>
        <v>3.2000000000000028</v>
      </c>
    </row>
    <row r="2133" spans="1:13" x14ac:dyDescent="0.25">
      <c r="A2133" s="1">
        <v>41966</v>
      </c>
      <c r="B2133" t="s">
        <v>132</v>
      </c>
      <c r="C2133">
        <f>YEAR(cukier[[#This Row],[Data]])</f>
        <v>2014</v>
      </c>
      <c r="D2133">
        <v>4</v>
      </c>
      <c r="E2133">
        <f>IF(C2133=2005,$Q$5,IF(C2133=2006,$Q$6,IF(C2133=2007,$Q$7,IF(C2133=2008,$Q$8,IF(C2133=2009,$Q$9,IF(C2133=2010,$Q$10,IF(C2133=2011,$Q$11,IF(C2133=2012,$Q$12,IF(C2133=2013,$Q$13,IF(C2133=2014,$Q$14,"XD"))))))))))</f>
        <v>2.23</v>
      </c>
      <c r="F2133">
        <f>D2133*E2133</f>
        <v>8.92</v>
      </c>
      <c r="G2133">
        <f>SUMIF($B$2:B2133,B2133,$D$2:D2133)</f>
        <v>31</v>
      </c>
      <c r="H2133" t="b">
        <f>IF(cukier[[#This Row],[IlośćCukruKupionego]]&gt;=100,IF(cukier[[#This Row],[IlośćCukruKupionego]]&lt;1000,TRUE),FALSE)</f>
        <v>0</v>
      </c>
      <c r="I2133" t="b">
        <f>IF(cukier[[#This Row],[IlośćCukruKupionego]]&gt;=1000,IF(cukier[[#This Row],[IlośćCukruKupionego]]&lt;10000,TRUE),FALSE)</f>
        <v>0</v>
      </c>
      <c r="J2133" t="b">
        <f>IF(cukier[[#This Row],[IlośćCukruKupionego]]&gt;=10000,TRUE,FALSE)</f>
        <v>0</v>
      </c>
      <c r="K2133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133">
        <f>cukier[[#This Row],[Cukier '[KG']]]*cukier[[#This Row],[Rabat]]</f>
        <v>8.92</v>
      </c>
      <c r="M2133">
        <f>cukier[[#This Row],[SumaZaCukier]]-cukier[[#This Row],[CenaRabat]]</f>
        <v>0</v>
      </c>
    </row>
    <row r="2134" spans="1:13" x14ac:dyDescent="0.25">
      <c r="A2134" s="1">
        <v>41967</v>
      </c>
      <c r="B2134" t="s">
        <v>45</v>
      </c>
      <c r="C2134">
        <f>YEAR(cukier[[#This Row],[Data]])</f>
        <v>2014</v>
      </c>
      <c r="D2134">
        <v>230</v>
      </c>
      <c r="E2134">
        <f>IF(C2134=2005,$Q$5,IF(C2134=2006,$Q$6,IF(C2134=2007,$Q$7,IF(C2134=2008,$Q$8,IF(C2134=2009,$Q$9,IF(C2134=2010,$Q$10,IF(C2134=2011,$Q$11,IF(C2134=2012,$Q$12,IF(C2134=2013,$Q$13,IF(C2134=2014,$Q$14,"XD"))))))))))</f>
        <v>2.23</v>
      </c>
      <c r="F2134">
        <f>D2134*E2134</f>
        <v>512.9</v>
      </c>
      <c r="G2134">
        <f>SUMIF($B$2:B2134,B2134,$D$2:D2134)</f>
        <v>25974</v>
      </c>
      <c r="H2134" t="b">
        <f>IF(cukier[[#This Row],[IlośćCukruKupionego]]&gt;=100,IF(cukier[[#This Row],[IlośćCukruKupionego]]&lt;1000,TRUE),FALSE)</f>
        <v>0</v>
      </c>
      <c r="I2134" t="b">
        <f>IF(cukier[[#This Row],[IlośćCukruKupionego]]&gt;=1000,IF(cukier[[#This Row],[IlośćCukruKupionego]]&lt;10000,TRUE),FALSE)</f>
        <v>0</v>
      </c>
      <c r="J2134" t="b">
        <f>IF(cukier[[#This Row],[IlośćCukruKupionego]]&gt;=10000,TRUE,FALSE)</f>
        <v>1</v>
      </c>
      <c r="K2134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34">
        <f>cukier[[#This Row],[Cukier '[KG']]]*cukier[[#This Row],[Rabat]]</f>
        <v>466.9</v>
      </c>
      <c r="M2134">
        <f>cukier[[#This Row],[SumaZaCukier]]-cukier[[#This Row],[CenaRabat]]</f>
        <v>46</v>
      </c>
    </row>
    <row r="2135" spans="1:13" x14ac:dyDescent="0.25">
      <c r="A2135" s="1">
        <v>41968</v>
      </c>
      <c r="B2135" t="s">
        <v>61</v>
      </c>
      <c r="C2135">
        <f>YEAR(cukier[[#This Row],[Data]])</f>
        <v>2014</v>
      </c>
      <c r="D2135">
        <v>164</v>
      </c>
      <c r="E2135">
        <f>IF(C2135=2005,$Q$5,IF(C2135=2006,$Q$6,IF(C2135=2007,$Q$7,IF(C2135=2008,$Q$8,IF(C2135=2009,$Q$9,IF(C2135=2010,$Q$10,IF(C2135=2011,$Q$11,IF(C2135=2012,$Q$12,IF(C2135=2013,$Q$13,IF(C2135=2014,$Q$14,"XD"))))))))))</f>
        <v>2.23</v>
      </c>
      <c r="F2135">
        <f>D2135*E2135</f>
        <v>365.71999999999997</v>
      </c>
      <c r="G2135">
        <f>SUMIF($B$2:B2135,B2135,$D$2:D2135)</f>
        <v>3705</v>
      </c>
      <c r="H2135" t="b">
        <f>IF(cukier[[#This Row],[IlośćCukruKupionego]]&gt;=100,IF(cukier[[#This Row],[IlośćCukruKupionego]]&lt;1000,TRUE),FALSE)</f>
        <v>0</v>
      </c>
      <c r="I2135" t="b">
        <f>IF(cukier[[#This Row],[IlośćCukruKupionego]]&gt;=1000,IF(cukier[[#This Row],[IlośćCukruKupionego]]&lt;10000,TRUE),FALSE)</f>
        <v>1</v>
      </c>
      <c r="J2135" t="b">
        <f>IF(cukier[[#This Row],[IlośćCukruKupionego]]&gt;=10000,TRUE,FALSE)</f>
        <v>0</v>
      </c>
      <c r="K2135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35">
        <f>cukier[[#This Row],[Cukier '[KG']]]*cukier[[#This Row],[Rabat]]</f>
        <v>349.32</v>
      </c>
      <c r="M2135">
        <f>cukier[[#This Row],[SumaZaCukier]]-cukier[[#This Row],[CenaRabat]]</f>
        <v>16.399999999999977</v>
      </c>
    </row>
    <row r="2136" spans="1:13" x14ac:dyDescent="0.25">
      <c r="A2136" s="1">
        <v>41969</v>
      </c>
      <c r="B2136" t="s">
        <v>98</v>
      </c>
      <c r="C2136">
        <f>YEAR(cukier[[#This Row],[Data]])</f>
        <v>2014</v>
      </c>
      <c r="D2136">
        <v>4</v>
      </c>
      <c r="E2136">
        <f>IF(C2136=2005,$Q$5,IF(C2136=2006,$Q$6,IF(C2136=2007,$Q$7,IF(C2136=2008,$Q$8,IF(C2136=2009,$Q$9,IF(C2136=2010,$Q$10,IF(C2136=2011,$Q$11,IF(C2136=2012,$Q$12,IF(C2136=2013,$Q$13,IF(C2136=2014,$Q$14,"XD"))))))))))</f>
        <v>2.23</v>
      </c>
      <c r="F2136">
        <f>D2136*E2136</f>
        <v>8.92</v>
      </c>
      <c r="G2136">
        <f>SUMIF($B$2:B2136,B2136,$D$2:D2136)</f>
        <v>55</v>
      </c>
      <c r="H2136" t="b">
        <f>IF(cukier[[#This Row],[IlośćCukruKupionego]]&gt;=100,IF(cukier[[#This Row],[IlośćCukruKupionego]]&lt;1000,TRUE),FALSE)</f>
        <v>0</v>
      </c>
      <c r="I2136" t="b">
        <f>IF(cukier[[#This Row],[IlośćCukruKupionego]]&gt;=1000,IF(cukier[[#This Row],[IlośćCukruKupionego]]&lt;10000,TRUE),FALSE)</f>
        <v>0</v>
      </c>
      <c r="J2136" t="b">
        <f>IF(cukier[[#This Row],[IlośćCukruKupionego]]&gt;=10000,TRUE,FALSE)</f>
        <v>0</v>
      </c>
      <c r="K2136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136">
        <f>cukier[[#This Row],[Cukier '[KG']]]*cukier[[#This Row],[Rabat]]</f>
        <v>8.92</v>
      </c>
      <c r="M2136">
        <f>cukier[[#This Row],[SumaZaCukier]]-cukier[[#This Row],[CenaRabat]]</f>
        <v>0</v>
      </c>
    </row>
    <row r="2137" spans="1:13" x14ac:dyDescent="0.25">
      <c r="A2137" s="1">
        <v>41972</v>
      </c>
      <c r="B2137" t="s">
        <v>20</v>
      </c>
      <c r="C2137">
        <f>YEAR(cukier[[#This Row],[Data]])</f>
        <v>2014</v>
      </c>
      <c r="D2137">
        <v>96</v>
      </c>
      <c r="E2137">
        <f>IF(C2137=2005,$Q$5,IF(C2137=2006,$Q$6,IF(C2137=2007,$Q$7,IF(C2137=2008,$Q$8,IF(C2137=2009,$Q$9,IF(C2137=2010,$Q$10,IF(C2137=2011,$Q$11,IF(C2137=2012,$Q$12,IF(C2137=2013,$Q$13,IF(C2137=2014,$Q$14,"XD"))))))))))</f>
        <v>2.23</v>
      </c>
      <c r="F2137">
        <f>D2137*E2137</f>
        <v>214.07999999999998</v>
      </c>
      <c r="G2137">
        <f>SUMIF($B$2:B2137,B2137,$D$2:D2137)</f>
        <v>1822</v>
      </c>
      <c r="H2137" t="b">
        <f>IF(cukier[[#This Row],[IlośćCukruKupionego]]&gt;=100,IF(cukier[[#This Row],[IlośćCukruKupionego]]&lt;1000,TRUE),FALSE)</f>
        <v>0</v>
      </c>
      <c r="I2137" t="b">
        <f>IF(cukier[[#This Row],[IlośćCukruKupionego]]&gt;=1000,IF(cukier[[#This Row],[IlośćCukruKupionego]]&lt;10000,TRUE),FALSE)</f>
        <v>1</v>
      </c>
      <c r="J2137" t="b">
        <f>IF(cukier[[#This Row],[IlośćCukruKupionego]]&gt;=10000,TRUE,FALSE)</f>
        <v>0</v>
      </c>
      <c r="K2137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37">
        <f>cukier[[#This Row],[Cukier '[KG']]]*cukier[[#This Row],[Rabat]]</f>
        <v>204.48</v>
      </c>
      <c r="M2137">
        <f>cukier[[#This Row],[SumaZaCukier]]-cukier[[#This Row],[CenaRabat]]</f>
        <v>9.5999999999999943</v>
      </c>
    </row>
    <row r="2138" spans="1:13" x14ac:dyDescent="0.25">
      <c r="A2138" s="1">
        <v>41975</v>
      </c>
      <c r="B2138" t="s">
        <v>131</v>
      </c>
      <c r="C2138">
        <f>YEAR(cukier[[#This Row],[Data]])</f>
        <v>2014</v>
      </c>
      <c r="D2138">
        <v>94</v>
      </c>
      <c r="E2138">
        <f>IF(C2138=2005,$Q$5,IF(C2138=2006,$Q$6,IF(C2138=2007,$Q$7,IF(C2138=2008,$Q$8,IF(C2138=2009,$Q$9,IF(C2138=2010,$Q$10,IF(C2138=2011,$Q$11,IF(C2138=2012,$Q$12,IF(C2138=2013,$Q$13,IF(C2138=2014,$Q$14,"XD"))))))))))</f>
        <v>2.23</v>
      </c>
      <c r="F2138">
        <f>D2138*E2138</f>
        <v>209.62</v>
      </c>
      <c r="G2138">
        <f>SUMIF($B$2:B2138,B2138,$D$2:D2138)</f>
        <v>1503</v>
      </c>
      <c r="H2138" t="b">
        <f>IF(cukier[[#This Row],[IlośćCukruKupionego]]&gt;=100,IF(cukier[[#This Row],[IlośćCukruKupionego]]&lt;1000,TRUE),FALSE)</f>
        <v>0</v>
      </c>
      <c r="I2138" t="b">
        <f>IF(cukier[[#This Row],[IlośćCukruKupionego]]&gt;=1000,IF(cukier[[#This Row],[IlośćCukruKupionego]]&lt;10000,TRUE),FALSE)</f>
        <v>1</v>
      </c>
      <c r="J2138" t="b">
        <f>IF(cukier[[#This Row],[IlośćCukruKupionego]]&gt;=10000,TRUE,FALSE)</f>
        <v>0</v>
      </c>
      <c r="K213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38">
        <f>cukier[[#This Row],[Cukier '[KG']]]*cukier[[#This Row],[Rabat]]</f>
        <v>200.22</v>
      </c>
      <c r="M2138">
        <f>cukier[[#This Row],[SumaZaCukier]]-cukier[[#This Row],[CenaRabat]]</f>
        <v>9.4000000000000057</v>
      </c>
    </row>
    <row r="2139" spans="1:13" x14ac:dyDescent="0.25">
      <c r="A2139" s="1">
        <v>41975</v>
      </c>
      <c r="B2139" t="s">
        <v>71</v>
      </c>
      <c r="C2139">
        <f>YEAR(cukier[[#This Row],[Data]])</f>
        <v>2014</v>
      </c>
      <c r="D2139">
        <v>21</v>
      </c>
      <c r="E2139">
        <f>IF(C2139=2005,$Q$5,IF(C2139=2006,$Q$6,IF(C2139=2007,$Q$7,IF(C2139=2008,$Q$8,IF(C2139=2009,$Q$9,IF(C2139=2010,$Q$10,IF(C2139=2011,$Q$11,IF(C2139=2012,$Q$12,IF(C2139=2013,$Q$13,IF(C2139=2014,$Q$14,"XD"))))))))))</f>
        <v>2.23</v>
      </c>
      <c r="F2139">
        <f>D2139*E2139</f>
        <v>46.83</v>
      </c>
      <c r="G2139">
        <f>SUMIF($B$2:B2139,B2139,$D$2:D2139)</f>
        <v>3185</v>
      </c>
      <c r="H2139" t="b">
        <f>IF(cukier[[#This Row],[IlośćCukruKupionego]]&gt;=100,IF(cukier[[#This Row],[IlośćCukruKupionego]]&lt;1000,TRUE),FALSE)</f>
        <v>0</v>
      </c>
      <c r="I2139" t="b">
        <f>IF(cukier[[#This Row],[IlośćCukruKupionego]]&gt;=1000,IF(cukier[[#This Row],[IlośćCukruKupionego]]&lt;10000,TRUE),FALSE)</f>
        <v>1</v>
      </c>
      <c r="J2139" t="b">
        <f>IF(cukier[[#This Row],[IlośćCukruKupionego]]&gt;=10000,TRUE,FALSE)</f>
        <v>0</v>
      </c>
      <c r="K2139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39">
        <f>cukier[[#This Row],[Cukier '[KG']]]*cukier[[#This Row],[Rabat]]</f>
        <v>44.73</v>
      </c>
      <c r="M2139">
        <f>cukier[[#This Row],[SumaZaCukier]]-cukier[[#This Row],[CenaRabat]]</f>
        <v>2.1000000000000014</v>
      </c>
    </row>
    <row r="2140" spans="1:13" x14ac:dyDescent="0.25">
      <c r="A2140" s="1">
        <v>41977</v>
      </c>
      <c r="B2140" t="s">
        <v>7</v>
      </c>
      <c r="C2140">
        <f>YEAR(cukier[[#This Row],[Data]])</f>
        <v>2014</v>
      </c>
      <c r="D2140">
        <v>129</v>
      </c>
      <c r="E2140">
        <f>IF(C2140=2005,$Q$5,IF(C2140=2006,$Q$6,IF(C2140=2007,$Q$7,IF(C2140=2008,$Q$8,IF(C2140=2009,$Q$9,IF(C2140=2010,$Q$10,IF(C2140=2011,$Q$11,IF(C2140=2012,$Q$12,IF(C2140=2013,$Q$13,IF(C2140=2014,$Q$14,"XD"))))))))))</f>
        <v>2.23</v>
      </c>
      <c r="F2140">
        <f>D2140*E2140</f>
        <v>287.67</v>
      </c>
      <c r="G2140">
        <f>SUMIF($B$2:B2140,B2140,$D$2:D2140)</f>
        <v>27042</v>
      </c>
      <c r="H2140" t="b">
        <f>IF(cukier[[#This Row],[IlośćCukruKupionego]]&gt;=100,IF(cukier[[#This Row],[IlośćCukruKupionego]]&lt;1000,TRUE),FALSE)</f>
        <v>0</v>
      </c>
      <c r="I2140" t="b">
        <f>IF(cukier[[#This Row],[IlośćCukruKupionego]]&gt;=1000,IF(cukier[[#This Row],[IlośćCukruKupionego]]&lt;10000,TRUE),FALSE)</f>
        <v>0</v>
      </c>
      <c r="J2140" t="b">
        <f>IF(cukier[[#This Row],[IlośćCukruKupionego]]&gt;=10000,TRUE,FALSE)</f>
        <v>1</v>
      </c>
      <c r="K2140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40">
        <f>cukier[[#This Row],[Cukier '[KG']]]*cukier[[#This Row],[Rabat]]</f>
        <v>261.86999999999995</v>
      </c>
      <c r="M2140">
        <f>cukier[[#This Row],[SumaZaCukier]]-cukier[[#This Row],[CenaRabat]]</f>
        <v>25.800000000000068</v>
      </c>
    </row>
    <row r="2141" spans="1:13" x14ac:dyDescent="0.25">
      <c r="A2141" s="1">
        <v>41977</v>
      </c>
      <c r="B2141" t="s">
        <v>25</v>
      </c>
      <c r="C2141">
        <f>YEAR(cukier[[#This Row],[Data]])</f>
        <v>2014</v>
      </c>
      <c r="D2141">
        <v>197</v>
      </c>
      <c r="E2141">
        <f>IF(C2141=2005,$Q$5,IF(C2141=2006,$Q$6,IF(C2141=2007,$Q$7,IF(C2141=2008,$Q$8,IF(C2141=2009,$Q$9,IF(C2141=2010,$Q$10,IF(C2141=2011,$Q$11,IF(C2141=2012,$Q$12,IF(C2141=2013,$Q$13,IF(C2141=2014,$Q$14,"XD"))))))))))</f>
        <v>2.23</v>
      </c>
      <c r="F2141">
        <f>D2141*E2141</f>
        <v>439.31</v>
      </c>
      <c r="G2141">
        <f>SUMIF($B$2:B2141,B2141,$D$2:D2141)</f>
        <v>2717</v>
      </c>
      <c r="H2141" t="b">
        <f>IF(cukier[[#This Row],[IlośćCukruKupionego]]&gt;=100,IF(cukier[[#This Row],[IlośćCukruKupionego]]&lt;1000,TRUE),FALSE)</f>
        <v>0</v>
      </c>
      <c r="I2141" t="b">
        <f>IF(cukier[[#This Row],[IlośćCukruKupionego]]&gt;=1000,IF(cukier[[#This Row],[IlośćCukruKupionego]]&lt;10000,TRUE),FALSE)</f>
        <v>1</v>
      </c>
      <c r="J2141" t="b">
        <f>IF(cukier[[#This Row],[IlośćCukruKupionego]]&gt;=10000,TRUE,FALSE)</f>
        <v>0</v>
      </c>
      <c r="K2141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41">
        <f>cukier[[#This Row],[Cukier '[KG']]]*cukier[[#This Row],[Rabat]]</f>
        <v>419.60999999999996</v>
      </c>
      <c r="M2141">
        <f>cukier[[#This Row],[SumaZaCukier]]-cukier[[#This Row],[CenaRabat]]</f>
        <v>19.700000000000045</v>
      </c>
    </row>
    <row r="2142" spans="1:13" x14ac:dyDescent="0.25">
      <c r="A2142" s="1">
        <v>41978</v>
      </c>
      <c r="B2142" t="s">
        <v>113</v>
      </c>
      <c r="C2142">
        <f>YEAR(cukier[[#This Row],[Data]])</f>
        <v>2014</v>
      </c>
      <c r="D2142">
        <v>16</v>
      </c>
      <c r="E2142">
        <f>IF(C2142=2005,$Q$5,IF(C2142=2006,$Q$6,IF(C2142=2007,$Q$7,IF(C2142=2008,$Q$8,IF(C2142=2009,$Q$9,IF(C2142=2010,$Q$10,IF(C2142=2011,$Q$11,IF(C2142=2012,$Q$12,IF(C2142=2013,$Q$13,IF(C2142=2014,$Q$14,"XD"))))))))))</f>
        <v>2.23</v>
      </c>
      <c r="F2142">
        <f>D2142*E2142</f>
        <v>35.68</v>
      </c>
      <c r="G2142">
        <f>SUMIF($B$2:B2142,B2142,$D$2:D2142)</f>
        <v>63</v>
      </c>
      <c r="H2142" t="b">
        <f>IF(cukier[[#This Row],[IlośćCukruKupionego]]&gt;=100,IF(cukier[[#This Row],[IlośćCukruKupionego]]&lt;1000,TRUE),FALSE)</f>
        <v>0</v>
      </c>
      <c r="I2142" t="b">
        <f>IF(cukier[[#This Row],[IlośćCukruKupionego]]&gt;=1000,IF(cukier[[#This Row],[IlośćCukruKupionego]]&lt;10000,TRUE),FALSE)</f>
        <v>0</v>
      </c>
      <c r="J2142" t="b">
        <f>IF(cukier[[#This Row],[IlośćCukruKupionego]]&gt;=10000,TRUE,FALSE)</f>
        <v>0</v>
      </c>
      <c r="K2142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142">
        <f>cukier[[#This Row],[Cukier '[KG']]]*cukier[[#This Row],[Rabat]]</f>
        <v>35.68</v>
      </c>
      <c r="M2142">
        <f>cukier[[#This Row],[SumaZaCukier]]-cukier[[#This Row],[CenaRabat]]</f>
        <v>0</v>
      </c>
    </row>
    <row r="2143" spans="1:13" x14ac:dyDescent="0.25">
      <c r="A2143" s="1">
        <v>41978</v>
      </c>
      <c r="B2143" t="s">
        <v>24</v>
      </c>
      <c r="C2143">
        <f>YEAR(cukier[[#This Row],[Data]])</f>
        <v>2014</v>
      </c>
      <c r="D2143">
        <v>332</v>
      </c>
      <c r="E2143">
        <f>IF(C2143=2005,$Q$5,IF(C2143=2006,$Q$6,IF(C2143=2007,$Q$7,IF(C2143=2008,$Q$8,IF(C2143=2009,$Q$9,IF(C2143=2010,$Q$10,IF(C2143=2011,$Q$11,IF(C2143=2012,$Q$12,IF(C2143=2013,$Q$13,IF(C2143=2014,$Q$14,"XD"))))))))))</f>
        <v>2.23</v>
      </c>
      <c r="F2143">
        <f>D2143*E2143</f>
        <v>740.36</v>
      </c>
      <c r="G2143">
        <f>SUMIF($B$2:B2143,B2143,$D$2:D2143)</f>
        <v>5797</v>
      </c>
      <c r="H2143" t="b">
        <f>IF(cukier[[#This Row],[IlośćCukruKupionego]]&gt;=100,IF(cukier[[#This Row],[IlośćCukruKupionego]]&lt;1000,TRUE),FALSE)</f>
        <v>0</v>
      </c>
      <c r="I2143" t="b">
        <f>IF(cukier[[#This Row],[IlośćCukruKupionego]]&gt;=1000,IF(cukier[[#This Row],[IlośćCukruKupionego]]&lt;10000,TRUE),FALSE)</f>
        <v>1</v>
      </c>
      <c r="J2143" t="b">
        <f>IF(cukier[[#This Row],[IlośćCukruKupionego]]&gt;=10000,TRUE,FALSE)</f>
        <v>0</v>
      </c>
      <c r="K2143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43">
        <f>cukier[[#This Row],[Cukier '[KG']]]*cukier[[#This Row],[Rabat]]</f>
        <v>707.16</v>
      </c>
      <c r="M2143">
        <f>cukier[[#This Row],[SumaZaCukier]]-cukier[[#This Row],[CenaRabat]]</f>
        <v>33.200000000000045</v>
      </c>
    </row>
    <row r="2144" spans="1:13" x14ac:dyDescent="0.25">
      <c r="A2144" s="1">
        <v>41980</v>
      </c>
      <c r="B2144" t="s">
        <v>69</v>
      </c>
      <c r="C2144">
        <f>YEAR(cukier[[#This Row],[Data]])</f>
        <v>2014</v>
      </c>
      <c r="D2144">
        <v>75</v>
      </c>
      <c r="E2144">
        <f>IF(C2144=2005,$Q$5,IF(C2144=2006,$Q$6,IF(C2144=2007,$Q$7,IF(C2144=2008,$Q$8,IF(C2144=2009,$Q$9,IF(C2144=2010,$Q$10,IF(C2144=2011,$Q$11,IF(C2144=2012,$Q$12,IF(C2144=2013,$Q$13,IF(C2144=2014,$Q$14,"XD"))))))))))</f>
        <v>2.23</v>
      </c>
      <c r="F2144">
        <f>D2144*E2144</f>
        <v>167.25</v>
      </c>
      <c r="G2144">
        <f>SUMIF($B$2:B2144,B2144,$D$2:D2144)</f>
        <v>3803</v>
      </c>
      <c r="H2144" t="b">
        <f>IF(cukier[[#This Row],[IlośćCukruKupionego]]&gt;=100,IF(cukier[[#This Row],[IlośćCukruKupionego]]&lt;1000,TRUE),FALSE)</f>
        <v>0</v>
      </c>
      <c r="I2144" t="b">
        <f>IF(cukier[[#This Row],[IlośćCukruKupionego]]&gt;=1000,IF(cukier[[#This Row],[IlośćCukruKupionego]]&lt;10000,TRUE),FALSE)</f>
        <v>1</v>
      </c>
      <c r="J2144" t="b">
        <f>IF(cukier[[#This Row],[IlośćCukruKupionego]]&gt;=10000,TRUE,FALSE)</f>
        <v>0</v>
      </c>
      <c r="K214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44">
        <f>cukier[[#This Row],[Cukier '[KG']]]*cukier[[#This Row],[Rabat]]</f>
        <v>159.75</v>
      </c>
      <c r="M2144">
        <f>cukier[[#This Row],[SumaZaCukier]]-cukier[[#This Row],[CenaRabat]]</f>
        <v>7.5</v>
      </c>
    </row>
    <row r="2145" spans="1:13" x14ac:dyDescent="0.25">
      <c r="A2145" s="1">
        <v>41981</v>
      </c>
      <c r="B2145" t="s">
        <v>74</v>
      </c>
      <c r="C2145">
        <f>YEAR(cukier[[#This Row],[Data]])</f>
        <v>2014</v>
      </c>
      <c r="D2145">
        <v>10</v>
      </c>
      <c r="E2145">
        <f>IF(C2145=2005,$Q$5,IF(C2145=2006,$Q$6,IF(C2145=2007,$Q$7,IF(C2145=2008,$Q$8,IF(C2145=2009,$Q$9,IF(C2145=2010,$Q$10,IF(C2145=2011,$Q$11,IF(C2145=2012,$Q$12,IF(C2145=2013,$Q$13,IF(C2145=2014,$Q$14,"XD"))))))))))</f>
        <v>2.23</v>
      </c>
      <c r="F2145">
        <f>D2145*E2145</f>
        <v>22.3</v>
      </c>
      <c r="G2145">
        <f>SUMIF($B$2:B2145,B2145,$D$2:D2145)</f>
        <v>38</v>
      </c>
      <c r="H2145" t="b">
        <f>IF(cukier[[#This Row],[IlośćCukruKupionego]]&gt;=100,IF(cukier[[#This Row],[IlośćCukruKupionego]]&lt;1000,TRUE),FALSE)</f>
        <v>0</v>
      </c>
      <c r="I2145" t="b">
        <f>IF(cukier[[#This Row],[IlośćCukruKupionego]]&gt;=1000,IF(cukier[[#This Row],[IlośćCukruKupionego]]&lt;10000,TRUE),FALSE)</f>
        <v>0</v>
      </c>
      <c r="J2145" t="b">
        <f>IF(cukier[[#This Row],[IlośćCukruKupionego]]&gt;=10000,TRUE,FALSE)</f>
        <v>0</v>
      </c>
      <c r="K2145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145">
        <f>cukier[[#This Row],[Cukier '[KG']]]*cukier[[#This Row],[Rabat]]</f>
        <v>22.3</v>
      </c>
      <c r="M2145">
        <f>cukier[[#This Row],[SumaZaCukier]]-cukier[[#This Row],[CenaRabat]]</f>
        <v>0</v>
      </c>
    </row>
    <row r="2146" spans="1:13" x14ac:dyDescent="0.25">
      <c r="A2146" s="1">
        <v>41982</v>
      </c>
      <c r="B2146" t="s">
        <v>37</v>
      </c>
      <c r="C2146">
        <f>YEAR(cukier[[#This Row],[Data]])</f>
        <v>2014</v>
      </c>
      <c r="D2146">
        <v>93</v>
      </c>
      <c r="E2146">
        <f>IF(C2146=2005,$Q$5,IF(C2146=2006,$Q$6,IF(C2146=2007,$Q$7,IF(C2146=2008,$Q$8,IF(C2146=2009,$Q$9,IF(C2146=2010,$Q$10,IF(C2146=2011,$Q$11,IF(C2146=2012,$Q$12,IF(C2146=2013,$Q$13,IF(C2146=2014,$Q$14,"XD"))))))))))</f>
        <v>2.23</v>
      </c>
      <c r="F2146">
        <f>D2146*E2146</f>
        <v>207.39</v>
      </c>
      <c r="G2146">
        <f>SUMIF($B$2:B2146,B2146,$D$2:D2146)</f>
        <v>5232</v>
      </c>
      <c r="H2146" t="b">
        <f>IF(cukier[[#This Row],[IlośćCukruKupionego]]&gt;=100,IF(cukier[[#This Row],[IlośćCukruKupionego]]&lt;1000,TRUE),FALSE)</f>
        <v>0</v>
      </c>
      <c r="I2146" t="b">
        <f>IF(cukier[[#This Row],[IlośćCukruKupionego]]&gt;=1000,IF(cukier[[#This Row],[IlośćCukruKupionego]]&lt;10000,TRUE),FALSE)</f>
        <v>1</v>
      </c>
      <c r="J2146" t="b">
        <f>IF(cukier[[#This Row],[IlośćCukruKupionego]]&gt;=10000,TRUE,FALSE)</f>
        <v>0</v>
      </c>
      <c r="K2146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46">
        <f>cukier[[#This Row],[Cukier '[KG']]]*cukier[[#This Row],[Rabat]]</f>
        <v>198.09</v>
      </c>
      <c r="M2146">
        <f>cukier[[#This Row],[SumaZaCukier]]-cukier[[#This Row],[CenaRabat]]</f>
        <v>9.2999999999999829</v>
      </c>
    </row>
    <row r="2147" spans="1:13" x14ac:dyDescent="0.25">
      <c r="A2147" s="1">
        <v>41983</v>
      </c>
      <c r="B2147" t="s">
        <v>45</v>
      </c>
      <c r="C2147">
        <f>YEAR(cukier[[#This Row],[Data]])</f>
        <v>2014</v>
      </c>
      <c r="D2147">
        <v>146</v>
      </c>
      <c r="E2147">
        <f>IF(C2147=2005,$Q$5,IF(C2147=2006,$Q$6,IF(C2147=2007,$Q$7,IF(C2147=2008,$Q$8,IF(C2147=2009,$Q$9,IF(C2147=2010,$Q$10,IF(C2147=2011,$Q$11,IF(C2147=2012,$Q$12,IF(C2147=2013,$Q$13,IF(C2147=2014,$Q$14,"XD"))))))))))</f>
        <v>2.23</v>
      </c>
      <c r="F2147">
        <f>D2147*E2147</f>
        <v>325.58</v>
      </c>
      <c r="G2147">
        <f>SUMIF($B$2:B2147,B2147,$D$2:D2147)</f>
        <v>26120</v>
      </c>
      <c r="H2147" t="b">
        <f>IF(cukier[[#This Row],[IlośćCukruKupionego]]&gt;=100,IF(cukier[[#This Row],[IlośćCukruKupionego]]&lt;1000,TRUE),FALSE)</f>
        <v>0</v>
      </c>
      <c r="I2147" t="b">
        <f>IF(cukier[[#This Row],[IlośćCukruKupionego]]&gt;=1000,IF(cukier[[#This Row],[IlośćCukruKupionego]]&lt;10000,TRUE),FALSE)</f>
        <v>0</v>
      </c>
      <c r="J2147" t="b">
        <f>IF(cukier[[#This Row],[IlośćCukruKupionego]]&gt;=10000,TRUE,FALSE)</f>
        <v>1</v>
      </c>
      <c r="K2147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47">
        <f>cukier[[#This Row],[Cukier '[KG']]]*cukier[[#This Row],[Rabat]]</f>
        <v>296.38</v>
      </c>
      <c r="M2147">
        <f>cukier[[#This Row],[SumaZaCukier]]-cukier[[#This Row],[CenaRabat]]</f>
        <v>29.199999999999989</v>
      </c>
    </row>
    <row r="2148" spans="1:13" x14ac:dyDescent="0.25">
      <c r="A2148" s="1">
        <v>41984</v>
      </c>
      <c r="B2148" t="s">
        <v>58</v>
      </c>
      <c r="C2148">
        <f>YEAR(cukier[[#This Row],[Data]])</f>
        <v>2014</v>
      </c>
      <c r="D2148">
        <v>197</v>
      </c>
      <c r="E2148">
        <f>IF(C2148=2005,$Q$5,IF(C2148=2006,$Q$6,IF(C2148=2007,$Q$7,IF(C2148=2008,$Q$8,IF(C2148=2009,$Q$9,IF(C2148=2010,$Q$10,IF(C2148=2011,$Q$11,IF(C2148=2012,$Q$12,IF(C2148=2013,$Q$13,IF(C2148=2014,$Q$14,"XD"))))))))))</f>
        <v>2.23</v>
      </c>
      <c r="F2148">
        <f>D2148*E2148</f>
        <v>439.31</v>
      </c>
      <c r="G2148">
        <f>SUMIF($B$2:B2148,B2148,$D$2:D2148)</f>
        <v>1404</v>
      </c>
      <c r="H2148" t="b">
        <f>IF(cukier[[#This Row],[IlośćCukruKupionego]]&gt;=100,IF(cukier[[#This Row],[IlośćCukruKupionego]]&lt;1000,TRUE),FALSE)</f>
        <v>0</v>
      </c>
      <c r="I2148" t="b">
        <f>IF(cukier[[#This Row],[IlośćCukruKupionego]]&gt;=1000,IF(cukier[[#This Row],[IlośćCukruKupionego]]&lt;10000,TRUE),FALSE)</f>
        <v>1</v>
      </c>
      <c r="J2148" t="b">
        <f>IF(cukier[[#This Row],[IlośćCukruKupionego]]&gt;=10000,TRUE,FALSE)</f>
        <v>0</v>
      </c>
      <c r="K214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48">
        <f>cukier[[#This Row],[Cukier '[KG']]]*cukier[[#This Row],[Rabat]]</f>
        <v>419.60999999999996</v>
      </c>
      <c r="M2148">
        <f>cukier[[#This Row],[SumaZaCukier]]-cukier[[#This Row],[CenaRabat]]</f>
        <v>19.700000000000045</v>
      </c>
    </row>
    <row r="2149" spans="1:13" x14ac:dyDescent="0.25">
      <c r="A2149" s="1">
        <v>41986</v>
      </c>
      <c r="B2149" t="s">
        <v>17</v>
      </c>
      <c r="C2149">
        <f>YEAR(cukier[[#This Row],[Data]])</f>
        <v>2014</v>
      </c>
      <c r="D2149">
        <v>482</v>
      </c>
      <c r="E2149">
        <f>IF(C2149=2005,$Q$5,IF(C2149=2006,$Q$6,IF(C2149=2007,$Q$7,IF(C2149=2008,$Q$8,IF(C2149=2009,$Q$9,IF(C2149=2010,$Q$10,IF(C2149=2011,$Q$11,IF(C2149=2012,$Q$12,IF(C2149=2013,$Q$13,IF(C2149=2014,$Q$14,"XD"))))))))))</f>
        <v>2.23</v>
      </c>
      <c r="F2149">
        <f>D2149*E2149</f>
        <v>1074.8599999999999</v>
      </c>
      <c r="G2149">
        <f>SUMIF($B$2:B2149,B2149,$D$2:D2149)</f>
        <v>19613</v>
      </c>
      <c r="H2149" t="b">
        <f>IF(cukier[[#This Row],[IlośćCukruKupionego]]&gt;=100,IF(cukier[[#This Row],[IlośćCukruKupionego]]&lt;1000,TRUE),FALSE)</f>
        <v>0</v>
      </c>
      <c r="I2149" t="b">
        <f>IF(cukier[[#This Row],[IlośćCukruKupionego]]&gt;=1000,IF(cukier[[#This Row],[IlośćCukruKupionego]]&lt;10000,TRUE),FALSE)</f>
        <v>0</v>
      </c>
      <c r="J2149" t="b">
        <f>IF(cukier[[#This Row],[IlośćCukruKupionego]]&gt;=10000,TRUE,FALSE)</f>
        <v>1</v>
      </c>
      <c r="K214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49">
        <f>cukier[[#This Row],[Cukier '[KG']]]*cukier[[#This Row],[Rabat]]</f>
        <v>978.45999999999992</v>
      </c>
      <c r="M2149">
        <f>cukier[[#This Row],[SumaZaCukier]]-cukier[[#This Row],[CenaRabat]]</f>
        <v>96.399999999999977</v>
      </c>
    </row>
    <row r="2150" spans="1:13" x14ac:dyDescent="0.25">
      <c r="A2150" s="1">
        <v>41988</v>
      </c>
      <c r="B2150" t="s">
        <v>8</v>
      </c>
      <c r="C2150">
        <f>YEAR(cukier[[#This Row],[Data]])</f>
        <v>2014</v>
      </c>
      <c r="D2150">
        <v>43</v>
      </c>
      <c r="E2150">
        <f>IF(C2150=2005,$Q$5,IF(C2150=2006,$Q$6,IF(C2150=2007,$Q$7,IF(C2150=2008,$Q$8,IF(C2150=2009,$Q$9,IF(C2150=2010,$Q$10,IF(C2150=2011,$Q$11,IF(C2150=2012,$Q$12,IF(C2150=2013,$Q$13,IF(C2150=2014,$Q$14,"XD"))))))))))</f>
        <v>2.23</v>
      </c>
      <c r="F2150">
        <f>D2150*E2150</f>
        <v>95.89</v>
      </c>
      <c r="G2150">
        <f>SUMIF($B$2:B2150,B2150,$D$2:D2150)</f>
        <v>3685</v>
      </c>
      <c r="H2150" t="b">
        <f>IF(cukier[[#This Row],[IlośćCukruKupionego]]&gt;=100,IF(cukier[[#This Row],[IlośćCukruKupionego]]&lt;1000,TRUE),FALSE)</f>
        <v>0</v>
      </c>
      <c r="I2150" t="b">
        <f>IF(cukier[[#This Row],[IlośćCukruKupionego]]&gt;=1000,IF(cukier[[#This Row],[IlośćCukruKupionego]]&lt;10000,TRUE),FALSE)</f>
        <v>1</v>
      </c>
      <c r="J2150" t="b">
        <f>IF(cukier[[#This Row],[IlośćCukruKupionego]]&gt;=10000,TRUE,FALSE)</f>
        <v>0</v>
      </c>
      <c r="K2150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50">
        <f>cukier[[#This Row],[Cukier '[KG']]]*cukier[[#This Row],[Rabat]]</f>
        <v>91.589999999999989</v>
      </c>
      <c r="M2150">
        <f>cukier[[#This Row],[SumaZaCukier]]-cukier[[#This Row],[CenaRabat]]</f>
        <v>4.3000000000000114</v>
      </c>
    </row>
    <row r="2151" spans="1:13" x14ac:dyDescent="0.25">
      <c r="A2151" s="1">
        <v>41989</v>
      </c>
      <c r="B2151" t="s">
        <v>22</v>
      </c>
      <c r="C2151">
        <f>YEAR(cukier[[#This Row],[Data]])</f>
        <v>2014</v>
      </c>
      <c r="D2151">
        <v>367</v>
      </c>
      <c r="E2151">
        <f>IF(C2151=2005,$Q$5,IF(C2151=2006,$Q$6,IF(C2151=2007,$Q$7,IF(C2151=2008,$Q$8,IF(C2151=2009,$Q$9,IF(C2151=2010,$Q$10,IF(C2151=2011,$Q$11,IF(C2151=2012,$Q$12,IF(C2151=2013,$Q$13,IF(C2151=2014,$Q$14,"XD"))))))))))</f>
        <v>2.23</v>
      </c>
      <c r="F2151">
        <f>D2151*E2151</f>
        <v>818.41</v>
      </c>
      <c r="G2151">
        <f>SUMIF($B$2:B2151,B2151,$D$2:D2151)</f>
        <v>25540</v>
      </c>
      <c r="H2151" t="b">
        <f>IF(cukier[[#This Row],[IlośćCukruKupionego]]&gt;=100,IF(cukier[[#This Row],[IlośćCukruKupionego]]&lt;1000,TRUE),FALSE)</f>
        <v>0</v>
      </c>
      <c r="I2151" t="b">
        <f>IF(cukier[[#This Row],[IlośćCukruKupionego]]&gt;=1000,IF(cukier[[#This Row],[IlośćCukruKupionego]]&lt;10000,TRUE),FALSE)</f>
        <v>0</v>
      </c>
      <c r="J2151" t="b">
        <f>IF(cukier[[#This Row],[IlośćCukruKupionego]]&gt;=10000,TRUE,FALSE)</f>
        <v>1</v>
      </c>
      <c r="K2151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51">
        <f>cukier[[#This Row],[Cukier '[KG']]]*cukier[[#This Row],[Rabat]]</f>
        <v>745.00999999999988</v>
      </c>
      <c r="M2151">
        <f>cukier[[#This Row],[SumaZaCukier]]-cukier[[#This Row],[CenaRabat]]</f>
        <v>73.400000000000091</v>
      </c>
    </row>
    <row r="2152" spans="1:13" x14ac:dyDescent="0.25">
      <c r="A2152" s="1">
        <v>41989</v>
      </c>
      <c r="B2152" t="s">
        <v>14</v>
      </c>
      <c r="C2152">
        <f>YEAR(cukier[[#This Row],[Data]])</f>
        <v>2014</v>
      </c>
      <c r="D2152">
        <v>274</v>
      </c>
      <c r="E2152">
        <f>IF(C2152=2005,$Q$5,IF(C2152=2006,$Q$6,IF(C2152=2007,$Q$7,IF(C2152=2008,$Q$8,IF(C2152=2009,$Q$9,IF(C2152=2010,$Q$10,IF(C2152=2011,$Q$11,IF(C2152=2012,$Q$12,IF(C2152=2013,$Q$13,IF(C2152=2014,$Q$14,"XD"))))))))))</f>
        <v>2.23</v>
      </c>
      <c r="F2152">
        <f>D2152*E2152</f>
        <v>611.02</v>
      </c>
      <c r="G2152">
        <f>SUMIF($B$2:B2152,B2152,$D$2:D2152)</f>
        <v>23660</v>
      </c>
      <c r="H2152" t="b">
        <f>IF(cukier[[#This Row],[IlośćCukruKupionego]]&gt;=100,IF(cukier[[#This Row],[IlośćCukruKupionego]]&lt;1000,TRUE),FALSE)</f>
        <v>0</v>
      </c>
      <c r="I2152" t="b">
        <f>IF(cukier[[#This Row],[IlośćCukruKupionego]]&gt;=1000,IF(cukier[[#This Row],[IlośćCukruKupionego]]&lt;10000,TRUE),FALSE)</f>
        <v>0</v>
      </c>
      <c r="J2152" t="b">
        <f>IF(cukier[[#This Row],[IlośćCukruKupionego]]&gt;=10000,TRUE,FALSE)</f>
        <v>1</v>
      </c>
      <c r="K2152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52">
        <f>cukier[[#This Row],[Cukier '[KG']]]*cukier[[#This Row],[Rabat]]</f>
        <v>556.21999999999991</v>
      </c>
      <c r="M2152">
        <f>cukier[[#This Row],[SumaZaCukier]]-cukier[[#This Row],[CenaRabat]]</f>
        <v>54.800000000000068</v>
      </c>
    </row>
    <row r="2153" spans="1:13" x14ac:dyDescent="0.25">
      <c r="A2153" s="1">
        <v>41991</v>
      </c>
      <c r="B2153" t="s">
        <v>17</v>
      </c>
      <c r="C2153">
        <f>YEAR(cukier[[#This Row],[Data]])</f>
        <v>2014</v>
      </c>
      <c r="D2153">
        <v>283</v>
      </c>
      <c r="E2153">
        <f>IF(C2153=2005,$Q$5,IF(C2153=2006,$Q$6,IF(C2153=2007,$Q$7,IF(C2153=2008,$Q$8,IF(C2153=2009,$Q$9,IF(C2153=2010,$Q$10,IF(C2153=2011,$Q$11,IF(C2153=2012,$Q$12,IF(C2153=2013,$Q$13,IF(C2153=2014,$Q$14,"XD"))))))))))</f>
        <v>2.23</v>
      </c>
      <c r="F2153">
        <f>D2153*E2153</f>
        <v>631.09</v>
      </c>
      <c r="G2153">
        <f>SUMIF($B$2:B2153,B2153,$D$2:D2153)</f>
        <v>19896</v>
      </c>
      <c r="H2153" t="b">
        <f>IF(cukier[[#This Row],[IlośćCukruKupionego]]&gt;=100,IF(cukier[[#This Row],[IlośćCukruKupionego]]&lt;1000,TRUE),FALSE)</f>
        <v>0</v>
      </c>
      <c r="I2153" t="b">
        <f>IF(cukier[[#This Row],[IlośćCukruKupionego]]&gt;=1000,IF(cukier[[#This Row],[IlośćCukruKupionego]]&lt;10000,TRUE),FALSE)</f>
        <v>0</v>
      </c>
      <c r="J2153" t="b">
        <f>IF(cukier[[#This Row],[IlośćCukruKupionego]]&gt;=10000,TRUE,FALSE)</f>
        <v>1</v>
      </c>
      <c r="K2153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53">
        <f>cukier[[#This Row],[Cukier '[KG']]]*cukier[[#This Row],[Rabat]]</f>
        <v>574.4899999999999</v>
      </c>
      <c r="M2153">
        <f>cukier[[#This Row],[SumaZaCukier]]-cukier[[#This Row],[CenaRabat]]</f>
        <v>56.600000000000136</v>
      </c>
    </row>
    <row r="2154" spans="1:13" x14ac:dyDescent="0.25">
      <c r="A2154" s="1">
        <v>41992</v>
      </c>
      <c r="B2154" t="s">
        <v>55</v>
      </c>
      <c r="C2154">
        <f>YEAR(cukier[[#This Row],[Data]])</f>
        <v>2014</v>
      </c>
      <c r="D2154">
        <v>98</v>
      </c>
      <c r="E2154">
        <f>IF(C2154=2005,$Q$5,IF(C2154=2006,$Q$6,IF(C2154=2007,$Q$7,IF(C2154=2008,$Q$8,IF(C2154=2009,$Q$9,IF(C2154=2010,$Q$10,IF(C2154=2011,$Q$11,IF(C2154=2012,$Q$12,IF(C2154=2013,$Q$13,IF(C2154=2014,$Q$14,"XD"))))))))))</f>
        <v>2.23</v>
      </c>
      <c r="F2154">
        <f>D2154*E2154</f>
        <v>218.54</v>
      </c>
      <c r="G2154">
        <f>SUMIF($B$2:B2154,B2154,$D$2:D2154)</f>
        <v>4926</v>
      </c>
      <c r="H2154" t="b">
        <f>IF(cukier[[#This Row],[IlośćCukruKupionego]]&gt;=100,IF(cukier[[#This Row],[IlośćCukruKupionego]]&lt;1000,TRUE),FALSE)</f>
        <v>0</v>
      </c>
      <c r="I2154" t="b">
        <f>IF(cukier[[#This Row],[IlośćCukruKupionego]]&gt;=1000,IF(cukier[[#This Row],[IlośćCukruKupionego]]&lt;10000,TRUE),FALSE)</f>
        <v>1</v>
      </c>
      <c r="J2154" t="b">
        <f>IF(cukier[[#This Row],[IlośćCukruKupionego]]&gt;=10000,TRUE,FALSE)</f>
        <v>0</v>
      </c>
      <c r="K2154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54">
        <f>cukier[[#This Row],[Cukier '[KG']]]*cukier[[#This Row],[Rabat]]</f>
        <v>208.73999999999998</v>
      </c>
      <c r="M2154">
        <f>cukier[[#This Row],[SumaZaCukier]]-cukier[[#This Row],[CenaRabat]]</f>
        <v>9.8000000000000114</v>
      </c>
    </row>
    <row r="2155" spans="1:13" x14ac:dyDescent="0.25">
      <c r="A2155" s="1">
        <v>41993</v>
      </c>
      <c r="B2155" t="s">
        <v>22</v>
      </c>
      <c r="C2155">
        <f>YEAR(cukier[[#This Row],[Data]])</f>
        <v>2014</v>
      </c>
      <c r="D2155">
        <v>485</v>
      </c>
      <c r="E2155">
        <f>IF(C2155=2005,$Q$5,IF(C2155=2006,$Q$6,IF(C2155=2007,$Q$7,IF(C2155=2008,$Q$8,IF(C2155=2009,$Q$9,IF(C2155=2010,$Q$10,IF(C2155=2011,$Q$11,IF(C2155=2012,$Q$12,IF(C2155=2013,$Q$13,IF(C2155=2014,$Q$14,"XD"))))))))))</f>
        <v>2.23</v>
      </c>
      <c r="F2155">
        <f>D2155*E2155</f>
        <v>1081.55</v>
      </c>
      <c r="G2155">
        <f>SUMIF($B$2:B2155,B2155,$D$2:D2155)</f>
        <v>26025</v>
      </c>
      <c r="H2155" t="b">
        <f>IF(cukier[[#This Row],[IlośćCukruKupionego]]&gt;=100,IF(cukier[[#This Row],[IlośćCukruKupionego]]&lt;1000,TRUE),FALSE)</f>
        <v>0</v>
      </c>
      <c r="I2155" t="b">
        <f>IF(cukier[[#This Row],[IlośćCukruKupionego]]&gt;=1000,IF(cukier[[#This Row],[IlośćCukruKupionego]]&lt;10000,TRUE),FALSE)</f>
        <v>0</v>
      </c>
      <c r="J2155" t="b">
        <f>IF(cukier[[#This Row],[IlośćCukruKupionego]]&gt;=10000,TRUE,FALSE)</f>
        <v>1</v>
      </c>
      <c r="K2155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55">
        <f>cukier[[#This Row],[Cukier '[KG']]]*cukier[[#This Row],[Rabat]]</f>
        <v>984.55</v>
      </c>
      <c r="M2155">
        <f>cukier[[#This Row],[SumaZaCukier]]-cukier[[#This Row],[CenaRabat]]</f>
        <v>97</v>
      </c>
    </row>
    <row r="2156" spans="1:13" x14ac:dyDescent="0.25">
      <c r="A2156" s="1">
        <v>41994</v>
      </c>
      <c r="B2156" t="s">
        <v>167</v>
      </c>
      <c r="C2156">
        <f>YEAR(cukier[[#This Row],[Data]])</f>
        <v>2014</v>
      </c>
      <c r="D2156">
        <v>3</v>
      </c>
      <c r="E2156">
        <f>IF(C2156=2005,$Q$5,IF(C2156=2006,$Q$6,IF(C2156=2007,$Q$7,IF(C2156=2008,$Q$8,IF(C2156=2009,$Q$9,IF(C2156=2010,$Q$10,IF(C2156=2011,$Q$11,IF(C2156=2012,$Q$12,IF(C2156=2013,$Q$13,IF(C2156=2014,$Q$14,"XD"))))))))))</f>
        <v>2.23</v>
      </c>
      <c r="F2156">
        <f>D2156*E2156</f>
        <v>6.6899999999999995</v>
      </c>
      <c r="G2156">
        <f>SUMIF($B$2:B2156,B2156,$D$2:D2156)</f>
        <v>24</v>
      </c>
      <c r="H2156" t="b">
        <f>IF(cukier[[#This Row],[IlośćCukruKupionego]]&gt;=100,IF(cukier[[#This Row],[IlośćCukruKupionego]]&lt;1000,TRUE),FALSE)</f>
        <v>0</v>
      </c>
      <c r="I2156" t="b">
        <f>IF(cukier[[#This Row],[IlośćCukruKupionego]]&gt;=1000,IF(cukier[[#This Row],[IlośćCukruKupionego]]&lt;10000,TRUE),FALSE)</f>
        <v>0</v>
      </c>
      <c r="J2156" t="b">
        <f>IF(cukier[[#This Row],[IlośćCukruKupionego]]&gt;=10000,TRUE,FALSE)</f>
        <v>0</v>
      </c>
      <c r="K2156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156">
        <f>cukier[[#This Row],[Cukier '[KG']]]*cukier[[#This Row],[Rabat]]</f>
        <v>6.6899999999999995</v>
      </c>
      <c r="M2156">
        <f>cukier[[#This Row],[SumaZaCukier]]-cukier[[#This Row],[CenaRabat]]</f>
        <v>0</v>
      </c>
    </row>
    <row r="2157" spans="1:13" x14ac:dyDescent="0.25">
      <c r="A2157" s="1">
        <v>41996</v>
      </c>
      <c r="B2157" t="s">
        <v>45</v>
      </c>
      <c r="C2157">
        <f>YEAR(cukier[[#This Row],[Data]])</f>
        <v>2014</v>
      </c>
      <c r="D2157">
        <v>331</v>
      </c>
      <c r="E2157">
        <f>IF(C2157=2005,$Q$5,IF(C2157=2006,$Q$6,IF(C2157=2007,$Q$7,IF(C2157=2008,$Q$8,IF(C2157=2009,$Q$9,IF(C2157=2010,$Q$10,IF(C2157=2011,$Q$11,IF(C2157=2012,$Q$12,IF(C2157=2013,$Q$13,IF(C2157=2014,$Q$14,"XD"))))))))))</f>
        <v>2.23</v>
      </c>
      <c r="F2157">
        <f>D2157*E2157</f>
        <v>738.13</v>
      </c>
      <c r="G2157">
        <f>SUMIF($B$2:B2157,B2157,$D$2:D2157)</f>
        <v>26451</v>
      </c>
      <c r="H2157" t="b">
        <f>IF(cukier[[#This Row],[IlośćCukruKupionego]]&gt;=100,IF(cukier[[#This Row],[IlośćCukruKupionego]]&lt;1000,TRUE),FALSE)</f>
        <v>0</v>
      </c>
      <c r="I2157" t="b">
        <f>IF(cukier[[#This Row],[IlośćCukruKupionego]]&gt;=1000,IF(cukier[[#This Row],[IlośćCukruKupionego]]&lt;10000,TRUE),FALSE)</f>
        <v>0</v>
      </c>
      <c r="J2157" t="b">
        <f>IF(cukier[[#This Row],[IlośćCukruKupionego]]&gt;=10000,TRUE,FALSE)</f>
        <v>1</v>
      </c>
      <c r="K2157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57">
        <f>cukier[[#This Row],[Cukier '[KG']]]*cukier[[#This Row],[Rabat]]</f>
        <v>671.93</v>
      </c>
      <c r="M2157">
        <f>cukier[[#This Row],[SumaZaCukier]]-cukier[[#This Row],[CenaRabat]]</f>
        <v>66.200000000000045</v>
      </c>
    </row>
    <row r="2158" spans="1:13" x14ac:dyDescent="0.25">
      <c r="A2158" s="1">
        <v>41997</v>
      </c>
      <c r="B2158" t="s">
        <v>8</v>
      </c>
      <c r="C2158">
        <f>YEAR(cukier[[#This Row],[Data]])</f>
        <v>2014</v>
      </c>
      <c r="D2158">
        <v>150</v>
      </c>
      <c r="E2158">
        <f>IF(C2158=2005,$Q$5,IF(C2158=2006,$Q$6,IF(C2158=2007,$Q$7,IF(C2158=2008,$Q$8,IF(C2158=2009,$Q$9,IF(C2158=2010,$Q$10,IF(C2158=2011,$Q$11,IF(C2158=2012,$Q$12,IF(C2158=2013,$Q$13,IF(C2158=2014,$Q$14,"XD"))))))))))</f>
        <v>2.23</v>
      </c>
      <c r="F2158">
        <f>D2158*E2158</f>
        <v>334.5</v>
      </c>
      <c r="G2158">
        <f>SUMIF($B$2:B2158,B2158,$D$2:D2158)</f>
        <v>3835</v>
      </c>
      <c r="H2158" t="b">
        <f>IF(cukier[[#This Row],[IlośćCukruKupionego]]&gt;=100,IF(cukier[[#This Row],[IlośćCukruKupionego]]&lt;1000,TRUE),FALSE)</f>
        <v>0</v>
      </c>
      <c r="I2158" t="b">
        <f>IF(cukier[[#This Row],[IlośćCukruKupionego]]&gt;=1000,IF(cukier[[#This Row],[IlośćCukruKupionego]]&lt;10000,TRUE),FALSE)</f>
        <v>1</v>
      </c>
      <c r="J2158" t="b">
        <f>IF(cukier[[#This Row],[IlośćCukruKupionego]]&gt;=10000,TRUE,FALSE)</f>
        <v>0</v>
      </c>
      <c r="K2158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58">
        <f>cukier[[#This Row],[Cukier '[KG']]]*cukier[[#This Row],[Rabat]]</f>
        <v>319.5</v>
      </c>
      <c r="M2158">
        <f>cukier[[#This Row],[SumaZaCukier]]-cukier[[#This Row],[CenaRabat]]</f>
        <v>15</v>
      </c>
    </row>
    <row r="2159" spans="1:13" x14ac:dyDescent="0.25">
      <c r="A2159" s="1">
        <v>41998</v>
      </c>
      <c r="B2159" t="s">
        <v>7</v>
      </c>
      <c r="C2159">
        <f>YEAR(cukier[[#This Row],[Data]])</f>
        <v>2014</v>
      </c>
      <c r="D2159">
        <v>463</v>
      </c>
      <c r="E2159">
        <f>IF(C2159=2005,$Q$5,IF(C2159=2006,$Q$6,IF(C2159=2007,$Q$7,IF(C2159=2008,$Q$8,IF(C2159=2009,$Q$9,IF(C2159=2010,$Q$10,IF(C2159=2011,$Q$11,IF(C2159=2012,$Q$12,IF(C2159=2013,$Q$13,IF(C2159=2014,$Q$14,"XD"))))))))))</f>
        <v>2.23</v>
      </c>
      <c r="F2159">
        <f>D2159*E2159</f>
        <v>1032.49</v>
      </c>
      <c r="G2159">
        <f>SUMIF($B$2:B2159,B2159,$D$2:D2159)</f>
        <v>27505</v>
      </c>
      <c r="H2159" t="b">
        <f>IF(cukier[[#This Row],[IlośćCukruKupionego]]&gt;=100,IF(cukier[[#This Row],[IlośćCukruKupionego]]&lt;1000,TRUE),FALSE)</f>
        <v>0</v>
      </c>
      <c r="I2159" t="b">
        <f>IF(cukier[[#This Row],[IlośćCukruKupionego]]&gt;=1000,IF(cukier[[#This Row],[IlośćCukruKupionego]]&lt;10000,TRUE),FALSE)</f>
        <v>0</v>
      </c>
      <c r="J2159" t="b">
        <f>IF(cukier[[#This Row],[IlośćCukruKupionego]]&gt;=10000,TRUE,FALSE)</f>
        <v>1</v>
      </c>
      <c r="K2159">
        <f>IF(cukier[[#This Row],[R1]]=TRUE,cukier[[#This Row],[Cena]]-0.05,IF(cukier[[#This Row],[R2]]=TRUE,cukier[[#This Row],[Cena]]-0.1,IF(cukier[[#This Row],[R3]]=TRUE,cukier[[#This Row],[Cena]]-0.2,cukier[[#This Row],[Cena]])))</f>
        <v>2.0299999999999998</v>
      </c>
      <c r="L2159">
        <f>cukier[[#This Row],[Cukier '[KG']]]*cukier[[#This Row],[Rabat]]</f>
        <v>939.88999999999987</v>
      </c>
      <c r="M2159">
        <f>cukier[[#This Row],[SumaZaCukier]]-cukier[[#This Row],[CenaRabat]]</f>
        <v>92.600000000000136</v>
      </c>
    </row>
    <row r="2160" spans="1:13" x14ac:dyDescent="0.25">
      <c r="A2160" s="1">
        <v>41999</v>
      </c>
      <c r="B2160" t="s">
        <v>159</v>
      </c>
      <c r="C2160">
        <f>YEAR(cukier[[#This Row],[Data]])</f>
        <v>2014</v>
      </c>
      <c r="D2160">
        <v>8</v>
      </c>
      <c r="E2160">
        <f>IF(C2160=2005,$Q$5,IF(C2160=2006,$Q$6,IF(C2160=2007,$Q$7,IF(C2160=2008,$Q$8,IF(C2160=2009,$Q$9,IF(C2160=2010,$Q$10,IF(C2160=2011,$Q$11,IF(C2160=2012,$Q$12,IF(C2160=2013,$Q$13,IF(C2160=2014,$Q$14,"XD"))))))))))</f>
        <v>2.23</v>
      </c>
      <c r="F2160">
        <f>D2160*E2160</f>
        <v>17.84</v>
      </c>
      <c r="G2160">
        <f>SUMIF($B$2:B2160,B2160,$D$2:D2160)</f>
        <v>46</v>
      </c>
      <c r="H2160" t="b">
        <f>IF(cukier[[#This Row],[IlośćCukruKupionego]]&gt;=100,IF(cukier[[#This Row],[IlośćCukruKupionego]]&lt;1000,TRUE),FALSE)</f>
        <v>0</v>
      </c>
      <c r="I2160" t="b">
        <f>IF(cukier[[#This Row],[IlośćCukruKupionego]]&gt;=1000,IF(cukier[[#This Row],[IlośćCukruKupionego]]&lt;10000,TRUE),FALSE)</f>
        <v>0</v>
      </c>
      <c r="J2160" t="b">
        <f>IF(cukier[[#This Row],[IlośćCukruKupionego]]&gt;=10000,TRUE,FALSE)</f>
        <v>0</v>
      </c>
      <c r="K2160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160">
        <f>cukier[[#This Row],[Cukier '[KG']]]*cukier[[#This Row],[Rabat]]</f>
        <v>17.84</v>
      </c>
      <c r="M2160">
        <f>cukier[[#This Row],[SumaZaCukier]]-cukier[[#This Row],[CenaRabat]]</f>
        <v>0</v>
      </c>
    </row>
    <row r="2161" spans="1:13" x14ac:dyDescent="0.25">
      <c r="A2161" s="1">
        <v>41999</v>
      </c>
      <c r="B2161" t="s">
        <v>12</v>
      </c>
      <c r="C2161">
        <f>YEAR(cukier[[#This Row],[Data]])</f>
        <v>2014</v>
      </c>
      <c r="D2161">
        <v>178</v>
      </c>
      <c r="E2161">
        <f>IF(C2161=2005,$Q$5,IF(C2161=2006,$Q$6,IF(C2161=2007,$Q$7,IF(C2161=2008,$Q$8,IF(C2161=2009,$Q$9,IF(C2161=2010,$Q$10,IF(C2161=2011,$Q$11,IF(C2161=2012,$Q$12,IF(C2161=2013,$Q$13,IF(C2161=2014,$Q$14,"XD"))))))))))</f>
        <v>2.23</v>
      </c>
      <c r="F2161">
        <f>D2161*E2161</f>
        <v>396.94</v>
      </c>
      <c r="G2161">
        <f>SUMIF($B$2:B2161,B2161,$D$2:D2161)</f>
        <v>5492</v>
      </c>
      <c r="H2161" t="b">
        <f>IF(cukier[[#This Row],[IlośćCukruKupionego]]&gt;=100,IF(cukier[[#This Row],[IlośćCukruKupionego]]&lt;1000,TRUE),FALSE)</f>
        <v>0</v>
      </c>
      <c r="I2161" t="b">
        <f>IF(cukier[[#This Row],[IlośćCukruKupionego]]&gt;=1000,IF(cukier[[#This Row],[IlośćCukruKupionego]]&lt;10000,TRUE),FALSE)</f>
        <v>1</v>
      </c>
      <c r="J2161" t="b">
        <f>IF(cukier[[#This Row],[IlośćCukruKupionego]]&gt;=10000,TRUE,FALSE)</f>
        <v>0</v>
      </c>
      <c r="K2161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61">
        <f>cukier[[#This Row],[Cukier '[KG']]]*cukier[[#This Row],[Rabat]]</f>
        <v>379.14</v>
      </c>
      <c r="M2161">
        <f>cukier[[#This Row],[SumaZaCukier]]-cukier[[#This Row],[CenaRabat]]</f>
        <v>17.800000000000011</v>
      </c>
    </row>
    <row r="2162" spans="1:13" x14ac:dyDescent="0.25">
      <c r="A2162" s="1">
        <v>42001</v>
      </c>
      <c r="B2162" t="s">
        <v>19</v>
      </c>
      <c r="C2162">
        <f>YEAR(cukier[[#This Row],[Data]])</f>
        <v>2014</v>
      </c>
      <c r="D2162">
        <v>166</v>
      </c>
      <c r="E2162">
        <f>IF(C2162=2005,$Q$5,IF(C2162=2006,$Q$6,IF(C2162=2007,$Q$7,IF(C2162=2008,$Q$8,IF(C2162=2009,$Q$9,IF(C2162=2010,$Q$10,IF(C2162=2011,$Q$11,IF(C2162=2012,$Q$12,IF(C2162=2013,$Q$13,IF(C2162=2014,$Q$14,"XD"))))))))))</f>
        <v>2.23</v>
      </c>
      <c r="F2162">
        <f>D2162*E2162</f>
        <v>370.18</v>
      </c>
      <c r="G2162">
        <f>SUMIF($B$2:B2162,B2162,$D$2:D2162)</f>
        <v>4784</v>
      </c>
      <c r="H2162" t="b">
        <f>IF(cukier[[#This Row],[IlośćCukruKupionego]]&gt;=100,IF(cukier[[#This Row],[IlośćCukruKupionego]]&lt;1000,TRUE),FALSE)</f>
        <v>0</v>
      </c>
      <c r="I2162" t="b">
        <f>IF(cukier[[#This Row],[IlośćCukruKupionego]]&gt;=1000,IF(cukier[[#This Row],[IlośćCukruKupionego]]&lt;10000,TRUE),FALSE)</f>
        <v>1</v>
      </c>
      <c r="J2162" t="b">
        <f>IF(cukier[[#This Row],[IlośćCukruKupionego]]&gt;=10000,TRUE,FALSE)</f>
        <v>0</v>
      </c>
      <c r="K2162">
        <f>IF(cukier[[#This Row],[R1]]=TRUE,cukier[[#This Row],[Cena]]-0.05,IF(cukier[[#This Row],[R2]]=TRUE,cukier[[#This Row],[Cena]]-0.1,IF(cukier[[#This Row],[R3]]=TRUE,cukier[[#This Row],[Cena]]-0.2,cukier[[#This Row],[Cena]])))</f>
        <v>2.13</v>
      </c>
      <c r="L2162">
        <f>cukier[[#This Row],[Cukier '[KG']]]*cukier[[#This Row],[Rabat]]</f>
        <v>353.58</v>
      </c>
      <c r="M2162">
        <f>cukier[[#This Row],[SumaZaCukier]]-cukier[[#This Row],[CenaRabat]]</f>
        <v>16.600000000000023</v>
      </c>
    </row>
    <row r="2163" spans="1:13" x14ac:dyDescent="0.25">
      <c r="A2163" s="1">
        <v>42002</v>
      </c>
      <c r="B2163" t="s">
        <v>232</v>
      </c>
      <c r="C2163">
        <f>YEAR(cukier[[#This Row],[Data]])</f>
        <v>2014</v>
      </c>
      <c r="D2163">
        <v>14</v>
      </c>
      <c r="E2163">
        <f>IF(C2163=2005,$Q$5,IF(C2163=2006,$Q$6,IF(C2163=2007,$Q$7,IF(C2163=2008,$Q$8,IF(C2163=2009,$Q$9,IF(C2163=2010,$Q$10,IF(C2163=2011,$Q$11,IF(C2163=2012,$Q$12,IF(C2163=2013,$Q$13,IF(C2163=2014,$Q$14,"XD"))))))))))</f>
        <v>2.23</v>
      </c>
      <c r="F2163">
        <f>D2163*E2163</f>
        <v>31.22</v>
      </c>
      <c r="G2163">
        <f>SUMIF($B$2:B2163,B2163,$D$2:D2163)</f>
        <v>33</v>
      </c>
      <c r="H2163" t="b">
        <f>IF(cukier[[#This Row],[IlośćCukruKupionego]]&gt;=100,IF(cukier[[#This Row],[IlośćCukruKupionego]]&lt;1000,TRUE),FALSE)</f>
        <v>0</v>
      </c>
      <c r="I2163" t="b">
        <f>IF(cukier[[#This Row],[IlośćCukruKupionego]]&gt;=1000,IF(cukier[[#This Row],[IlośćCukruKupionego]]&lt;10000,TRUE),FALSE)</f>
        <v>0</v>
      </c>
      <c r="J2163" t="b">
        <f>IF(cukier[[#This Row],[IlośćCukruKupionego]]&gt;=10000,TRUE,FALSE)</f>
        <v>0</v>
      </c>
      <c r="K2163">
        <f>IF(cukier[[#This Row],[R1]]=TRUE,cukier[[#This Row],[Cena]]-0.05,IF(cukier[[#This Row],[R2]]=TRUE,cukier[[#This Row],[Cena]]-0.1,IF(cukier[[#This Row],[R3]]=TRUE,cukier[[#This Row],[Cena]]-0.2,cukier[[#This Row],[Cena]])))</f>
        <v>2.23</v>
      </c>
      <c r="L2163">
        <f>cukier[[#This Row],[Cukier '[KG']]]*cukier[[#This Row],[Rabat]]</f>
        <v>31.22</v>
      </c>
      <c r="M2163">
        <f>cukier[[#This Row],[SumaZaCukier]]-cukier[[#This Row],[CenaRabat]]</f>
        <v>0</v>
      </c>
    </row>
  </sheetData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G 7 t y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G 7 t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7 c l g g K 1 P U a w E A A K w D A A A T A B w A R m 9 y b X V s Y X M v U 2 V j d G l v b j E u b S C i G A A o o B Q A A A A A A A A A A A A A A A A A A A A A A A A A A A D t k c 1 O A j E U h d e S 8 A 5 N 2 U A y M + H H n 0 Q z C 8 N g M h v E A T d j D a n D F S o z L W n v G B j C Q l / J l W v D e 1 k y o i x 8 A R O b N G 2 / 3 t 6 c n m M g Q a E k G Z Z r 6 6 J a q V b M j G u Y k C S f C 9 D E J y l g t U L s 2 L 7 r j 7 f J 9 l V Z 2 D X P X q C S P A O J 9 S u R g t d V E u 3 B 1 G n 3 n N 0 a 0 I a N V M Z N w Q I w c 1 Q L N h U 4 1 r B Q j K d T p Q X O M s N g m U D K o u t 4 G P e i u N c P e y y I w 8 v t C w l D N o j a z d Z Z x p + Y k I 9 K Z x x X c + 7 u m G u h n Z h r 7 m p V m A J 0 o S R 3 C 5 7 y p J B i L l j A J Y w H E S v / 4 e E S a c O 5 C y A V m U D Q P j 2 i D u m q N M + k 8 T s O 6 c l E T Y S c + q 3 2 S d M h N 7 l C G O I q B f 9 n 6 / W V h P u G U / p R o 3 E m Q F r j F M H V g l p b R v z B V o 0 0 l 2 Y n u G w / W i 3 A 1 L / d c 9 Z r W l 6 0 r A L 7 E M i E I 2 w c s u f t P U d Y 4 g H v W B 5 K P D 3 2 d i 0 3 m 0 a 1 I u T v W g 6 T r N G v L O v t B v 0 P 9 I 8 G + g l Q S w E C L Q A U A A I A C A A b u 3 J Y q e / F d 6 Q A A A D 2 A A A A E g A A A A A A A A A A A A A A A A A A A A A A Q 2 9 u Z m l n L 1 B h Y 2 t h Z 2 U u e G 1 s U E s B A i 0 A F A A C A A g A G 7 t y W A / K 6 a u k A A A A 6 Q A A A B M A A A A A A A A A A A A A A A A A 8 A A A A F t D b 2 5 0 Z W 5 0 X 1 R 5 c G V z X S 5 4 b W x Q S w E C L Q A U A A I A C A A b u 3 J Y I C t T 1 G s B A A C s A w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E Q A A A A A A A P A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Y y O T Q z N 2 Q t Z D l l N S 0 0 M T I x L W J j Y m Q t O D R j N D B j M G I y Z D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a 2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0 V D E 4 O j I x O j E 0 L j g z M j Q w O D J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t p Z X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m Z j F l Z m M y L T F k Y j Q t N D Y 0 M S 0 4 Y j Y 2 L W M w M T A 5 M j F m Y 2 Y 3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W t p Z X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F Q y M j o y N D o 1 N S 4 x M D g 1 O T A z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g K D I p L 0 F 1 d G 9 S Z W 1 v d m V k Q 2 9 s d W 1 u c z E u e 0 N v b H V t b j E s M H 0 m c X V v d D s s J n F 1 b 3 Q 7 U 2 V j d G l v b j E v Y 3 V r a W V y I C g y K S 9 B d X R v U m V t b 3 Z l Z E N v b H V t b n M x L n t D b 2 x 1 b W 4 y L D F 9 J n F 1 b 3 Q 7 L C Z x d W 9 0 O 1 N l Y 3 R p b 2 4 x L 2 N 1 a 2 l l c i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g K D I p L 0 F 1 d G 9 S Z W 1 v d m V k Q 2 9 s d W 1 u c z E u e 0 N v b H V t b j E s M H 0 m c X V v d D s s J n F 1 b 3 Q 7 U 2 V j d G l v b j E v Y 3 V r a W V y I C g y K S 9 B d X R v U m V t b 3 Z l Z E N v b H V t b n M x L n t D b 2 x 1 b W 4 y L D F 9 J n F 1 b 3 Q 7 L C Z x d W 9 0 O 1 N l Y 3 R p b 2 4 x L 2 N 1 a 2 l l c i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r a W V y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s 4 4 A Q N M 6 U a 1 Q Q / G d W h q Z g A A A A A C A A A A A A A Q Z g A A A A E A A C A A A A C T 4 O T B u Z i W X + J N r b L C F N A 2 j c i 4 p t 4 U Z A C G L 4 3 R 1 + k 0 h A A A A A A O g A A A A A I A A C A A A A B h L V / + u U y Y z f / K W K L C q h y + U E Q r C X N U u 9 F y g t 5 p t J J y u F A A A A B 7 F g G E A 8 R 3 r Y n / i M v Z 0 P I + l R t Q Y t O v n N W a 3 0 2 M 1 g 8 q T 8 M X I B o + 6 c d n / X 3 l 4 l b m 3 9 6 e P J d i N w Q / 3 z b s n o 0 j j 3 t O G T s B w J H p c / / G B e S I t l F W L 0 A A A A A N 0 J i p x h q + J / z y O S L + d u 0 u u g H X V + 1 W q B l F f 4 P / l a I 6 L a Q i r n M + q h a Z p o k U 9 f T g J h i 3 X 8 E d U o V P R P L j W 9 4 i L R 6 O < / D a t a M a s h u p > 
</file>

<file path=customXml/itemProps1.xml><?xml version="1.0" encoding="utf-8"?>
<ds:datastoreItem xmlns:ds="http://schemas.openxmlformats.org/officeDocument/2006/customXml" ds:itemID="{31C6B81A-6F9D-4715-845D-C1B6B56804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Arkusz2</vt:lpstr>
      <vt:lpstr>Arkusz1</vt:lpstr>
      <vt:lpstr>Arkusz3</vt:lpstr>
      <vt:lpstr>4.5)</vt:lpstr>
      <vt:lpstr>cukier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 Jarko</cp:lastModifiedBy>
  <dcterms:created xsi:type="dcterms:W3CDTF">2015-06-05T18:19:34Z</dcterms:created>
  <dcterms:modified xsi:type="dcterms:W3CDTF">2024-03-18T22:31:18Z</dcterms:modified>
</cp:coreProperties>
</file>