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305ADC91-5B22-4EEF-95DF-C7C76E4B9D0B}" xr6:coauthVersionLast="47" xr6:coauthVersionMax="47" xr10:uidLastSave="{00000000-0000-0000-0000-000000000000}"/>
  <bookViews>
    <workbookView xWindow="-110" yWindow="-110" windowWidth="19420" windowHeight="11020" activeTab="1" xr2:uid="{291FCF99-A076-4714-9BE8-879351B19799}"/>
  </bookViews>
  <sheets>
    <sheet name="Per 90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28" i="2" l="1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C44" i="2"/>
  <c r="BN43" i="2"/>
  <c r="BD43" i="2"/>
  <c r="BC43" i="2"/>
  <c r="BN42" i="2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5" i="2"/>
  <c r="BD15" i="2"/>
  <c r="BC15" i="2"/>
  <c r="BN14" i="2"/>
  <c r="BD14" i="2"/>
  <c r="BC14" i="2"/>
  <c r="BN13" i="2"/>
  <c r="BD13" i="2"/>
  <c r="BC13" i="2"/>
  <c r="BN12" i="2"/>
  <c r="BD12" i="2"/>
  <c r="BC12" i="2"/>
  <c r="BN11" i="2"/>
  <c r="BD11" i="2"/>
  <c r="BC11" i="2"/>
  <c r="BN10" i="2"/>
  <c r="BD10" i="2"/>
  <c r="BC10" i="2"/>
  <c r="BN9" i="2"/>
  <c r="BD9" i="2"/>
  <c r="BC9" i="2"/>
  <c r="BN8" i="2"/>
  <c r="BD8" i="2"/>
  <c r="BC8" i="2"/>
  <c r="BN7" i="2"/>
  <c r="BD7" i="2"/>
  <c r="BC7" i="2"/>
  <c r="BN6" i="2"/>
  <c r="BD6" i="2"/>
  <c r="BC6" i="2"/>
  <c r="BN5" i="2"/>
  <c r="BD5" i="2"/>
  <c r="BC5" i="2"/>
  <c r="BN4" i="2"/>
  <c r="BD4" i="2"/>
  <c r="BC4" i="2"/>
  <c r="BN3" i="2"/>
  <c r="BD3" i="2"/>
  <c r="BC3" i="2"/>
  <c r="BN2" i="2"/>
  <c r="BD2" i="2"/>
  <c r="BC2" i="2"/>
  <c r="BE3" i="1"/>
  <c r="BF3" i="1"/>
  <c r="BG3" i="1"/>
  <c r="BH3" i="1"/>
  <c r="BI3" i="1"/>
  <c r="BE4" i="1"/>
  <c r="BF4" i="1"/>
  <c r="BG4" i="1"/>
  <c r="BH4" i="1"/>
  <c r="BI4" i="1"/>
  <c r="BE5" i="1"/>
  <c r="BF5" i="1"/>
  <c r="BG5" i="1"/>
  <c r="BH5" i="1"/>
  <c r="BI5" i="1"/>
  <c r="BE6" i="1"/>
  <c r="BF6" i="1"/>
  <c r="BG6" i="1"/>
  <c r="BH6" i="1"/>
  <c r="BI6" i="1"/>
  <c r="BE7" i="1"/>
  <c r="BF7" i="1"/>
  <c r="BG7" i="1"/>
  <c r="BH7" i="1"/>
  <c r="BI7" i="1"/>
  <c r="BE8" i="1"/>
  <c r="BF8" i="1"/>
  <c r="BG8" i="1"/>
  <c r="BH8" i="1"/>
  <c r="BI8" i="1"/>
  <c r="BE9" i="1"/>
  <c r="BF9" i="1"/>
  <c r="BG9" i="1"/>
  <c r="BH9" i="1"/>
  <c r="BI9" i="1"/>
  <c r="BE10" i="1"/>
  <c r="BF10" i="1"/>
  <c r="BG10" i="1"/>
  <c r="BH10" i="1"/>
  <c r="BI10" i="1"/>
  <c r="BE11" i="1"/>
  <c r="BF11" i="1"/>
  <c r="BG11" i="1"/>
  <c r="BH11" i="1"/>
  <c r="BI11" i="1"/>
  <c r="BE12" i="1"/>
  <c r="BF12" i="1"/>
  <c r="BG12" i="1"/>
  <c r="BH12" i="1"/>
  <c r="BI12" i="1"/>
  <c r="BE13" i="1"/>
  <c r="BF13" i="1"/>
  <c r="BG13" i="1"/>
  <c r="BH13" i="1"/>
  <c r="BI13" i="1"/>
  <c r="BE14" i="1"/>
  <c r="BF14" i="1"/>
  <c r="BG14" i="1"/>
  <c r="BH14" i="1"/>
  <c r="BI14" i="1"/>
  <c r="BE15" i="1"/>
  <c r="BF15" i="1"/>
  <c r="BG15" i="1"/>
  <c r="BH15" i="1"/>
  <c r="BI15" i="1"/>
  <c r="BE16" i="1"/>
  <c r="BF16" i="1"/>
  <c r="BG16" i="1"/>
  <c r="BH16" i="1"/>
  <c r="BI16" i="1"/>
  <c r="BE17" i="1"/>
  <c r="BF17" i="1"/>
  <c r="BG17" i="1"/>
  <c r="BH17" i="1"/>
  <c r="BI17" i="1"/>
  <c r="BE18" i="1"/>
  <c r="BF18" i="1"/>
  <c r="BG18" i="1"/>
  <c r="BH18" i="1"/>
  <c r="BI18" i="1"/>
  <c r="BE19" i="1"/>
  <c r="BF19" i="1"/>
  <c r="BG19" i="1"/>
  <c r="BH19" i="1"/>
  <c r="BI19" i="1"/>
  <c r="BE20" i="1"/>
  <c r="BF20" i="1"/>
  <c r="BG20" i="1"/>
  <c r="BH20" i="1"/>
  <c r="BI20" i="1"/>
  <c r="BE21" i="1"/>
  <c r="BF21" i="1"/>
  <c r="BG21" i="1"/>
  <c r="BH21" i="1"/>
  <c r="BI21" i="1"/>
  <c r="BE22" i="1"/>
  <c r="BF22" i="1"/>
  <c r="BG22" i="1"/>
  <c r="BH22" i="1"/>
  <c r="BI22" i="1"/>
  <c r="BI2" i="1"/>
  <c r="BH2" i="1"/>
  <c r="BG2" i="1"/>
  <c r="BE2" i="1"/>
  <c r="BF2" i="1"/>
  <c r="B3" i="1" l="1"/>
  <c r="B4" i="1"/>
  <c r="B5" i="1"/>
  <c r="B6" i="1"/>
  <c r="B7" i="1"/>
  <c r="B8" i="1"/>
  <c r="B9" i="1"/>
  <c r="B10" i="1"/>
  <c r="B11" i="1"/>
  <c r="BD11" i="1" s="1"/>
  <c r="B12" i="1"/>
  <c r="B13" i="1"/>
  <c r="BC13" i="1" s="1"/>
  <c r="B14" i="1"/>
  <c r="B15" i="1"/>
  <c r="B16" i="1"/>
  <c r="B17" i="1"/>
  <c r="B18" i="1"/>
  <c r="B19" i="1"/>
  <c r="B20" i="1"/>
  <c r="B21" i="1"/>
  <c r="B22" i="1"/>
  <c r="B2" i="1"/>
  <c r="U2" i="1" s="1"/>
  <c r="BJ15" i="1"/>
  <c r="BJ18" i="1"/>
  <c r="BD13" i="1"/>
  <c r="BC17" i="1"/>
  <c r="BJ16" i="1"/>
  <c r="BJ10" i="1"/>
  <c r="BJ4" i="1"/>
  <c r="BC11" i="1" l="1"/>
  <c r="E2" i="1"/>
  <c r="Q2" i="1"/>
  <c r="E17" i="1"/>
  <c r="F17" i="1"/>
  <c r="R17" i="1"/>
  <c r="AD17" i="1"/>
  <c r="AR17" i="1"/>
  <c r="H17" i="1"/>
  <c r="T17" i="1"/>
  <c r="V17" i="1" s="1"/>
  <c r="AG17" i="1"/>
  <c r="AT17" i="1"/>
  <c r="I17" i="1"/>
  <c r="U17" i="1"/>
  <c r="AH17" i="1"/>
  <c r="AU17" i="1"/>
  <c r="K17" i="1"/>
  <c r="W17" i="1"/>
  <c r="AK17" i="1"/>
  <c r="AW17" i="1"/>
  <c r="M17" i="1"/>
  <c r="Y17" i="1"/>
  <c r="AM17" i="1"/>
  <c r="AY17" i="1"/>
  <c r="S17" i="1"/>
  <c r="AP17" i="1"/>
  <c r="L17" i="1"/>
  <c r="AQ17" i="1"/>
  <c r="AB17" i="1"/>
  <c r="AE17" i="1"/>
  <c r="X17" i="1"/>
  <c r="AS17" i="1"/>
  <c r="G17" i="1"/>
  <c r="Q17" i="1"/>
  <c r="C17" i="1"/>
  <c r="AV17" i="1"/>
  <c r="D17" i="1"/>
  <c r="AA17" i="1"/>
  <c r="AX17" i="1"/>
  <c r="AZ17" i="1"/>
  <c r="J17" i="1"/>
  <c r="AC17" i="1"/>
  <c r="BA17" i="1"/>
  <c r="BB17" i="1"/>
  <c r="N17" i="1"/>
  <c r="AJ17" i="1"/>
  <c r="AL17" i="1" s="1"/>
  <c r="AN17" i="1"/>
  <c r="O17" i="1"/>
  <c r="P17" i="1"/>
  <c r="C16" i="1"/>
  <c r="O16" i="1"/>
  <c r="AA16" i="1"/>
  <c r="BA16" i="1"/>
  <c r="D16" i="1"/>
  <c r="P16" i="1"/>
  <c r="AB16" i="1"/>
  <c r="AP16" i="1"/>
  <c r="BB16" i="1"/>
  <c r="F16" i="1"/>
  <c r="R16" i="1"/>
  <c r="AD16" i="1"/>
  <c r="AR16" i="1"/>
  <c r="G16" i="1"/>
  <c r="S16" i="1"/>
  <c r="AE16" i="1"/>
  <c r="AS16" i="1"/>
  <c r="I16" i="1"/>
  <c r="U16" i="1"/>
  <c r="AH16" i="1"/>
  <c r="AU16" i="1"/>
  <c r="K16" i="1"/>
  <c r="W16" i="1"/>
  <c r="AK16" i="1"/>
  <c r="AW16" i="1"/>
  <c r="M16" i="1"/>
  <c r="AM16" i="1"/>
  <c r="X16" i="1"/>
  <c r="N16" i="1"/>
  <c r="AN16" i="1"/>
  <c r="L16" i="1"/>
  <c r="Q16" i="1"/>
  <c r="AQ16" i="1"/>
  <c r="T16" i="1"/>
  <c r="V16" i="1" s="1"/>
  <c r="AT16" i="1"/>
  <c r="AX16" i="1"/>
  <c r="AV16" i="1"/>
  <c r="AZ16" i="1"/>
  <c r="Y16" i="1"/>
  <c r="AY16" i="1"/>
  <c r="E16" i="1"/>
  <c r="AC16" i="1"/>
  <c r="J16" i="1"/>
  <c r="H16" i="1"/>
  <c r="AG16" i="1"/>
  <c r="AI16" i="1" s="1"/>
  <c r="AJ16" i="1"/>
  <c r="AL16" i="1" s="1"/>
  <c r="BC19" i="1"/>
  <c r="BC5" i="1"/>
  <c r="K14" i="1"/>
  <c r="W14" i="1"/>
  <c r="AK14" i="1"/>
  <c r="AW14" i="1"/>
  <c r="L14" i="1"/>
  <c r="X14" i="1"/>
  <c r="AX14" i="1"/>
  <c r="N14" i="1"/>
  <c r="AN14" i="1"/>
  <c r="AZ14" i="1"/>
  <c r="C14" i="1"/>
  <c r="O14" i="1"/>
  <c r="AA14" i="1"/>
  <c r="BA14" i="1"/>
  <c r="E14" i="1"/>
  <c r="Q14" i="1"/>
  <c r="AC14" i="1"/>
  <c r="AQ14" i="1"/>
  <c r="G14" i="1"/>
  <c r="S14" i="1"/>
  <c r="AE14" i="1"/>
  <c r="AS14" i="1"/>
  <c r="R14" i="1"/>
  <c r="AR14" i="1"/>
  <c r="AP14" i="1"/>
  <c r="T14" i="1"/>
  <c r="AT14" i="1"/>
  <c r="BB14" i="1"/>
  <c r="U14" i="1"/>
  <c r="AU14" i="1"/>
  <c r="AG14" i="1"/>
  <c r="AV14" i="1"/>
  <c r="AB14" i="1"/>
  <c r="Y14" i="1"/>
  <c r="AY14" i="1"/>
  <c r="D14" i="1"/>
  <c r="F14" i="1"/>
  <c r="AD14" i="1"/>
  <c r="H14" i="1"/>
  <c r="P14" i="1"/>
  <c r="I14" i="1"/>
  <c r="AH14" i="1"/>
  <c r="AM14" i="1"/>
  <c r="J14" i="1"/>
  <c r="AJ14" i="1"/>
  <c r="AL14" i="1" s="1"/>
  <c r="M14" i="1"/>
  <c r="BD7" i="1"/>
  <c r="BD12" i="1"/>
  <c r="BD19" i="1"/>
  <c r="BD20" i="1"/>
  <c r="BD5" i="1"/>
  <c r="I13" i="1"/>
  <c r="U13" i="1"/>
  <c r="AH13" i="1"/>
  <c r="AU13" i="1"/>
  <c r="J13" i="1"/>
  <c r="AJ13" i="1"/>
  <c r="AV13" i="1"/>
  <c r="L13" i="1"/>
  <c r="X13" i="1"/>
  <c r="Z13" i="1" s="1"/>
  <c r="AX13" i="1"/>
  <c r="M13" i="1"/>
  <c r="Y13" i="1"/>
  <c r="AM13" i="1"/>
  <c r="AY13" i="1"/>
  <c r="C13" i="1"/>
  <c r="O13" i="1"/>
  <c r="AA13" i="1"/>
  <c r="BA13" i="1"/>
  <c r="E13" i="1"/>
  <c r="Q13" i="1"/>
  <c r="AC13" i="1"/>
  <c r="AQ13" i="1"/>
  <c r="G13" i="1"/>
  <c r="AE13" i="1"/>
  <c r="AR13" i="1"/>
  <c r="AT13" i="1"/>
  <c r="H13" i="1"/>
  <c r="AG13" i="1"/>
  <c r="AI13" i="1" s="1"/>
  <c r="R13" i="1"/>
  <c r="K13" i="1"/>
  <c r="AK13" i="1"/>
  <c r="AD13" i="1"/>
  <c r="N13" i="1"/>
  <c r="AN13" i="1"/>
  <c r="P13" i="1"/>
  <c r="AP13" i="1"/>
  <c r="T13" i="1"/>
  <c r="S13" i="1"/>
  <c r="AS13" i="1"/>
  <c r="W13" i="1"/>
  <c r="AW13" i="1"/>
  <c r="D13" i="1"/>
  <c r="BB13" i="1"/>
  <c r="AZ13" i="1"/>
  <c r="AB13" i="1"/>
  <c r="F13" i="1"/>
  <c r="I2" i="1"/>
  <c r="BJ13" i="1"/>
  <c r="M15" i="1"/>
  <c r="Y15" i="1"/>
  <c r="AM15" i="1"/>
  <c r="AY15" i="1"/>
  <c r="N15" i="1"/>
  <c r="AN15" i="1"/>
  <c r="AZ15" i="1"/>
  <c r="D15" i="1"/>
  <c r="P15" i="1"/>
  <c r="AB15" i="1"/>
  <c r="AP15" i="1"/>
  <c r="BB15" i="1"/>
  <c r="E15" i="1"/>
  <c r="Q15" i="1"/>
  <c r="AC15" i="1"/>
  <c r="AQ15" i="1"/>
  <c r="G15" i="1"/>
  <c r="S15" i="1"/>
  <c r="AE15" i="1"/>
  <c r="AF15" i="1" s="1"/>
  <c r="AS15" i="1"/>
  <c r="I15" i="1"/>
  <c r="U15" i="1"/>
  <c r="AH15" i="1"/>
  <c r="AU15" i="1"/>
  <c r="C15" i="1"/>
  <c r="AA15" i="1"/>
  <c r="BA15" i="1"/>
  <c r="F15" i="1"/>
  <c r="AD15" i="1"/>
  <c r="H15" i="1"/>
  <c r="AG15" i="1"/>
  <c r="L15" i="1"/>
  <c r="AR15" i="1"/>
  <c r="J15" i="1"/>
  <c r="AJ15" i="1"/>
  <c r="AX15" i="1"/>
  <c r="K15" i="1"/>
  <c r="AK15" i="1"/>
  <c r="X15" i="1"/>
  <c r="O15" i="1"/>
  <c r="R15" i="1"/>
  <c r="T15" i="1"/>
  <c r="AT15" i="1"/>
  <c r="W15" i="1"/>
  <c r="AV15" i="1"/>
  <c r="AW15" i="1"/>
  <c r="BJ20" i="1"/>
  <c r="BJ5" i="1"/>
  <c r="G12" i="1"/>
  <c r="S12" i="1"/>
  <c r="AE12" i="1"/>
  <c r="AS12" i="1"/>
  <c r="H12" i="1"/>
  <c r="T12" i="1"/>
  <c r="AG12" i="1"/>
  <c r="AT12" i="1"/>
  <c r="I12" i="1"/>
  <c r="U12" i="1"/>
  <c r="AH12" i="1"/>
  <c r="AU12" i="1"/>
  <c r="J12" i="1"/>
  <c r="AJ12" i="1"/>
  <c r="AV12" i="1"/>
  <c r="K12" i="1"/>
  <c r="W12" i="1"/>
  <c r="AK12" i="1"/>
  <c r="AW12" i="1"/>
  <c r="M12" i="1"/>
  <c r="Y12" i="1"/>
  <c r="AM12" i="1"/>
  <c r="AY12" i="1"/>
  <c r="C12" i="1"/>
  <c r="O12" i="1"/>
  <c r="AA12" i="1"/>
  <c r="BA12" i="1"/>
  <c r="R12" i="1"/>
  <c r="AZ12" i="1"/>
  <c r="X12" i="1"/>
  <c r="Z12" i="1" s="1"/>
  <c r="BB12" i="1"/>
  <c r="AN12" i="1"/>
  <c r="AD12" i="1"/>
  <c r="AB12" i="1"/>
  <c r="D12" i="1"/>
  <c r="F12" i="1"/>
  <c r="AX12" i="1"/>
  <c r="AC12" i="1"/>
  <c r="E12" i="1"/>
  <c r="L12" i="1"/>
  <c r="AP12" i="1"/>
  <c r="P12" i="1"/>
  <c r="Q12" i="1"/>
  <c r="N12" i="1"/>
  <c r="AQ12" i="1"/>
  <c r="AR12" i="1"/>
  <c r="G5" i="1"/>
  <c r="S5" i="1"/>
  <c r="AE5" i="1"/>
  <c r="AS5" i="1"/>
  <c r="H5" i="1"/>
  <c r="T5" i="1"/>
  <c r="AT5" i="1"/>
  <c r="I5" i="1"/>
  <c r="U5" i="1"/>
  <c r="AG5" i="1"/>
  <c r="AU5" i="1"/>
  <c r="J5" i="1"/>
  <c r="AH5" i="1"/>
  <c r="AV5" i="1"/>
  <c r="K5" i="1"/>
  <c r="W5" i="1"/>
  <c r="AJ5" i="1"/>
  <c r="AW5" i="1"/>
  <c r="M5" i="1"/>
  <c r="Y5" i="1"/>
  <c r="AY5" i="1"/>
  <c r="C5" i="1"/>
  <c r="O5" i="1"/>
  <c r="AA5" i="1"/>
  <c r="AN5" i="1"/>
  <c r="BA5" i="1"/>
  <c r="Q5" i="1"/>
  <c r="AX5" i="1"/>
  <c r="R5" i="1"/>
  <c r="AZ5" i="1"/>
  <c r="AR5" i="1"/>
  <c r="X5" i="1"/>
  <c r="Z5" i="1" s="1"/>
  <c r="BB5" i="1"/>
  <c r="P5" i="1"/>
  <c r="AB5" i="1"/>
  <c r="AC5" i="1"/>
  <c r="D5" i="1"/>
  <c r="AD5" i="1"/>
  <c r="E5" i="1"/>
  <c r="AK5" i="1"/>
  <c r="F5" i="1"/>
  <c r="AM5" i="1"/>
  <c r="N5" i="1"/>
  <c r="L5" i="1"/>
  <c r="AP5" i="1"/>
  <c r="AQ5" i="1"/>
  <c r="BJ6" i="1"/>
  <c r="BC12" i="1"/>
  <c r="BJ19" i="1"/>
  <c r="BC9" i="1"/>
  <c r="BC14" i="1"/>
  <c r="BC22" i="1"/>
  <c r="BC21" i="1"/>
  <c r="BC8" i="1"/>
  <c r="E11" i="1"/>
  <c r="Q11" i="1"/>
  <c r="AC11" i="1"/>
  <c r="AQ11" i="1"/>
  <c r="F11" i="1"/>
  <c r="R11" i="1"/>
  <c r="AD11" i="1"/>
  <c r="AR11" i="1"/>
  <c r="G11" i="1"/>
  <c r="S11" i="1"/>
  <c r="AE11" i="1"/>
  <c r="AS11" i="1"/>
  <c r="H11" i="1"/>
  <c r="T11" i="1"/>
  <c r="AG11" i="1"/>
  <c r="AT11" i="1"/>
  <c r="I11" i="1"/>
  <c r="U11" i="1"/>
  <c r="AH11" i="1"/>
  <c r="AU11" i="1"/>
  <c r="K11" i="1"/>
  <c r="W11" i="1"/>
  <c r="AK11" i="1"/>
  <c r="AW11" i="1"/>
  <c r="M11" i="1"/>
  <c r="Y11" i="1"/>
  <c r="AM11" i="1"/>
  <c r="AO11" i="1" s="1"/>
  <c r="AY11" i="1"/>
  <c r="AB11" i="1"/>
  <c r="N11" i="1"/>
  <c r="C11" i="1"/>
  <c r="AJ11" i="1"/>
  <c r="AA11" i="1"/>
  <c r="D11" i="1"/>
  <c r="J11" i="1"/>
  <c r="AN11" i="1"/>
  <c r="L11" i="1"/>
  <c r="AP11" i="1"/>
  <c r="O11" i="1"/>
  <c r="AV11" i="1"/>
  <c r="P11" i="1"/>
  <c r="AX11" i="1"/>
  <c r="AZ11" i="1"/>
  <c r="X11" i="1"/>
  <c r="BA11" i="1"/>
  <c r="BB11" i="1"/>
  <c r="BD6" i="1"/>
  <c r="BJ11" i="1"/>
  <c r="BC20" i="1"/>
  <c r="BJ2" i="1"/>
  <c r="BD9" i="1"/>
  <c r="BD14" i="1"/>
  <c r="BD22" i="1"/>
  <c r="BD21" i="1"/>
  <c r="BD8" i="1"/>
  <c r="H22" i="1"/>
  <c r="T22" i="1"/>
  <c r="AG22" i="1"/>
  <c r="AU22" i="1"/>
  <c r="AZ22" i="1"/>
  <c r="BB22" i="1"/>
  <c r="I22" i="1"/>
  <c r="U22" i="1"/>
  <c r="AH22" i="1"/>
  <c r="AV22" i="1"/>
  <c r="Y22" i="1"/>
  <c r="AA22" i="1"/>
  <c r="R22" i="1"/>
  <c r="S22" i="1"/>
  <c r="J22" i="1"/>
  <c r="AJ22" i="1"/>
  <c r="AW22" i="1"/>
  <c r="AM22" i="1"/>
  <c r="O22" i="1"/>
  <c r="AT22" i="1"/>
  <c r="K22" i="1"/>
  <c r="W22" i="1"/>
  <c r="AK22" i="1"/>
  <c r="AX22" i="1"/>
  <c r="M22" i="1"/>
  <c r="C22" i="1"/>
  <c r="AS22" i="1"/>
  <c r="G22" i="1"/>
  <c r="L22" i="1"/>
  <c r="X22" i="1"/>
  <c r="AY22" i="1"/>
  <c r="AP22" i="1"/>
  <c r="AD22" i="1"/>
  <c r="AF22" i="1" s="1"/>
  <c r="N22" i="1"/>
  <c r="AN22" i="1"/>
  <c r="BA22" i="1"/>
  <c r="D22" i="1"/>
  <c r="P22" i="1"/>
  <c r="AB22" i="1"/>
  <c r="AQ22" i="1"/>
  <c r="AE22" i="1"/>
  <c r="E22" i="1"/>
  <c r="Q22" i="1"/>
  <c r="AC22" i="1"/>
  <c r="AR22" i="1"/>
  <c r="F22" i="1"/>
  <c r="C10" i="1"/>
  <c r="O10" i="1"/>
  <c r="AA10" i="1"/>
  <c r="BA10" i="1"/>
  <c r="D10" i="1"/>
  <c r="P10" i="1"/>
  <c r="AB10" i="1"/>
  <c r="AP10" i="1"/>
  <c r="BB10" i="1"/>
  <c r="E10" i="1"/>
  <c r="Q10" i="1"/>
  <c r="AC10" i="1"/>
  <c r="AQ10" i="1"/>
  <c r="F10" i="1"/>
  <c r="R10" i="1"/>
  <c r="AD10" i="1"/>
  <c r="AR10" i="1"/>
  <c r="G10" i="1"/>
  <c r="S10" i="1"/>
  <c r="AE10" i="1"/>
  <c r="AF10" i="1" s="1"/>
  <c r="AS10" i="1"/>
  <c r="I10" i="1"/>
  <c r="U10" i="1"/>
  <c r="AH10" i="1"/>
  <c r="AU10" i="1"/>
  <c r="K10" i="1"/>
  <c r="W10" i="1"/>
  <c r="AK10" i="1"/>
  <c r="AW10" i="1"/>
  <c r="J10" i="1"/>
  <c r="AM10" i="1"/>
  <c r="H10" i="1"/>
  <c r="L10" i="1"/>
  <c r="AN10" i="1"/>
  <c r="AY10" i="1"/>
  <c r="M10" i="1"/>
  <c r="AT10" i="1"/>
  <c r="N10" i="1"/>
  <c r="AV10" i="1"/>
  <c r="T10" i="1"/>
  <c r="AX10" i="1"/>
  <c r="X10" i="1"/>
  <c r="AZ10" i="1"/>
  <c r="Y10" i="1"/>
  <c r="AG10" i="1"/>
  <c r="AI10" i="1" s="1"/>
  <c r="AJ10" i="1"/>
  <c r="AL10" i="1" s="1"/>
  <c r="BC6" i="1"/>
  <c r="E4" i="1"/>
  <c r="Q4" i="1"/>
  <c r="AC4" i="1"/>
  <c r="AQ4" i="1"/>
  <c r="F4" i="1"/>
  <c r="R4" i="1"/>
  <c r="AD4" i="1"/>
  <c r="AR4" i="1"/>
  <c r="G4" i="1"/>
  <c r="S4" i="1"/>
  <c r="AE4" i="1"/>
  <c r="AS4" i="1"/>
  <c r="H4" i="1"/>
  <c r="T4" i="1"/>
  <c r="AT4" i="1"/>
  <c r="I4" i="1"/>
  <c r="U4" i="1"/>
  <c r="AG4" i="1"/>
  <c r="AU4" i="1"/>
  <c r="K4" i="1"/>
  <c r="W4" i="1"/>
  <c r="AJ4" i="1"/>
  <c r="AW4" i="1"/>
  <c r="M4" i="1"/>
  <c r="Y4" i="1"/>
  <c r="AY4" i="1"/>
  <c r="AA4" i="1"/>
  <c r="BB4" i="1"/>
  <c r="AB4" i="1"/>
  <c r="AN4" i="1"/>
  <c r="C4" i="1"/>
  <c r="AH4" i="1"/>
  <c r="L4" i="1"/>
  <c r="D4" i="1"/>
  <c r="AK4" i="1"/>
  <c r="J4" i="1"/>
  <c r="AM4" i="1"/>
  <c r="N4" i="1"/>
  <c r="AP4" i="1"/>
  <c r="O4" i="1"/>
  <c r="AV4" i="1"/>
  <c r="P4" i="1"/>
  <c r="AX4" i="1"/>
  <c r="X4" i="1"/>
  <c r="AZ4" i="1"/>
  <c r="BA4" i="1"/>
  <c r="BC3" i="1"/>
  <c r="BJ9" i="1"/>
  <c r="BJ22" i="1"/>
  <c r="BJ21" i="1"/>
  <c r="BJ8" i="1"/>
  <c r="C21" i="1"/>
  <c r="O21" i="1"/>
  <c r="AA21" i="1"/>
  <c r="AP21" i="1"/>
  <c r="BB21" i="1"/>
  <c r="M21" i="1"/>
  <c r="AQ21" i="1"/>
  <c r="AV21" i="1"/>
  <c r="AJ21" i="1"/>
  <c r="AN21" i="1"/>
  <c r="N21" i="1"/>
  <c r="AB21" i="1"/>
  <c r="AR21" i="1"/>
  <c r="S21" i="1"/>
  <c r="H21" i="1"/>
  <c r="P21" i="1"/>
  <c r="AC21" i="1"/>
  <c r="AS21" i="1"/>
  <c r="AG21" i="1"/>
  <c r="D21" i="1"/>
  <c r="Q21" i="1"/>
  <c r="AD21" i="1"/>
  <c r="AT21" i="1"/>
  <c r="F21" i="1"/>
  <c r="E21" i="1"/>
  <c r="R21" i="1"/>
  <c r="AE21" i="1"/>
  <c r="AU21" i="1"/>
  <c r="U21" i="1"/>
  <c r="G21" i="1"/>
  <c r="T21" i="1"/>
  <c r="V21" i="1" s="1"/>
  <c r="AH21" i="1"/>
  <c r="AW21" i="1"/>
  <c r="AX21" i="1"/>
  <c r="L21" i="1"/>
  <c r="I21" i="1"/>
  <c r="AK21" i="1"/>
  <c r="AY21" i="1"/>
  <c r="X21" i="1"/>
  <c r="BA21" i="1"/>
  <c r="J21" i="1"/>
  <c r="W21" i="1"/>
  <c r="AZ21" i="1"/>
  <c r="K21" i="1"/>
  <c r="AM21" i="1"/>
  <c r="Y21" i="1"/>
  <c r="M9" i="1"/>
  <c r="Y9" i="1"/>
  <c r="AM9" i="1"/>
  <c r="AY9" i="1"/>
  <c r="N9" i="1"/>
  <c r="AN9" i="1"/>
  <c r="AZ9" i="1"/>
  <c r="C9" i="1"/>
  <c r="O9" i="1"/>
  <c r="AA9" i="1"/>
  <c r="BA9" i="1"/>
  <c r="D9" i="1"/>
  <c r="P9" i="1"/>
  <c r="AB9" i="1"/>
  <c r="AP9" i="1"/>
  <c r="BB9" i="1"/>
  <c r="E9" i="1"/>
  <c r="Q9" i="1"/>
  <c r="AC9" i="1"/>
  <c r="AQ9" i="1"/>
  <c r="G9" i="1"/>
  <c r="S9" i="1"/>
  <c r="AE9" i="1"/>
  <c r="AS9" i="1"/>
  <c r="I9" i="1"/>
  <c r="U9" i="1"/>
  <c r="AH9" i="1"/>
  <c r="AU9" i="1"/>
  <c r="L9" i="1"/>
  <c r="AT9" i="1"/>
  <c r="R9" i="1"/>
  <c r="AV9" i="1"/>
  <c r="T9" i="1"/>
  <c r="AW9" i="1"/>
  <c r="X9" i="1"/>
  <c r="AX9" i="1"/>
  <c r="W9" i="1"/>
  <c r="K9" i="1"/>
  <c r="AD9" i="1"/>
  <c r="AG9" i="1"/>
  <c r="AR9" i="1"/>
  <c r="F9" i="1"/>
  <c r="AJ9" i="1"/>
  <c r="J9" i="1"/>
  <c r="H9" i="1"/>
  <c r="AK9" i="1"/>
  <c r="H18" i="1"/>
  <c r="T18" i="1"/>
  <c r="AG18" i="1"/>
  <c r="AT18" i="1"/>
  <c r="J18" i="1"/>
  <c r="AJ18" i="1"/>
  <c r="AV18" i="1"/>
  <c r="K18" i="1"/>
  <c r="W18" i="1"/>
  <c r="AK18" i="1"/>
  <c r="AW18" i="1"/>
  <c r="M18" i="1"/>
  <c r="Y18" i="1"/>
  <c r="AM18" i="1"/>
  <c r="AY18" i="1"/>
  <c r="C18" i="1"/>
  <c r="O18" i="1"/>
  <c r="AA18" i="1"/>
  <c r="BA18" i="1"/>
  <c r="R18" i="1"/>
  <c r="AP18" i="1"/>
  <c r="F18" i="1"/>
  <c r="BB18" i="1"/>
  <c r="S18" i="1"/>
  <c r="AQ18" i="1"/>
  <c r="AX18" i="1"/>
  <c r="U18" i="1"/>
  <c r="AR18" i="1"/>
  <c r="AD18" i="1"/>
  <c r="D18" i="1"/>
  <c r="X18" i="1"/>
  <c r="AS18" i="1"/>
  <c r="AB18" i="1"/>
  <c r="I18" i="1"/>
  <c r="E18" i="1"/>
  <c r="AU18" i="1"/>
  <c r="G18" i="1"/>
  <c r="AC18" i="1"/>
  <c r="AZ18" i="1"/>
  <c r="L18" i="1"/>
  <c r="AE18" i="1"/>
  <c r="AF18" i="1" s="1"/>
  <c r="Q18" i="1"/>
  <c r="N18" i="1"/>
  <c r="AH18" i="1"/>
  <c r="P18" i="1"/>
  <c r="AN18" i="1"/>
  <c r="BD17" i="1"/>
  <c r="BJ17" i="1"/>
  <c r="C3" i="1"/>
  <c r="O3" i="1"/>
  <c r="AA3" i="1"/>
  <c r="AN3" i="1"/>
  <c r="BA3" i="1"/>
  <c r="D3" i="1"/>
  <c r="P3" i="1"/>
  <c r="AB3" i="1"/>
  <c r="AP3" i="1"/>
  <c r="BB3" i="1"/>
  <c r="E3" i="1"/>
  <c r="Q3" i="1"/>
  <c r="AC3" i="1"/>
  <c r="AQ3" i="1"/>
  <c r="F3" i="1"/>
  <c r="R3" i="1"/>
  <c r="AD3" i="1"/>
  <c r="AR3" i="1"/>
  <c r="G3" i="1"/>
  <c r="S3" i="1"/>
  <c r="AE3" i="1"/>
  <c r="AS3" i="1"/>
  <c r="I3" i="1"/>
  <c r="U3" i="1"/>
  <c r="AG3" i="1"/>
  <c r="AU3" i="1"/>
  <c r="K3" i="1"/>
  <c r="W3" i="1"/>
  <c r="AJ3" i="1"/>
  <c r="AW3" i="1"/>
  <c r="H3" i="1"/>
  <c r="AK3" i="1"/>
  <c r="J3" i="1"/>
  <c r="T3" i="1"/>
  <c r="L3" i="1"/>
  <c r="AM3" i="1"/>
  <c r="AX3" i="1"/>
  <c r="M3" i="1"/>
  <c r="AT3" i="1"/>
  <c r="N3" i="1"/>
  <c r="AV3" i="1"/>
  <c r="AY3" i="1"/>
  <c r="X3" i="1"/>
  <c r="AZ3" i="1"/>
  <c r="Y3" i="1"/>
  <c r="AH3" i="1"/>
  <c r="BJ12" i="1"/>
  <c r="BD3" i="1"/>
  <c r="BJ3" i="1"/>
  <c r="BJ14" i="1"/>
  <c r="BC4" i="1"/>
  <c r="BC10" i="1"/>
  <c r="BC16" i="1"/>
  <c r="BC18" i="1"/>
  <c r="BC15" i="1"/>
  <c r="L20" i="1"/>
  <c r="X20" i="1"/>
  <c r="AY20" i="1"/>
  <c r="G20" i="1"/>
  <c r="S20" i="1"/>
  <c r="AE20" i="1"/>
  <c r="AT20" i="1"/>
  <c r="O20" i="1"/>
  <c r="AC20" i="1"/>
  <c r="AU20" i="1"/>
  <c r="AK20" i="1"/>
  <c r="P20" i="1"/>
  <c r="AD20" i="1"/>
  <c r="AV20" i="1"/>
  <c r="F20" i="1"/>
  <c r="AB20" i="1"/>
  <c r="C20" i="1"/>
  <c r="Q20" i="1"/>
  <c r="AG20" i="1"/>
  <c r="AW20" i="1"/>
  <c r="U20" i="1"/>
  <c r="AN20" i="1"/>
  <c r="AS20" i="1"/>
  <c r="D20" i="1"/>
  <c r="R20" i="1"/>
  <c r="AH20" i="1"/>
  <c r="AX20" i="1"/>
  <c r="I20" i="1"/>
  <c r="N20" i="1"/>
  <c r="E20" i="1"/>
  <c r="T20" i="1"/>
  <c r="AJ20" i="1"/>
  <c r="AZ20" i="1"/>
  <c r="BA20" i="1"/>
  <c r="H20" i="1"/>
  <c r="AM20" i="1"/>
  <c r="AO20" i="1" s="1"/>
  <c r="BB20" i="1"/>
  <c r="W20" i="1"/>
  <c r="J20" i="1"/>
  <c r="Y20" i="1"/>
  <c r="AP20" i="1"/>
  <c r="AA20" i="1"/>
  <c r="K20" i="1"/>
  <c r="AQ20" i="1"/>
  <c r="M20" i="1"/>
  <c r="AR20" i="1"/>
  <c r="L8" i="1"/>
  <c r="X8" i="1"/>
  <c r="AK8" i="1"/>
  <c r="AW8" i="1"/>
  <c r="M8" i="1"/>
  <c r="Y8" i="1"/>
  <c r="AX8" i="1"/>
  <c r="N8" i="1"/>
  <c r="AM8" i="1"/>
  <c r="AY8" i="1"/>
  <c r="C8" i="1"/>
  <c r="O8" i="1"/>
  <c r="AA8" i="1"/>
  <c r="AN8" i="1"/>
  <c r="AZ8" i="1"/>
  <c r="D8" i="1"/>
  <c r="P8" i="1"/>
  <c r="AB8" i="1"/>
  <c r="BA8" i="1"/>
  <c r="F8" i="1"/>
  <c r="R8" i="1"/>
  <c r="AD8" i="1"/>
  <c r="AQ8" i="1"/>
  <c r="H8" i="1"/>
  <c r="T8" i="1"/>
  <c r="AS8" i="1"/>
  <c r="U8" i="1"/>
  <c r="AV8" i="1"/>
  <c r="AG8" i="1"/>
  <c r="AI8" i="1" s="1"/>
  <c r="BB8" i="1"/>
  <c r="E8" i="1"/>
  <c r="W8" i="1"/>
  <c r="AC8" i="1"/>
  <c r="AE8" i="1"/>
  <c r="G8" i="1"/>
  <c r="AH8" i="1"/>
  <c r="I8" i="1"/>
  <c r="AJ8" i="1"/>
  <c r="J8" i="1"/>
  <c r="AP8" i="1"/>
  <c r="Q8" i="1"/>
  <c r="S8" i="1"/>
  <c r="K8" i="1"/>
  <c r="AR8" i="1"/>
  <c r="AT8" i="1"/>
  <c r="AU8" i="1"/>
  <c r="I6" i="1"/>
  <c r="U6" i="1"/>
  <c r="AG6" i="1"/>
  <c r="AU6" i="1"/>
  <c r="J6" i="1"/>
  <c r="AH6" i="1"/>
  <c r="AV6" i="1"/>
  <c r="K6" i="1"/>
  <c r="W6" i="1"/>
  <c r="AJ6" i="1"/>
  <c r="AL6" i="1" s="1"/>
  <c r="AW6" i="1"/>
  <c r="L6" i="1"/>
  <c r="X6" i="1"/>
  <c r="AK6" i="1"/>
  <c r="AX6" i="1"/>
  <c r="M6" i="1"/>
  <c r="Y6" i="1"/>
  <c r="AY6" i="1"/>
  <c r="C6" i="1"/>
  <c r="O6" i="1"/>
  <c r="AA6" i="1"/>
  <c r="AN6" i="1"/>
  <c r="BA6" i="1"/>
  <c r="E6" i="1"/>
  <c r="Q6" i="1"/>
  <c r="AC6" i="1"/>
  <c r="AQ6" i="1"/>
  <c r="F6" i="1"/>
  <c r="G6" i="1"/>
  <c r="AM6" i="1"/>
  <c r="AT6" i="1"/>
  <c r="H6" i="1"/>
  <c r="AP6" i="1"/>
  <c r="R6" i="1"/>
  <c r="N6" i="1"/>
  <c r="AR6" i="1"/>
  <c r="D6" i="1"/>
  <c r="P6" i="1"/>
  <c r="AS6" i="1"/>
  <c r="S6" i="1"/>
  <c r="AZ6" i="1"/>
  <c r="T6" i="1"/>
  <c r="BB6" i="1"/>
  <c r="AE6" i="1"/>
  <c r="AD6" i="1"/>
  <c r="AB6" i="1"/>
  <c r="BC7" i="1"/>
  <c r="BJ7" i="1"/>
  <c r="BD4" i="1"/>
  <c r="BD10" i="1"/>
  <c r="BD16" i="1"/>
  <c r="BD18" i="1"/>
  <c r="BD15" i="1"/>
  <c r="J19" i="1"/>
  <c r="AJ19" i="1"/>
  <c r="AL19" i="1" s="1"/>
  <c r="AV19" i="1"/>
  <c r="L19" i="1"/>
  <c r="M19" i="1"/>
  <c r="C19" i="1"/>
  <c r="E19" i="1"/>
  <c r="Q19" i="1"/>
  <c r="AC19" i="1"/>
  <c r="AQ19" i="1"/>
  <c r="P19" i="1"/>
  <c r="AE19" i="1"/>
  <c r="AU19" i="1"/>
  <c r="W19" i="1"/>
  <c r="AD19" i="1"/>
  <c r="R19" i="1"/>
  <c r="AG19" i="1"/>
  <c r="AI19" i="1" s="1"/>
  <c r="AW19" i="1"/>
  <c r="Y19" i="1"/>
  <c r="S19" i="1"/>
  <c r="AH19" i="1"/>
  <c r="AX19" i="1"/>
  <c r="F19" i="1"/>
  <c r="T19" i="1"/>
  <c r="AK19" i="1"/>
  <c r="AY19" i="1"/>
  <c r="BA19" i="1"/>
  <c r="D19" i="1"/>
  <c r="U19" i="1"/>
  <c r="AZ19" i="1"/>
  <c r="AM19" i="1"/>
  <c r="H19" i="1"/>
  <c r="AT19" i="1"/>
  <c r="G19" i="1"/>
  <c r="X19" i="1"/>
  <c r="AN19" i="1"/>
  <c r="BB19" i="1"/>
  <c r="O19" i="1"/>
  <c r="I19" i="1"/>
  <c r="AP19" i="1"/>
  <c r="AB19" i="1"/>
  <c r="K19" i="1"/>
  <c r="AA19" i="1"/>
  <c r="AR19" i="1"/>
  <c r="N19" i="1"/>
  <c r="AS19" i="1"/>
  <c r="K7" i="1"/>
  <c r="W7" i="1"/>
  <c r="AJ7" i="1"/>
  <c r="AV7" i="1"/>
  <c r="L7" i="1"/>
  <c r="X7" i="1"/>
  <c r="AK7" i="1"/>
  <c r="AW7" i="1"/>
  <c r="M7" i="1"/>
  <c r="Y7" i="1"/>
  <c r="AX7" i="1"/>
  <c r="N7" i="1"/>
  <c r="AM7" i="1"/>
  <c r="AY7" i="1"/>
  <c r="C7" i="1"/>
  <c r="O7" i="1"/>
  <c r="AA7" i="1"/>
  <c r="AN7" i="1"/>
  <c r="AZ7" i="1"/>
  <c r="E7" i="1"/>
  <c r="Q7" i="1"/>
  <c r="AC7" i="1"/>
  <c r="AP7" i="1"/>
  <c r="BB7" i="1"/>
  <c r="G7" i="1"/>
  <c r="S7" i="1"/>
  <c r="AE7" i="1"/>
  <c r="AR7" i="1"/>
  <c r="AB7" i="1"/>
  <c r="AD7" i="1"/>
  <c r="AF7" i="1" s="1"/>
  <c r="D7" i="1"/>
  <c r="I7" i="1"/>
  <c r="F7" i="1"/>
  <c r="AG7" i="1"/>
  <c r="H7" i="1"/>
  <c r="AH7" i="1"/>
  <c r="J7" i="1"/>
  <c r="AQ7" i="1"/>
  <c r="P7" i="1"/>
  <c r="AS7" i="1"/>
  <c r="R7" i="1"/>
  <c r="AT7" i="1"/>
  <c r="U7" i="1"/>
  <c r="T7" i="1"/>
  <c r="AU7" i="1"/>
  <c r="BA7" i="1"/>
  <c r="AT2" i="1"/>
  <c r="AD2" i="1"/>
  <c r="AS2" i="1"/>
  <c r="AC2" i="1"/>
  <c r="BD2" i="1"/>
  <c r="AR2" i="1"/>
  <c r="AB2" i="1"/>
  <c r="BC2" i="1"/>
  <c r="AQ2" i="1"/>
  <c r="AA2" i="1"/>
  <c r="BB2" i="1"/>
  <c r="AP2" i="1"/>
  <c r="BA2" i="1"/>
  <c r="AN2" i="1"/>
  <c r="AK2" i="1"/>
  <c r="AZ2" i="1"/>
  <c r="AM2" i="1"/>
  <c r="AY2" i="1"/>
  <c r="AX2" i="1"/>
  <c r="AJ2" i="1"/>
  <c r="AL2" i="1" s="1"/>
  <c r="AW2" i="1"/>
  <c r="AH2" i="1"/>
  <c r="AG2" i="1"/>
  <c r="AV2" i="1"/>
  <c r="AU2" i="1"/>
  <c r="AE2" i="1"/>
  <c r="F2" i="1"/>
  <c r="R2" i="1"/>
  <c r="G2" i="1"/>
  <c r="S2" i="1"/>
  <c r="H2" i="1"/>
  <c r="T2" i="1"/>
  <c r="V2" i="1" s="1"/>
  <c r="J2" i="1"/>
  <c r="W2" i="1"/>
  <c r="C2" i="1"/>
  <c r="K2" i="1"/>
  <c r="X2" i="1"/>
  <c r="D2" i="1"/>
  <c r="L2" i="1"/>
  <c r="Y2" i="1"/>
  <c r="M2" i="1"/>
  <c r="N2" i="1"/>
  <c r="O2" i="1"/>
  <c r="P2" i="1"/>
  <c r="AF6" i="1" l="1"/>
  <c r="AL8" i="1"/>
  <c r="AF17" i="1"/>
  <c r="AO19" i="1"/>
  <c r="V19" i="1"/>
  <c r="Z15" i="1"/>
  <c r="AI22" i="1"/>
  <c r="V13" i="1"/>
  <c r="AF3" i="1"/>
  <c r="AF5" i="1"/>
  <c r="AI4" i="1"/>
  <c r="AI7" i="1"/>
  <c r="Z6" i="1"/>
  <c r="AL15" i="1"/>
  <c r="V14" i="1"/>
  <c r="Z3" i="1"/>
  <c r="Z18" i="1"/>
  <c r="AI6" i="1"/>
  <c r="AF8" i="1"/>
  <c r="AL20" i="1"/>
  <c r="AI18" i="1"/>
  <c r="V4" i="1"/>
  <c r="AO12" i="1"/>
  <c r="V7" i="1"/>
  <c r="AO8" i="1"/>
  <c r="AI20" i="1"/>
  <c r="AO18" i="1"/>
  <c r="AO4" i="1"/>
  <c r="V20" i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<sst xmlns="http://schemas.openxmlformats.org/spreadsheetml/2006/main" count="603" uniqueCount="102">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</sst>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topLeftCell="A3" workbookViewId="0">
      <selection activeCell="B10" sqref="B10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5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'Per 90'!A2)</f>
        <v>1066</v>
      </c>
      <c r="C2" s="5">
        <f>SUMIFS('Data Collection'!C:C, 'Data Collection'!A:A, 'Per 90'!A2)/('Per 90'!B2/90)</f>
        <v>0.25328330206378985</v>
      </c>
      <c r="D2" s="5">
        <f>SUMIFS('Data Collection'!D:D, 'Data Collection'!A:A, 'Per 90'!A2)/('Per 90'!B2/90)</f>
        <v>0.23133208255159471</v>
      </c>
      <c r="E2" s="5">
        <f>SUMIFS('Data Collection'!E:E, 'Data Collection'!A:A, 'Per 90'!A2)/('Per 90'!B2/90)</f>
        <v>0.32082551594746711</v>
      </c>
      <c r="F2" s="5">
        <f>SUMIFS('Data Collection'!F:F, 'Data Collection'!A:A, 'Per 90'!A2)/('Per 90'!B2/90)</f>
        <v>0.23133208255159471</v>
      </c>
      <c r="G2" s="5">
        <f>SUMIFS('Data Collection'!G:G, 'Data Collection'!A:A, 'Per 90'!A2)/('Per 90'!B2/90)</f>
        <v>0.32082551594746711</v>
      </c>
      <c r="H2" s="5">
        <f>SUMIFS('Data Collection'!H:H, 'Data Collection'!A:A, 'Per 90'!A2)/('Per 90'!B2/90)</f>
        <v>0.11819887429643527</v>
      </c>
      <c r="I2" s="5">
        <f>SUMIFS('Data Collection'!I:I, 'Data Collection'!A:A, 'Per 90'!A2)/('Per 90'!B2/90)</f>
        <v>0.33771106941838647</v>
      </c>
      <c r="J2" s="5">
        <f>SUMIFS('Data Collection'!J:J, 'Data Collection'!A:A, 'Per 90'!A2)/('Per 90'!B2/90)</f>
        <v>0.33771106941838647</v>
      </c>
      <c r="K2" s="5">
        <f>SUMIFS('Data Collection'!K:K, 'Data Collection'!A:A, 'Per 90'!A2)/('Per 90'!B2/90)</f>
        <v>8.4427767354596617E-2</v>
      </c>
      <c r="L2" s="5">
        <f>SUMIFS('Data Collection'!L:L, 'Data Collection'!A:A, 'Per 90'!A2)/('Per 90'!B2/90)</f>
        <v>0</v>
      </c>
      <c r="M2" s="5">
        <f>SUMIFS('Data Collection'!M:M, 'Data Collection'!A:A, 'Per 90'!A2)/('Per 90'!B2/90)</f>
        <v>0</v>
      </c>
      <c r="N2" s="5">
        <f>SUMIFS('Data Collection'!N:N, 'Data Collection'!A:A, 'Per 90'!A2)/('Per 90'!B2/90)</f>
        <v>0</v>
      </c>
      <c r="O2" s="5">
        <f>SUMIFS('Data Collection'!O:O, 'Data Collection'!A:A, 'Per 90'!A2)/('Per 90'!B2/90)</f>
        <v>0</v>
      </c>
      <c r="P2" s="5">
        <f>SUMIFS('Data Collection'!P:P, 'Data Collection'!A:A, 'Per 90'!A2)/('Per 90'!B2/90)</f>
        <v>0</v>
      </c>
      <c r="Q2" s="5">
        <f>SUMIFS('Data Collection'!Q:Q, 'Data Collection'!A:A, 'Per 90'!A2)/('Per 90'!B2/90)</f>
        <v>0.84427767354596617</v>
      </c>
      <c r="R2" s="5">
        <f>SUMIFS('Data Collection'!R:R, 'Data Collection'!A:A, 'Per 90'!A2)/('Per 90'!B2/90)</f>
        <v>0.5065666041275797</v>
      </c>
      <c r="S2" s="5">
        <f>SUMIFS('Data Collection'!S:S, 'Data Collection'!A:A, 'Per 90'!A2)/('Per 90'!B2/90)</f>
        <v>0.16885553470919323</v>
      </c>
      <c r="T2" s="5">
        <f>SUMIFS('Data Collection'!T:T, 'Data Collection'!A:A, 'Per 90'!A2)/('Per 90'!B2/90)</f>
        <v>2.5328330206378986</v>
      </c>
      <c r="U2" s="5">
        <f>SUMIFS('Data Collection'!U:U, 'Data Collection'!A:A, 'Per 90'!A2)/('Per 90'!B2/90)</f>
        <v>3.5459662288930578</v>
      </c>
      <c r="V2" s="15">
        <f>IFERROR(IF(T2/U2=0, 0, T2/U2), 0)</f>
        <v>0.7142857142857143</v>
      </c>
      <c r="W2" s="5">
        <f>SUMIFS('Data Collection'!W:W, 'Data Collection'!A:A, 'Per 90'!A2)/('Per 90'!B2/90)</f>
        <v>43.395872420262663</v>
      </c>
      <c r="X2" s="5">
        <f>SUMIFS('Data Collection'!X:X, 'Data Collection'!A:A, 'Per 90'!A2)/('Per 90'!B2/90)</f>
        <v>19.840525328330205</v>
      </c>
      <c r="Y2" s="5">
        <f>SUMIFS('Data Collection'!Y:Y, 'Data Collection'!A:A, 'Per 90'!A2)/('Per 90'!B2/90)</f>
        <v>26.341463414634145</v>
      </c>
      <c r="Z2" s="15">
        <f>IFERROR(IF(X2/Y2=0, 0, X2/Y2), 0)</f>
        <v>0.75320512820512819</v>
      </c>
      <c r="AA2" s="5">
        <f>SUMIFS('Data Collection'!AA:AA, 'Data Collection'!A:A, 'Per 90'!A2)/('Per 90'!B2/90)</f>
        <v>0.92870544090056284</v>
      </c>
      <c r="AB2" s="5">
        <f>SUMIFS('Data Collection'!AB:AB, 'Data Collection'!A:A, 'Per 90'!A2)/('Per 90'!B2/90)</f>
        <v>0.25328330206378985</v>
      </c>
      <c r="AC2" s="5">
        <f>SUMIFS('Data Collection'!AC:AC, 'Data Collection'!A:A, 'Per 90'!A2)/('Per 90'!B2/90)</f>
        <v>8.4427767354596617E-2</v>
      </c>
      <c r="AD2" s="5">
        <f>SUMIFS('Data Collection'!AD:AD, 'Data Collection'!A:A, 'Per 90'!A2)/('Per 90'!B2/90)</f>
        <v>0.42213883677298308</v>
      </c>
      <c r="AE2" s="5">
        <f>SUMIFS('Data Collection'!AE:AE, 'Data Collection'!A:A, 'Per 90'!A2)/('Per 90'!B2/90)</f>
        <v>1.097560975609756</v>
      </c>
      <c r="AF2" s="15">
        <f>IFERROR(IF(AD2/AE2=0, 0, AD2/AE2), 0)</f>
        <v>0.38461538461538464</v>
      </c>
      <c r="AG2" s="5">
        <f>SUMIFS('Data Collection'!AG:AG, 'Data Collection'!A:A, 'Per 90'!A2)/('Per 90'!B2/90)</f>
        <v>0.67542213883677293</v>
      </c>
      <c r="AH2" s="5">
        <f>SUMIFS('Data Collection'!AH:AH, 'Data Collection'!A:A, 'Per 90'!A2)/('Per 90'!B2/90)</f>
        <v>1.5196998123827392</v>
      </c>
      <c r="AI2" s="15">
        <f>IFERROR(IF(AG2/AH2=0, 0, AG2/AH2), 0)</f>
        <v>0.44444444444444442</v>
      </c>
      <c r="AJ2" s="5">
        <f>SUMIFS('Data Collection'!AJ:AJ, 'Data Collection'!A:A, 'Per 90'!A2)/('Per 90'!B2/90)</f>
        <v>4.6435272045028144</v>
      </c>
      <c r="AK2" s="5">
        <f>SUMIFS('Data Collection'!AK:AK, 'Data Collection'!A:A, 'Per 90'!A2)/('Per 90'!B2/90)</f>
        <v>12.579737335834896</v>
      </c>
      <c r="AL2" s="15">
        <f>IFERROR(IF(AJ2/AK2=0, 0, AJ2/AK2), 0)</f>
        <v>0.36912751677852351</v>
      </c>
      <c r="AM2" s="5">
        <f>SUMIFS('Data Collection'!AM:AM, 'Data Collection'!A:A, 'Per 90'!A2)/('Per 90'!B2/90)</f>
        <v>0.67542213883677293</v>
      </c>
      <c r="AN2" s="5">
        <f>SUMIFS('Data Collection'!AN:AN, 'Data Collection'!A:A, 'Per 90'!A2)/('Per 90'!B2/90)</f>
        <v>1.097560975609756</v>
      </c>
      <c r="AO2" s="15">
        <f>IFERROR(IF(AM2/AN2=0, 0, AM2/AN2), 0)</f>
        <v>0.61538461538461542</v>
      </c>
      <c r="AP2" s="5">
        <f>SUMIFS('Data Collection'!AP:AP, 'Data Collection'!A:A, 'Per 90'!A2)/('Per 90'!B2/90)</f>
        <v>10.046904315196997</v>
      </c>
      <c r="AQ2" s="5">
        <f>SUMIFS('Data Collection'!AQ:AQ, 'Data Collection'!A:A, 'Per 90'!A2)/('Per 90'!B2/90)</f>
        <v>1.1819887429643527</v>
      </c>
      <c r="AR2" s="5">
        <f>SUMIFS('Data Collection'!AR:AR, 'Data Collection'!A:A, 'Per 90'!A2)/('Per 90'!B2/90)</f>
        <v>1.3508442776735459</v>
      </c>
      <c r="AS2" s="5">
        <f>SUMIFS('Data Collection'!AS:AS, 'Data Collection'!A:A, 'Per 90'!A2)/('Per 90'!B2/90)</f>
        <v>0</v>
      </c>
      <c r="AT2" s="5">
        <f>SUMIFS('Data Collection'!AT:AT, 'Data Collection'!A:A, 'Per 90'!A2)/('Per 90'!B2/90)</f>
        <v>0.33771106941838647</v>
      </c>
      <c r="AU2" s="5">
        <f>SUMIFS('Data Collection'!AU:AU, 'Data Collection'!A:A, 'Per 90'!A2)/('Per 90'!B2/90)</f>
        <v>0</v>
      </c>
      <c r="AV2" s="5">
        <f>SUMIFS('Data Collection'!AV:AV, 'Data Collection'!A:A, 'Per 90'!A2)/('Per 90'!B2/90)</f>
        <v>1.0131332082551594</v>
      </c>
      <c r="AW2" s="5">
        <f>SUMIFS('Data Collection'!AW:AW, 'Data Collection'!A:A, 'Per 90'!A2)/('Per 90'!B2/90)</f>
        <v>0</v>
      </c>
      <c r="AX2" s="5">
        <f>SUMIFS('Data Collection'!AX:AX, 'Data Collection'!A:A, 'Per 90'!A2)/('Per 90'!B2/90)</f>
        <v>0.33771106941838647</v>
      </c>
      <c r="AY2" s="5">
        <f>SUMIFS('Data Collection'!AY:AY, 'Data Collection'!A:A, 'Per 90'!A2)/('Per 90'!B2/90)</f>
        <v>0.25328330206378985</v>
      </c>
      <c r="AZ2" s="5">
        <f>SUMIFS('Data Collection'!AZ:AZ, 'Data Collection'!A:A, 'Per 90'!A2)/('Per 90'!B2/90)</f>
        <v>0</v>
      </c>
      <c r="BA2" s="5">
        <f>SUMIFS('Data Collection'!BA:BA, 'Data Collection'!A:A, 'Per 90'!A2)/('Per 90'!B2/90)</f>
        <v>0</v>
      </c>
      <c r="BB2" s="5">
        <f>SUMIFS('Data Collection'!BB:BB, 'Data Collection'!A:A, 'Per 90'!A2)/('Per 90'!B2/90)</f>
        <v>0</v>
      </c>
      <c r="BC2" s="5">
        <f>SUMIFS('Data Collection'!BC:BC, 'Data Collection'!A:A, 'Per 90'!A2)/('Per 90'!B2/90)</f>
        <v>0.98565457128396416</v>
      </c>
      <c r="BD2" s="5">
        <f>SUMIFS('Data Collection'!BD:BD, 'Data Collection'!A:A, 'Per 90'!A2)/('Per 90'!B2/90)</f>
        <v>0</v>
      </c>
      <c r="BE2" s="5">
        <f>AVERAGEIFS('Data Collection'!BE:BE, 'Data Collection'!A:A, 'Per 90'!A2)</f>
        <v>60.75</v>
      </c>
      <c r="BF2" s="5">
        <f>AVERAGEIFS('Data Collection'!BF:BF, 'Data Collection'!A:A, 'Per 90'!A2)</f>
        <v>51</v>
      </c>
      <c r="BG2" s="5">
        <f>AVERAGEIFS('Data Collection'!BK:BK, 'Data Collection'!A:A, 'Per 90'!A2)</f>
        <v>30.219999999999992</v>
      </c>
      <c r="BH2" s="5">
        <f>AVERAGEIFS('Data Collection'!BL:BL, 'Data Collection'!A:A, 'Per 90'!A2)</f>
        <v>7663.8</v>
      </c>
      <c r="BI2" s="5">
        <f>AVERAGEIFS('Data Collection'!BM:BM, 'Data Collection'!A:A, 'Per 90'!A2)</f>
        <v>6.9933333333333332</v>
      </c>
      <c r="BJ2" s="5">
        <f>AVERAGEIFS('Data Collection'!BN:BN, 'Data Collection'!A:A, 'Per 90'!A2)</f>
        <v>0.49333333333333323</v>
      </c>
    </row>
    <row r="3" spans="1:62" x14ac:dyDescent="0.35">
      <c r="A3" s="1" t="s">
        <v>68</v>
      </c>
      <c r="B3">
        <f>SUMIFS('Data Collection'!B:B, 'Data Collection'!A:A, 'Per 90'!A3)</f>
        <v>1544</v>
      </c>
      <c r="C3" s="5">
        <f>SUMIFS('Data Collection'!C:C, 'Data Collection'!A:A, 'Per 90'!A3)/('Per 90'!B3/90)</f>
        <v>-0.11658031088082901</v>
      </c>
      <c r="D3" s="5">
        <f>SUMIFS('Data Collection'!D:D, 'Data Collection'!A:A, 'Per 90'!A3)/('Per 90'!B3/90)</f>
        <v>1.8069948186528496E-2</v>
      </c>
      <c r="E3" s="5">
        <f>SUMIFS('Data Collection'!E:E, 'Data Collection'!A:A, 'Per 90'!A3)/('Per 90'!B3/90)</f>
        <v>2.9145077720207258E-3</v>
      </c>
      <c r="F3" s="5">
        <f>SUMIFS('Data Collection'!F:F, 'Data Collection'!A:A, 'Per 90'!A3)/('Per 90'!B3/90)</f>
        <v>1.8069948186528496E-2</v>
      </c>
      <c r="G3" s="5">
        <f>SUMIFS('Data Collection'!G:G, 'Data Collection'!A:A, 'Per 90'!A3)/('Per 90'!B3/90)</f>
        <v>2.9145077720207258E-3</v>
      </c>
      <c r="H3" s="5">
        <f>SUMIFS('Data Collection'!H:H, 'Data Collection'!A:A, 'Per 90'!A3)/('Per 90'!B3/90)</f>
        <v>2.4481865284974091E-2</v>
      </c>
      <c r="I3" s="5">
        <f>SUMIFS('Data Collection'!I:I, 'Data Collection'!A:A, 'Per 90'!A3)/('Per 90'!B3/90)</f>
        <v>0</v>
      </c>
      <c r="J3" s="5">
        <f>SUMIFS('Data Collection'!J:J, 'Data Collection'!A:A, 'Per 90'!A3)/('Per 90'!B3/90)</f>
        <v>0</v>
      </c>
      <c r="K3" s="5">
        <f>SUMIFS('Data Collection'!K:K, 'Data Collection'!A:A, 'Per 90'!A3)/('Per 90'!B3/90)</f>
        <v>0</v>
      </c>
      <c r="L3" s="5">
        <f>SUMIFS('Data Collection'!L:L, 'Data Collection'!A:A, 'Per 90'!A3)/('Per 90'!B3/90)</f>
        <v>0</v>
      </c>
      <c r="M3" s="5">
        <f>SUMIFS('Data Collection'!M:M, 'Data Collection'!A:A, 'Per 90'!A3)/('Per 90'!B3/90)</f>
        <v>0</v>
      </c>
      <c r="N3" s="5">
        <f>SUMIFS('Data Collection'!N:N, 'Data Collection'!A:A, 'Per 90'!A3)/('Per 90'!B3/90)</f>
        <v>0</v>
      </c>
      <c r="O3" s="5">
        <f>SUMIFS('Data Collection'!O:O, 'Data Collection'!A:A, 'Per 90'!A3)/('Per 90'!B3/90)</f>
        <v>0</v>
      </c>
      <c r="P3" s="5">
        <f>SUMIFS('Data Collection'!P:P, 'Data Collection'!A:A, 'Per 90'!A3)/('Per 90'!B3/90)</f>
        <v>0</v>
      </c>
      <c r="Q3" s="5">
        <f>SUMIFS('Data Collection'!Q:Q, 'Data Collection'!A:A, 'Per 90'!A3)/('Per 90'!B3/90)</f>
        <v>5.8290155440414507E-2</v>
      </c>
      <c r="R3" s="5">
        <f>SUMIFS('Data Collection'!R:R, 'Data Collection'!A:A, 'Per 90'!A3)/('Per 90'!B3/90)</f>
        <v>0.11658031088082901</v>
      </c>
      <c r="S3" s="5">
        <f>SUMIFS('Data Collection'!S:S, 'Data Collection'!A:A, 'Per 90'!A3)/('Per 90'!B3/90)</f>
        <v>5.8290155440414507E-2</v>
      </c>
      <c r="T3" s="5">
        <f>SUMIFS('Data Collection'!T:T, 'Data Collection'!A:A, 'Per 90'!A3)/('Per 90'!B3/90)</f>
        <v>0.11658031088082901</v>
      </c>
      <c r="U3" s="5">
        <f>SUMIFS('Data Collection'!U:U, 'Data Collection'!A:A, 'Per 90'!A3)/('Per 90'!B3/90)</f>
        <v>0.11658031088082901</v>
      </c>
      <c r="V3" s="15">
        <f t="shared" ref="V3:V22" si="0">IFERROR(IF(T3/U3=0, 0, T3/U3), 0)</f>
        <v>1</v>
      </c>
      <c r="W3" s="5">
        <f>SUMIFS('Data Collection'!W:W, 'Data Collection'!A:A, 'Per 90'!A3)/('Per 90'!B3/90)</f>
        <v>57.532383419689118</v>
      </c>
      <c r="X3" s="5">
        <f>SUMIFS('Data Collection'!X:X, 'Data Collection'!A:A, 'Per 90'!A3)/('Per 90'!B3/90)</f>
        <v>38.238341968911918</v>
      </c>
      <c r="Y3" s="5">
        <f>SUMIFS('Data Collection'!Y:Y, 'Data Collection'!A:A, 'Per 90'!A3)/('Per 90'!B3/90)</f>
        <v>45.34974093264249</v>
      </c>
      <c r="Z3" s="15">
        <f t="shared" ref="Z3:Z22" si="1">IFERROR(IF(X3/Y3=0, 0, X3/Y3), 0)</f>
        <v>0.84318766066838047</v>
      </c>
      <c r="AA3" s="5">
        <f>SUMIFS('Data Collection'!AA:AA, 'Data Collection'!A:A, 'Per 90'!A3)/('Per 90'!B3/90)</f>
        <v>5.8290155440414507E-2</v>
      </c>
      <c r="AB3" s="5">
        <f>SUMIFS('Data Collection'!AB:AB, 'Data Collection'!A:A, 'Per 90'!A3)/('Per 90'!B3/90)</f>
        <v>0</v>
      </c>
      <c r="AC3" s="5">
        <f>SUMIFS('Data Collection'!AC:AC, 'Data Collection'!A:A, 'Per 90'!A3)/('Per 90'!B3/90)</f>
        <v>0</v>
      </c>
      <c r="AD3" s="5">
        <f>SUMIFS('Data Collection'!AD:AD, 'Data Collection'!A:A, 'Per 90'!A3)/('Per 90'!B3/90)</f>
        <v>0</v>
      </c>
      <c r="AE3" s="5">
        <f>SUMIFS('Data Collection'!AE:AE, 'Data Collection'!A:A, 'Per 90'!A3)/('Per 90'!B3/90)</f>
        <v>5.8290155440414507E-2</v>
      </c>
      <c r="AF3" s="15">
        <f t="shared" ref="AF3:AF22" si="2">IFERROR(IF(AD3/AE3=0, 0, AD3/AE3), 0)</f>
        <v>0</v>
      </c>
      <c r="AG3" s="5">
        <f>SUMIFS('Data Collection'!AG:AG, 'Data Collection'!A:A, 'Per 90'!A3)/('Per 90'!B3/90)</f>
        <v>4.3134715025906738</v>
      </c>
      <c r="AH3" s="5">
        <f>SUMIFS('Data Collection'!AH:AH, 'Data Collection'!A:A, 'Per 90'!A3)/('Per 90'!B3/90)</f>
        <v>7.2862694300518136</v>
      </c>
      <c r="AI3" s="15">
        <f t="shared" ref="AI3:AI22" si="3">IFERROR(IF(AG3/AH3=0, 0, AG3/AH3), 0)</f>
        <v>0.59199999999999997</v>
      </c>
      <c r="AJ3" s="5">
        <f>SUMIFS('Data Collection'!AJ:AJ, 'Data Collection'!A:A, 'Per 90'!A3)/('Per 90'!B3/90)</f>
        <v>2.4481865284974096</v>
      </c>
      <c r="AK3" s="5">
        <f>SUMIFS('Data Collection'!AK:AK, 'Data Collection'!A:A, 'Per 90'!A3)/('Per 90'!B3/90)</f>
        <v>6.528497409326425</v>
      </c>
      <c r="AL3" s="15">
        <f t="shared" ref="AL3:AL22" si="4">IFERROR(IF(AJ3/AK3=0, 0, AJ3/AK3), 0)</f>
        <v>0.37500000000000006</v>
      </c>
      <c r="AM3" s="5">
        <f>SUMIFS('Data Collection'!AM:AM, 'Data Collection'!A:A, 'Per 90'!A3)/('Per 90'!B3/90)</f>
        <v>1.3406735751295338</v>
      </c>
      <c r="AN3" s="5">
        <f>SUMIFS('Data Collection'!AN:AN, 'Data Collection'!A:A, 'Per 90'!A3)/('Per 90'!B3/90)</f>
        <v>2.4481865284974096</v>
      </c>
      <c r="AO3" s="15">
        <f t="shared" ref="AO3:AO22" si="5">IFERROR(IF(AM3/AN3=0, 0, AM3/AN3), 0)</f>
        <v>0.54761904761904756</v>
      </c>
      <c r="AP3" s="5">
        <f>SUMIFS('Data Collection'!AP:AP, 'Data Collection'!A:A, 'Per 90'!A3)/('Per 90'!B3/90)</f>
        <v>8.0440414507772022</v>
      </c>
      <c r="AQ3" s="5">
        <f>SUMIFS('Data Collection'!AQ:AQ, 'Data Collection'!A:A, 'Per 90'!A3)/('Per 90'!B3/90)</f>
        <v>0.64119170984455964</v>
      </c>
      <c r="AR3" s="5">
        <f>SUMIFS('Data Collection'!AR:AR, 'Data Collection'!A:A, 'Per 90'!A3)/('Per 90'!B3/90)</f>
        <v>0.93264248704663211</v>
      </c>
      <c r="AS3" s="5">
        <f>SUMIFS('Data Collection'!AS:AS, 'Data Collection'!A:A, 'Per 90'!A3)/('Per 90'!B3/90)</f>
        <v>0.11658031088082901</v>
      </c>
      <c r="AT3" s="5">
        <f>SUMIFS('Data Collection'!AT:AT, 'Data Collection'!A:A, 'Per 90'!A3)/('Per 90'!B3/90)</f>
        <v>2.2733160621761659</v>
      </c>
      <c r="AU3" s="5">
        <f>SUMIFS('Data Collection'!AU:AU, 'Data Collection'!A:A, 'Per 90'!A3)/('Per 90'!B3/90)</f>
        <v>0.52461139896373055</v>
      </c>
      <c r="AV3" s="5">
        <f>SUMIFS('Data Collection'!AV:AV, 'Data Collection'!A:A, 'Per 90'!A3)/('Per 90'!B3/90)</f>
        <v>2.0401554404145079</v>
      </c>
      <c r="AW3" s="5">
        <f>SUMIFS('Data Collection'!AW:AW, 'Data Collection'!A:A, 'Per 90'!A3)/('Per 90'!B3/90)</f>
        <v>0.11658031088082901</v>
      </c>
      <c r="AX3" s="5">
        <f>SUMIFS('Data Collection'!AX:AX, 'Data Collection'!A:A, 'Per 90'!A3)/('Per 90'!B3/90)</f>
        <v>0.75777202072538863</v>
      </c>
      <c r="AY3" s="5">
        <f>SUMIFS('Data Collection'!AY:AY, 'Data Collection'!A:A, 'Per 90'!A3)/('Per 90'!B3/90)</f>
        <v>0.11658031088082901</v>
      </c>
      <c r="AZ3" s="5">
        <f>SUMIFS('Data Collection'!AZ:AZ, 'Data Collection'!A:A, 'Per 90'!A3)/('Per 90'!B3/90)</f>
        <v>0</v>
      </c>
      <c r="BA3" s="5">
        <f>SUMIFS('Data Collection'!BA:BA, 'Data Collection'!A:A, 'Per 90'!A3)/('Per 90'!B3/90)</f>
        <v>0</v>
      </c>
      <c r="BB3" s="5">
        <f>SUMIFS('Data Collection'!BB:BB, 'Data Collection'!A:A, 'Per 90'!A3)/('Per 90'!B3/90)</f>
        <v>0</v>
      </c>
      <c r="BC3" s="5">
        <f>SUMIFS('Data Collection'!BC:BC, 'Data Collection'!A:A, 'Per 90'!A3)/('Per 90'!B3/90)</f>
        <v>2.0185598066387818</v>
      </c>
      <c r="BD3" s="5">
        <f>SUMIFS('Data Collection'!BD:BD, 'Data Collection'!A:A, 'Per 90'!A3)/('Per 90'!B3/90)</f>
        <v>9.9999240271678863E-2</v>
      </c>
      <c r="BE3" s="5">
        <f>AVERAGEIFS('Data Collection'!BE:BE, 'Data Collection'!A:A, 'Per 90'!A3)</f>
        <v>31</v>
      </c>
      <c r="BF3" s="5">
        <f>AVERAGEIFS('Data Collection'!BF:BF, 'Data Collection'!A:A, 'Per 90'!A3)</f>
        <v>28.75</v>
      </c>
      <c r="BG3" s="5">
        <f>AVERAGEIFS('Data Collection'!BK:BK, 'Data Collection'!A:A, 'Per 90'!A3)</f>
        <v>29.7</v>
      </c>
      <c r="BH3" s="5">
        <f>AVERAGEIFS('Data Collection'!BL:BL, 'Data Collection'!A:A, 'Per 90'!A3)</f>
        <v>9289.5333333333328</v>
      </c>
      <c r="BI3" s="5">
        <f>AVERAGEIFS('Data Collection'!BM:BM, 'Data Collection'!A:A, 'Per 90'!A3)</f>
        <v>6.9000000000000012</v>
      </c>
      <c r="BJ3" s="5">
        <f>AVERAGEIFS('Data Collection'!BN:BN, 'Data Collection'!A:A, 'Per 90'!A3)</f>
        <v>0.40000000000000013</v>
      </c>
    </row>
    <row r="4" spans="1:62" x14ac:dyDescent="0.35">
      <c r="A4" t="s">
        <v>69</v>
      </c>
      <c r="B4">
        <f>SUMIFS('Data Collection'!B:B, 'Data Collection'!A:A, 'Per 90'!A4)</f>
        <v>1279</v>
      </c>
      <c r="C4" s="5">
        <f>SUMIFS('Data Collection'!C:C, 'Data Collection'!A:A, 'Per 90'!A4)/('Per 90'!B4/90)</f>
        <v>-0.21110242376856922</v>
      </c>
      <c r="D4" s="5">
        <f>SUMIFS('Data Collection'!D:D, 'Data Collection'!A:A, 'Per 90'!A4)/('Per 90'!B4/90)</f>
        <v>2.9554339327599689E-2</v>
      </c>
      <c r="E4" s="5">
        <f>SUMIFS('Data Collection'!E:E, 'Data Collection'!A:A, 'Per 90'!A4)/('Per 90'!B4/90)</f>
        <v>0</v>
      </c>
      <c r="F4" s="5">
        <f>SUMIFS('Data Collection'!F:F, 'Data Collection'!A:A, 'Per 90'!A4)/('Per 90'!B4/90)</f>
        <v>2.9554339327599689E-2</v>
      </c>
      <c r="G4" s="5">
        <f>SUMIFS('Data Collection'!G:G, 'Data Collection'!A:A, 'Per 90'!A4)/('Per 90'!B4/90)</f>
        <v>0</v>
      </c>
      <c r="H4" s="5">
        <f>SUMIFS('Data Collection'!H:H, 'Data Collection'!A:A, 'Per 90'!A4)/('Per 90'!B4/90)</f>
        <v>6.3330727130570752E-2</v>
      </c>
      <c r="I4" s="5">
        <f>SUMIFS('Data Collection'!I:I, 'Data Collection'!A:A, 'Per 90'!A4)/('Per 90'!B4/90)</f>
        <v>0</v>
      </c>
      <c r="J4" s="5">
        <f>SUMIFS('Data Collection'!J:J, 'Data Collection'!A:A, 'Per 90'!A4)/('Per 90'!B4/90)</f>
        <v>7.0367474589523069E-2</v>
      </c>
      <c r="K4" s="5">
        <f>SUMIFS('Data Collection'!K:K, 'Data Collection'!A:A, 'Per 90'!A4)/('Per 90'!B4/90)</f>
        <v>7.0367474589523069E-2</v>
      </c>
      <c r="L4" s="5">
        <f>SUMIFS('Data Collection'!L:L, 'Data Collection'!A:A, 'Per 90'!A4)/('Per 90'!B4/90)</f>
        <v>0</v>
      </c>
      <c r="M4" s="5">
        <f>SUMIFS('Data Collection'!M:M, 'Data Collection'!A:A, 'Per 90'!A4)/('Per 90'!B4/90)</f>
        <v>0</v>
      </c>
      <c r="N4" s="5">
        <f>SUMIFS('Data Collection'!N:N, 'Data Collection'!A:A, 'Per 90'!A4)/('Per 90'!B4/90)</f>
        <v>0</v>
      </c>
      <c r="O4" s="5">
        <f>SUMIFS('Data Collection'!O:O, 'Data Collection'!A:A, 'Per 90'!A4)/('Per 90'!B4/90)</f>
        <v>0</v>
      </c>
      <c r="P4" s="5">
        <f>SUMIFS('Data Collection'!P:P, 'Data Collection'!A:A, 'Per 90'!A4)/('Per 90'!B4/90)</f>
        <v>0</v>
      </c>
      <c r="Q4" s="5">
        <f>SUMIFS('Data Collection'!Q:Q, 'Data Collection'!A:A, 'Per 90'!A4)/('Per 90'!B4/90)</f>
        <v>0</v>
      </c>
      <c r="R4" s="5">
        <f>SUMIFS('Data Collection'!R:R, 'Data Collection'!A:A, 'Per 90'!A4)/('Per 90'!B4/90)</f>
        <v>0.14073494917904614</v>
      </c>
      <c r="S4" s="5">
        <f>SUMIFS('Data Collection'!S:S, 'Data Collection'!A:A, 'Per 90'!A4)/('Per 90'!B4/90)</f>
        <v>0.14073494917904614</v>
      </c>
      <c r="T4" s="5">
        <f>SUMIFS('Data Collection'!T:T, 'Data Collection'!A:A, 'Per 90'!A4)/('Per 90'!B4/90)</f>
        <v>0.56293979671618455</v>
      </c>
      <c r="U4" s="5">
        <f>SUMIFS('Data Collection'!U:U, 'Data Collection'!A:A, 'Per 90'!A4)/('Per 90'!B4/90)</f>
        <v>0.84440969507427688</v>
      </c>
      <c r="V4" s="15">
        <f t="shared" si="0"/>
        <v>0.66666666666666663</v>
      </c>
      <c r="W4" s="5">
        <f>SUMIFS('Data Collection'!W:W, 'Data Collection'!A:A, 'Per 90'!A4)/('Per 90'!B4/90)</f>
        <v>47.638780297107118</v>
      </c>
      <c r="X4" s="5">
        <f>SUMIFS('Data Collection'!X:X, 'Data Collection'!A:A, 'Per 90'!A4)/('Per 90'!B4/90)</f>
        <v>25.121188428459735</v>
      </c>
      <c r="Y4" s="5">
        <f>SUMIFS('Data Collection'!Y:Y, 'Data Collection'!A:A, 'Per 90'!A4)/('Per 90'!B4/90)</f>
        <v>34.268960125097735</v>
      </c>
      <c r="Z4" s="15">
        <f t="shared" si="1"/>
        <v>0.73305954825462016</v>
      </c>
      <c r="AA4" s="5">
        <f>SUMIFS('Data Collection'!AA:AA, 'Data Collection'!A:A, 'Per 90'!A4)/('Per 90'!B4/90)</f>
        <v>0.70367474589523071</v>
      </c>
      <c r="AB4" s="5">
        <f>SUMIFS('Data Collection'!AB:AB, 'Data Collection'!A:A, 'Per 90'!A4)/('Per 90'!B4/90)</f>
        <v>7.0367474589523069E-2</v>
      </c>
      <c r="AC4" s="5">
        <f>SUMIFS('Data Collection'!AC:AC, 'Data Collection'!A:A, 'Per 90'!A4)/('Per 90'!B4/90)</f>
        <v>0</v>
      </c>
      <c r="AD4" s="5">
        <f>SUMIFS('Data Collection'!AD:AD, 'Data Collection'!A:A, 'Per 90'!A4)/('Per 90'!B4/90)</f>
        <v>0.70367474589523071</v>
      </c>
      <c r="AE4" s="5">
        <f>SUMIFS('Data Collection'!AE:AE, 'Data Collection'!A:A, 'Per 90'!A4)/('Per 90'!B4/90)</f>
        <v>2.0406567630961692</v>
      </c>
      <c r="AF4" s="15">
        <f t="shared" si="2"/>
        <v>0.34482758620689652</v>
      </c>
      <c r="AG4" s="5">
        <f>SUMIFS('Data Collection'!AG:AG, 'Data Collection'!A:A, 'Per 90'!A4)/('Per 90'!B4/90)</f>
        <v>2.2517591868647382</v>
      </c>
      <c r="AH4" s="5">
        <f>SUMIFS('Data Collection'!AH:AH, 'Data Collection'!A:A, 'Per 90'!A4)/('Per 90'!B4/90)</f>
        <v>5.3479280688037534</v>
      </c>
      <c r="AI4" s="15">
        <f t="shared" si="3"/>
        <v>0.42105263157894735</v>
      </c>
      <c r="AJ4" s="5">
        <f>SUMIFS('Data Collection'!AJ:AJ, 'Data Collection'!A:A, 'Per 90'!A4)/('Per 90'!B4/90)</f>
        <v>4.1516810007818608</v>
      </c>
      <c r="AK4" s="5">
        <f>SUMIFS('Data Collection'!AK:AK, 'Data Collection'!A:A, 'Per 90'!A4)/('Per 90'!B4/90)</f>
        <v>14.073494917904613</v>
      </c>
      <c r="AL4" s="15">
        <f t="shared" si="4"/>
        <v>0.29499999999999998</v>
      </c>
      <c r="AM4" s="5">
        <f>SUMIFS('Data Collection'!AM:AM, 'Data Collection'!A:A, 'Per 90'!A4)/('Per 90'!B4/90)</f>
        <v>1.3369820172009383</v>
      </c>
      <c r="AN4" s="5">
        <f>SUMIFS('Data Collection'!AN:AN, 'Data Collection'!A:A, 'Per 90'!A4)/('Per 90'!B4/90)</f>
        <v>2.6739640344018767</v>
      </c>
      <c r="AO4" s="15">
        <f t="shared" si="5"/>
        <v>0.5</v>
      </c>
      <c r="AP4" s="5">
        <f>SUMIFS('Data Collection'!AP:AP, 'Data Collection'!A:A, 'Per 90'!A4)/('Per 90'!B4/90)</f>
        <v>12.877247849882721</v>
      </c>
      <c r="AQ4" s="5">
        <f>SUMIFS('Data Collection'!AQ:AQ, 'Data Collection'!A:A, 'Per 90'!A4)/('Per 90'!B4/90)</f>
        <v>1.1962470680218922</v>
      </c>
      <c r="AR4" s="5">
        <f>SUMIFS('Data Collection'!AR:AR, 'Data Collection'!A:A, 'Per 90'!A4)/('Per 90'!B4/90)</f>
        <v>0.84440969507427688</v>
      </c>
      <c r="AS4" s="5">
        <f>SUMIFS('Data Collection'!AS:AS, 'Data Collection'!A:A, 'Per 90'!A4)/('Per 90'!B4/90)</f>
        <v>0</v>
      </c>
      <c r="AT4" s="5">
        <f>SUMIFS('Data Collection'!AT:AT, 'Data Collection'!A:A, 'Per 90'!A4)/('Per 90'!B4/90)</f>
        <v>2.7443315089913995</v>
      </c>
      <c r="AU4" s="5">
        <f>SUMIFS('Data Collection'!AU:AU, 'Data Collection'!A:A, 'Per 90'!A4)/('Per 90'!B4/90)</f>
        <v>0.42220484753713844</v>
      </c>
      <c r="AV4" s="5">
        <f>SUMIFS('Data Collection'!AV:AV, 'Data Collection'!A:A, 'Per 90'!A4)/('Per 90'!B4/90)</f>
        <v>0.84440969507427688</v>
      </c>
      <c r="AW4" s="5">
        <f>SUMIFS('Data Collection'!AW:AW, 'Data Collection'!A:A, 'Per 90'!A4)/('Per 90'!B4/90)</f>
        <v>0.21110242376856922</v>
      </c>
      <c r="AX4" s="5">
        <f>SUMIFS('Data Collection'!AX:AX, 'Data Collection'!A:A, 'Per 90'!A4)/('Per 90'!B4/90)</f>
        <v>2.3221266614542611</v>
      </c>
      <c r="AY4" s="5">
        <f>SUMIFS('Data Collection'!AY:AY, 'Data Collection'!A:A, 'Per 90'!A4)/('Per 90'!B4/90)</f>
        <v>0.28146989835809227</v>
      </c>
      <c r="AZ4" s="5">
        <f>SUMIFS('Data Collection'!AZ:AZ, 'Data Collection'!A:A, 'Per 90'!A4)/('Per 90'!B4/90)</f>
        <v>0</v>
      </c>
      <c r="BA4" s="5">
        <f>SUMIFS('Data Collection'!BA:BA, 'Data Collection'!A:A, 'Per 90'!A4)/('Per 90'!B4/90)</f>
        <v>0</v>
      </c>
      <c r="BB4" s="5">
        <f>SUMIFS('Data Collection'!BB:BB, 'Data Collection'!A:A, 'Per 90'!A4)/('Per 90'!B4/90)</f>
        <v>0.14073494917904614</v>
      </c>
      <c r="BC4" s="5">
        <f>SUMIFS('Data Collection'!BC:BC, 'Data Collection'!A:A, 'Per 90'!A4)/('Per 90'!B4/90)</f>
        <v>0.85619760471321116</v>
      </c>
      <c r="BD4" s="5">
        <f>SUMIFS('Data Collection'!BD:BD, 'Data Collection'!A:A, 'Per 90'!A4)/('Per 90'!B4/90)</f>
        <v>0.20643316151864191</v>
      </c>
      <c r="BE4" s="5">
        <f>AVERAGEIFS('Data Collection'!BE:BE, 'Data Collection'!A:A, 'Per 90'!A4)</f>
        <v>44.666666666666664</v>
      </c>
      <c r="BF4" s="5">
        <f>AVERAGEIFS('Data Collection'!BF:BF, 'Data Collection'!A:A, 'Per 90'!A4)</f>
        <v>53.333333333333336</v>
      </c>
      <c r="BG4" s="5">
        <f>AVERAGEIFS('Data Collection'!BK:BK, 'Data Collection'!A:A, 'Per 90'!A4)</f>
        <v>30.835714285714285</v>
      </c>
      <c r="BH4" s="5">
        <f>AVERAGEIFS('Data Collection'!BL:BL, 'Data Collection'!A:A, 'Per 90'!A4)</f>
        <v>9700.7857142857138</v>
      </c>
      <c r="BI4" s="5">
        <f>AVERAGEIFS('Data Collection'!BM:BM, 'Data Collection'!A:A, 'Per 90'!A4)</f>
        <v>6.5266666666666673</v>
      </c>
      <c r="BJ4" s="5">
        <f>AVERAGEIFS('Data Collection'!BN:BN, 'Data Collection'!A:A, 'Per 90'!A4)</f>
        <v>2.666666666666663E-2</v>
      </c>
    </row>
    <row r="5" spans="1:62" x14ac:dyDescent="0.35">
      <c r="A5" s="1" t="s">
        <v>70</v>
      </c>
      <c r="B5">
        <f>SUMIFS('Data Collection'!B:B, 'Data Collection'!A:A, 'Per 90'!A5)</f>
        <v>222</v>
      </c>
      <c r="C5" s="5">
        <f>SUMIFS('Data Collection'!C:C, 'Data Collection'!A:A, 'Per 90'!A5)/('Per 90'!B5/90)</f>
        <v>-2.4324324324324325</v>
      </c>
      <c r="D5" s="5">
        <f>SUMIFS('Data Collection'!D:D, 'Data Collection'!A:A, 'Per 90'!A5)/('Per 90'!B5/90)</f>
        <v>0.43783783783783786</v>
      </c>
      <c r="E5" s="5">
        <f>SUMIFS('Data Collection'!E:E, 'Data Collection'!A:A, 'Per 90'!A5)/('Per 90'!B5/90)</f>
        <v>0.5310810810810811</v>
      </c>
      <c r="F5" s="5">
        <f>SUMIFS('Data Collection'!F:F, 'Data Collection'!A:A, 'Per 90'!A5)/('Per 90'!B5/90)</f>
        <v>0.43783783783783786</v>
      </c>
      <c r="G5" s="5">
        <f>SUMIFS('Data Collection'!G:G, 'Data Collection'!A:A, 'Per 90'!A5)/('Per 90'!B5/90)</f>
        <v>0.5310810810810811</v>
      </c>
      <c r="H5" s="5">
        <f>SUMIFS('Data Collection'!H:H, 'Data Collection'!A:A, 'Per 90'!A5)/('Per 90'!B5/90)</f>
        <v>0</v>
      </c>
      <c r="I5" s="5">
        <f>SUMIFS('Data Collection'!I:I, 'Data Collection'!A:A, 'Per 90'!A5)/('Per 90'!B5/90)</f>
        <v>0</v>
      </c>
      <c r="J5" s="5">
        <f>SUMIFS('Data Collection'!J:J, 'Data Collection'!A:A, 'Per 90'!A5)/('Per 90'!B5/90)</f>
        <v>0</v>
      </c>
      <c r="K5" s="5">
        <f>SUMIFS('Data Collection'!K:K, 'Data Collection'!A:A, 'Per 90'!A5)/('Per 90'!B5/90)</f>
        <v>0</v>
      </c>
      <c r="L5" s="5">
        <f>SUMIFS('Data Collection'!L:L, 'Data Collection'!A:A, 'Per 90'!A5)/('Per 90'!B5/90)</f>
        <v>0</v>
      </c>
      <c r="M5" s="5">
        <f>SUMIFS('Data Collection'!M:M, 'Data Collection'!A:A, 'Per 90'!A5)/('Per 90'!B5/90)</f>
        <v>0</v>
      </c>
      <c r="N5" s="5">
        <f>SUMIFS('Data Collection'!N:N, 'Data Collection'!A:A, 'Per 90'!A5)/('Per 90'!B5/90)</f>
        <v>0</v>
      </c>
      <c r="O5" s="5">
        <f>SUMIFS('Data Collection'!O:O, 'Data Collection'!A:A, 'Per 90'!A5)/('Per 90'!B5/90)</f>
        <v>0</v>
      </c>
      <c r="P5" s="5">
        <f>SUMIFS('Data Collection'!P:P, 'Data Collection'!A:A, 'Per 90'!A5)/('Per 90'!B5/90)</f>
        <v>0</v>
      </c>
      <c r="Q5" s="5">
        <f>SUMIFS('Data Collection'!Q:Q, 'Data Collection'!A:A, 'Per 90'!A5)/('Per 90'!B5/90)</f>
        <v>1.2162162162162162</v>
      </c>
      <c r="R5" s="5">
        <f>SUMIFS('Data Collection'!R:R, 'Data Collection'!A:A, 'Per 90'!A5)/('Per 90'!B5/90)</f>
        <v>0</v>
      </c>
      <c r="S5" s="5">
        <f>SUMIFS('Data Collection'!S:S, 'Data Collection'!A:A, 'Per 90'!A5)/('Per 90'!B5/90)</f>
        <v>1.2162162162162162</v>
      </c>
      <c r="T5" s="5">
        <f>SUMIFS('Data Collection'!T:T, 'Data Collection'!A:A, 'Per 90'!A5)/('Per 90'!B5/90)</f>
        <v>2.0270270270270268</v>
      </c>
      <c r="U5" s="5">
        <f>SUMIFS('Data Collection'!U:U, 'Data Collection'!A:A, 'Per 90'!A5)/('Per 90'!B5/90)</f>
        <v>2.4324324324324325</v>
      </c>
      <c r="V5" s="15">
        <f t="shared" si="0"/>
        <v>0.83333333333333326</v>
      </c>
      <c r="W5" s="5">
        <f>SUMIFS('Data Collection'!W:W, 'Data Collection'!A:A, 'Per 90'!A5)/('Per 90'!B5/90)</f>
        <v>43.783783783783782</v>
      </c>
      <c r="X5" s="5">
        <f>SUMIFS('Data Collection'!X:X, 'Data Collection'!A:A, 'Per 90'!A5)/('Per 90'!B5/90)</f>
        <v>15.810810810810811</v>
      </c>
      <c r="Y5" s="5">
        <f>SUMIFS('Data Collection'!Y:Y, 'Data Collection'!A:A, 'Per 90'!A5)/('Per 90'!B5/90)</f>
        <v>21.081081081081081</v>
      </c>
      <c r="Z5" s="15">
        <f t="shared" si="1"/>
        <v>0.75</v>
      </c>
      <c r="AA5" s="5">
        <f>SUMIFS('Data Collection'!AA:AA, 'Data Collection'!A:A, 'Per 90'!A5)/('Per 90'!B5/90)</f>
        <v>0</v>
      </c>
      <c r="AB5" s="5">
        <f>SUMIFS('Data Collection'!AB:AB, 'Data Collection'!A:A, 'Per 90'!A5)/('Per 90'!B5/90)</f>
        <v>0</v>
      </c>
      <c r="AC5" s="5">
        <f>SUMIFS('Data Collection'!AC:AC, 'Data Collection'!A:A, 'Per 90'!A5)/('Per 90'!B5/90)</f>
        <v>0.40540540540540537</v>
      </c>
      <c r="AD5" s="5">
        <f>SUMIFS('Data Collection'!AD:AD, 'Data Collection'!A:A, 'Per 90'!A5)/('Per 90'!B5/90)</f>
        <v>0</v>
      </c>
      <c r="AE5" s="5">
        <f>SUMIFS('Data Collection'!AE:AE, 'Data Collection'!A:A, 'Per 90'!A5)/('Per 90'!B5/90)</f>
        <v>0.40540540540540537</v>
      </c>
      <c r="AF5" s="15">
        <f t="shared" si="2"/>
        <v>0</v>
      </c>
      <c r="AG5" s="5">
        <f>SUMIFS('Data Collection'!AG:AG, 'Data Collection'!A:A, 'Per 90'!A5)/('Per 90'!B5/90)</f>
        <v>1.2162162162162162</v>
      </c>
      <c r="AH5" s="5">
        <f>SUMIFS('Data Collection'!AH:AH, 'Data Collection'!A:A, 'Per 90'!A5)/('Per 90'!B5/90)</f>
        <v>2.0270270270270268</v>
      </c>
      <c r="AI5" s="15">
        <f t="shared" si="3"/>
        <v>0.60000000000000009</v>
      </c>
      <c r="AJ5" s="5">
        <f>SUMIFS('Data Collection'!AJ:AJ, 'Data Collection'!A:A, 'Per 90'!A5)/('Per 90'!B5/90)</f>
        <v>6.0810810810810807</v>
      </c>
      <c r="AK5" s="5">
        <f>SUMIFS('Data Collection'!AK:AK, 'Data Collection'!A:A, 'Per 90'!A5)/('Per 90'!B5/90)</f>
        <v>17.027027027027025</v>
      </c>
      <c r="AL5" s="15">
        <f t="shared" si="4"/>
        <v>0.35714285714285715</v>
      </c>
      <c r="AM5" s="5">
        <f>SUMIFS('Data Collection'!AM:AM, 'Data Collection'!A:A, 'Per 90'!A5)/('Per 90'!B5/90)</f>
        <v>1.6216216216216215</v>
      </c>
      <c r="AN5" s="5">
        <f>SUMIFS('Data Collection'!AN:AN, 'Data Collection'!A:A, 'Per 90'!A5)/('Per 90'!B5/90)</f>
        <v>3.243243243243243</v>
      </c>
      <c r="AO5" s="15">
        <f t="shared" si="5"/>
        <v>0.5</v>
      </c>
      <c r="AP5" s="5">
        <f>SUMIFS('Data Collection'!AP:AP, 'Data Collection'!A:A, 'Per 90'!A5)/('Per 90'!B5/90)</f>
        <v>12.162162162162161</v>
      </c>
      <c r="AQ5" s="5">
        <f>SUMIFS('Data Collection'!AQ:AQ, 'Data Collection'!A:A, 'Per 90'!A5)/('Per 90'!B5/90)</f>
        <v>1.2162162162162162</v>
      </c>
      <c r="AR5" s="5">
        <f>SUMIFS('Data Collection'!AR:AR, 'Data Collection'!A:A, 'Per 90'!A5)/('Per 90'!B5/90)</f>
        <v>1.2162162162162162</v>
      </c>
      <c r="AS5" s="5">
        <f>SUMIFS('Data Collection'!AS:AS, 'Data Collection'!A:A, 'Per 90'!A5)/('Per 90'!B5/90)</f>
        <v>0</v>
      </c>
      <c r="AT5" s="5">
        <f>SUMIFS('Data Collection'!AT:AT, 'Data Collection'!A:A, 'Per 90'!A5)/('Per 90'!B5/90)</f>
        <v>0.40540540540540537</v>
      </c>
      <c r="AU5" s="5">
        <f>SUMIFS('Data Collection'!AU:AU, 'Data Collection'!A:A, 'Per 90'!A5)/('Per 90'!B5/90)</f>
        <v>0</v>
      </c>
      <c r="AV5" s="5">
        <f>SUMIFS('Data Collection'!AV:AV, 'Data Collection'!A:A, 'Per 90'!A5)/('Per 90'!B5/90)</f>
        <v>0.40540540540540537</v>
      </c>
      <c r="AW5" s="5">
        <f>SUMIFS('Data Collection'!AW:AW, 'Data Collection'!A:A, 'Per 90'!A5)/('Per 90'!B5/90)</f>
        <v>0.40540540540540537</v>
      </c>
      <c r="AX5" s="5">
        <f>SUMIFS('Data Collection'!AX:AX, 'Data Collection'!A:A, 'Per 90'!A5)/('Per 90'!B5/90)</f>
        <v>0</v>
      </c>
      <c r="AY5" s="5">
        <f>SUMIFS('Data Collection'!AY:AY, 'Data Collection'!A:A, 'Per 90'!A5)/('Per 90'!B5/90)</f>
        <v>0.40540540540540537</v>
      </c>
      <c r="AZ5" s="5">
        <f>SUMIFS('Data Collection'!AZ:AZ, 'Data Collection'!A:A, 'Per 90'!A5)/('Per 90'!B5/90)</f>
        <v>0</v>
      </c>
      <c r="BA5" s="5">
        <f>SUMIFS('Data Collection'!BA:BA, 'Data Collection'!A:A, 'Per 90'!A5)/('Per 90'!B5/90)</f>
        <v>0</v>
      </c>
      <c r="BB5" s="5">
        <f>SUMIFS('Data Collection'!BB:BB, 'Data Collection'!A:A, 'Per 90'!A5)/('Per 90'!B5/90)</f>
        <v>0</v>
      </c>
      <c r="BC5" s="5">
        <f>SUMIFS('Data Collection'!BC:BC, 'Data Collection'!A:A, 'Per 90'!A5)/('Per 90'!B5/90)</f>
        <v>0.30712530712530711</v>
      </c>
      <c r="BD5" s="5">
        <f>SUMIFS('Data Collection'!BD:BD, 'Data Collection'!A:A, 'Per 90'!A5)/('Per 90'!B5/90)</f>
        <v>0.31672297297297297</v>
      </c>
      <c r="BE5" s="5">
        <f>AVERAGEIFS('Data Collection'!BE:BE, 'Data Collection'!A:A, 'Per 90'!A5)</f>
        <v>57.5</v>
      </c>
      <c r="BF5" s="5">
        <f>AVERAGEIFS('Data Collection'!BF:BF, 'Data Collection'!A:A, 'Per 90'!A5)</f>
        <v>53.75</v>
      </c>
      <c r="BG5" s="5">
        <f>AVERAGEIFS('Data Collection'!BK:BK, 'Data Collection'!A:A, 'Per 90'!A5)</f>
        <v>28.266666666666666</v>
      </c>
      <c r="BH5" s="5">
        <f>AVERAGEIFS('Data Collection'!BL:BL, 'Data Collection'!A:A, 'Per 90'!A5)</f>
        <v>4123.1111111111113</v>
      </c>
      <c r="BI5" s="5">
        <f>AVERAGEIFS('Data Collection'!BM:BM, 'Data Collection'!A:A, 'Per 90'!A5)</f>
        <v>6.4571428571428564</v>
      </c>
      <c r="BJ5" s="5">
        <f>AVERAGEIFS('Data Collection'!BN:BN, 'Data Collection'!A:A, 'Per 90'!A5)</f>
        <v>-4.2857142857142705E-2</v>
      </c>
    </row>
    <row r="6" spans="1:62" x14ac:dyDescent="0.35">
      <c r="A6" t="s">
        <v>83</v>
      </c>
      <c r="B6">
        <f>SUMIFS('Data Collection'!B:B, 'Data Collection'!A:A, 'Per 90'!A6)</f>
        <v>380</v>
      </c>
      <c r="C6" s="5">
        <f>SUMIFS('Data Collection'!C:C, 'Data Collection'!A:A, 'Per 90'!A6)/('Per 90'!B6/90)</f>
        <v>-0.47368421052631576</v>
      </c>
      <c r="D6" s="5">
        <f>SUMIFS('Data Collection'!D:D, 'Data Collection'!A:A, 'Per 90'!A6)/('Per 90'!B6/90)</f>
        <v>0</v>
      </c>
      <c r="E6" s="5">
        <f>SUMIFS('Data Collection'!E:E, 'Data Collection'!A:A, 'Per 90'!A6)/('Per 90'!B6/90)</f>
        <v>0</v>
      </c>
      <c r="F6" s="5">
        <f>SUMIFS('Data Collection'!F:F, 'Data Collection'!A:A, 'Per 90'!A6)/('Per 90'!B6/90)</f>
        <v>0</v>
      </c>
      <c r="G6" s="5">
        <f>SUMIFS('Data Collection'!G:G, 'Data Collection'!A:A, 'Per 90'!A6)/('Per 90'!B6/90)</f>
        <v>0</v>
      </c>
      <c r="H6" s="5">
        <f>SUMIFS('Data Collection'!H:H, 'Data Collection'!A:A, 'Per 90'!A6)/('Per 90'!B6/90)</f>
        <v>0</v>
      </c>
      <c r="I6" s="5">
        <f>SUMIFS('Data Collection'!I:I, 'Data Collection'!A:A, 'Per 90'!A6)/('Per 90'!B6/90)</f>
        <v>0</v>
      </c>
      <c r="J6" s="5">
        <f>SUMIFS('Data Collection'!J:J, 'Data Collection'!A:A, 'Per 90'!A6)/('Per 90'!B6/90)</f>
        <v>0</v>
      </c>
      <c r="K6" s="5">
        <f>SUMIFS('Data Collection'!K:K, 'Data Collection'!A:A, 'Per 90'!A6)/('Per 90'!B6/90)</f>
        <v>0</v>
      </c>
      <c r="L6" s="5">
        <f>SUMIFS('Data Collection'!L:L, 'Data Collection'!A:A, 'Per 90'!A6)/('Per 90'!B6/90)</f>
        <v>4.0263157894736841</v>
      </c>
      <c r="M6" s="5">
        <f>SUMIFS('Data Collection'!M:M, 'Data Collection'!A:A, 'Per 90'!A6)/('Per 90'!B6/90)</f>
        <v>5.2105263157894735</v>
      </c>
      <c r="N6" s="5">
        <f>SUMIFS('Data Collection'!N:N, 'Data Collection'!A:A, 'Per 90'!A6)/('Per 90'!B6/90)</f>
        <v>1.1842105263157894</v>
      </c>
      <c r="O6" s="5">
        <f>SUMIFS('Data Collection'!O:O, 'Data Collection'!A:A, 'Per 90'!A6)/('Per 90'!B6/90)</f>
        <v>1.361842105263158</v>
      </c>
      <c r="P6" s="5">
        <f>SUMIFS('Data Collection'!P:P, 'Data Collection'!A:A, 'Per 90'!A6)/('Per 90'!B6/90)</f>
        <v>0.17763157894736847</v>
      </c>
      <c r="Q6" s="5">
        <f>SUMIFS('Data Collection'!Q:Q, 'Data Collection'!A:A, 'Per 90'!A6)/('Per 90'!B6/90)</f>
        <v>0</v>
      </c>
      <c r="R6" s="5">
        <f>SUMIFS('Data Collection'!R:R, 'Data Collection'!A:A, 'Per 90'!A6)/('Per 90'!B6/90)</f>
        <v>0</v>
      </c>
      <c r="S6" s="5">
        <f>SUMIFS('Data Collection'!S:S, 'Data Collection'!A:A, 'Per 90'!A6)/('Per 90'!B6/90)</f>
        <v>0</v>
      </c>
      <c r="T6" s="5">
        <f>SUMIFS('Data Collection'!T:T, 'Data Collection'!A:A, 'Per 90'!A6)/('Per 90'!B6/90)</f>
        <v>0</v>
      </c>
      <c r="U6" s="5">
        <f>SUMIFS('Data Collection'!U:U, 'Data Collection'!A:A, 'Per 90'!A6)/('Per 90'!B6/90)</f>
        <v>0</v>
      </c>
      <c r="V6" s="15">
        <f t="shared" si="0"/>
        <v>0</v>
      </c>
      <c r="W6" s="5">
        <f>SUMIFS('Data Collection'!W:W, 'Data Collection'!A:A, 'Per 90'!A6)/('Per 90'!B6/90)</f>
        <v>33.39473684210526</v>
      </c>
      <c r="X6" s="5">
        <f>SUMIFS('Data Collection'!X:X, 'Data Collection'!A:A, 'Per 90'!A6)/('Per 90'!B6/90)</f>
        <v>25.578947368421051</v>
      </c>
      <c r="Y6" s="5">
        <f>SUMIFS('Data Collection'!Y:Y, 'Data Collection'!A:A, 'Per 90'!A6)/('Per 90'!B6/90)</f>
        <v>28.184210526315788</v>
      </c>
      <c r="Z6" s="15">
        <f t="shared" si="1"/>
        <v>0.90756302521008403</v>
      </c>
      <c r="AA6" s="5">
        <f>SUMIFS('Data Collection'!AA:AA, 'Data Collection'!A:A, 'Per 90'!A6)/('Per 90'!B6/90)</f>
        <v>0</v>
      </c>
      <c r="AB6" s="5">
        <f>SUMIFS('Data Collection'!AB:AB, 'Data Collection'!A:A, 'Per 90'!A6)/('Per 90'!B6/90)</f>
        <v>0</v>
      </c>
      <c r="AC6" s="5">
        <f>SUMIFS('Data Collection'!AC:AC, 'Data Collection'!A:A, 'Per 90'!A6)/('Per 90'!B6/90)</f>
        <v>0</v>
      </c>
      <c r="AD6" s="5">
        <f>SUMIFS('Data Collection'!AD:AD, 'Data Collection'!A:A, 'Per 90'!A6)/('Per 90'!B6/90)</f>
        <v>0</v>
      </c>
      <c r="AE6" s="5">
        <f>SUMIFS('Data Collection'!AE:AE, 'Data Collection'!A:A, 'Per 90'!A6)/('Per 90'!B6/90)</f>
        <v>0</v>
      </c>
      <c r="AF6" s="15">
        <f t="shared" si="2"/>
        <v>0</v>
      </c>
      <c r="AG6" s="5">
        <f>SUMIFS('Data Collection'!AG:AG, 'Data Collection'!A:A, 'Per 90'!A6)/('Per 90'!B6/90)</f>
        <v>6.3947368421052628</v>
      </c>
      <c r="AH6" s="5">
        <f>SUMIFS('Data Collection'!AH:AH, 'Data Collection'!A:A, 'Per 90'!A6)/('Per 90'!B6/90)</f>
        <v>8.7631578947368425</v>
      </c>
      <c r="AI6" s="15">
        <f t="shared" si="3"/>
        <v>0.72972972972972971</v>
      </c>
      <c r="AJ6" s="5">
        <f>SUMIFS('Data Collection'!AJ:AJ, 'Data Collection'!A:A, 'Per 90'!A6)/('Per 90'!B6/90)</f>
        <v>0.23684210526315788</v>
      </c>
      <c r="AK6" s="5">
        <f>SUMIFS('Data Collection'!AK:AK, 'Data Collection'!A:A, 'Per 90'!A6)/('Per 90'!B6/90)</f>
        <v>0.23684210526315788</v>
      </c>
      <c r="AL6" s="15">
        <f t="shared" si="4"/>
        <v>1</v>
      </c>
      <c r="AM6" s="5">
        <f>SUMIFS('Data Collection'!AM:AM, 'Data Collection'!A:A, 'Per 90'!A6)/('Per 90'!B6/90)</f>
        <v>0.94736842105263153</v>
      </c>
      <c r="AN6" s="5">
        <f>SUMIFS('Data Collection'!AN:AN, 'Data Collection'!A:A, 'Per 90'!A6)/('Per 90'!B6/90)</f>
        <v>0.94736842105263153</v>
      </c>
      <c r="AO6" s="15">
        <f t="shared" si="5"/>
        <v>1</v>
      </c>
      <c r="AP6" s="5">
        <f>SUMIFS('Data Collection'!AP:AP, 'Data Collection'!A:A, 'Per 90'!A6)/('Per 90'!B6/90)</f>
        <v>0</v>
      </c>
      <c r="AQ6" s="5">
        <f>SUMIFS('Data Collection'!AQ:AQ, 'Data Collection'!A:A, 'Per 90'!A6)/('Per 90'!B6/90)</f>
        <v>0</v>
      </c>
      <c r="AR6" s="5">
        <f>SUMIFS('Data Collection'!AR:AR, 'Data Collection'!A:A, 'Per 90'!A6)/('Per 90'!B6/90)</f>
        <v>0</v>
      </c>
      <c r="AS6" s="5">
        <f>SUMIFS('Data Collection'!AS:AS, 'Data Collection'!A:A, 'Per 90'!A6)/('Per 90'!B6/90)</f>
        <v>0</v>
      </c>
      <c r="AT6" s="5">
        <f>SUMIFS('Data Collection'!AT:AT, 'Data Collection'!A:A, 'Per 90'!A6)/('Per 90'!B6/90)</f>
        <v>1.1842105263157894</v>
      </c>
      <c r="AU6" s="5">
        <f>SUMIFS('Data Collection'!AU:AU, 'Data Collection'!A:A, 'Per 90'!A6)/('Per 90'!B6/90)</f>
        <v>0</v>
      </c>
      <c r="AV6" s="5">
        <f>SUMIFS('Data Collection'!AV:AV, 'Data Collection'!A:A, 'Per 90'!A6)/('Per 90'!B6/90)</f>
        <v>2.1315789473684208</v>
      </c>
      <c r="AW6" s="5">
        <f>SUMIFS('Data Collection'!AW:AW, 'Data Collection'!A:A, 'Per 90'!A6)/('Per 90'!B6/90)</f>
        <v>0</v>
      </c>
      <c r="AX6" s="5">
        <f>SUMIFS('Data Collection'!AX:AX, 'Data Collection'!A:A, 'Per 90'!A6)/('Per 90'!B6/90)</f>
        <v>0</v>
      </c>
      <c r="AY6" s="5">
        <f>SUMIFS('Data Collection'!AY:AY, 'Data Collection'!A:A, 'Per 90'!A6)/('Per 90'!B6/90)</f>
        <v>0.23684210526315788</v>
      </c>
      <c r="AZ6" s="5">
        <f>SUMIFS('Data Collection'!AZ:AZ, 'Data Collection'!A:A, 'Per 90'!A6)/('Per 90'!B6/90)</f>
        <v>0</v>
      </c>
      <c r="BA6" s="5">
        <f>SUMIFS('Data Collection'!BA:BA, 'Data Collection'!A:A, 'Per 90'!A6)/('Per 90'!B6/90)</f>
        <v>0</v>
      </c>
      <c r="BB6" s="5">
        <f>SUMIFS('Data Collection'!BB:BB, 'Data Collection'!A:A, 'Per 90'!A6)/('Per 90'!B6/90)</f>
        <v>0</v>
      </c>
      <c r="BC6" s="5">
        <f>SUMIFS('Data Collection'!BC:BC, 'Data Collection'!A:A, 'Per 90'!A6)/('Per 90'!B6/90)</f>
        <v>2.1839501035871414</v>
      </c>
      <c r="BD6" s="5">
        <f>SUMIFS('Data Collection'!BD:BD, 'Data Collection'!A:A, 'Per 90'!A6)/('Per 90'!B6/90)</f>
        <v>0</v>
      </c>
      <c r="BE6" s="5" t="e">
        <f>AVERAGEIFS('Data Collection'!BE:BE, 'Data Collection'!A:A, 'Per 90'!A6)</f>
        <v>#DIV/0!</v>
      </c>
      <c r="BF6" s="5" t="e">
        <f>AVERAGEIFS('Data Collection'!BF:BF, 'Data Collection'!A:A, 'Per 90'!A6)</f>
        <v>#DIV/0!</v>
      </c>
      <c r="BG6" s="5">
        <f>AVERAGEIFS('Data Collection'!BK:BK, 'Data Collection'!A:A, 'Per 90'!A6)</f>
        <v>24.733333333333331</v>
      </c>
      <c r="BH6" s="5">
        <f>AVERAGEIFS('Data Collection'!BL:BL, 'Data Collection'!A:A, 'Per 90'!A6)</f>
        <v>5950.666666666667</v>
      </c>
      <c r="BI6" s="5">
        <f>AVERAGEIFS('Data Collection'!BM:BM, 'Data Collection'!A:A, 'Per 90'!A6)</f>
        <v>7.6749999999999998</v>
      </c>
      <c r="BJ6" s="5">
        <f>AVERAGEIFS('Data Collection'!BN:BN, 'Data Collection'!A:A, 'Per 90'!A6)</f>
        <v>1.1749999999999998</v>
      </c>
    </row>
    <row r="7" spans="1:62" x14ac:dyDescent="0.35">
      <c r="A7" s="1" t="s">
        <v>71</v>
      </c>
      <c r="B7">
        <f>SUMIFS('Data Collection'!B:B, 'Data Collection'!A:A, 'Per 90'!A7)</f>
        <v>243</v>
      </c>
      <c r="C7" s="5">
        <f>SUMIFS('Data Collection'!C:C, 'Data Collection'!A:A, 'Per 90'!A7)/('Per 90'!B7/90)</f>
        <v>-1.1111111111111109</v>
      </c>
      <c r="D7" s="5">
        <f>SUMIFS('Data Collection'!D:D, 'Data Collection'!A:A, 'Per 90'!A7)/('Per 90'!B7/90)</f>
        <v>0</v>
      </c>
      <c r="E7" s="5">
        <f>SUMIFS('Data Collection'!E:E, 'Data Collection'!A:A, 'Per 90'!A7)/('Per 90'!B7/90)</f>
        <v>0</v>
      </c>
      <c r="F7" s="5">
        <f>SUMIFS('Data Collection'!F:F, 'Data Collection'!A:A, 'Per 90'!A7)/('Per 90'!B7/90)</f>
        <v>0</v>
      </c>
      <c r="G7" s="5">
        <f>SUMIFS('Data Collection'!G:G, 'Data Collection'!A:A, 'Per 90'!A7)/('Per 90'!B7/90)</f>
        <v>0</v>
      </c>
      <c r="H7" s="5">
        <f>SUMIFS('Data Collection'!H:H, 'Data Collection'!A:A, 'Per 90'!A7)/('Per 90'!B7/90)</f>
        <v>0</v>
      </c>
      <c r="I7" s="5">
        <f>SUMIFS('Data Collection'!I:I, 'Data Collection'!A:A, 'Per 90'!A7)/('Per 90'!B7/90)</f>
        <v>0</v>
      </c>
      <c r="J7" s="5">
        <f>SUMIFS('Data Collection'!J:J, 'Data Collection'!A:A, 'Per 90'!A7)/('Per 90'!B7/90)</f>
        <v>0</v>
      </c>
      <c r="K7" s="5">
        <f>SUMIFS('Data Collection'!K:K, 'Data Collection'!A:A, 'Per 90'!A7)/('Per 90'!B7/90)</f>
        <v>0</v>
      </c>
      <c r="L7" s="5">
        <f>SUMIFS('Data Collection'!L:L, 'Data Collection'!A:A, 'Per 90'!A7)/('Per 90'!B7/90)</f>
        <v>0</v>
      </c>
      <c r="M7" s="5">
        <f>SUMIFS('Data Collection'!M:M, 'Data Collection'!A:A, 'Per 90'!A7)/('Per 90'!B7/90)</f>
        <v>0</v>
      </c>
      <c r="N7" s="5">
        <f>SUMIFS('Data Collection'!N:N, 'Data Collection'!A:A, 'Per 90'!A7)/('Per 90'!B7/90)</f>
        <v>0</v>
      </c>
      <c r="O7" s="5">
        <f>SUMIFS('Data Collection'!O:O, 'Data Collection'!A:A, 'Per 90'!A7)/('Per 90'!B7/90)</f>
        <v>0</v>
      </c>
      <c r="P7" s="5">
        <f>SUMIFS('Data Collection'!P:P, 'Data Collection'!A:A, 'Per 90'!A7)/('Per 90'!B7/90)</f>
        <v>0</v>
      </c>
      <c r="Q7" s="5">
        <f>SUMIFS('Data Collection'!Q:Q, 'Data Collection'!A:A, 'Per 90'!A7)/('Per 90'!B7/90)</f>
        <v>0</v>
      </c>
      <c r="R7" s="5">
        <f>SUMIFS('Data Collection'!R:R, 'Data Collection'!A:A, 'Per 90'!A7)/('Per 90'!B7/90)</f>
        <v>0</v>
      </c>
      <c r="S7" s="5">
        <f>SUMIFS('Data Collection'!S:S, 'Data Collection'!A:A, 'Per 90'!A7)/('Per 90'!B7/90)</f>
        <v>0</v>
      </c>
      <c r="T7" s="5">
        <f>SUMIFS('Data Collection'!T:T, 'Data Collection'!A:A, 'Per 90'!A7)/('Per 90'!B7/90)</f>
        <v>0</v>
      </c>
      <c r="U7" s="5">
        <f>SUMIFS('Data Collection'!U:U, 'Data Collection'!A:A, 'Per 90'!A7)/('Per 90'!B7/90)</f>
        <v>0</v>
      </c>
      <c r="V7" s="15">
        <f t="shared" si="0"/>
        <v>0</v>
      </c>
      <c r="W7" s="5">
        <f>SUMIFS('Data Collection'!W:W, 'Data Collection'!A:A, 'Per 90'!A7)/('Per 90'!B7/90)</f>
        <v>35.55555555555555</v>
      </c>
      <c r="X7" s="5">
        <f>SUMIFS('Data Collection'!X:X, 'Data Collection'!A:A, 'Per 90'!A7)/('Per 90'!B7/90)</f>
        <v>18.148148148148145</v>
      </c>
      <c r="Y7" s="5">
        <f>SUMIFS('Data Collection'!Y:Y, 'Data Collection'!A:A, 'Per 90'!A7)/('Per 90'!B7/90)</f>
        <v>25.555555555555554</v>
      </c>
      <c r="Z7" s="15">
        <f t="shared" si="1"/>
        <v>0.71014492753623182</v>
      </c>
      <c r="AA7" s="5">
        <f>SUMIFS('Data Collection'!AA:AA, 'Data Collection'!A:A, 'Per 90'!A7)/('Per 90'!B7/90)</f>
        <v>0</v>
      </c>
      <c r="AB7" s="5">
        <f>SUMIFS('Data Collection'!AB:AB, 'Data Collection'!A:A, 'Per 90'!A7)/('Per 90'!B7/90)</f>
        <v>0</v>
      </c>
      <c r="AC7" s="5">
        <f>SUMIFS('Data Collection'!AC:AC, 'Data Collection'!A:A, 'Per 90'!A7)/('Per 90'!B7/90)</f>
        <v>0</v>
      </c>
      <c r="AD7" s="5">
        <f>SUMIFS('Data Collection'!AD:AD, 'Data Collection'!A:A, 'Per 90'!A7)/('Per 90'!B7/90)</f>
        <v>0</v>
      </c>
      <c r="AE7" s="5">
        <f>SUMIFS('Data Collection'!AE:AE, 'Data Collection'!A:A, 'Per 90'!A7)/('Per 90'!B7/90)</f>
        <v>0</v>
      </c>
      <c r="AF7" s="15">
        <f t="shared" si="2"/>
        <v>0</v>
      </c>
      <c r="AG7" s="5">
        <f>SUMIFS('Data Collection'!AG:AG, 'Data Collection'!A:A, 'Per 90'!A7)/('Per 90'!B7/90)</f>
        <v>1.8518518518518516</v>
      </c>
      <c r="AH7" s="5">
        <f>SUMIFS('Data Collection'!AH:AH, 'Data Collection'!A:A, 'Per 90'!A7)/('Per 90'!B7/90)</f>
        <v>4.8148148148148149</v>
      </c>
      <c r="AI7" s="15">
        <f t="shared" si="3"/>
        <v>0.38461538461538458</v>
      </c>
      <c r="AJ7" s="5">
        <f>SUMIFS('Data Collection'!AJ:AJ, 'Data Collection'!A:A, 'Per 90'!A7)/('Per 90'!B7/90)</f>
        <v>3.333333333333333</v>
      </c>
      <c r="AK7" s="5">
        <f>SUMIFS('Data Collection'!AK:AK, 'Data Collection'!A:A, 'Per 90'!A7)/('Per 90'!B7/90)</f>
        <v>8.8888888888888875</v>
      </c>
      <c r="AL7" s="15">
        <f t="shared" si="4"/>
        <v>0.375</v>
      </c>
      <c r="AM7" s="5">
        <f>SUMIFS('Data Collection'!AM:AM, 'Data Collection'!A:A, 'Per 90'!A7)/('Per 90'!B7/90)</f>
        <v>1.1111111111111109</v>
      </c>
      <c r="AN7" s="5">
        <f>SUMIFS('Data Collection'!AN:AN, 'Data Collection'!A:A, 'Per 90'!A7)/('Per 90'!B7/90)</f>
        <v>4.0740740740740735</v>
      </c>
      <c r="AO7" s="15">
        <f t="shared" si="5"/>
        <v>0.27272727272727271</v>
      </c>
      <c r="AP7" s="5">
        <f>SUMIFS('Data Collection'!AP:AP, 'Data Collection'!A:A, 'Per 90'!A7)/('Per 90'!B7/90)</f>
        <v>10.37037037037037</v>
      </c>
      <c r="AQ7" s="5">
        <f>SUMIFS('Data Collection'!AQ:AQ, 'Data Collection'!A:A, 'Per 90'!A7)/('Per 90'!B7/90)</f>
        <v>1.4814814814814814</v>
      </c>
      <c r="AR7" s="5">
        <f>SUMIFS('Data Collection'!AR:AR, 'Data Collection'!A:A, 'Per 90'!A7)/('Per 90'!B7/90)</f>
        <v>0.37037037037037035</v>
      </c>
      <c r="AS7" s="5">
        <f>SUMIFS('Data Collection'!AS:AS, 'Data Collection'!A:A, 'Per 90'!A7)/('Per 90'!B7/90)</f>
        <v>0</v>
      </c>
      <c r="AT7" s="5">
        <f>SUMIFS('Data Collection'!AT:AT, 'Data Collection'!A:A, 'Per 90'!A7)/('Per 90'!B7/90)</f>
        <v>1.4814814814814814</v>
      </c>
      <c r="AU7" s="5">
        <f>SUMIFS('Data Collection'!AU:AU, 'Data Collection'!A:A, 'Per 90'!A7)/('Per 90'!B7/90)</f>
        <v>0.7407407407407407</v>
      </c>
      <c r="AV7" s="5">
        <f>SUMIFS('Data Collection'!AV:AV, 'Data Collection'!A:A, 'Per 90'!A7)/('Per 90'!B7/90)</f>
        <v>2.5925925925925926</v>
      </c>
      <c r="AW7" s="5">
        <f>SUMIFS('Data Collection'!AW:AW, 'Data Collection'!A:A, 'Per 90'!A7)/('Per 90'!B7/90)</f>
        <v>1.4814814814814814</v>
      </c>
      <c r="AX7" s="5">
        <f>SUMIFS('Data Collection'!AX:AX, 'Data Collection'!A:A, 'Per 90'!A7)/('Per 90'!B7/90)</f>
        <v>1.4814814814814814</v>
      </c>
      <c r="AY7" s="5">
        <f>SUMIFS('Data Collection'!AY:AY, 'Data Collection'!A:A, 'Per 90'!A7)/('Per 90'!B7/90)</f>
        <v>0.37037037037037035</v>
      </c>
      <c r="AZ7" s="5">
        <f>SUMIFS('Data Collection'!AZ:AZ, 'Data Collection'!A:A, 'Per 90'!A7)/('Per 90'!B7/90)</f>
        <v>0</v>
      </c>
      <c r="BA7" s="5">
        <f>SUMIFS('Data Collection'!BA:BA, 'Data Collection'!A:A, 'Per 90'!A7)/('Per 90'!B7/90)</f>
        <v>0</v>
      </c>
      <c r="BB7" s="5">
        <f>SUMIFS('Data Collection'!BB:BB, 'Data Collection'!A:A, 'Per 90'!A7)/('Per 90'!B7/90)</f>
        <v>0</v>
      </c>
      <c r="BC7" s="5">
        <f>SUMIFS('Data Collection'!BC:BC, 'Data Collection'!A:A, 'Per 90'!A7)/('Per 90'!B7/90)</f>
        <v>2.3296377517868745</v>
      </c>
      <c r="BD7" s="5">
        <f>SUMIFS('Data Collection'!BD:BD, 'Data Collection'!A:A, 'Per 90'!A7)/('Per 90'!B7/90)</f>
        <v>1.2378102140057432</v>
      </c>
      <c r="BE7" s="5">
        <f>AVERAGEIFS('Data Collection'!BE:BE, 'Data Collection'!A:A, 'Per 90'!A7)</f>
        <v>51</v>
      </c>
      <c r="BF7" s="5">
        <f>AVERAGEIFS('Data Collection'!BF:BF, 'Data Collection'!A:A, 'Per 90'!A7)</f>
        <v>52</v>
      </c>
      <c r="BG7" s="5">
        <f>AVERAGEIFS('Data Collection'!BK:BK, 'Data Collection'!A:A, 'Per 90'!A7)</f>
        <v>26.7</v>
      </c>
      <c r="BH7" s="5">
        <f>AVERAGEIFS('Data Collection'!BL:BL, 'Data Collection'!A:A, 'Per 90'!A7)</f>
        <v>5303.833333333333</v>
      </c>
      <c r="BI7" s="5">
        <f>AVERAGEIFS('Data Collection'!BM:BM, 'Data Collection'!A:A, 'Per 90'!A7)</f>
        <v>6.583333333333333</v>
      </c>
      <c r="BJ7" s="5">
        <f>AVERAGEIFS('Data Collection'!BN:BN, 'Data Collection'!A:A, 'Per 90'!A7)</f>
        <v>8.333333333333319E-2</v>
      </c>
    </row>
    <row r="8" spans="1:62" x14ac:dyDescent="0.35">
      <c r="A8" t="s">
        <v>72</v>
      </c>
      <c r="B8">
        <f>SUMIFS('Data Collection'!B:B, 'Data Collection'!A:A, 'Per 90'!A8)</f>
        <v>67</v>
      </c>
      <c r="C8" s="5">
        <f>SUMIFS('Data Collection'!C:C, 'Data Collection'!A:A, 'Per 90'!A8)/('Per 90'!B8/90)</f>
        <v>0</v>
      </c>
      <c r="D8" s="5">
        <f>SUMIFS('Data Collection'!D:D, 'Data Collection'!A:A, 'Per 90'!A8)/('Per 90'!B8/90)</f>
        <v>0</v>
      </c>
      <c r="E8" s="5">
        <f>SUMIFS('Data Collection'!E:E, 'Data Collection'!A:A, 'Per 90'!A8)/('Per 90'!B8/90)</f>
        <v>0</v>
      </c>
      <c r="F8" s="5">
        <f>SUMIFS('Data Collection'!F:F, 'Data Collection'!A:A, 'Per 90'!A8)/('Per 90'!B8/90)</f>
        <v>0</v>
      </c>
      <c r="G8" s="5">
        <f>SUMIFS('Data Collection'!G:G, 'Data Collection'!A:A, 'Per 90'!A8)/('Per 90'!B8/90)</f>
        <v>0</v>
      </c>
      <c r="H8" s="5">
        <f>SUMIFS('Data Collection'!H:H, 'Data Collection'!A:A, 'Per 90'!A8)/('Per 90'!B8/90)</f>
        <v>0</v>
      </c>
      <c r="I8" s="5">
        <f>SUMIFS('Data Collection'!I:I, 'Data Collection'!A:A, 'Per 90'!A8)/('Per 90'!B8/90)</f>
        <v>0</v>
      </c>
      <c r="J8" s="5">
        <f>SUMIFS('Data Collection'!J:J, 'Data Collection'!A:A, 'Per 90'!A8)/('Per 90'!B8/90)</f>
        <v>0</v>
      </c>
      <c r="K8" s="5">
        <f>SUMIFS('Data Collection'!K:K, 'Data Collection'!A:A, 'Per 90'!A8)/('Per 90'!B8/90)</f>
        <v>0</v>
      </c>
      <c r="L8" s="5">
        <f>SUMIFS('Data Collection'!L:L, 'Data Collection'!A:A, 'Per 90'!A8)/('Per 90'!B8/90)</f>
        <v>0</v>
      </c>
      <c r="M8" s="5">
        <f>SUMIFS('Data Collection'!M:M, 'Data Collection'!A:A, 'Per 90'!A8)/('Per 90'!B8/90)</f>
        <v>0</v>
      </c>
      <c r="N8" s="5">
        <f>SUMIFS('Data Collection'!N:N, 'Data Collection'!A:A, 'Per 90'!A8)/('Per 90'!B8/90)</f>
        <v>0</v>
      </c>
      <c r="O8" s="5">
        <f>SUMIFS('Data Collection'!O:O, 'Data Collection'!A:A, 'Per 90'!A8)/('Per 90'!B8/90)</f>
        <v>0</v>
      </c>
      <c r="P8" s="5">
        <f>SUMIFS('Data Collection'!P:P, 'Data Collection'!A:A, 'Per 90'!A8)/('Per 90'!B8/90)</f>
        <v>0</v>
      </c>
      <c r="Q8" s="5">
        <f>SUMIFS('Data Collection'!Q:Q, 'Data Collection'!A:A, 'Per 90'!A8)/('Per 90'!B8/90)</f>
        <v>0</v>
      </c>
      <c r="R8" s="5">
        <f>SUMIFS('Data Collection'!R:R, 'Data Collection'!A:A, 'Per 90'!A8)/('Per 90'!B8/90)</f>
        <v>0</v>
      </c>
      <c r="S8" s="5">
        <f>SUMIFS('Data Collection'!S:S, 'Data Collection'!A:A, 'Per 90'!A8)/('Per 90'!B8/90)</f>
        <v>0</v>
      </c>
      <c r="T8" s="5">
        <f>SUMIFS('Data Collection'!T:T, 'Data Collection'!A:A, 'Per 90'!A8)/('Per 90'!B8/90)</f>
        <v>0</v>
      </c>
      <c r="U8" s="5">
        <f>SUMIFS('Data Collection'!U:U, 'Data Collection'!A:A, 'Per 90'!A8)/('Per 90'!B8/90)</f>
        <v>1.3432835820895521</v>
      </c>
      <c r="V8" s="15">
        <f t="shared" si="0"/>
        <v>0</v>
      </c>
      <c r="W8" s="5">
        <f>SUMIFS('Data Collection'!W:W, 'Data Collection'!A:A, 'Per 90'!A8)/('Per 90'!B8/90)</f>
        <v>21.492537313432834</v>
      </c>
      <c r="X8" s="5">
        <f>SUMIFS('Data Collection'!X:X, 'Data Collection'!A:A, 'Per 90'!A8)/('Per 90'!B8/90)</f>
        <v>8.0597014925373127</v>
      </c>
      <c r="Y8" s="5">
        <f>SUMIFS('Data Collection'!Y:Y, 'Data Collection'!A:A, 'Per 90'!A8)/('Per 90'!B8/90)</f>
        <v>13.432835820895521</v>
      </c>
      <c r="Z8" s="15">
        <f t="shared" si="1"/>
        <v>0.6</v>
      </c>
      <c r="AA8" s="5">
        <f>SUMIFS('Data Collection'!AA:AA, 'Data Collection'!A:A, 'Per 90'!A8)/('Per 90'!B8/90)</f>
        <v>0</v>
      </c>
      <c r="AB8" s="5">
        <f>SUMIFS('Data Collection'!AB:AB, 'Data Collection'!A:A, 'Per 90'!A8)/('Per 90'!B8/90)</f>
        <v>0</v>
      </c>
      <c r="AC8" s="5">
        <f>SUMIFS('Data Collection'!AC:AC, 'Data Collection'!A:A, 'Per 90'!A8)/('Per 90'!B8/90)</f>
        <v>0</v>
      </c>
      <c r="AD8" s="5">
        <f>SUMIFS('Data Collection'!AD:AD, 'Data Collection'!A:A, 'Per 90'!A8)/('Per 90'!B8/90)</f>
        <v>0</v>
      </c>
      <c r="AE8" s="5">
        <f>SUMIFS('Data Collection'!AE:AE, 'Data Collection'!A:A, 'Per 90'!A8)/('Per 90'!B8/90)</f>
        <v>0</v>
      </c>
      <c r="AF8" s="15">
        <f t="shared" si="2"/>
        <v>0</v>
      </c>
      <c r="AG8" s="5">
        <f>SUMIFS('Data Collection'!AG:AG, 'Data Collection'!A:A, 'Per 90'!A8)/('Per 90'!B8/90)</f>
        <v>0</v>
      </c>
      <c r="AH8" s="5">
        <f>SUMIFS('Data Collection'!AH:AH, 'Data Collection'!A:A, 'Per 90'!A8)/('Per 90'!B8/90)</f>
        <v>1.3432835820895521</v>
      </c>
      <c r="AI8" s="15">
        <f t="shared" si="3"/>
        <v>0</v>
      </c>
      <c r="AJ8" s="5">
        <f>SUMIFS('Data Collection'!AJ:AJ, 'Data Collection'!A:A, 'Per 90'!A8)/('Per 90'!B8/90)</f>
        <v>2.6865671641791042</v>
      </c>
      <c r="AK8" s="5">
        <f>SUMIFS('Data Collection'!AK:AK, 'Data Collection'!A:A, 'Per 90'!A8)/('Per 90'!B8/90)</f>
        <v>13.432835820895521</v>
      </c>
      <c r="AL8" s="15">
        <f t="shared" si="4"/>
        <v>0.2</v>
      </c>
      <c r="AM8" s="5">
        <f>SUMIFS('Data Collection'!AM:AM, 'Data Collection'!A:A, 'Per 90'!A8)/('Per 90'!B8/90)</f>
        <v>1.3432835820895521</v>
      </c>
      <c r="AN8" s="5">
        <f>SUMIFS('Data Collection'!AN:AN, 'Data Collection'!A:A, 'Per 90'!A8)/('Per 90'!B8/90)</f>
        <v>4.0298507462686564</v>
      </c>
      <c r="AO8" s="15">
        <f t="shared" si="5"/>
        <v>0.33333333333333331</v>
      </c>
      <c r="AP8" s="5">
        <f>SUMIFS('Data Collection'!AP:AP, 'Data Collection'!A:A, 'Per 90'!A8)/('Per 90'!B8/90)</f>
        <v>9.4029850746268657</v>
      </c>
      <c r="AQ8" s="5">
        <f>SUMIFS('Data Collection'!AQ:AQ, 'Data Collection'!A:A, 'Per 90'!A8)/('Per 90'!B8/90)</f>
        <v>1.3432835820895521</v>
      </c>
      <c r="AR8" s="5">
        <f>SUMIFS('Data Collection'!AR:AR, 'Data Collection'!A:A, 'Per 90'!A8)/('Per 90'!B8/90)</f>
        <v>0</v>
      </c>
      <c r="AS8" s="5">
        <f>SUMIFS('Data Collection'!AS:AS, 'Data Collection'!A:A, 'Per 90'!A8)/('Per 90'!B8/90)</f>
        <v>0</v>
      </c>
      <c r="AT8" s="5">
        <f>SUMIFS('Data Collection'!AT:AT, 'Data Collection'!A:A, 'Per 90'!A8)/('Per 90'!B8/90)</f>
        <v>1.3432835820895521</v>
      </c>
      <c r="AU8" s="5">
        <f>SUMIFS('Data Collection'!AU:AU, 'Data Collection'!A:A, 'Per 90'!A8)/('Per 90'!B8/90)</f>
        <v>0</v>
      </c>
      <c r="AV8" s="5">
        <f>SUMIFS('Data Collection'!AV:AV, 'Data Collection'!A:A, 'Per 90'!A8)/('Per 90'!B8/90)</f>
        <v>0</v>
      </c>
      <c r="AW8" s="5">
        <f>SUMIFS('Data Collection'!AW:AW, 'Data Collection'!A:A, 'Per 90'!A8)/('Per 90'!B8/90)</f>
        <v>0</v>
      </c>
      <c r="AX8" s="5">
        <f>SUMIFS('Data Collection'!AX:AX, 'Data Collection'!A:A, 'Per 90'!A8)/('Per 90'!B8/90)</f>
        <v>0</v>
      </c>
      <c r="AY8" s="5">
        <f>SUMIFS('Data Collection'!AY:AY, 'Data Collection'!A:A, 'Per 90'!A8)/('Per 90'!B8/90)</f>
        <v>1.3432835820895521</v>
      </c>
      <c r="AZ8" s="5">
        <f>SUMIFS('Data Collection'!AZ:AZ, 'Data Collection'!A:A, 'Per 90'!A8)/('Per 90'!B8/90)</f>
        <v>0</v>
      </c>
      <c r="BA8" s="5">
        <f>SUMIFS('Data Collection'!BA:BA, 'Data Collection'!A:A, 'Per 90'!A8)/('Per 90'!B8/90)</f>
        <v>0</v>
      </c>
      <c r="BB8" s="5">
        <f>SUMIFS('Data Collection'!BB:BB, 'Data Collection'!A:A, 'Per 90'!A8)/('Per 90'!B8/90)</f>
        <v>0</v>
      </c>
      <c r="BC8" s="5">
        <f>SUMIFS('Data Collection'!BC:BC, 'Data Collection'!A:A, 'Per 90'!A8)/('Per 90'!B8/90)</f>
        <v>0</v>
      </c>
      <c r="BD8" s="5">
        <f>SUMIFS('Data Collection'!BD:BD, 'Data Collection'!A:A, 'Per 90'!A8)/('Per 90'!B8/90)</f>
        <v>0</v>
      </c>
      <c r="BE8" s="5">
        <f>AVERAGEIFS('Data Collection'!BE:BE, 'Data Collection'!A:A, 'Per 90'!A8)</f>
        <v>57.5</v>
      </c>
      <c r="BF8" s="5">
        <f>AVERAGEIFS('Data Collection'!BF:BF, 'Data Collection'!A:A, 'Per 90'!A8)</f>
        <v>86</v>
      </c>
      <c r="BG8" s="5">
        <f>AVERAGEIFS('Data Collection'!BK:BK, 'Data Collection'!A:A, 'Per 90'!A8)</f>
        <v>28.974999999999998</v>
      </c>
      <c r="BH8" s="5">
        <f>AVERAGEIFS('Data Collection'!BL:BL, 'Data Collection'!A:A, 'Per 90'!A8)</f>
        <v>4564.5</v>
      </c>
      <c r="BI8" s="5">
        <f>AVERAGEIFS('Data Collection'!BM:BM, 'Data Collection'!A:A, 'Per 90'!A8)</f>
        <v>6.1000000000000005</v>
      </c>
      <c r="BJ8" s="5">
        <f>AVERAGEIFS('Data Collection'!BN:BN, 'Data Collection'!A:A, 'Per 90'!A8)</f>
        <v>-0.40000000000000008</v>
      </c>
    </row>
    <row r="9" spans="1:62" x14ac:dyDescent="0.35">
      <c r="A9" t="s">
        <v>84</v>
      </c>
      <c r="B9">
        <f>SUMIFS('Data Collection'!B:B, 'Data Collection'!A:A, 'Per 90'!A9)</f>
        <v>54</v>
      </c>
      <c r="C9" s="5">
        <f>SUMIFS('Data Collection'!C:C, 'Data Collection'!A:A, 'Per 90'!A9)/('Per 90'!B9/90)</f>
        <v>-3.3333333333333335</v>
      </c>
      <c r="D9" s="5">
        <f>SUMIFS('Data Collection'!D:D, 'Data Collection'!A:A, 'Per 90'!A9)/('Per 90'!B9/90)</f>
        <v>0</v>
      </c>
      <c r="E9" s="5">
        <f>SUMIFS('Data Collection'!E:E, 'Data Collection'!A:A, 'Per 90'!A9)/('Per 90'!B9/90)</f>
        <v>0</v>
      </c>
      <c r="F9" s="5">
        <f>SUMIFS('Data Collection'!F:F, 'Data Collection'!A:A, 'Per 90'!A9)/('Per 90'!B9/90)</f>
        <v>0</v>
      </c>
      <c r="G9" s="5">
        <f>SUMIFS('Data Collection'!G:G, 'Data Collection'!A:A, 'Per 90'!A9)/('Per 90'!B9/90)</f>
        <v>0</v>
      </c>
      <c r="H9" s="5">
        <f>SUMIFS('Data Collection'!H:H, 'Data Collection'!A:A, 'Per 90'!A9)/('Per 90'!B9/90)</f>
        <v>0.23333333333333336</v>
      </c>
      <c r="I9" s="5">
        <f>SUMIFS('Data Collection'!I:I, 'Data Collection'!A:A, 'Per 90'!A9)/('Per 90'!B9/90)</f>
        <v>0</v>
      </c>
      <c r="J9" s="5">
        <f>SUMIFS('Data Collection'!J:J, 'Data Collection'!A:A, 'Per 90'!A9)/('Per 90'!B9/90)</f>
        <v>0</v>
      </c>
      <c r="K9" s="5">
        <f>SUMIFS('Data Collection'!K:K, 'Data Collection'!A:A, 'Per 90'!A9)/('Per 90'!B9/90)</f>
        <v>0</v>
      </c>
      <c r="L9" s="5">
        <f>SUMIFS('Data Collection'!L:L, 'Data Collection'!A:A, 'Per 90'!A9)/('Per 90'!B9/90)</f>
        <v>0</v>
      </c>
      <c r="M9" s="5">
        <f>SUMIFS('Data Collection'!M:M, 'Data Collection'!A:A, 'Per 90'!A9)/('Per 90'!B9/90)</f>
        <v>0</v>
      </c>
      <c r="N9" s="5">
        <f>SUMIFS('Data Collection'!N:N, 'Data Collection'!A:A, 'Per 90'!A9)/('Per 90'!B9/90)</f>
        <v>0</v>
      </c>
      <c r="O9" s="5">
        <f>SUMIFS('Data Collection'!O:O, 'Data Collection'!A:A, 'Per 90'!A9)/('Per 90'!B9/90)</f>
        <v>0</v>
      </c>
      <c r="P9" s="5">
        <f>SUMIFS('Data Collection'!P:P, 'Data Collection'!A:A, 'Per 90'!A9)/('Per 90'!B9/90)</f>
        <v>0</v>
      </c>
      <c r="Q9" s="5">
        <f>SUMIFS('Data Collection'!Q:Q, 'Data Collection'!A:A, 'Per 90'!A9)/('Per 90'!B9/90)</f>
        <v>0</v>
      </c>
      <c r="R9" s="5">
        <f>SUMIFS('Data Collection'!R:R, 'Data Collection'!A:A, 'Per 90'!A9)/('Per 90'!B9/90)</f>
        <v>0</v>
      </c>
      <c r="S9" s="5">
        <f>SUMIFS('Data Collection'!S:S, 'Data Collection'!A:A, 'Per 90'!A9)/('Per 90'!B9/90)</f>
        <v>0</v>
      </c>
      <c r="T9" s="5">
        <f>SUMIFS('Data Collection'!T:T, 'Data Collection'!A:A, 'Per 90'!A9)/('Per 90'!B9/90)</f>
        <v>1.6666666666666667</v>
      </c>
      <c r="U9" s="5">
        <f>SUMIFS('Data Collection'!U:U, 'Data Collection'!A:A, 'Per 90'!A9)/('Per 90'!B9/90)</f>
        <v>5</v>
      </c>
      <c r="V9" s="15">
        <f t="shared" si="0"/>
        <v>0.33333333333333337</v>
      </c>
      <c r="W9" s="5">
        <f>SUMIFS('Data Collection'!W:W, 'Data Collection'!A:A, 'Per 90'!A9)/('Per 90'!B9/90)</f>
        <v>46.666666666666671</v>
      </c>
      <c r="X9" s="5">
        <f>SUMIFS('Data Collection'!X:X, 'Data Collection'!A:A, 'Per 90'!A9)/('Per 90'!B9/90)</f>
        <v>23.333333333333336</v>
      </c>
      <c r="Y9" s="5">
        <f>SUMIFS('Data Collection'!Y:Y, 'Data Collection'!A:A, 'Per 90'!A9)/('Per 90'!B9/90)</f>
        <v>31.666666666666668</v>
      </c>
      <c r="Z9" s="15">
        <f t="shared" si="1"/>
        <v>0.73684210526315796</v>
      </c>
      <c r="AA9" s="5">
        <f>SUMIFS('Data Collection'!AA:AA, 'Data Collection'!A:A, 'Per 90'!A9)/('Per 90'!B9/90)</f>
        <v>1.6666666666666667</v>
      </c>
      <c r="AB9" s="5">
        <f>SUMIFS('Data Collection'!AB:AB, 'Data Collection'!A:A, 'Per 90'!A9)/('Per 90'!B9/90)</f>
        <v>0</v>
      </c>
      <c r="AC9" s="5">
        <f>SUMIFS('Data Collection'!AC:AC, 'Data Collection'!A:A, 'Per 90'!A9)/('Per 90'!B9/90)</f>
        <v>0</v>
      </c>
      <c r="AD9" s="5">
        <f>SUMIFS('Data Collection'!AD:AD, 'Data Collection'!A:A, 'Per 90'!A9)/('Per 90'!B9/90)</f>
        <v>0</v>
      </c>
      <c r="AE9" s="5">
        <f>SUMIFS('Data Collection'!AE:AE, 'Data Collection'!A:A, 'Per 90'!A9)/('Per 90'!B9/90)</f>
        <v>0</v>
      </c>
      <c r="AF9" s="15">
        <f t="shared" si="2"/>
        <v>0</v>
      </c>
      <c r="AG9" s="5">
        <f>SUMIFS('Data Collection'!AG:AG, 'Data Collection'!A:A, 'Per 90'!A9)/('Per 90'!B9/90)</f>
        <v>0</v>
      </c>
      <c r="AH9" s="5">
        <f>SUMIFS('Data Collection'!AH:AH, 'Data Collection'!A:A, 'Per 90'!A9)/('Per 90'!B9/90)</f>
        <v>0</v>
      </c>
      <c r="AI9" s="15">
        <f t="shared" si="3"/>
        <v>0</v>
      </c>
      <c r="AJ9" s="5">
        <f>SUMIFS('Data Collection'!AJ:AJ, 'Data Collection'!A:A, 'Per 90'!A9)/('Per 90'!B9/90)</f>
        <v>6.666666666666667</v>
      </c>
      <c r="AK9" s="5">
        <f>SUMIFS('Data Collection'!AK:AK, 'Data Collection'!A:A, 'Per 90'!A9)/('Per 90'!B9/90)</f>
        <v>28.333333333333336</v>
      </c>
      <c r="AL9" s="15">
        <f t="shared" si="4"/>
        <v>0.23529411764705882</v>
      </c>
      <c r="AM9" s="5">
        <f>SUMIFS('Data Collection'!AM:AM, 'Data Collection'!A:A, 'Per 90'!A9)/('Per 90'!B9/90)</f>
        <v>0</v>
      </c>
      <c r="AN9" s="5">
        <f>SUMIFS('Data Collection'!AN:AN, 'Data Collection'!A:A, 'Per 90'!A9)/('Per 90'!B9/90)</f>
        <v>0</v>
      </c>
      <c r="AO9" s="15">
        <f t="shared" si="5"/>
        <v>0</v>
      </c>
      <c r="AP9" s="5">
        <f>SUMIFS('Data Collection'!AP:AP, 'Data Collection'!A:A, 'Per 90'!A9)/('Per 90'!B9/90)</f>
        <v>18.333333333333336</v>
      </c>
      <c r="AQ9" s="5">
        <f>SUMIFS('Data Collection'!AQ:AQ, 'Data Collection'!A:A, 'Per 90'!A9)/('Per 90'!B9/90)</f>
        <v>1.6666666666666667</v>
      </c>
      <c r="AR9" s="5">
        <f>SUMIFS('Data Collection'!AR:AR, 'Data Collection'!A:A, 'Per 90'!A9)/('Per 90'!B9/90)</f>
        <v>0</v>
      </c>
      <c r="AS9" s="5">
        <f>SUMIFS('Data Collection'!AS:AS, 'Data Collection'!A:A, 'Per 90'!A9)/('Per 90'!B9/90)</f>
        <v>0</v>
      </c>
      <c r="AT9" s="5">
        <f>SUMIFS('Data Collection'!AT:AT, 'Data Collection'!A:A, 'Per 90'!A9)/('Per 90'!B9/90)</f>
        <v>1.6666666666666667</v>
      </c>
      <c r="AU9" s="5">
        <f>SUMIFS('Data Collection'!AU:AU, 'Data Collection'!A:A, 'Per 90'!A9)/('Per 90'!B9/90)</f>
        <v>0</v>
      </c>
      <c r="AV9" s="5">
        <f>SUMIFS('Data Collection'!AV:AV, 'Data Collection'!A:A, 'Per 90'!A9)/('Per 90'!B9/90)</f>
        <v>1.6666666666666667</v>
      </c>
      <c r="AW9" s="5">
        <f>SUMIFS('Data Collection'!AW:AW, 'Data Collection'!A:A, 'Per 90'!A9)/('Per 90'!B9/90)</f>
        <v>0</v>
      </c>
      <c r="AX9" s="5">
        <f>SUMIFS('Data Collection'!AX:AX, 'Data Collection'!A:A, 'Per 90'!A9)/('Per 90'!B9/90)</f>
        <v>1.6666666666666667</v>
      </c>
      <c r="AY9" s="5">
        <f>SUMIFS('Data Collection'!AY:AY, 'Data Collection'!A:A, 'Per 90'!A9)/('Per 90'!B9/90)</f>
        <v>1.6666666666666667</v>
      </c>
      <c r="AZ9" s="5">
        <f>SUMIFS('Data Collection'!AZ:AZ, 'Data Collection'!A:A, 'Per 90'!A9)/('Per 90'!B9/90)</f>
        <v>0</v>
      </c>
      <c r="BA9" s="5">
        <f>SUMIFS('Data Collection'!BA:BA, 'Data Collection'!A:A, 'Per 90'!A9)/('Per 90'!B9/90)</f>
        <v>0</v>
      </c>
      <c r="BB9" s="5">
        <f>SUMIFS('Data Collection'!BB:BB, 'Data Collection'!A:A, 'Per 90'!A9)/('Per 90'!B9/90)</f>
        <v>0</v>
      </c>
      <c r="BC9" s="5">
        <f>SUMIFS('Data Collection'!BC:BC, 'Data Collection'!A:A, 'Per 90'!A9)/('Per 90'!B9/90)</f>
        <v>1.4619883040935673</v>
      </c>
      <c r="BD9" s="5">
        <f>SUMIFS('Data Collection'!BD:BD, 'Data Collection'!A:A, 'Per 90'!A9)/('Per 90'!B9/90)</f>
        <v>0</v>
      </c>
      <c r="BE9" s="5" t="e">
        <f>AVERAGEIFS('Data Collection'!BE:BE, 'Data Collection'!A:A, 'Per 90'!A9)</f>
        <v>#DIV/0!</v>
      </c>
      <c r="BF9" s="5" t="e">
        <f>AVERAGEIFS('Data Collection'!BF:BF, 'Data Collection'!A:A, 'Per 90'!A9)</f>
        <v>#DIV/0!</v>
      </c>
      <c r="BG9" s="5">
        <f>AVERAGEIFS('Data Collection'!BK:BK, 'Data Collection'!A:A, 'Per 90'!A9)</f>
        <v>30.3</v>
      </c>
      <c r="BH9" s="5">
        <f>AVERAGEIFS('Data Collection'!BL:BL, 'Data Collection'!A:A, 'Per 90'!A9)</f>
        <v>3102</v>
      </c>
      <c r="BI9" s="5">
        <f>AVERAGEIFS('Data Collection'!BM:BM, 'Data Collection'!A:A, 'Per 90'!A9)</f>
        <v>6.2</v>
      </c>
      <c r="BJ9" s="5">
        <f>AVERAGEIFS('Data Collection'!BN:BN, 'Data Collection'!A:A, 'Per 90'!A9)</f>
        <v>-0.29999999999999982</v>
      </c>
    </row>
    <row r="10" spans="1:62" x14ac:dyDescent="0.35">
      <c r="A10" t="s">
        <v>73</v>
      </c>
      <c r="B10">
        <f>SUMIFS('Data Collection'!B:B, 'Data Collection'!A:A, 'Per 90'!A10)</f>
        <v>1050</v>
      </c>
      <c r="C10" s="5">
        <f>SUMIFS('Data Collection'!C:C, 'Data Collection'!A:A, 'Per 90'!A10)/('Per 90'!B10/90)</f>
        <v>0.25714285714285717</v>
      </c>
      <c r="D10" s="5">
        <f>SUMIFS('Data Collection'!D:D, 'Data Collection'!A:A, 'Per 90'!A10)/('Per 90'!B10/90)</f>
        <v>0.11228571428571429</v>
      </c>
      <c r="E10" s="5">
        <f>SUMIFS('Data Collection'!E:E, 'Data Collection'!A:A, 'Per 90'!A10)/('Per 90'!B10/90)</f>
        <v>3.8571428571428569E-2</v>
      </c>
      <c r="F10" s="5">
        <f>SUMIFS('Data Collection'!F:F, 'Data Collection'!A:A, 'Per 90'!A10)/('Per 90'!B10/90)</f>
        <v>0.11228571428571429</v>
      </c>
      <c r="G10" s="5">
        <f>SUMIFS('Data Collection'!G:G, 'Data Collection'!A:A, 'Per 90'!A10)/('Per 90'!B10/90)</f>
        <v>3.8571428571428569E-2</v>
      </c>
      <c r="H10" s="5">
        <f>SUMIFS('Data Collection'!H:H, 'Data Collection'!A:A, 'Per 90'!A10)/('Per 90'!B10/90)</f>
        <v>1.1142857142857144E-2</v>
      </c>
      <c r="I10" s="5">
        <f>SUMIFS('Data Collection'!I:I, 'Data Collection'!A:A, 'Per 90'!A10)/('Per 90'!B10/90)</f>
        <v>0</v>
      </c>
      <c r="J10" s="5">
        <f>SUMIFS('Data Collection'!J:J, 'Data Collection'!A:A, 'Per 90'!A10)/('Per 90'!B10/90)</f>
        <v>0</v>
      </c>
      <c r="K10" s="5">
        <f>SUMIFS('Data Collection'!K:K, 'Data Collection'!A:A, 'Per 90'!A10)/('Per 90'!B10/90)</f>
        <v>0</v>
      </c>
      <c r="L10" s="5">
        <f>SUMIFS('Data Collection'!L:L, 'Data Collection'!A:A, 'Per 90'!A10)/('Per 90'!B10/90)</f>
        <v>0</v>
      </c>
      <c r="M10" s="5">
        <f>SUMIFS('Data Collection'!M:M, 'Data Collection'!A:A, 'Per 90'!A10)/('Per 90'!B10/90)</f>
        <v>0</v>
      </c>
      <c r="N10" s="5">
        <f>SUMIFS('Data Collection'!N:N, 'Data Collection'!A:A, 'Per 90'!A10)/('Per 90'!B10/90)</f>
        <v>0</v>
      </c>
      <c r="O10" s="5">
        <f>SUMIFS('Data Collection'!O:O, 'Data Collection'!A:A, 'Per 90'!A10)/('Per 90'!B10/90)</f>
        <v>0</v>
      </c>
      <c r="P10" s="5">
        <f>SUMIFS('Data Collection'!P:P, 'Data Collection'!A:A, 'Per 90'!A10)/('Per 90'!B10/90)</f>
        <v>0</v>
      </c>
      <c r="Q10" s="5">
        <f>SUMIFS('Data Collection'!Q:Q, 'Data Collection'!A:A, 'Per 90'!A10)/('Per 90'!B10/90)</f>
        <v>0.25714285714285717</v>
      </c>
      <c r="R10" s="5">
        <f>SUMIFS('Data Collection'!R:R, 'Data Collection'!A:A, 'Per 90'!A10)/('Per 90'!B10/90)</f>
        <v>0.77142857142857146</v>
      </c>
      <c r="S10" s="5">
        <f>SUMIFS('Data Collection'!S:S, 'Data Collection'!A:A, 'Per 90'!A10)/('Per 90'!B10/90)</f>
        <v>0</v>
      </c>
      <c r="T10" s="5">
        <f>SUMIFS('Data Collection'!T:T, 'Data Collection'!A:A, 'Per 90'!A10)/('Per 90'!B10/90)</f>
        <v>1.1142857142857143</v>
      </c>
      <c r="U10" s="5">
        <f>SUMIFS('Data Collection'!U:U, 'Data Collection'!A:A, 'Per 90'!A10)/('Per 90'!B10/90)</f>
        <v>1.2</v>
      </c>
      <c r="V10" s="15">
        <f t="shared" si="0"/>
        <v>0.9285714285714286</v>
      </c>
      <c r="W10" s="5">
        <f>SUMIFS('Data Collection'!W:W, 'Data Collection'!A:A, 'Per 90'!A10)/('Per 90'!B10/90)</f>
        <v>54.25714285714286</v>
      </c>
      <c r="X10" s="5">
        <f>SUMIFS('Data Collection'!X:X, 'Data Collection'!A:A, 'Per 90'!A10)/('Per 90'!B10/90)</f>
        <v>31.200000000000003</v>
      </c>
      <c r="Y10" s="5">
        <f>SUMIFS('Data Collection'!Y:Y, 'Data Collection'!A:A, 'Per 90'!A10)/('Per 90'!B10/90)</f>
        <v>39.857142857142861</v>
      </c>
      <c r="Z10" s="15">
        <f t="shared" si="1"/>
        <v>0.78279569892473122</v>
      </c>
      <c r="AA10" s="5">
        <f>SUMIFS('Data Collection'!AA:AA, 'Data Collection'!A:A, 'Per 90'!A10)/('Per 90'!B10/90)</f>
        <v>0.68571428571428572</v>
      </c>
      <c r="AB10" s="5">
        <f>SUMIFS('Data Collection'!AB:AB, 'Data Collection'!A:A, 'Per 90'!A10)/('Per 90'!B10/90)</f>
        <v>0</v>
      </c>
      <c r="AC10" s="5">
        <f>SUMIFS('Data Collection'!AC:AC, 'Data Collection'!A:A, 'Per 90'!A10)/('Per 90'!B10/90)</f>
        <v>8.5714285714285715E-2</v>
      </c>
      <c r="AD10" s="5">
        <f>SUMIFS('Data Collection'!AD:AD, 'Data Collection'!A:A, 'Per 90'!A10)/('Per 90'!B10/90)</f>
        <v>0.6</v>
      </c>
      <c r="AE10" s="5">
        <f>SUMIFS('Data Collection'!AE:AE, 'Data Collection'!A:A, 'Per 90'!A10)/('Per 90'!B10/90)</f>
        <v>1.5428571428571429</v>
      </c>
      <c r="AF10" s="15">
        <f t="shared" si="2"/>
        <v>0.38888888888888884</v>
      </c>
      <c r="AG10" s="5">
        <f>SUMIFS('Data Collection'!AG:AG, 'Data Collection'!A:A, 'Per 90'!A10)/('Per 90'!B10/90)</f>
        <v>3.5142857142857147</v>
      </c>
      <c r="AH10" s="5">
        <f>SUMIFS('Data Collection'!AH:AH, 'Data Collection'!A:A, 'Per 90'!A10)/('Per 90'!B10/90)</f>
        <v>6.1714285714285717</v>
      </c>
      <c r="AI10" s="15">
        <f t="shared" si="3"/>
        <v>0.56944444444444453</v>
      </c>
      <c r="AJ10" s="5">
        <f>SUMIFS('Data Collection'!AJ:AJ, 'Data Collection'!A:A, 'Per 90'!A10)/('Per 90'!B10/90)</f>
        <v>3.6857142857142859</v>
      </c>
      <c r="AK10" s="5">
        <f>SUMIFS('Data Collection'!AK:AK, 'Data Collection'!A:A, 'Per 90'!A10)/('Per 90'!B10/90)</f>
        <v>11.22857142857143</v>
      </c>
      <c r="AL10" s="15">
        <f t="shared" si="4"/>
        <v>0.3282442748091603</v>
      </c>
      <c r="AM10" s="5">
        <f>SUMIFS('Data Collection'!AM:AM, 'Data Collection'!A:A, 'Per 90'!A10)/('Per 90'!B10/90)</f>
        <v>4.0285714285714285</v>
      </c>
      <c r="AN10" s="5">
        <f>SUMIFS('Data Collection'!AN:AN, 'Data Collection'!A:A, 'Per 90'!A10)/('Per 90'!B10/90)</f>
        <v>5.7428571428571429</v>
      </c>
      <c r="AO10" s="15">
        <f t="shared" si="5"/>
        <v>0.70149253731343286</v>
      </c>
      <c r="AP10" s="5">
        <f>SUMIFS('Data Collection'!AP:AP, 'Data Collection'!A:A, 'Per 90'!A10)/('Per 90'!B10/90)</f>
        <v>14.142857142857144</v>
      </c>
      <c r="AQ10" s="5">
        <f>SUMIFS('Data Collection'!AQ:AQ, 'Data Collection'!A:A, 'Per 90'!A10)/('Per 90'!B10/90)</f>
        <v>1.5428571428571429</v>
      </c>
      <c r="AR10" s="5">
        <f>SUMIFS('Data Collection'!AR:AR, 'Data Collection'!A:A, 'Per 90'!A10)/('Per 90'!B10/90)</f>
        <v>0.6</v>
      </c>
      <c r="AS10" s="5">
        <f>SUMIFS('Data Collection'!AS:AS, 'Data Collection'!A:A, 'Per 90'!A10)/('Per 90'!B10/90)</f>
        <v>0.25714285714285717</v>
      </c>
      <c r="AT10" s="5">
        <f>SUMIFS('Data Collection'!AT:AT, 'Data Collection'!A:A, 'Per 90'!A10)/('Per 90'!B10/90)</f>
        <v>2.0571428571428574</v>
      </c>
      <c r="AU10" s="5">
        <f>SUMIFS('Data Collection'!AU:AU, 'Data Collection'!A:A, 'Per 90'!A10)/('Per 90'!B10/90)</f>
        <v>0.25714285714285717</v>
      </c>
      <c r="AV10" s="5">
        <f>SUMIFS('Data Collection'!AV:AV, 'Data Collection'!A:A, 'Per 90'!A10)/('Per 90'!B10/90)</f>
        <v>1.5428571428571429</v>
      </c>
      <c r="AW10" s="5">
        <f>SUMIFS('Data Collection'!AW:AW, 'Data Collection'!A:A, 'Per 90'!A10)/('Per 90'!B10/90)</f>
        <v>0.77142857142857146</v>
      </c>
      <c r="AX10" s="5">
        <f>SUMIFS('Data Collection'!AX:AX, 'Data Collection'!A:A, 'Per 90'!A10)/('Per 90'!B10/90)</f>
        <v>1.9714285714285715</v>
      </c>
      <c r="AY10" s="5">
        <f>SUMIFS('Data Collection'!AY:AY, 'Data Collection'!A:A, 'Per 90'!A10)/('Per 90'!B10/90)</f>
        <v>0.25714285714285717</v>
      </c>
      <c r="AZ10" s="5">
        <f>SUMIFS('Data Collection'!AZ:AZ, 'Data Collection'!A:A, 'Per 90'!A10)/('Per 90'!B10/90)</f>
        <v>0</v>
      </c>
      <c r="BA10" s="5">
        <f>SUMIFS('Data Collection'!BA:BA, 'Data Collection'!A:A, 'Per 90'!A10)/('Per 90'!B10/90)</f>
        <v>8.5714285714285715E-2</v>
      </c>
      <c r="BB10" s="5">
        <f>SUMIFS('Data Collection'!BB:BB, 'Data Collection'!A:A, 'Per 90'!A10)/('Per 90'!B10/90)</f>
        <v>0</v>
      </c>
      <c r="BC10" s="5">
        <f>SUMIFS('Data Collection'!BC:BC, 'Data Collection'!A:A, 'Per 90'!A10)/('Per 90'!B10/90)</f>
        <v>1.4512391477591997</v>
      </c>
      <c r="BD10" s="5">
        <f>SUMIFS('Data Collection'!BD:BD, 'Data Collection'!A:A, 'Per 90'!A10)/('Per 90'!B10/90)</f>
        <v>0.76769801243742508</v>
      </c>
      <c r="BE10" s="5">
        <f>AVERAGEIFS('Data Collection'!BE:BE, 'Data Collection'!A:A, 'Per 90'!A10)</f>
        <v>44.25</v>
      </c>
      <c r="BF10" s="5">
        <f>AVERAGEIFS('Data Collection'!BF:BF, 'Data Collection'!A:A, 'Per 90'!A10)</f>
        <v>12.75</v>
      </c>
      <c r="BG10" s="5">
        <f>AVERAGEIFS('Data Collection'!BK:BK, 'Data Collection'!A:A, 'Per 90'!A10)</f>
        <v>30.009999999999998</v>
      </c>
      <c r="BH10" s="5">
        <f>AVERAGEIFS('Data Collection'!BL:BL, 'Data Collection'!A:A, 'Per 90'!A10)</f>
        <v>9339.4</v>
      </c>
      <c r="BI10" s="5">
        <f>AVERAGEIFS('Data Collection'!BM:BM, 'Data Collection'!A:A, 'Per 90'!A10)</f>
        <v>7.0166666666666666</v>
      </c>
      <c r="BJ10" s="5">
        <f>AVERAGEIFS('Data Collection'!BN:BN, 'Data Collection'!A:A, 'Per 90'!A10)</f>
        <v>0.51666666666666661</v>
      </c>
    </row>
    <row r="11" spans="1:62" x14ac:dyDescent="0.35">
      <c r="A11" s="1" t="s">
        <v>74</v>
      </c>
      <c r="B11">
        <f>SUMIFS('Data Collection'!B:B, 'Data Collection'!A:A, 'Per 90'!A11)</f>
        <v>1543</v>
      </c>
      <c r="C11" s="5">
        <f>SUMIFS('Data Collection'!C:C, 'Data Collection'!A:A, 'Per 90'!A11)/('Per 90'!B11/90)</f>
        <v>-0.11665586519766688</v>
      </c>
      <c r="D11" s="5">
        <f>SUMIFS('Data Collection'!D:D, 'Data Collection'!A:A, 'Per 90'!A11)/('Per 90'!B11/90)</f>
        <v>5.249513933895009E-3</v>
      </c>
      <c r="E11" s="5">
        <f>SUMIFS('Data Collection'!E:E, 'Data Collection'!A:A, 'Per 90'!A11)/('Per 90'!B11/90)</f>
        <v>0</v>
      </c>
      <c r="F11" s="5">
        <f>SUMIFS('Data Collection'!F:F, 'Data Collection'!A:A, 'Per 90'!A11)/('Per 90'!B11/90)</f>
        <v>0</v>
      </c>
      <c r="G11" s="5">
        <f>SUMIFS('Data Collection'!G:G, 'Data Collection'!A:A, 'Per 90'!A11)/('Per 90'!B11/90)</f>
        <v>0</v>
      </c>
      <c r="H11" s="5">
        <f>SUMIFS('Data Collection'!H:H, 'Data Collection'!A:A, 'Per 90'!A11)/('Per 90'!B11/90)</f>
        <v>3.499675955930006E-3</v>
      </c>
      <c r="I11" s="5">
        <f>SUMIFS('Data Collection'!I:I, 'Data Collection'!A:A, 'Per 90'!A11)/('Per 90'!B11/90)</f>
        <v>0</v>
      </c>
      <c r="J11" s="5">
        <f>SUMIFS('Data Collection'!J:J, 'Data Collection'!A:A, 'Per 90'!A11)/('Per 90'!B11/90)</f>
        <v>0</v>
      </c>
      <c r="K11" s="5">
        <f>SUMIFS('Data Collection'!K:K, 'Data Collection'!A:A, 'Per 90'!A11)/('Per 90'!B11/90)</f>
        <v>0</v>
      </c>
      <c r="L11" s="5">
        <f>SUMIFS('Data Collection'!L:L, 'Data Collection'!A:A, 'Per 90'!A11)/('Per 90'!B11/90)</f>
        <v>0</v>
      </c>
      <c r="M11" s="5">
        <f>SUMIFS('Data Collection'!M:M, 'Data Collection'!A:A, 'Per 90'!A11)/('Per 90'!B11/90)</f>
        <v>0</v>
      </c>
      <c r="N11" s="5">
        <f>SUMIFS('Data Collection'!N:N, 'Data Collection'!A:A, 'Per 90'!A11)/('Per 90'!B11/90)</f>
        <v>0</v>
      </c>
      <c r="O11" s="5">
        <f>SUMIFS('Data Collection'!O:O, 'Data Collection'!A:A, 'Per 90'!A11)/('Per 90'!B11/90)</f>
        <v>0</v>
      </c>
      <c r="P11" s="5">
        <f>SUMIFS('Data Collection'!P:P, 'Data Collection'!A:A, 'Per 90'!A11)/('Per 90'!B11/90)</f>
        <v>0</v>
      </c>
      <c r="Q11" s="5">
        <f>SUMIFS('Data Collection'!Q:Q, 'Data Collection'!A:A, 'Per 90'!A11)/('Per 90'!B11/90)</f>
        <v>5.832793259883344E-2</v>
      </c>
      <c r="R11" s="5">
        <f>SUMIFS('Data Collection'!R:R, 'Data Collection'!A:A, 'Per 90'!A11)/('Per 90'!B11/90)</f>
        <v>0</v>
      </c>
      <c r="S11" s="5">
        <f>SUMIFS('Data Collection'!S:S, 'Data Collection'!A:A, 'Per 90'!A11)/('Per 90'!B11/90)</f>
        <v>0</v>
      </c>
      <c r="T11" s="5">
        <f>SUMIFS('Data Collection'!T:T, 'Data Collection'!A:A, 'Per 90'!A11)/('Per 90'!B11/90)</f>
        <v>0.23331173039533376</v>
      </c>
      <c r="U11" s="5">
        <f>SUMIFS('Data Collection'!U:U, 'Data Collection'!A:A, 'Per 90'!A11)/('Per 90'!B11/90)</f>
        <v>0.29163966299416716</v>
      </c>
      <c r="V11" s="15">
        <f t="shared" si="0"/>
        <v>0.80000000000000016</v>
      </c>
      <c r="W11" s="5">
        <f>SUMIFS('Data Collection'!W:W, 'Data Collection'!A:A, 'Per 90'!A11)/('Per 90'!B11/90)</f>
        <v>50.803629293583924</v>
      </c>
      <c r="X11" s="5">
        <f>SUMIFS('Data Collection'!X:X, 'Data Collection'!A:A, 'Per 90'!A11)/('Per 90'!B11/90)</f>
        <v>32.138690861957222</v>
      </c>
      <c r="Y11" s="5">
        <f>SUMIFS('Data Collection'!Y:Y, 'Data Collection'!A:A, 'Per 90'!A11)/('Per 90'!B11/90)</f>
        <v>37.504860661049904</v>
      </c>
      <c r="Z11" s="15">
        <f t="shared" si="1"/>
        <v>0.85692068429237933</v>
      </c>
      <c r="AA11" s="5">
        <f>SUMIFS('Data Collection'!AA:AA, 'Data Collection'!A:A, 'Per 90'!A11)/('Per 90'!B11/90)</f>
        <v>5.832793259883344E-2</v>
      </c>
      <c r="AB11" s="5">
        <f>SUMIFS('Data Collection'!AB:AB, 'Data Collection'!A:A, 'Per 90'!A11)/('Per 90'!B11/90)</f>
        <v>0</v>
      </c>
      <c r="AC11" s="5">
        <f>SUMIFS('Data Collection'!AC:AC, 'Data Collection'!A:A, 'Per 90'!A11)/('Per 90'!B11/90)</f>
        <v>0</v>
      </c>
      <c r="AD11" s="5">
        <f>SUMIFS('Data Collection'!AD:AD, 'Data Collection'!A:A, 'Per 90'!A11)/('Per 90'!B11/90)</f>
        <v>0</v>
      </c>
      <c r="AE11" s="5">
        <f>SUMIFS('Data Collection'!AE:AE, 'Data Collection'!A:A, 'Per 90'!A11)/('Per 90'!B11/90)</f>
        <v>0</v>
      </c>
      <c r="AF11" s="15">
        <f t="shared" si="2"/>
        <v>0</v>
      </c>
      <c r="AG11" s="5">
        <f>SUMIFS('Data Collection'!AG:AG, 'Data Collection'!A:A, 'Per 90'!A11)/('Per 90'!B11/90)</f>
        <v>1.9831497083603369</v>
      </c>
      <c r="AH11" s="5">
        <f>SUMIFS('Data Collection'!AH:AH, 'Data Collection'!A:A, 'Per 90'!A11)/('Per 90'!B11/90)</f>
        <v>4.1412832145171743</v>
      </c>
      <c r="AI11" s="15">
        <f t="shared" si="3"/>
        <v>0.47887323943661969</v>
      </c>
      <c r="AJ11" s="5">
        <f>SUMIFS('Data Collection'!AJ:AJ, 'Data Collection'!A:A, 'Per 90'!A11)/('Per 90'!B11/90)</f>
        <v>2.7414128321451714</v>
      </c>
      <c r="AK11" s="5">
        <f>SUMIFS('Data Collection'!AK:AK, 'Data Collection'!A:A, 'Per 90'!A11)/('Per 90'!B11/90)</f>
        <v>7.2909915748541794</v>
      </c>
      <c r="AL11" s="15">
        <f t="shared" si="4"/>
        <v>0.376</v>
      </c>
      <c r="AM11" s="5">
        <f>SUMIFS('Data Collection'!AM:AM, 'Data Collection'!A:A, 'Per 90'!A11)/('Per 90'!B11/90)</f>
        <v>2.5664290343486713</v>
      </c>
      <c r="AN11" s="5">
        <f>SUMIFS('Data Collection'!AN:AN, 'Data Collection'!A:A, 'Per 90'!A11)/('Per 90'!B11/90)</f>
        <v>3.9662994167206738</v>
      </c>
      <c r="AO11" s="15">
        <f t="shared" si="5"/>
        <v>0.6470588235294118</v>
      </c>
      <c r="AP11" s="5">
        <f>SUMIFS('Data Collection'!AP:AP, 'Data Collection'!A:A, 'Per 90'!A11)/('Per 90'!B11/90)</f>
        <v>7.8159429682436805</v>
      </c>
      <c r="AQ11" s="5">
        <f>SUMIFS('Data Collection'!AQ:AQ, 'Data Collection'!A:A, 'Per 90'!A11)/('Per 90'!B11/90)</f>
        <v>0.34996759559300061</v>
      </c>
      <c r="AR11" s="5">
        <f>SUMIFS('Data Collection'!AR:AR, 'Data Collection'!A:A, 'Per 90'!A11)/('Per 90'!B11/90)</f>
        <v>0.34996759559300061</v>
      </c>
      <c r="AS11" s="5">
        <f>SUMIFS('Data Collection'!AS:AS, 'Data Collection'!A:A, 'Per 90'!A11)/('Per 90'!B11/90)</f>
        <v>0</v>
      </c>
      <c r="AT11" s="5">
        <f>SUMIFS('Data Collection'!AT:AT, 'Data Collection'!A:A, 'Per 90'!A11)/('Per 90'!B11/90)</f>
        <v>3.4996759559300061</v>
      </c>
      <c r="AU11" s="5">
        <f>SUMIFS('Data Collection'!AU:AU, 'Data Collection'!A:A, 'Per 90'!A11)/('Per 90'!B11/90)</f>
        <v>0.52495139338950092</v>
      </c>
      <c r="AV11" s="5">
        <f>SUMIFS('Data Collection'!AV:AV, 'Data Collection'!A:A, 'Per 90'!A11)/('Per 90'!B11/90)</f>
        <v>1.5165262475696695</v>
      </c>
      <c r="AW11" s="5">
        <f>SUMIFS('Data Collection'!AW:AW, 'Data Collection'!A:A, 'Per 90'!A11)/('Per 90'!B11/90)</f>
        <v>5.832793259883344E-2</v>
      </c>
      <c r="AX11" s="5">
        <f>SUMIFS('Data Collection'!AX:AX, 'Data Collection'!A:A, 'Per 90'!A11)/('Per 90'!B11/90)</f>
        <v>0.58327932598833432</v>
      </c>
      <c r="AY11" s="5">
        <f>SUMIFS('Data Collection'!AY:AY, 'Data Collection'!A:A, 'Per 90'!A11)/('Per 90'!B11/90)</f>
        <v>0.52495139338950092</v>
      </c>
      <c r="AZ11" s="5">
        <f>SUMIFS('Data Collection'!AZ:AZ, 'Data Collection'!A:A, 'Per 90'!A11)/('Per 90'!B11/90)</f>
        <v>0</v>
      </c>
      <c r="BA11" s="5">
        <f>SUMIFS('Data Collection'!BA:BA, 'Data Collection'!A:A, 'Per 90'!A11)/('Per 90'!B11/90)</f>
        <v>0</v>
      </c>
      <c r="BB11" s="5">
        <f>SUMIFS('Data Collection'!BB:BB, 'Data Collection'!A:A, 'Per 90'!A11)/('Per 90'!B11/90)</f>
        <v>0</v>
      </c>
      <c r="BC11" s="5">
        <f>SUMIFS('Data Collection'!BC:BC, 'Data Collection'!A:A, 'Per 90'!A11)/('Per 90'!B11/90)</f>
        <v>1.4334962089042309</v>
      </c>
      <c r="BD11" s="5">
        <f>SUMIFS('Data Collection'!BD:BD, 'Data Collection'!A:A, 'Per 90'!A11)/('Per 90'!B11/90)</f>
        <v>4.703865532163988E-2</v>
      </c>
      <c r="BE11" s="5">
        <f>AVERAGEIFS('Data Collection'!BE:BE, 'Data Collection'!A:A, 'Per 90'!A11)</f>
        <v>26.75</v>
      </c>
      <c r="BF11" s="5">
        <f>AVERAGEIFS('Data Collection'!BF:BF, 'Data Collection'!A:A, 'Per 90'!A11)</f>
        <v>61.75</v>
      </c>
      <c r="BG11" s="5">
        <f>AVERAGEIFS('Data Collection'!BK:BK, 'Data Collection'!A:A, 'Per 90'!A11)</f>
        <v>31.526666666666664</v>
      </c>
      <c r="BH11" s="5">
        <f>AVERAGEIFS('Data Collection'!BL:BL, 'Data Collection'!A:A, 'Per 90'!A11)</f>
        <v>10130.533333333333</v>
      </c>
      <c r="BI11" s="5">
        <f>AVERAGEIFS('Data Collection'!BM:BM, 'Data Collection'!A:A, 'Per 90'!A11)</f>
        <v>6.7312500000000011</v>
      </c>
      <c r="BJ11" s="5">
        <f>AVERAGEIFS('Data Collection'!BN:BN, 'Data Collection'!A:A, 'Per 90'!A11)</f>
        <v>0.23125000000000007</v>
      </c>
    </row>
    <row r="12" spans="1:62" x14ac:dyDescent="0.35">
      <c r="A12" t="s">
        <v>75</v>
      </c>
      <c r="B12">
        <f>SUMIFS('Data Collection'!B:B, 'Data Collection'!A:A, 'Per 90'!A12)</f>
        <v>1014</v>
      </c>
      <c r="C12" s="5">
        <f>SUMIFS('Data Collection'!C:C, 'Data Collection'!A:A, 'Per 90'!A12)/('Per 90'!B12/90)</f>
        <v>0</v>
      </c>
      <c r="D12" s="5">
        <f>SUMIFS('Data Collection'!D:D, 'Data Collection'!A:A, 'Per 90'!A12)/('Per 90'!B12/90)</f>
        <v>1.0650887573964495E-2</v>
      </c>
      <c r="E12" s="5">
        <f>SUMIFS('Data Collection'!E:E, 'Data Collection'!A:A, 'Per 90'!A12)/('Per 90'!B12/90)</f>
        <v>0</v>
      </c>
      <c r="F12" s="5">
        <f>SUMIFS('Data Collection'!F:F, 'Data Collection'!A:A, 'Per 90'!A12)/('Per 90'!B12/90)</f>
        <v>1.0650887573964495E-2</v>
      </c>
      <c r="G12" s="5">
        <f>SUMIFS('Data Collection'!G:G, 'Data Collection'!A:A, 'Per 90'!A12)/('Per 90'!B12/90)</f>
        <v>0</v>
      </c>
      <c r="H12" s="5">
        <f>SUMIFS('Data Collection'!H:H, 'Data Collection'!A:A, 'Per 90'!A12)/('Per 90'!B12/90)</f>
        <v>2.751479289940828E-2</v>
      </c>
      <c r="I12" s="5">
        <f>SUMIFS('Data Collection'!I:I, 'Data Collection'!A:A, 'Per 90'!A12)/('Per 90'!B12/90)</f>
        <v>0</v>
      </c>
      <c r="J12" s="5">
        <f>SUMIFS('Data Collection'!J:J, 'Data Collection'!A:A, 'Per 90'!A12)/('Per 90'!B12/90)</f>
        <v>0</v>
      </c>
      <c r="K12" s="5">
        <f>SUMIFS('Data Collection'!K:K, 'Data Collection'!A:A, 'Per 90'!A12)/('Per 90'!B12/90)</f>
        <v>0</v>
      </c>
      <c r="L12" s="5">
        <f>SUMIFS('Data Collection'!L:L, 'Data Collection'!A:A, 'Per 90'!A12)/('Per 90'!B12/90)</f>
        <v>0</v>
      </c>
      <c r="M12" s="5">
        <f>SUMIFS('Data Collection'!M:M, 'Data Collection'!A:A, 'Per 90'!A12)/('Per 90'!B12/90)</f>
        <v>0</v>
      </c>
      <c r="N12" s="5">
        <f>SUMIFS('Data Collection'!N:N, 'Data Collection'!A:A, 'Per 90'!A12)/('Per 90'!B12/90)</f>
        <v>0</v>
      </c>
      <c r="O12" s="5">
        <f>SUMIFS('Data Collection'!O:O, 'Data Collection'!A:A, 'Per 90'!A12)/('Per 90'!B12/90)</f>
        <v>0</v>
      </c>
      <c r="P12" s="5">
        <f>SUMIFS('Data Collection'!P:P, 'Data Collection'!A:A, 'Per 90'!A12)/('Per 90'!B12/90)</f>
        <v>0</v>
      </c>
      <c r="Q12" s="5">
        <f>SUMIFS('Data Collection'!Q:Q, 'Data Collection'!A:A, 'Per 90'!A12)/('Per 90'!B12/90)</f>
        <v>0</v>
      </c>
      <c r="R12" s="5">
        <f>SUMIFS('Data Collection'!R:R, 'Data Collection'!A:A, 'Per 90'!A12)/('Per 90'!B12/90)</f>
        <v>0.2662721893491124</v>
      </c>
      <c r="S12" s="5">
        <f>SUMIFS('Data Collection'!S:S, 'Data Collection'!A:A, 'Per 90'!A12)/('Per 90'!B12/90)</f>
        <v>8.8757396449704137E-2</v>
      </c>
      <c r="T12" s="5">
        <f>SUMIFS('Data Collection'!T:T, 'Data Collection'!A:A, 'Per 90'!A12)/('Per 90'!B12/90)</f>
        <v>0.17751479289940827</v>
      </c>
      <c r="U12" s="5">
        <f>SUMIFS('Data Collection'!U:U, 'Data Collection'!A:A, 'Per 90'!A12)/('Per 90'!B12/90)</f>
        <v>0.4437869822485207</v>
      </c>
      <c r="V12" s="15">
        <f t="shared" si="0"/>
        <v>0.39999999999999997</v>
      </c>
      <c r="W12" s="5">
        <f>SUMIFS('Data Collection'!W:W, 'Data Collection'!A:A, 'Per 90'!A12)/('Per 90'!B12/90)</f>
        <v>40.207100591715971</v>
      </c>
      <c r="X12" s="5">
        <f>SUMIFS('Data Collection'!X:X, 'Data Collection'!A:A, 'Per 90'!A12)/('Per 90'!B12/90)</f>
        <v>26.00591715976331</v>
      </c>
      <c r="Y12" s="5">
        <f>SUMIFS('Data Collection'!Y:Y, 'Data Collection'!A:A, 'Per 90'!A12)/('Per 90'!B12/90)</f>
        <v>30.355029585798814</v>
      </c>
      <c r="Z12" s="15">
        <f t="shared" si="1"/>
        <v>0.85672514619883033</v>
      </c>
      <c r="AA12" s="5">
        <f>SUMIFS('Data Collection'!AA:AA, 'Data Collection'!A:A, 'Per 90'!A12)/('Per 90'!B12/90)</f>
        <v>0.2662721893491124</v>
      </c>
      <c r="AB12" s="5">
        <f>SUMIFS('Data Collection'!AB:AB, 'Data Collection'!A:A, 'Per 90'!A12)/('Per 90'!B12/90)</f>
        <v>0</v>
      </c>
      <c r="AC12" s="5">
        <f>SUMIFS('Data Collection'!AC:AC, 'Data Collection'!A:A, 'Per 90'!A12)/('Per 90'!B12/90)</f>
        <v>0</v>
      </c>
      <c r="AD12" s="5">
        <f>SUMIFS('Data Collection'!AD:AD, 'Data Collection'!A:A, 'Per 90'!A12)/('Per 90'!B12/90)</f>
        <v>8.8757396449704137E-2</v>
      </c>
      <c r="AE12" s="5">
        <f>SUMIFS('Data Collection'!AE:AE, 'Data Collection'!A:A, 'Per 90'!A12)/('Per 90'!B12/90)</f>
        <v>0.17751479289940827</v>
      </c>
      <c r="AF12" s="15">
        <f t="shared" si="2"/>
        <v>0.5</v>
      </c>
      <c r="AG12" s="5">
        <f>SUMIFS('Data Collection'!AG:AG, 'Data Collection'!A:A, 'Per 90'!A12)/('Per 90'!B12/90)</f>
        <v>0.79881656804733725</v>
      </c>
      <c r="AH12" s="5">
        <f>SUMIFS('Data Collection'!AH:AH, 'Data Collection'!A:A, 'Per 90'!A12)/('Per 90'!B12/90)</f>
        <v>1.2426035502958579</v>
      </c>
      <c r="AI12" s="15">
        <f t="shared" si="3"/>
        <v>0.6428571428571429</v>
      </c>
      <c r="AJ12" s="5">
        <f>SUMIFS('Data Collection'!AJ:AJ, 'Data Collection'!A:A, 'Per 90'!A12)/('Per 90'!B12/90)</f>
        <v>2.2189349112426036</v>
      </c>
      <c r="AK12" s="5">
        <f>SUMIFS('Data Collection'!AK:AK, 'Data Collection'!A:A, 'Per 90'!A12)/('Per 90'!B12/90)</f>
        <v>8.343195266272188</v>
      </c>
      <c r="AL12" s="15">
        <f t="shared" si="4"/>
        <v>0.26595744680851069</v>
      </c>
      <c r="AM12" s="5">
        <f>SUMIFS('Data Collection'!AM:AM, 'Data Collection'!A:A, 'Per 90'!A12)/('Per 90'!B12/90)</f>
        <v>0.35502958579881655</v>
      </c>
      <c r="AN12" s="5">
        <f>SUMIFS('Data Collection'!AN:AN, 'Data Collection'!A:A, 'Per 90'!A12)/('Per 90'!B12/90)</f>
        <v>1.331360946745562</v>
      </c>
      <c r="AO12" s="15">
        <f t="shared" si="5"/>
        <v>0.26666666666666666</v>
      </c>
      <c r="AP12" s="5">
        <f>SUMIFS('Data Collection'!AP:AP, 'Data Collection'!A:A, 'Per 90'!A12)/('Per 90'!B12/90)</f>
        <v>6.7455621301775146</v>
      </c>
      <c r="AQ12" s="5">
        <f>SUMIFS('Data Collection'!AQ:AQ, 'Data Collection'!A:A, 'Per 90'!A12)/('Per 90'!B12/90)</f>
        <v>0.2662721893491124</v>
      </c>
      <c r="AR12" s="5">
        <f>SUMIFS('Data Collection'!AR:AR, 'Data Collection'!A:A, 'Per 90'!A12)/('Per 90'!B12/90)</f>
        <v>0.2662721893491124</v>
      </c>
      <c r="AS12" s="5">
        <f>SUMIFS('Data Collection'!AS:AS, 'Data Collection'!A:A, 'Per 90'!A12)/('Per 90'!B12/90)</f>
        <v>0</v>
      </c>
      <c r="AT12" s="5">
        <f>SUMIFS('Data Collection'!AT:AT, 'Data Collection'!A:A, 'Per 90'!A12)/('Per 90'!B12/90)</f>
        <v>0.5325443786982248</v>
      </c>
      <c r="AU12" s="5">
        <f>SUMIFS('Data Collection'!AU:AU, 'Data Collection'!A:A, 'Per 90'!A12)/('Per 90'!B12/90)</f>
        <v>0.2662721893491124</v>
      </c>
      <c r="AV12" s="5">
        <f>SUMIFS('Data Collection'!AV:AV, 'Data Collection'!A:A, 'Per 90'!A12)/('Per 90'!B12/90)</f>
        <v>1.0650887573964496</v>
      </c>
      <c r="AW12" s="5">
        <f>SUMIFS('Data Collection'!AW:AW, 'Data Collection'!A:A, 'Per 90'!A12)/('Per 90'!B12/90)</f>
        <v>0</v>
      </c>
      <c r="AX12" s="5">
        <f>SUMIFS('Data Collection'!AX:AX, 'Data Collection'!A:A, 'Per 90'!A12)/('Per 90'!B12/90)</f>
        <v>0.79881656804733725</v>
      </c>
      <c r="AY12" s="5">
        <f>SUMIFS('Data Collection'!AY:AY, 'Data Collection'!A:A, 'Per 90'!A12)/('Per 90'!B12/90)</f>
        <v>0.2662721893491124</v>
      </c>
      <c r="AZ12" s="5">
        <f>SUMIFS('Data Collection'!AZ:AZ, 'Data Collection'!A:A, 'Per 90'!A12)/('Per 90'!B12/90)</f>
        <v>0</v>
      </c>
      <c r="BA12" s="5">
        <f>SUMIFS('Data Collection'!BA:BA, 'Data Collection'!A:A, 'Per 90'!A12)/('Per 90'!B12/90)</f>
        <v>0</v>
      </c>
      <c r="BB12" s="5">
        <f>SUMIFS('Data Collection'!BB:BB, 'Data Collection'!A:A, 'Per 90'!A12)/('Per 90'!B12/90)</f>
        <v>0</v>
      </c>
      <c r="BC12" s="5">
        <f>SUMIFS('Data Collection'!BC:BC, 'Data Collection'!A:A, 'Per 90'!A12)/('Per 90'!B12/90)</f>
        <v>1.006958114067245</v>
      </c>
      <c r="BD12" s="5">
        <f>SUMIFS('Data Collection'!BD:BD, 'Data Collection'!A:A, 'Per 90'!A12)/('Per 90'!B12/90)</f>
        <v>0</v>
      </c>
      <c r="BE12" s="5">
        <f>AVERAGEIFS('Data Collection'!BE:BE, 'Data Collection'!A:A, 'Per 90'!A12)</f>
        <v>48.666666666666664</v>
      </c>
      <c r="BF12" s="5">
        <f>AVERAGEIFS('Data Collection'!BF:BF, 'Data Collection'!A:A, 'Per 90'!A12)</f>
        <v>42.666666666666664</v>
      </c>
      <c r="BG12" s="5">
        <f>AVERAGEIFS('Data Collection'!BK:BK, 'Data Collection'!A:A, 'Per 90'!A12)</f>
        <v>27.04615384615385</v>
      </c>
      <c r="BH12" s="5">
        <f>AVERAGEIFS('Data Collection'!BL:BL, 'Data Collection'!A:A, 'Per 90'!A12)</f>
        <v>9820.0769230769238</v>
      </c>
      <c r="BI12" s="5">
        <f>AVERAGEIFS('Data Collection'!BM:BM, 'Data Collection'!A:A, 'Per 90'!A12)</f>
        <v>6.5384615384615383</v>
      </c>
      <c r="BJ12" s="5">
        <f>AVERAGEIFS('Data Collection'!BN:BN, 'Data Collection'!A:A, 'Per 90'!A12)</f>
        <v>3.8461538461538464E-2</v>
      </c>
    </row>
    <row r="13" spans="1:62" x14ac:dyDescent="0.35">
      <c r="A13" s="1" t="s">
        <v>76</v>
      </c>
      <c r="B13">
        <f>SUMIFS('Data Collection'!B:B, 'Data Collection'!A:A, 'Per 90'!A13)</f>
        <v>1209</v>
      </c>
      <c r="C13" s="5">
        <f>SUMIFS('Data Collection'!C:C, 'Data Collection'!A:A, 'Per 90'!A13)/('Per 90'!B13/90)</f>
        <v>0</v>
      </c>
      <c r="D13" s="5">
        <f>SUMIFS('Data Collection'!D:D, 'Data Collection'!A:A, 'Per 90'!A13)/('Per 90'!B13/90)</f>
        <v>0.49354838709677423</v>
      </c>
      <c r="E13" s="5">
        <f>SUMIFS('Data Collection'!E:E, 'Data Collection'!A:A, 'Per 90'!A13)/('Per 90'!B13/90)</f>
        <v>0.51960297766749375</v>
      </c>
      <c r="F13" s="5">
        <f>SUMIFS('Data Collection'!F:F, 'Data Collection'!A:A, 'Per 90'!A13)/('Per 90'!B13/90)</f>
        <v>0.38039702233250622</v>
      </c>
      <c r="G13" s="5">
        <f>SUMIFS('Data Collection'!G:G, 'Data Collection'!A:A, 'Per 90'!A13)/('Per 90'!B13/90)</f>
        <v>0.4593052109181141</v>
      </c>
      <c r="H13" s="5">
        <f>SUMIFS('Data Collection'!H:H, 'Data Collection'!A:A, 'Per 90'!A13)/('Per 90'!B13/90)</f>
        <v>9.3796526054590587E-2</v>
      </c>
      <c r="I13" s="5">
        <f>SUMIFS('Data Collection'!I:I, 'Data Collection'!A:A, 'Per 90'!A13)/('Per 90'!B13/90)</f>
        <v>0.4466501240694789</v>
      </c>
      <c r="J13" s="5">
        <f>SUMIFS('Data Collection'!J:J, 'Data Collection'!A:A, 'Per 90'!A13)/('Per 90'!B13/90)</f>
        <v>0.29776674937965258</v>
      </c>
      <c r="K13" s="5">
        <f>SUMIFS('Data Collection'!K:K, 'Data Collection'!A:A, 'Per 90'!A13)/('Per 90'!B13/90)</f>
        <v>0.22332506203473945</v>
      </c>
      <c r="L13" s="5">
        <f>SUMIFS('Data Collection'!L:L, 'Data Collection'!A:A, 'Per 90'!A13)/('Per 90'!B13/90)</f>
        <v>0</v>
      </c>
      <c r="M13" s="5">
        <f>SUMIFS('Data Collection'!M:M, 'Data Collection'!A:A, 'Per 90'!A13)/('Per 90'!B13/90)</f>
        <v>0</v>
      </c>
      <c r="N13" s="5">
        <f>SUMIFS('Data Collection'!N:N, 'Data Collection'!A:A, 'Per 90'!A13)/('Per 90'!B13/90)</f>
        <v>0</v>
      </c>
      <c r="O13" s="5">
        <f>SUMIFS('Data Collection'!O:O, 'Data Collection'!A:A, 'Per 90'!A13)/('Per 90'!B13/90)</f>
        <v>0</v>
      </c>
      <c r="P13" s="5">
        <f>SUMIFS('Data Collection'!P:P, 'Data Collection'!A:A, 'Per 90'!A13)/('Per 90'!B13/90)</f>
        <v>0</v>
      </c>
      <c r="Q13" s="5">
        <f>SUMIFS('Data Collection'!Q:Q, 'Data Collection'!A:A, 'Per 90'!A13)/('Per 90'!B13/90)</f>
        <v>1.4143920595533499</v>
      </c>
      <c r="R13" s="5">
        <f>SUMIFS('Data Collection'!R:R, 'Data Collection'!A:A, 'Per 90'!A13)/('Per 90'!B13/90)</f>
        <v>0.52109181141439209</v>
      </c>
      <c r="S13" s="5">
        <f>SUMIFS('Data Collection'!S:S, 'Data Collection'!A:A, 'Per 90'!A13)/('Per 90'!B13/90)</f>
        <v>0.22332506203473945</v>
      </c>
      <c r="T13" s="5">
        <f>SUMIFS('Data Collection'!T:T, 'Data Collection'!A:A, 'Per 90'!A13)/('Per 90'!B13/90)</f>
        <v>2.0099255583126552</v>
      </c>
      <c r="U13" s="5">
        <f>SUMIFS('Data Collection'!U:U, 'Data Collection'!A:A, 'Per 90'!A13)/('Per 90'!B13/90)</f>
        <v>2.4565756823821339</v>
      </c>
      <c r="V13" s="15">
        <f t="shared" si="0"/>
        <v>0.81818181818181823</v>
      </c>
      <c r="W13" s="5">
        <f>SUMIFS('Data Collection'!W:W, 'Data Collection'!A:A, 'Per 90'!A13)/('Per 90'!B13/90)</f>
        <v>60.521091811414394</v>
      </c>
      <c r="X13" s="5">
        <f>SUMIFS('Data Collection'!X:X, 'Data Collection'!A:A, 'Per 90'!A13)/('Per 90'!B13/90)</f>
        <v>23.151364764267989</v>
      </c>
      <c r="Y13" s="5">
        <f>SUMIFS('Data Collection'!Y:Y, 'Data Collection'!A:A, 'Per 90'!A13)/('Per 90'!B13/90)</f>
        <v>33.052109181141439</v>
      </c>
      <c r="Z13" s="15">
        <f t="shared" si="1"/>
        <v>0.7004504504504504</v>
      </c>
      <c r="AA13" s="5">
        <f>SUMIFS('Data Collection'!AA:AA, 'Data Collection'!A:A, 'Per 90'!A13)/('Per 90'!B13/90)</f>
        <v>1.4888337468982631</v>
      </c>
      <c r="AB13" s="5">
        <f>SUMIFS('Data Collection'!AB:AB, 'Data Collection'!A:A, 'Per 90'!A13)/('Per 90'!B13/90)</f>
        <v>7.4441687344913146E-2</v>
      </c>
      <c r="AC13" s="5">
        <f>SUMIFS('Data Collection'!AC:AC, 'Data Collection'!A:A, 'Per 90'!A13)/('Per 90'!B13/90)</f>
        <v>0.29776674937965258</v>
      </c>
      <c r="AD13" s="5">
        <f>SUMIFS('Data Collection'!AD:AD, 'Data Collection'!A:A, 'Per 90'!A13)/('Per 90'!B13/90)</f>
        <v>7.4441687344913146E-2</v>
      </c>
      <c r="AE13" s="5">
        <f>SUMIFS('Data Collection'!AE:AE, 'Data Collection'!A:A, 'Per 90'!A13)/('Per 90'!B13/90)</f>
        <v>0.4466501240694789</v>
      </c>
      <c r="AF13" s="15">
        <f t="shared" si="2"/>
        <v>0.16666666666666666</v>
      </c>
      <c r="AG13" s="5">
        <f>SUMIFS('Data Collection'!AG:AG, 'Data Collection'!A:A, 'Per 90'!A13)/('Per 90'!B13/90)</f>
        <v>1.6377171215880892</v>
      </c>
      <c r="AH13" s="5">
        <f>SUMIFS('Data Collection'!AH:AH, 'Data Collection'!A:A, 'Per 90'!A13)/('Per 90'!B13/90)</f>
        <v>2.6799007444168734</v>
      </c>
      <c r="AI13" s="15">
        <f t="shared" si="3"/>
        <v>0.61111111111111105</v>
      </c>
      <c r="AJ13" s="5">
        <f>SUMIFS('Data Collection'!AJ:AJ, 'Data Collection'!A:A, 'Per 90'!A13)/('Per 90'!B13/90)</f>
        <v>7.5930521091811416</v>
      </c>
      <c r="AK13" s="5">
        <f>SUMIFS('Data Collection'!AK:AK, 'Data Collection'!A:A, 'Per 90'!A13)/('Per 90'!B13/90)</f>
        <v>24.863523573200993</v>
      </c>
      <c r="AL13" s="15">
        <f t="shared" si="4"/>
        <v>0.30538922155688625</v>
      </c>
      <c r="AM13" s="5">
        <f>SUMIFS('Data Collection'!AM:AM, 'Data Collection'!A:A, 'Per 90'!A13)/('Per 90'!B13/90)</f>
        <v>1.6377171215880892</v>
      </c>
      <c r="AN13" s="5">
        <f>SUMIFS('Data Collection'!AN:AN, 'Data Collection'!A:A, 'Per 90'!A13)/('Per 90'!B13/90)</f>
        <v>5.5086848635235732</v>
      </c>
      <c r="AO13" s="15">
        <f t="shared" si="5"/>
        <v>0.29729729729729726</v>
      </c>
      <c r="AP13" s="5">
        <f>SUMIFS('Data Collection'!AP:AP, 'Data Collection'!A:A, 'Per 90'!A13)/('Per 90'!B13/90)</f>
        <v>18.238213399503721</v>
      </c>
      <c r="AQ13" s="5">
        <f>SUMIFS('Data Collection'!AQ:AQ, 'Data Collection'!A:A, 'Per 90'!A13)/('Per 90'!B13/90)</f>
        <v>1.8610421836228288</v>
      </c>
      <c r="AR13" s="5">
        <f>SUMIFS('Data Collection'!AR:AR, 'Data Collection'!A:A, 'Per 90'!A13)/('Per 90'!B13/90)</f>
        <v>2.0843672456575684</v>
      </c>
      <c r="AS13" s="5">
        <f>SUMIFS('Data Collection'!AS:AS, 'Data Collection'!A:A, 'Per 90'!A13)/('Per 90'!B13/90)</f>
        <v>0.52109181141439209</v>
      </c>
      <c r="AT13" s="5">
        <f>SUMIFS('Data Collection'!AT:AT, 'Data Collection'!A:A, 'Per 90'!A13)/('Per 90'!B13/90)</f>
        <v>0.4466501240694789</v>
      </c>
      <c r="AU13" s="5">
        <f>SUMIFS('Data Collection'!AU:AU, 'Data Collection'!A:A, 'Per 90'!A13)/('Per 90'!B13/90)</f>
        <v>7.4441687344913146E-2</v>
      </c>
      <c r="AV13" s="5">
        <f>SUMIFS('Data Collection'!AV:AV, 'Data Collection'!A:A, 'Per 90'!A13)/('Per 90'!B13/90)</f>
        <v>0.14888337468982629</v>
      </c>
      <c r="AW13" s="5">
        <f>SUMIFS('Data Collection'!AW:AW, 'Data Collection'!A:A, 'Per 90'!A13)/('Per 90'!B13/90)</f>
        <v>0.14888337468982629</v>
      </c>
      <c r="AX13" s="5">
        <f>SUMIFS('Data Collection'!AX:AX, 'Data Collection'!A:A, 'Per 90'!A13)/('Per 90'!B13/90)</f>
        <v>0.4466501240694789</v>
      </c>
      <c r="AY13" s="5">
        <f>SUMIFS('Data Collection'!AY:AY, 'Data Collection'!A:A, 'Per 90'!A13)/('Per 90'!B13/90)</f>
        <v>0.14888337468982629</v>
      </c>
      <c r="AZ13" s="5">
        <f>SUMIFS('Data Collection'!AZ:AZ, 'Data Collection'!A:A, 'Per 90'!A13)/('Per 90'!B13/90)</f>
        <v>0</v>
      </c>
      <c r="BA13" s="5">
        <f>SUMIFS('Data Collection'!BA:BA, 'Data Collection'!A:A, 'Per 90'!A13)/('Per 90'!B13/90)</f>
        <v>7.4441687344913146E-2</v>
      </c>
      <c r="BB13" s="5">
        <f>SUMIFS('Data Collection'!BB:BB, 'Data Collection'!A:A, 'Per 90'!A13)/('Per 90'!B13/90)</f>
        <v>0</v>
      </c>
      <c r="BC13" s="5">
        <f>SUMIFS('Data Collection'!BC:BC, 'Data Collection'!A:A, 'Per 90'!A13)/('Per 90'!B13/90)</f>
        <v>0.12345729397936529</v>
      </c>
      <c r="BD13" s="5">
        <f>SUMIFS('Data Collection'!BD:BD, 'Data Collection'!A:A, 'Per 90'!A13)/('Per 90'!B13/90)</f>
        <v>0.13501678587067581</v>
      </c>
      <c r="BE13" s="5">
        <f>AVERAGEIFS('Data Collection'!BE:BE, 'Data Collection'!A:A, 'Per 90'!A13)</f>
        <v>67.75</v>
      </c>
      <c r="BF13" s="5">
        <f>AVERAGEIFS('Data Collection'!BF:BF, 'Data Collection'!A:A, 'Per 90'!A13)</f>
        <v>52.25</v>
      </c>
      <c r="BG13" s="5">
        <f>AVERAGEIFS('Data Collection'!BK:BK, 'Data Collection'!A:A, 'Per 90'!A13)</f>
        <v>29.107692307692307</v>
      </c>
      <c r="BH13" s="5">
        <f>AVERAGEIFS('Data Collection'!BL:BL, 'Data Collection'!A:A, 'Per 90'!A13)</f>
        <v>8918.3846153846152</v>
      </c>
      <c r="BI13" s="5">
        <f>AVERAGEIFS('Data Collection'!BM:BM, 'Data Collection'!A:A, 'Per 90'!A13)</f>
        <v>7.2384615384615376</v>
      </c>
      <c r="BJ13" s="5">
        <f>AVERAGEIFS('Data Collection'!BN:BN, 'Data Collection'!A:A, 'Per 90'!A13)</f>
        <v>0.73846153846153861</v>
      </c>
    </row>
    <row r="14" spans="1:62" x14ac:dyDescent="0.35">
      <c r="A14" t="s">
        <v>85</v>
      </c>
      <c r="B14">
        <f>SUMIFS('Data Collection'!B:B, 'Data Collection'!A:A, 'Per 90'!A14)</f>
        <v>248</v>
      </c>
      <c r="C14" s="5">
        <f>SUMIFS('Data Collection'!C:C, 'Data Collection'!A:A, 'Per 90'!A14)/('Per 90'!B14/90)</f>
        <v>1.4516129032258065</v>
      </c>
      <c r="D14" s="5">
        <f>SUMIFS('Data Collection'!D:D, 'Data Collection'!A:A, 'Per 90'!A14)/('Per 90'!B14/90)</f>
        <v>1.0887096774193548E-2</v>
      </c>
      <c r="E14" s="5">
        <f>SUMIFS('Data Collection'!E:E, 'Data Collection'!A:A, 'Per 90'!A14)/('Per 90'!B14/90)</f>
        <v>1.8145161290322582E-2</v>
      </c>
      <c r="F14" s="5">
        <f>SUMIFS('Data Collection'!F:F, 'Data Collection'!A:A, 'Per 90'!A14)/('Per 90'!B14/90)</f>
        <v>1.0887096774193548E-2</v>
      </c>
      <c r="G14" s="5">
        <f>SUMIFS('Data Collection'!G:G, 'Data Collection'!A:A, 'Per 90'!A14)/('Per 90'!B14/90)</f>
        <v>1.8145161290322582E-2</v>
      </c>
      <c r="H14" s="5">
        <f>SUMIFS('Data Collection'!H:H, 'Data Collection'!A:A, 'Per 90'!A14)/('Per 90'!B14/90)</f>
        <v>0</v>
      </c>
      <c r="I14" s="5">
        <f>SUMIFS('Data Collection'!I:I, 'Data Collection'!A:A, 'Per 90'!A14)/('Per 90'!B14/90)</f>
        <v>0.36290322580645162</v>
      </c>
      <c r="J14" s="5">
        <f>SUMIFS('Data Collection'!J:J, 'Data Collection'!A:A, 'Per 90'!A14)/('Per 90'!B14/90)</f>
        <v>0.36290322580645162</v>
      </c>
      <c r="K14" s="5">
        <f>SUMIFS('Data Collection'!K:K, 'Data Collection'!A:A, 'Per 90'!A14)/('Per 90'!B14/90)</f>
        <v>0</v>
      </c>
      <c r="L14" s="5">
        <f>SUMIFS('Data Collection'!L:L, 'Data Collection'!A:A, 'Per 90'!A14)/('Per 90'!B14/90)</f>
        <v>0</v>
      </c>
      <c r="M14" s="5">
        <f>SUMIFS('Data Collection'!M:M, 'Data Collection'!A:A, 'Per 90'!A14)/('Per 90'!B14/90)</f>
        <v>0</v>
      </c>
      <c r="N14" s="5">
        <f>SUMIFS('Data Collection'!N:N, 'Data Collection'!A:A, 'Per 90'!A14)/('Per 90'!B14/90)</f>
        <v>0</v>
      </c>
      <c r="O14" s="5">
        <f>SUMIFS('Data Collection'!O:O, 'Data Collection'!A:A, 'Per 90'!A14)/('Per 90'!B14/90)</f>
        <v>0</v>
      </c>
      <c r="P14" s="5">
        <f>SUMIFS('Data Collection'!P:P, 'Data Collection'!A:A, 'Per 90'!A14)/('Per 90'!B14/90)</f>
        <v>0</v>
      </c>
      <c r="Q14" s="5">
        <f>SUMIFS('Data Collection'!Q:Q, 'Data Collection'!A:A, 'Per 90'!A14)/('Per 90'!B14/90)</f>
        <v>0.36290322580645162</v>
      </c>
      <c r="R14" s="5">
        <f>SUMIFS('Data Collection'!R:R, 'Data Collection'!A:A, 'Per 90'!A14)/('Per 90'!B14/90)</f>
        <v>0</v>
      </c>
      <c r="S14" s="5">
        <f>SUMIFS('Data Collection'!S:S, 'Data Collection'!A:A, 'Per 90'!A14)/('Per 90'!B14/90)</f>
        <v>0.36290322580645162</v>
      </c>
      <c r="T14" s="5">
        <f>SUMIFS('Data Collection'!T:T, 'Data Collection'!A:A, 'Per 90'!A14)/('Per 90'!B14/90)</f>
        <v>1.4516129032258065</v>
      </c>
      <c r="U14" s="5">
        <f>SUMIFS('Data Collection'!U:U, 'Data Collection'!A:A, 'Per 90'!A14)/('Per 90'!B14/90)</f>
        <v>2.903225806451613</v>
      </c>
      <c r="V14" s="15">
        <f t="shared" si="0"/>
        <v>0.5</v>
      </c>
      <c r="W14" s="5">
        <f>SUMIFS('Data Collection'!W:W, 'Data Collection'!A:A, 'Per 90'!A14)/('Per 90'!B14/90)</f>
        <v>67.5</v>
      </c>
      <c r="X14" s="5">
        <f>SUMIFS('Data Collection'!X:X, 'Data Collection'!A:A, 'Per 90'!A14)/('Per 90'!B14/90)</f>
        <v>32.661290322580648</v>
      </c>
      <c r="Y14" s="5">
        <f>SUMIFS('Data Collection'!Y:Y, 'Data Collection'!A:A, 'Per 90'!A14)/('Per 90'!B14/90)</f>
        <v>42.096774193548384</v>
      </c>
      <c r="Z14" s="15">
        <f t="shared" si="1"/>
        <v>0.77586206896551735</v>
      </c>
      <c r="AA14" s="5">
        <f>SUMIFS('Data Collection'!AA:AA, 'Data Collection'!A:A, 'Per 90'!A14)/('Per 90'!B14/90)</f>
        <v>0.36290322580645162</v>
      </c>
      <c r="AB14" s="5">
        <f>SUMIFS('Data Collection'!AB:AB, 'Data Collection'!A:A, 'Per 90'!A14)/('Per 90'!B14/90)</f>
        <v>0</v>
      </c>
      <c r="AC14" s="5">
        <f>SUMIFS('Data Collection'!AC:AC, 'Data Collection'!A:A, 'Per 90'!A14)/('Per 90'!B14/90)</f>
        <v>0</v>
      </c>
      <c r="AD14" s="5">
        <f>SUMIFS('Data Collection'!AD:AD, 'Data Collection'!A:A, 'Per 90'!A14)/('Per 90'!B14/90)</f>
        <v>0</v>
      </c>
      <c r="AE14" s="5">
        <f>SUMIFS('Data Collection'!AE:AE, 'Data Collection'!A:A, 'Per 90'!A14)/('Per 90'!B14/90)</f>
        <v>0.72580645161290325</v>
      </c>
      <c r="AF14" s="15">
        <f t="shared" si="2"/>
        <v>0</v>
      </c>
      <c r="AG14" s="5">
        <f>SUMIFS('Data Collection'!AG:AG, 'Data Collection'!A:A, 'Per 90'!A14)/('Per 90'!B14/90)</f>
        <v>3.2661290322580645</v>
      </c>
      <c r="AH14" s="5">
        <f>SUMIFS('Data Collection'!AH:AH, 'Data Collection'!A:A, 'Per 90'!A14)/('Per 90'!B14/90)</f>
        <v>5.806451612903226</v>
      </c>
      <c r="AI14" s="15">
        <f t="shared" si="3"/>
        <v>0.5625</v>
      </c>
      <c r="AJ14" s="5">
        <f>SUMIFS('Data Collection'!AJ:AJ, 'Data Collection'!A:A, 'Per 90'!A14)/('Per 90'!B14/90)</f>
        <v>7.620967741935484</v>
      </c>
      <c r="AK14" s="5">
        <f>SUMIFS('Data Collection'!AK:AK, 'Data Collection'!A:A, 'Per 90'!A14)/('Per 90'!B14/90)</f>
        <v>22.137096774193548</v>
      </c>
      <c r="AL14" s="15">
        <f t="shared" si="4"/>
        <v>0.34426229508196721</v>
      </c>
      <c r="AM14" s="5">
        <f>SUMIFS('Data Collection'!AM:AM, 'Data Collection'!A:A, 'Per 90'!A14)/('Per 90'!B14/90)</f>
        <v>0.72580645161290325</v>
      </c>
      <c r="AN14" s="5">
        <f>SUMIFS('Data Collection'!AN:AN, 'Data Collection'!A:A, 'Per 90'!A14)/('Per 90'!B14/90)</f>
        <v>1.0887096774193548</v>
      </c>
      <c r="AO14" s="15">
        <f t="shared" si="5"/>
        <v>0.66666666666666674</v>
      </c>
      <c r="AP14" s="5">
        <f>SUMIFS('Data Collection'!AP:AP, 'Data Collection'!A:A, 'Per 90'!A14)/('Per 90'!B14/90)</f>
        <v>12.338709677419354</v>
      </c>
      <c r="AQ14" s="5">
        <f>SUMIFS('Data Collection'!AQ:AQ, 'Data Collection'!A:A, 'Per 90'!A14)/('Per 90'!B14/90)</f>
        <v>1.0887096774193548</v>
      </c>
      <c r="AR14" s="5">
        <f>SUMIFS('Data Collection'!AR:AR, 'Data Collection'!A:A, 'Per 90'!A14)/('Per 90'!B14/90)</f>
        <v>1.814516129032258</v>
      </c>
      <c r="AS14" s="5">
        <f>SUMIFS('Data Collection'!AS:AS, 'Data Collection'!A:A, 'Per 90'!A14)/('Per 90'!B14/90)</f>
        <v>0.36290322580645162</v>
      </c>
      <c r="AT14" s="5">
        <f>SUMIFS('Data Collection'!AT:AT, 'Data Collection'!A:A, 'Per 90'!A14)/('Per 90'!B14/90)</f>
        <v>0.72580645161290325</v>
      </c>
      <c r="AU14" s="5">
        <f>SUMIFS('Data Collection'!AU:AU, 'Data Collection'!A:A, 'Per 90'!A14)/('Per 90'!B14/90)</f>
        <v>0</v>
      </c>
      <c r="AV14" s="5">
        <f>SUMIFS('Data Collection'!AV:AV, 'Data Collection'!A:A, 'Per 90'!A14)/('Per 90'!B14/90)</f>
        <v>0.36290322580645162</v>
      </c>
      <c r="AW14" s="5">
        <f>SUMIFS('Data Collection'!AW:AW, 'Data Collection'!A:A, 'Per 90'!A14)/('Per 90'!B14/90)</f>
        <v>0.72580645161290325</v>
      </c>
      <c r="AX14" s="5">
        <f>SUMIFS('Data Collection'!AX:AX, 'Data Collection'!A:A, 'Per 90'!A14)/('Per 90'!B14/90)</f>
        <v>0.36290322580645162</v>
      </c>
      <c r="AY14" s="5">
        <f>SUMIFS('Data Collection'!AY:AY, 'Data Collection'!A:A, 'Per 90'!A14)/('Per 90'!B14/90)</f>
        <v>0</v>
      </c>
      <c r="AZ14" s="5">
        <f>SUMIFS('Data Collection'!AZ:AZ, 'Data Collection'!A:A, 'Per 90'!A14)/('Per 90'!B14/90)</f>
        <v>0</v>
      </c>
      <c r="BA14" s="5">
        <f>SUMIFS('Data Collection'!BA:BA, 'Data Collection'!A:A, 'Per 90'!A14)/('Per 90'!B14/90)</f>
        <v>0</v>
      </c>
      <c r="BB14" s="5">
        <f>SUMIFS('Data Collection'!BB:BB, 'Data Collection'!A:A, 'Per 90'!A14)/('Per 90'!B14/90)</f>
        <v>0</v>
      </c>
      <c r="BC14" s="5">
        <f>SUMIFS('Data Collection'!BC:BC, 'Data Collection'!A:A, 'Per 90'!A14)/('Per 90'!B14/90)</f>
        <v>0.31833616298811546</v>
      </c>
      <c r="BD14" s="5">
        <f>SUMIFS('Data Collection'!BD:BD, 'Data Collection'!A:A, 'Per 90'!A14)/('Per 90'!B14/90)</f>
        <v>0.82648767782007604</v>
      </c>
      <c r="BE14" s="5" t="e">
        <f>AVERAGEIFS('Data Collection'!BE:BE, 'Data Collection'!A:A, 'Per 90'!A14)</f>
        <v>#DIV/0!</v>
      </c>
      <c r="BF14" s="5" t="e">
        <f>AVERAGEIFS('Data Collection'!BF:BF, 'Data Collection'!A:A, 'Per 90'!A14)</f>
        <v>#DIV/0!</v>
      </c>
      <c r="BG14" s="5">
        <f>AVERAGEIFS('Data Collection'!BK:BK, 'Data Collection'!A:A, 'Per 90'!A14)</f>
        <v>26.614285714285717</v>
      </c>
      <c r="BH14" s="5">
        <f>AVERAGEIFS('Data Collection'!BL:BL, 'Data Collection'!A:A, 'Per 90'!A14)</f>
        <v>3997.1428571428573</v>
      </c>
      <c r="BI14" s="5">
        <f>AVERAGEIFS('Data Collection'!BM:BM, 'Data Collection'!A:A, 'Per 90'!A14)</f>
        <v>6.6</v>
      </c>
      <c r="BJ14" s="5">
        <f>AVERAGEIFS('Data Collection'!BN:BN, 'Data Collection'!A:A, 'Per 90'!A14)</f>
        <v>0.10000000000000013</v>
      </c>
    </row>
    <row r="15" spans="1:62" x14ac:dyDescent="0.35">
      <c r="A15" t="s">
        <v>96</v>
      </c>
      <c r="B15">
        <f>SUMIFS('Data Collection'!B:B, 'Data Collection'!A:A, 'Per 90'!A15)</f>
        <v>41</v>
      </c>
      <c r="C15" s="5">
        <f>SUMIFS('Data Collection'!C:C, 'Data Collection'!A:A, 'Per 90'!A15)/('Per 90'!B15/90)</f>
        <v>0</v>
      </c>
      <c r="D15" s="5">
        <f>SUMIFS('Data Collection'!D:D, 'Data Collection'!A:A, 'Per 90'!A15)/('Per 90'!B15/90)</f>
        <v>0.96585365853658534</v>
      </c>
      <c r="E15" s="5">
        <f>SUMIFS('Data Collection'!E:E, 'Data Collection'!A:A, 'Per 90'!A15)/('Per 90'!B15/90)</f>
        <v>0</v>
      </c>
      <c r="F15" s="5">
        <f>SUMIFS('Data Collection'!F:F, 'Data Collection'!A:A, 'Per 90'!A15)/('Per 90'!B15/90)</f>
        <v>0.96585365853658534</v>
      </c>
      <c r="G15" s="5">
        <f>SUMIFS('Data Collection'!G:G, 'Data Collection'!A:A, 'Per 90'!A15)/('Per 90'!B15/90)</f>
        <v>0</v>
      </c>
      <c r="H15" s="5">
        <f>SUMIFS('Data Collection'!H:H, 'Data Collection'!A:A, 'Per 90'!A15)/('Per 90'!B15/90)</f>
        <v>0</v>
      </c>
      <c r="I15" s="5">
        <f>SUMIFS('Data Collection'!I:I, 'Data Collection'!A:A, 'Per 90'!A15)/('Per 90'!B15/90)</f>
        <v>0</v>
      </c>
      <c r="J15" s="5">
        <f>SUMIFS('Data Collection'!J:J, 'Data Collection'!A:A, 'Per 90'!A15)/('Per 90'!B15/90)</f>
        <v>0</v>
      </c>
      <c r="K15" s="5">
        <f>SUMIFS('Data Collection'!K:K, 'Data Collection'!A:A, 'Per 90'!A15)/('Per 90'!B15/90)</f>
        <v>0</v>
      </c>
      <c r="L15" s="5">
        <f>SUMIFS('Data Collection'!L:L, 'Data Collection'!A:A, 'Per 90'!A15)/('Per 90'!B15/90)</f>
        <v>0</v>
      </c>
      <c r="M15" s="5">
        <f>SUMIFS('Data Collection'!M:M, 'Data Collection'!A:A, 'Per 90'!A15)/('Per 90'!B15/90)</f>
        <v>0</v>
      </c>
      <c r="N15" s="5">
        <f>SUMIFS('Data Collection'!N:N, 'Data Collection'!A:A, 'Per 90'!A15)/('Per 90'!B15/90)</f>
        <v>0</v>
      </c>
      <c r="O15" s="5">
        <f>SUMIFS('Data Collection'!O:O, 'Data Collection'!A:A, 'Per 90'!A15)/('Per 90'!B15/90)</f>
        <v>0</v>
      </c>
      <c r="P15" s="5">
        <f>SUMIFS('Data Collection'!P:P, 'Data Collection'!A:A, 'Per 90'!A15)/('Per 90'!B15/90)</f>
        <v>0</v>
      </c>
      <c r="Q15" s="5">
        <f>SUMIFS('Data Collection'!Q:Q, 'Data Collection'!A:A, 'Per 90'!A15)/('Per 90'!B15/90)</f>
        <v>0</v>
      </c>
      <c r="R15" s="5">
        <f>SUMIFS('Data Collection'!R:R, 'Data Collection'!A:A, 'Per 90'!A15)/('Per 90'!B15/90)</f>
        <v>4.3902439024390247</v>
      </c>
      <c r="S15" s="5">
        <f>SUMIFS('Data Collection'!S:S, 'Data Collection'!A:A, 'Per 90'!A15)/('Per 90'!B15/90)</f>
        <v>0</v>
      </c>
      <c r="T15" s="5">
        <f>SUMIFS('Data Collection'!T:T, 'Data Collection'!A:A, 'Per 90'!A15)/('Per 90'!B15/90)</f>
        <v>0</v>
      </c>
      <c r="U15" s="5">
        <f>SUMIFS('Data Collection'!U:U, 'Data Collection'!A:A, 'Per 90'!A15)/('Per 90'!B15/90)</f>
        <v>0</v>
      </c>
      <c r="V15" s="15">
        <f t="shared" si="0"/>
        <v>0</v>
      </c>
      <c r="W15" s="5">
        <f>SUMIFS('Data Collection'!W:W, 'Data Collection'!A:A, 'Per 90'!A15)/('Per 90'!B15/90)</f>
        <v>46.09756097560976</v>
      </c>
      <c r="X15" s="5">
        <f>SUMIFS('Data Collection'!X:X, 'Data Collection'!A:A, 'Per 90'!A15)/('Per 90'!B15/90)</f>
        <v>26.341463414634148</v>
      </c>
      <c r="Y15" s="5">
        <f>SUMIFS('Data Collection'!Y:Y, 'Data Collection'!A:A, 'Per 90'!A15)/('Per 90'!B15/90)</f>
        <v>32.926829268292686</v>
      </c>
      <c r="Z15" s="15">
        <f t="shared" si="1"/>
        <v>0.8</v>
      </c>
      <c r="AA15" s="5">
        <f>SUMIFS('Data Collection'!AA:AA, 'Data Collection'!A:A, 'Per 90'!A15)/('Per 90'!B15/90)</f>
        <v>0</v>
      </c>
      <c r="AB15" s="5">
        <f>SUMIFS('Data Collection'!AB:AB, 'Data Collection'!A:A, 'Per 90'!A15)/('Per 90'!B15/90)</f>
        <v>0</v>
      </c>
      <c r="AC15" s="5">
        <f>SUMIFS('Data Collection'!AC:AC, 'Data Collection'!A:A, 'Per 90'!A15)/('Per 90'!B15/90)</f>
        <v>2.1951219512195124</v>
      </c>
      <c r="AD15" s="5">
        <f>SUMIFS('Data Collection'!AD:AD, 'Data Collection'!A:A, 'Per 90'!A15)/('Per 90'!B15/90)</f>
        <v>0</v>
      </c>
      <c r="AE15" s="5">
        <f>SUMIFS('Data Collection'!AE:AE, 'Data Collection'!A:A, 'Per 90'!A15)/('Per 90'!B15/90)</f>
        <v>2.1951219512195124</v>
      </c>
      <c r="AF15" s="15">
        <f t="shared" si="2"/>
        <v>0</v>
      </c>
      <c r="AG15" s="5">
        <f>SUMIFS('Data Collection'!AG:AG, 'Data Collection'!A:A, 'Per 90'!A15)/('Per 90'!B15/90)</f>
        <v>2.1951219512195124</v>
      </c>
      <c r="AH15" s="5">
        <f>SUMIFS('Data Collection'!AH:AH, 'Data Collection'!A:A, 'Per 90'!A15)/('Per 90'!B15/90)</f>
        <v>2.1951219512195124</v>
      </c>
      <c r="AI15" s="15">
        <f t="shared" si="3"/>
        <v>1</v>
      </c>
      <c r="AJ15" s="5">
        <f>SUMIFS('Data Collection'!AJ:AJ, 'Data Collection'!A:A, 'Per 90'!A15)/('Per 90'!B15/90)</f>
        <v>2.1951219512195124</v>
      </c>
      <c r="AK15" s="5">
        <f>SUMIFS('Data Collection'!AK:AK, 'Data Collection'!A:A, 'Per 90'!A15)/('Per 90'!B15/90)</f>
        <v>10.975609756097562</v>
      </c>
      <c r="AL15" s="15">
        <f t="shared" si="4"/>
        <v>0.2</v>
      </c>
      <c r="AM15" s="5">
        <f>SUMIFS('Data Collection'!AM:AM, 'Data Collection'!A:A, 'Per 90'!A15)/('Per 90'!B15/90)</f>
        <v>2.1951219512195124</v>
      </c>
      <c r="AN15" s="5">
        <f>SUMIFS('Data Collection'!AN:AN, 'Data Collection'!A:A, 'Per 90'!A15)/('Per 90'!B15/90)</f>
        <v>4.3902439024390247</v>
      </c>
      <c r="AO15" s="15">
        <f t="shared" si="5"/>
        <v>0.5</v>
      </c>
      <c r="AP15" s="5">
        <f>SUMIFS('Data Collection'!AP:AP, 'Data Collection'!A:A, 'Per 90'!A15)/('Per 90'!B15/90)</f>
        <v>10.975609756097562</v>
      </c>
      <c r="AQ15" s="5">
        <f>SUMIFS('Data Collection'!AQ:AQ, 'Data Collection'!A:A, 'Per 90'!A15)/('Per 90'!B15/90)</f>
        <v>0</v>
      </c>
      <c r="AR15" s="5">
        <f>SUMIFS('Data Collection'!AR:AR, 'Data Collection'!A:A, 'Per 90'!A15)/('Per 90'!B15/90)</f>
        <v>2.1951219512195124</v>
      </c>
      <c r="AS15" s="5">
        <f>SUMIFS('Data Collection'!AS:AS, 'Data Collection'!A:A, 'Per 90'!A15)/('Per 90'!B15/90)</f>
        <v>0</v>
      </c>
      <c r="AT15" s="5">
        <f>SUMIFS('Data Collection'!AT:AT, 'Data Collection'!A:A, 'Per 90'!A15)/('Per 90'!B15/90)</f>
        <v>0</v>
      </c>
      <c r="AU15" s="5">
        <f>SUMIFS('Data Collection'!AU:AU, 'Data Collection'!A:A, 'Per 90'!A15)/('Per 90'!B15/90)</f>
        <v>0</v>
      </c>
      <c r="AV15" s="5">
        <f>SUMIFS('Data Collection'!AV:AV, 'Data Collection'!A:A, 'Per 90'!A15)/('Per 90'!B15/90)</f>
        <v>0</v>
      </c>
      <c r="AW15" s="5">
        <f>SUMIFS('Data Collection'!AW:AW, 'Data Collection'!A:A, 'Per 90'!A15)/('Per 90'!B15/90)</f>
        <v>0</v>
      </c>
      <c r="AX15" s="5">
        <f>SUMIFS('Data Collection'!AX:AX, 'Data Collection'!A:A, 'Per 90'!A15)/('Per 90'!B15/90)</f>
        <v>2.1951219512195124</v>
      </c>
      <c r="AY15" s="5">
        <f>SUMIFS('Data Collection'!AY:AY, 'Data Collection'!A:A, 'Per 90'!A15)/('Per 90'!B15/90)</f>
        <v>0</v>
      </c>
      <c r="AZ15" s="5">
        <f>SUMIFS('Data Collection'!AZ:AZ, 'Data Collection'!A:A, 'Per 90'!A15)/('Per 90'!B15/90)</f>
        <v>0</v>
      </c>
      <c r="BA15" s="5">
        <f>SUMIFS('Data Collection'!BA:BA, 'Data Collection'!A:A, 'Per 90'!A15)/('Per 90'!B15/90)</f>
        <v>0</v>
      </c>
      <c r="BB15" s="5">
        <f>SUMIFS('Data Collection'!BB:BB, 'Data Collection'!A:A, 'Per 90'!A15)/('Per 90'!B15/90)</f>
        <v>0</v>
      </c>
      <c r="BC15" s="5">
        <f>SUMIFS('Data Collection'!BC:BC, 'Data Collection'!A:A, 'Per 90'!A15)/('Per 90'!B15/90)</f>
        <v>0</v>
      </c>
      <c r="BD15" s="5">
        <f>SUMIFS('Data Collection'!BD:BD, 'Data Collection'!A:A, 'Per 90'!A15)/('Per 90'!B15/90)</f>
        <v>0</v>
      </c>
      <c r="BE15" s="5" t="e">
        <f>AVERAGEIFS('Data Collection'!BE:BE, 'Data Collection'!A:A, 'Per 90'!A15)</f>
        <v>#DIV/0!</v>
      </c>
      <c r="BF15" s="5" t="e">
        <f>AVERAGEIFS('Data Collection'!BF:BF, 'Data Collection'!A:A, 'Per 90'!A15)</f>
        <v>#DIV/0!</v>
      </c>
      <c r="BG15" s="5">
        <f>AVERAGEIFS('Data Collection'!BK:BK, 'Data Collection'!A:A, 'Per 90'!A15)</f>
        <v>28</v>
      </c>
      <c r="BH15" s="5">
        <f>AVERAGEIFS('Data Collection'!BL:BL, 'Data Collection'!A:A, 'Per 90'!A15)</f>
        <v>6576.5</v>
      </c>
      <c r="BI15" s="5">
        <f>AVERAGEIFS('Data Collection'!BM:BM, 'Data Collection'!A:A, 'Per 90'!A15)</f>
        <v>6.4</v>
      </c>
      <c r="BJ15" s="5">
        <f>AVERAGEIFS('Data Collection'!BN:BN, 'Data Collection'!A:A, 'Per 90'!A15)</f>
        <v>-0.10000000000000009</v>
      </c>
    </row>
    <row r="16" spans="1:62" x14ac:dyDescent="0.35">
      <c r="A16" t="s">
        <v>77</v>
      </c>
      <c r="B16">
        <f>SUMIFS('Data Collection'!B:B, 'Data Collection'!A:A, 'Per 90'!A16)</f>
        <v>1435</v>
      </c>
      <c r="C16" s="5">
        <f>SUMIFS('Data Collection'!C:C, 'Data Collection'!A:A, 'Per 90'!A16)/('Per 90'!B16/90)</f>
        <v>-0.25087108013937282</v>
      </c>
      <c r="D16" s="5">
        <f>SUMIFS('Data Collection'!D:D, 'Data Collection'!A:A, 'Per 90'!A16)/('Per 90'!B16/90)</f>
        <v>5.1428571428571435E-2</v>
      </c>
      <c r="E16" s="5">
        <f>SUMIFS('Data Collection'!E:E, 'Data Collection'!A:A, 'Per 90'!A16)/('Per 90'!B16/90)</f>
        <v>3.7630662020905923E-3</v>
      </c>
      <c r="F16" s="5">
        <f>SUMIFS('Data Collection'!F:F, 'Data Collection'!A:A, 'Per 90'!A16)/('Per 90'!B16/90)</f>
        <v>5.1428571428571435E-2</v>
      </c>
      <c r="G16" s="5">
        <f>SUMIFS('Data Collection'!G:G, 'Data Collection'!A:A, 'Per 90'!A16)/('Per 90'!B16/90)</f>
        <v>3.7630662020905923E-3</v>
      </c>
      <c r="H16" s="5">
        <f>SUMIFS('Data Collection'!H:H, 'Data Collection'!A:A, 'Per 90'!A16)/('Per 90'!B16/90)</f>
        <v>4.7665505226480838E-2</v>
      </c>
      <c r="I16" s="5">
        <f>SUMIFS('Data Collection'!I:I, 'Data Collection'!A:A, 'Per 90'!A16)/('Per 90'!B16/90)</f>
        <v>6.2717770034843204E-2</v>
      </c>
      <c r="J16" s="5">
        <f>SUMIFS('Data Collection'!J:J, 'Data Collection'!A:A, 'Per 90'!A16)/('Per 90'!B16/90)</f>
        <v>6.2717770034843204E-2</v>
      </c>
      <c r="K16" s="5">
        <f>SUMIFS('Data Collection'!K:K, 'Data Collection'!A:A, 'Per 90'!A16)/('Per 90'!B16/90)</f>
        <v>0</v>
      </c>
      <c r="L16" s="5">
        <f>SUMIFS('Data Collection'!L:L, 'Data Collection'!A:A, 'Per 90'!A16)/('Per 90'!B16/90)</f>
        <v>0</v>
      </c>
      <c r="M16" s="5">
        <f>SUMIFS('Data Collection'!M:M, 'Data Collection'!A:A, 'Per 90'!A16)/('Per 90'!B16/90)</f>
        <v>0</v>
      </c>
      <c r="N16" s="5">
        <f>SUMIFS('Data Collection'!N:N, 'Data Collection'!A:A, 'Per 90'!A16)/('Per 90'!B16/90)</f>
        <v>0</v>
      </c>
      <c r="O16" s="5">
        <f>SUMIFS('Data Collection'!O:O, 'Data Collection'!A:A, 'Per 90'!A16)/('Per 90'!B16/90)</f>
        <v>0</v>
      </c>
      <c r="P16" s="5">
        <f>SUMIFS('Data Collection'!P:P, 'Data Collection'!A:A, 'Per 90'!A16)/('Per 90'!B16/90)</f>
        <v>0</v>
      </c>
      <c r="Q16" s="5">
        <f>SUMIFS('Data Collection'!Q:Q, 'Data Collection'!A:A, 'Per 90'!A16)/('Per 90'!B16/90)</f>
        <v>0.12543554006968641</v>
      </c>
      <c r="R16" s="5">
        <f>SUMIFS('Data Collection'!R:R, 'Data Collection'!A:A, 'Per 90'!A16)/('Per 90'!B16/90)</f>
        <v>0.12543554006968641</v>
      </c>
      <c r="S16" s="5">
        <f>SUMIFS('Data Collection'!S:S, 'Data Collection'!A:A, 'Per 90'!A16)/('Per 90'!B16/90)</f>
        <v>0.37630662020905925</v>
      </c>
      <c r="T16" s="5">
        <f>SUMIFS('Data Collection'!T:T, 'Data Collection'!A:A, 'Per 90'!A16)/('Per 90'!B16/90)</f>
        <v>0.87804878048780488</v>
      </c>
      <c r="U16" s="5">
        <f>SUMIFS('Data Collection'!U:U, 'Data Collection'!A:A, 'Per 90'!A16)/('Per 90'!B16/90)</f>
        <v>1.3170731707317074</v>
      </c>
      <c r="V16" s="15">
        <f t="shared" si="0"/>
        <v>0.66666666666666663</v>
      </c>
      <c r="W16" s="5">
        <f>SUMIFS('Data Collection'!W:W, 'Data Collection'!A:A, 'Per 90'!A16)/('Per 90'!B16/90)</f>
        <v>44.090592334494772</v>
      </c>
      <c r="X16" s="5">
        <f>SUMIFS('Data Collection'!X:X, 'Data Collection'!A:A, 'Per 90'!A16)/('Per 90'!B16/90)</f>
        <v>23.142857142857142</v>
      </c>
      <c r="Y16" s="5">
        <f>SUMIFS('Data Collection'!Y:Y, 'Data Collection'!A:A, 'Per 90'!A16)/('Per 90'!B16/90)</f>
        <v>29.916376306620208</v>
      </c>
      <c r="Z16" s="15">
        <f t="shared" si="1"/>
        <v>0.77358490566037741</v>
      </c>
      <c r="AA16" s="5">
        <f>SUMIFS('Data Collection'!AA:AA, 'Data Collection'!A:A, 'Per 90'!A16)/('Per 90'!B16/90)</f>
        <v>0.37630662020905925</v>
      </c>
      <c r="AB16" s="5">
        <f>SUMIFS('Data Collection'!AB:AB, 'Data Collection'!A:A, 'Per 90'!A16)/('Per 90'!B16/90)</f>
        <v>6.2717770034843204E-2</v>
      </c>
      <c r="AC16" s="5">
        <f>SUMIFS('Data Collection'!AC:AC, 'Data Collection'!A:A, 'Per 90'!A16)/('Per 90'!B16/90)</f>
        <v>0</v>
      </c>
      <c r="AD16" s="5">
        <f>SUMIFS('Data Collection'!AD:AD, 'Data Collection'!A:A, 'Per 90'!A16)/('Per 90'!B16/90)</f>
        <v>0.37630662020905925</v>
      </c>
      <c r="AE16" s="5">
        <f>SUMIFS('Data Collection'!AE:AE, 'Data Collection'!A:A, 'Per 90'!A16)/('Per 90'!B16/90)</f>
        <v>1.3797909407665505</v>
      </c>
      <c r="AF16" s="15">
        <f t="shared" si="2"/>
        <v>0.27272727272727276</v>
      </c>
      <c r="AG16" s="5">
        <f>SUMIFS('Data Collection'!AG:AG, 'Data Collection'!A:A, 'Per 90'!A16)/('Per 90'!B16/90)</f>
        <v>1.3170731707317074</v>
      </c>
      <c r="AH16" s="5">
        <f>SUMIFS('Data Collection'!AH:AH, 'Data Collection'!A:A, 'Per 90'!A16)/('Per 90'!B16/90)</f>
        <v>2.3832752613240418</v>
      </c>
      <c r="AI16" s="15">
        <f t="shared" si="3"/>
        <v>0.55263157894736847</v>
      </c>
      <c r="AJ16" s="5">
        <f>SUMIFS('Data Collection'!AJ:AJ, 'Data Collection'!A:A, 'Per 90'!A16)/('Per 90'!B16/90)</f>
        <v>4.4529616724738679</v>
      </c>
      <c r="AK16" s="5">
        <f>SUMIFS('Data Collection'!AK:AK, 'Data Collection'!A:A, 'Per 90'!A16)/('Per 90'!B16/90)</f>
        <v>14.11149825783972</v>
      </c>
      <c r="AL16" s="15">
        <f t="shared" si="4"/>
        <v>0.31555555555555559</v>
      </c>
      <c r="AM16" s="5">
        <f>SUMIFS('Data Collection'!AM:AM, 'Data Collection'!A:A, 'Per 90'!A16)/('Per 90'!B16/90)</f>
        <v>0.31358885017421601</v>
      </c>
      <c r="AN16" s="5">
        <f>SUMIFS('Data Collection'!AN:AN, 'Data Collection'!A:A, 'Per 90'!A16)/('Per 90'!B16/90)</f>
        <v>1.3797909407665505</v>
      </c>
      <c r="AO16" s="15">
        <f t="shared" si="5"/>
        <v>0.22727272727272727</v>
      </c>
      <c r="AP16" s="5">
        <f>SUMIFS('Data Collection'!AP:AP, 'Data Collection'!A:A, 'Per 90'!A16)/('Per 90'!B16/90)</f>
        <v>11.101045296167248</v>
      </c>
      <c r="AQ16" s="5">
        <f>SUMIFS('Data Collection'!AQ:AQ, 'Data Collection'!A:A, 'Per 90'!A16)/('Per 90'!B16/90)</f>
        <v>0.37630662020905925</v>
      </c>
      <c r="AR16" s="5">
        <f>SUMIFS('Data Collection'!AR:AR, 'Data Collection'!A:A, 'Per 90'!A16)/('Per 90'!B16/90)</f>
        <v>1.254355400696864</v>
      </c>
      <c r="AS16" s="5">
        <f>SUMIFS('Data Collection'!AS:AS, 'Data Collection'!A:A, 'Per 90'!A16)/('Per 90'!B16/90)</f>
        <v>0.12543554006968641</v>
      </c>
      <c r="AT16" s="5">
        <f>SUMIFS('Data Collection'!AT:AT, 'Data Collection'!A:A, 'Per 90'!A16)/('Per 90'!B16/90)</f>
        <v>1.0662020905923344</v>
      </c>
      <c r="AU16" s="5">
        <f>SUMIFS('Data Collection'!AU:AU, 'Data Collection'!A:A, 'Per 90'!A16)/('Per 90'!B16/90)</f>
        <v>0.31358885017421601</v>
      </c>
      <c r="AV16" s="5">
        <f>SUMIFS('Data Collection'!AV:AV, 'Data Collection'!A:A, 'Per 90'!A16)/('Per 90'!B16/90)</f>
        <v>1.254355400696864</v>
      </c>
      <c r="AW16" s="5">
        <f>SUMIFS('Data Collection'!AW:AW, 'Data Collection'!A:A, 'Per 90'!A16)/('Per 90'!B16/90)</f>
        <v>6.2717770034843204E-2</v>
      </c>
      <c r="AX16" s="5">
        <f>SUMIFS('Data Collection'!AX:AX, 'Data Collection'!A:A, 'Per 90'!A16)/('Per 90'!B16/90)</f>
        <v>1.3797909407665505</v>
      </c>
      <c r="AY16" s="5">
        <f>SUMIFS('Data Collection'!AY:AY, 'Data Collection'!A:A, 'Per 90'!A16)/('Per 90'!B16/90)</f>
        <v>0.62717770034843201</v>
      </c>
      <c r="AZ16" s="5">
        <f>SUMIFS('Data Collection'!AZ:AZ, 'Data Collection'!A:A, 'Per 90'!A16)/('Per 90'!B16/90)</f>
        <v>0</v>
      </c>
      <c r="BA16" s="5">
        <f>SUMIFS('Data Collection'!BA:BA, 'Data Collection'!A:A, 'Per 90'!A16)/('Per 90'!B16/90)</f>
        <v>0</v>
      </c>
      <c r="BB16" s="5">
        <f>SUMIFS('Data Collection'!BB:BB, 'Data Collection'!A:A, 'Per 90'!A16)/('Per 90'!B16/90)</f>
        <v>0</v>
      </c>
      <c r="BC16" s="5">
        <f>SUMIFS('Data Collection'!BC:BC, 'Data Collection'!A:A, 'Per 90'!A16)/('Per 90'!B16/90)</f>
        <v>1.1427246822346757</v>
      </c>
      <c r="BD16" s="5">
        <f>SUMIFS('Data Collection'!BD:BD, 'Data Collection'!A:A, 'Per 90'!A16)/('Per 90'!B16/90)</f>
        <v>5.0578846802292916E-2</v>
      </c>
      <c r="BE16" s="5">
        <f>AVERAGEIFS('Data Collection'!BE:BE, 'Data Collection'!A:A, 'Per 90'!A16)</f>
        <v>43.75</v>
      </c>
      <c r="BF16" s="5">
        <f>AVERAGEIFS('Data Collection'!BF:BF, 'Data Collection'!A:A, 'Per 90'!A16)</f>
        <v>76.5</v>
      </c>
      <c r="BG16" s="5">
        <f>AVERAGEIFS('Data Collection'!BK:BK, 'Data Collection'!A:A, 'Per 90'!A16)</f>
        <v>31.507692307692309</v>
      </c>
      <c r="BH16" s="5">
        <f>AVERAGEIFS('Data Collection'!BL:BL, 'Data Collection'!A:A, 'Per 90'!A16)</f>
        <v>10212.846153846154</v>
      </c>
      <c r="BI16" s="5">
        <f>AVERAGEIFS('Data Collection'!BM:BM, 'Data Collection'!A:A, 'Per 90'!A16)</f>
        <v>6.5187499999999998</v>
      </c>
      <c r="BJ16" s="5">
        <f>AVERAGEIFS('Data Collection'!BN:BN, 'Data Collection'!A:A, 'Per 90'!A16)</f>
        <v>1.8749999999999933E-2</v>
      </c>
    </row>
    <row r="17" spans="1:62" x14ac:dyDescent="0.35">
      <c r="A17" s="1" t="s">
        <v>78</v>
      </c>
      <c r="B17">
        <f>SUMIFS('Data Collection'!B:B, 'Data Collection'!A:A, 'Per 90'!A17)</f>
        <v>1508</v>
      </c>
      <c r="C17" s="5">
        <f>SUMIFS('Data Collection'!C:C, 'Data Collection'!A:A, 'Per 90'!A17)/('Per 90'!B17/90)</f>
        <v>-0.17904509283819628</v>
      </c>
      <c r="D17" s="5">
        <f>SUMIFS('Data Collection'!D:D, 'Data Collection'!A:A, 'Per 90'!A17)/('Per 90'!B17/90)</f>
        <v>0.45835543766578252</v>
      </c>
      <c r="E17" s="5">
        <f>SUMIFS('Data Collection'!E:E, 'Data Collection'!A:A, 'Per 90'!A17)/('Per 90'!B17/90)</f>
        <v>0.3455570291777188</v>
      </c>
      <c r="F17" s="5">
        <f>SUMIFS('Data Collection'!F:F, 'Data Collection'!A:A, 'Per 90'!A17)/('Per 90'!B17/90)</f>
        <v>0.3324270557029177</v>
      </c>
      <c r="G17" s="5">
        <f>SUMIFS('Data Collection'!G:G, 'Data Collection'!A:A, 'Per 90'!A17)/('Per 90'!B17/90)</f>
        <v>0.20053050397877986</v>
      </c>
      <c r="H17" s="5">
        <f>SUMIFS('Data Collection'!H:H, 'Data Collection'!A:A, 'Per 90'!A17)/('Per 90'!B17/90)</f>
        <v>0.24827586206896551</v>
      </c>
      <c r="I17" s="5">
        <f>SUMIFS('Data Collection'!I:I, 'Data Collection'!A:A, 'Per 90'!A17)/('Per 90'!B17/90)</f>
        <v>0.35809018567639256</v>
      </c>
      <c r="J17" s="5">
        <f>SUMIFS('Data Collection'!J:J, 'Data Collection'!A:A, 'Per 90'!A17)/('Per 90'!B17/90)</f>
        <v>0.17904509283819628</v>
      </c>
      <c r="K17" s="5">
        <f>SUMIFS('Data Collection'!K:K, 'Data Collection'!A:A, 'Per 90'!A17)/('Per 90'!B17/90)</f>
        <v>0.11936339522546419</v>
      </c>
      <c r="L17" s="5">
        <f>SUMIFS('Data Collection'!L:L, 'Data Collection'!A:A, 'Per 90'!A17)/('Per 90'!B17/90)</f>
        <v>0</v>
      </c>
      <c r="M17" s="5">
        <f>SUMIFS('Data Collection'!M:M, 'Data Collection'!A:A, 'Per 90'!A17)/('Per 90'!B17/90)</f>
        <v>0</v>
      </c>
      <c r="N17" s="5">
        <f>SUMIFS('Data Collection'!N:N, 'Data Collection'!A:A, 'Per 90'!A17)/('Per 90'!B17/90)</f>
        <v>0</v>
      </c>
      <c r="O17" s="5">
        <f>SUMIFS('Data Collection'!O:O, 'Data Collection'!A:A, 'Per 90'!A17)/('Per 90'!B17/90)</f>
        <v>0</v>
      </c>
      <c r="P17" s="5">
        <f>SUMIFS('Data Collection'!P:P, 'Data Collection'!A:A, 'Per 90'!A17)/('Per 90'!B17/90)</f>
        <v>0</v>
      </c>
      <c r="Q17" s="5">
        <f>SUMIFS('Data Collection'!Q:Q, 'Data Collection'!A:A, 'Per 90'!A17)/('Per 90'!B17/90)</f>
        <v>0.95490716180371349</v>
      </c>
      <c r="R17" s="5">
        <f>SUMIFS('Data Collection'!R:R, 'Data Collection'!A:A, 'Per 90'!A17)/('Per 90'!B17/90)</f>
        <v>1.4323607427055702</v>
      </c>
      <c r="S17" s="5">
        <f>SUMIFS('Data Collection'!S:S, 'Data Collection'!A:A, 'Per 90'!A17)/('Per 90'!B17/90)</f>
        <v>1.4323607427055702</v>
      </c>
      <c r="T17" s="5">
        <f>SUMIFS('Data Collection'!T:T, 'Data Collection'!A:A, 'Per 90'!A17)/('Per 90'!B17/90)</f>
        <v>3.342175066312997</v>
      </c>
      <c r="U17" s="5">
        <f>SUMIFS('Data Collection'!U:U, 'Data Collection'!A:A, 'Per 90'!A17)/('Per 90'!B17/90)</f>
        <v>3.9389920424403182</v>
      </c>
      <c r="V17" s="15">
        <f t="shared" si="0"/>
        <v>0.8484848484848484</v>
      </c>
      <c r="W17" s="5">
        <f>SUMIFS('Data Collection'!W:W, 'Data Collection'!A:A, 'Per 90'!A17)/('Per 90'!B17/90)</f>
        <v>50.789124668435008</v>
      </c>
      <c r="X17" s="5">
        <f>SUMIFS('Data Collection'!X:X, 'Data Collection'!A:A, 'Per 90'!A17)/('Per 90'!B17/90)</f>
        <v>21.485411140583555</v>
      </c>
      <c r="Y17" s="5">
        <f>SUMIFS('Data Collection'!Y:Y, 'Data Collection'!A:A, 'Per 90'!A17)/('Per 90'!B17/90)</f>
        <v>28.706896551724135</v>
      </c>
      <c r="Z17" s="15">
        <f t="shared" si="1"/>
        <v>0.74844074844074848</v>
      </c>
      <c r="AA17" s="5">
        <f>SUMIFS('Data Collection'!AA:AA, 'Data Collection'!A:A, 'Per 90'!A17)/('Per 90'!B17/90)</f>
        <v>2.2679045092838197</v>
      </c>
      <c r="AB17" s="5">
        <f>SUMIFS('Data Collection'!AB:AB, 'Data Collection'!A:A, 'Per 90'!A17)/('Per 90'!B17/90)</f>
        <v>0.23872679045092837</v>
      </c>
      <c r="AC17" s="5">
        <f>SUMIFS('Data Collection'!AC:AC, 'Data Collection'!A:A, 'Per 90'!A17)/('Per 90'!B17/90)</f>
        <v>5.9681697612732093E-2</v>
      </c>
      <c r="AD17" s="5">
        <f>SUMIFS('Data Collection'!AD:AD, 'Data Collection'!A:A, 'Per 90'!A17)/('Per 90'!B17/90)</f>
        <v>0.47745358090185674</v>
      </c>
      <c r="AE17" s="5">
        <f>SUMIFS('Data Collection'!AE:AE, 'Data Collection'!A:A, 'Per 90'!A17)/('Per 90'!B17/90)</f>
        <v>1.8501326259946949</v>
      </c>
      <c r="AF17" s="15">
        <f t="shared" si="2"/>
        <v>0.25806451612903225</v>
      </c>
      <c r="AG17" s="5">
        <f>SUMIFS('Data Collection'!AG:AG, 'Data Collection'!A:A, 'Per 90'!A17)/('Per 90'!B17/90)</f>
        <v>1.5517241379310345</v>
      </c>
      <c r="AH17" s="5">
        <f>SUMIFS('Data Collection'!AH:AH, 'Data Collection'!A:A, 'Per 90'!A17)/('Per 90'!B17/90)</f>
        <v>2.5663129973474801</v>
      </c>
      <c r="AI17" s="15">
        <f t="shared" si="3"/>
        <v>0.60465116279069764</v>
      </c>
      <c r="AJ17" s="5">
        <f>SUMIFS('Data Collection'!AJ:AJ, 'Data Collection'!A:A, 'Per 90'!A17)/('Per 90'!B17/90)</f>
        <v>6.1472148541114056</v>
      </c>
      <c r="AK17" s="5">
        <f>SUMIFS('Data Collection'!AK:AK, 'Data Collection'!A:A, 'Per 90'!A17)/('Per 90'!B17/90)</f>
        <v>13.607427055702917</v>
      </c>
      <c r="AL17" s="15">
        <f t="shared" si="4"/>
        <v>0.4517543859649123</v>
      </c>
      <c r="AM17" s="5">
        <f>SUMIFS('Data Collection'!AM:AM, 'Data Collection'!A:A, 'Per 90'!A17)/('Per 90'!B17/90)</f>
        <v>0.29840848806366044</v>
      </c>
      <c r="AN17" s="5">
        <f>SUMIFS('Data Collection'!AN:AN, 'Data Collection'!A:A, 'Per 90'!A17)/('Per 90'!B17/90)</f>
        <v>0.83554376657824925</v>
      </c>
      <c r="AO17" s="15">
        <f t="shared" si="5"/>
        <v>0.35714285714285715</v>
      </c>
      <c r="AP17" s="5">
        <f>SUMIFS('Data Collection'!AP:AP, 'Data Collection'!A:A, 'Per 90'!A17)/('Per 90'!B17/90)</f>
        <v>11.458885941644562</v>
      </c>
      <c r="AQ17" s="5">
        <f>SUMIFS('Data Collection'!AQ:AQ, 'Data Collection'!A:A, 'Per 90'!A17)/('Per 90'!B17/90)</f>
        <v>0.89522546419098137</v>
      </c>
      <c r="AR17" s="5">
        <f>SUMIFS('Data Collection'!AR:AR, 'Data Collection'!A:A, 'Per 90'!A17)/('Per 90'!B17/90)</f>
        <v>1.6114058355437666</v>
      </c>
      <c r="AS17" s="5">
        <f>SUMIFS('Data Collection'!AS:AS, 'Data Collection'!A:A, 'Per 90'!A17)/('Per 90'!B17/90)</f>
        <v>1.1936339522546418</v>
      </c>
      <c r="AT17" s="5">
        <f>SUMIFS('Data Collection'!AT:AT, 'Data Collection'!A:A, 'Per 90'!A17)/('Per 90'!B17/90)</f>
        <v>0.11936339522546419</v>
      </c>
      <c r="AU17" s="5">
        <f>SUMIFS('Data Collection'!AU:AU, 'Data Collection'!A:A, 'Per 90'!A17)/('Per 90'!B17/90)</f>
        <v>5.9681697612732093E-2</v>
      </c>
      <c r="AV17" s="5">
        <f>SUMIFS('Data Collection'!AV:AV, 'Data Collection'!A:A, 'Per 90'!A17)/('Per 90'!B17/90)</f>
        <v>0.41777188328912462</v>
      </c>
      <c r="AW17" s="5">
        <f>SUMIFS('Data Collection'!AW:AW, 'Data Collection'!A:A, 'Per 90'!A17)/('Per 90'!B17/90)</f>
        <v>5.9681697612732093E-2</v>
      </c>
      <c r="AX17" s="5">
        <f>SUMIFS('Data Collection'!AX:AX, 'Data Collection'!A:A, 'Per 90'!A17)/('Per 90'!B17/90)</f>
        <v>0.23872679045092837</v>
      </c>
      <c r="AY17" s="5">
        <f>SUMIFS('Data Collection'!AY:AY, 'Data Collection'!A:A, 'Per 90'!A17)/('Per 90'!B17/90)</f>
        <v>5.9681697612732093E-2</v>
      </c>
      <c r="AZ17" s="5">
        <f>SUMIFS('Data Collection'!AZ:AZ, 'Data Collection'!A:A, 'Per 90'!A17)/('Per 90'!B17/90)</f>
        <v>0</v>
      </c>
      <c r="BA17" s="5">
        <f>SUMIFS('Data Collection'!BA:BA, 'Data Collection'!A:A, 'Per 90'!A17)/('Per 90'!B17/90)</f>
        <v>5.9681697612732093E-2</v>
      </c>
      <c r="BB17" s="5">
        <f>SUMIFS('Data Collection'!BB:BB, 'Data Collection'!A:A, 'Per 90'!A17)/('Per 90'!B17/90)</f>
        <v>0</v>
      </c>
      <c r="BC17" s="5">
        <f>SUMIFS('Data Collection'!BC:BC, 'Data Collection'!A:A, 'Per 90'!A17)/('Per 90'!B17/90)</f>
        <v>0.36274226708035023</v>
      </c>
      <c r="BD17" s="5">
        <f>SUMIFS('Data Collection'!BD:BD, 'Data Collection'!A:A, 'Per 90'!A17)/('Per 90'!B17/90)</f>
        <v>6.4871410448621838E-2</v>
      </c>
      <c r="BE17" s="5">
        <f>AVERAGEIFS('Data Collection'!BE:BE, 'Data Collection'!A:A, 'Per 90'!A17)</f>
        <v>62</v>
      </c>
      <c r="BF17" s="5">
        <f>AVERAGEIFS('Data Collection'!BF:BF, 'Data Collection'!A:A, 'Per 90'!A17)</f>
        <v>47.75</v>
      </c>
      <c r="BG17" s="5" t="e">
        <f>AVERAGEIFS('Data Collection'!BK:BK, 'Data Collection'!A:A, 'Per 90'!A17)</f>
        <v>#DIV/0!</v>
      </c>
      <c r="BH17" s="5" t="e">
        <f>AVERAGEIFS('Data Collection'!BL:BL, 'Data Collection'!A:A, 'Per 90'!A17)</f>
        <v>#DIV/0!</v>
      </c>
      <c r="BI17" s="5">
        <f>AVERAGEIFS('Data Collection'!BM:BM, 'Data Collection'!A:A, 'Per 90'!A17)</f>
        <v>7.6499999999999995</v>
      </c>
      <c r="BJ17" s="5">
        <f>AVERAGEIFS('Data Collection'!BN:BN, 'Data Collection'!A:A, 'Per 90'!A17)</f>
        <v>1.1500000000000004</v>
      </c>
    </row>
    <row r="18" spans="1:62" x14ac:dyDescent="0.35">
      <c r="A18" t="s">
        <v>79</v>
      </c>
      <c r="B18">
        <f>SUMIFS('Data Collection'!B:B, 'Data Collection'!A:A, 'Per 90'!A18)</f>
        <v>1164</v>
      </c>
      <c r="C18" s="5">
        <f>SUMIFS('Data Collection'!C:C, 'Data Collection'!A:A, 'Per 90'!A18)/('Per 90'!B18/90)</f>
        <v>0</v>
      </c>
      <c r="D18" s="5">
        <f>SUMIFS('Data Collection'!D:D, 'Data Collection'!A:A, 'Per 90'!A18)/('Per 90'!B18/90)</f>
        <v>0</v>
      </c>
      <c r="E18" s="5">
        <f>SUMIFS('Data Collection'!E:E, 'Data Collection'!A:A, 'Per 90'!A18)/('Per 90'!B18/90)</f>
        <v>0</v>
      </c>
      <c r="F18" s="5">
        <f>SUMIFS('Data Collection'!F:F, 'Data Collection'!A:A, 'Per 90'!A18)/('Per 90'!B18/90)</f>
        <v>0</v>
      </c>
      <c r="G18" s="5">
        <f>SUMIFS('Data Collection'!G:G, 'Data Collection'!A:A, 'Per 90'!A18)/('Per 90'!B18/90)</f>
        <v>0</v>
      </c>
      <c r="H18" s="5">
        <f>SUMIFS('Data Collection'!H:H, 'Data Collection'!A:A, 'Per 90'!A18)/('Per 90'!B18/90)</f>
        <v>0</v>
      </c>
      <c r="I18" s="5">
        <f>SUMIFS('Data Collection'!I:I, 'Data Collection'!A:A, 'Per 90'!A18)/('Per 90'!B18/90)</f>
        <v>0</v>
      </c>
      <c r="J18" s="5">
        <f>SUMIFS('Data Collection'!J:J, 'Data Collection'!A:A, 'Per 90'!A18)/('Per 90'!B18/90)</f>
        <v>0</v>
      </c>
      <c r="K18" s="5">
        <f>SUMIFS('Data Collection'!K:K, 'Data Collection'!A:A, 'Per 90'!A18)/('Per 90'!B18/90)</f>
        <v>0</v>
      </c>
      <c r="L18" s="5">
        <f>SUMIFS('Data Collection'!L:L, 'Data Collection'!A:A, 'Per 90'!A18)/('Per 90'!B18/90)</f>
        <v>3.634020618556701</v>
      </c>
      <c r="M18" s="5">
        <f>SUMIFS('Data Collection'!M:M, 'Data Collection'!A:A, 'Per 90'!A18)/('Per 90'!B18/90)</f>
        <v>4.9484536082474229</v>
      </c>
      <c r="N18" s="5">
        <f>SUMIFS('Data Collection'!N:N, 'Data Collection'!A:A, 'Per 90'!A18)/('Per 90'!B18/90)</f>
        <v>1.5463917525773196</v>
      </c>
      <c r="O18" s="5">
        <f>SUMIFS('Data Collection'!O:O, 'Data Collection'!A:A, 'Per 90'!A18)/('Per 90'!B18/90)</f>
        <v>1.2038659793814432</v>
      </c>
      <c r="P18" s="5">
        <f>SUMIFS('Data Collection'!P:P, 'Data Collection'!A:A, 'Per 90'!A18)/('Per 90'!B18/90)</f>
        <v>-0.26520618556701026</v>
      </c>
      <c r="Q18" s="5">
        <f>SUMIFS('Data Collection'!Q:Q, 'Data Collection'!A:A, 'Per 90'!A18)/('Per 90'!B18/90)</f>
        <v>0</v>
      </c>
      <c r="R18" s="5">
        <f>SUMIFS('Data Collection'!R:R, 'Data Collection'!A:A, 'Per 90'!A18)/('Per 90'!B18/90)</f>
        <v>0</v>
      </c>
      <c r="S18" s="5">
        <f>SUMIFS('Data Collection'!S:S, 'Data Collection'!A:A, 'Per 90'!A18)/('Per 90'!B18/90)</f>
        <v>0</v>
      </c>
      <c r="T18" s="5">
        <f>SUMIFS('Data Collection'!T:T, 'Data Collection'!A:A, 'Per 90'!A18)/('Per 90'!B18/90)</f>
        <v>0</v>
      </c>
      <c r="U18" s="5">
        <f>SUMIFS('Data Collection'!U:U, 'Data Collection'!A:A, 'Per 90'!A18)/('Per 90'!B18/90)</f>
        <v>0</v>
      </c>
      <c r="V18" s="15">
        <f t="shared" si="0"/>
        <v>0</v>
      </c>
      <c r="W18" s="5">
        <f>SUMIFS('Data Collection'!W:W, 'Data Collection'!A:A, 'Per 90'!A18)/('Per 90'!B18/90)</f>
        <v>28.144329896907216</v>
      </c>
      <c r="X18" s="5">
        <f>SUMIFS('Data Collection'!X:X, 'Data Collection'!A:A, 'Per 90'!A18)/('Per 90'!B18/90)</f>
        <v>19.716494845360824</v>
      </c>
      <c r="Y18" s="5">
        <f>SUMIFS('Data Collection'!Y:Y, 'Data Collection'!A:A, 'Per 90'!A18)/('Per 90'!B18/90)</f>
        <v>24.278350515463917</v>
      </c>
      <c r="Z18" s="15">
        <f t="shared" si="1"/>
        <v>0.81210191082802552</v>
      </c>
      <c r="AA18" s="5">
        <f>SUMIFS('Data Collection'!AA:AA, 'Data Collection'!A:A, 'Per 90'!A18)/('Per 90'!B18/90)</f>
        <v>0</v>
      </c>
      <c r="AB18" s="5">
        <f>SUMIFS('Data Collection'!AB:AB, 'Data Collection'!A:A, 'Per 90'!A18)/('Per 90'!B18/90)</f>
        <v>0</v>
      </c>
      <c r="AC18" s="5">
        <f>SUMIFS('Data Collection'!AC:AC, 'Data Collection'!A:A, 'Per 90'!A18)/('Per 90'!B18/90)</f>
        <v>0</v>
      </c>
      <c r="AD18" s="5">
        <f>SUMIFS('Data Collection'!AD:AD, 'Data Collection'!A:A, 'Per 90'!A18)/('Per 90'!B18/90)</f>
        <v>0</v>
      </c>
      <c r="AE18" s="5">
        <f>SUMIFS('Data Collection'!AE:AE, 'Data Collection'!A:A, 'Per 90'!A18)/('Per 90'!B18/90)</f>
        <v>0</v>
      </c>
      <c r="AF18" s="15">
        <f t="shared" si="2"/>
        <v>0</v>
      </c>
      <c r="AG18" s="5">
        <f>SUMIFS('Data Collection'!AG:AG, 'Data Collection'!A:A, 'Per 90'!A18)/('Per 90'!B18/90)</f>
        <v>4.0979381443298966</v>
      </c>
      <c r="AH18" s="5">
        <f>SUMIFS('Data Collection'!AH:AH, 'Data Collection'!A:A, 'Per 90'!A18)/('Per 90'!B18/90)</f>
        <v>7.8092783505154637</v>
      </c>
      <c r="AI18" s="15">
        <f t="shared" si="3"/>
        <v>0.52475247524752477</v>
      </c>
      <c r="AJ18" s="5">
        <f>SUMIFS('Data Collection'!AJ:AJ, 'Data Collection'!A:A, 'Per 90'!A18)/('Per 90'!B18/90)</f>
        <v>0</v>
      </c>
      <c r="AK18" s="5">
        <f>SUMIFS('Data Collection'!AK:AK, 'Data Collection'!A:A, 'Per 90'!A18)/('Per 90'!B18/90)</f>
        <v>0.23195876288659795</v>
      </c>
      <c r="AL18" s="15">
        <f t="shared" si="4"/>
        <v>0</v>
      </c>
      <c r="AM18" s="5">
        <f>SUMIFS('Data Collection'!AM:AM, 'Data Collection'!A:A, 'Per 90'!A18)/('Per 90'!B18/90)</f>
        <v>0.38659793814432991</v>
      </c>
      <c r="AN18" s="5">
        <f>SUMIFS('Data Collection'!AN:AN, 'Data Collection'!A:A, 'Per 90'!A18)/('Per 90'!B18/90)</f>
        <v>0.38659793814432991</v>
      </c>
      <c r="AO18" s="15">
        <f t="shared" si="5"/>
        <v>1</v>
      </c>
      <c r="AP18" s="5">
        <f>SUMIFS('Data Collection'!AP:AP, 'Data Collection'!A:A, 'Per 90'!A18)/('Per 90'!B18/90)</f>
        <v>0</v>
      </c>
      <c r="AQ18" s="5">
        <f>SUMIFS('Data Collection'!AQ:AQ, 'Data Collection'!A:A, 'Per 90'!A18)/('Per 90'!B18/90)</f>
        <v>0</v>
      </c>
      <c r="AR18" s="5">
        <f>SUMIFS('Data Collection'!AR:AR, 'Data Collection'!A:A, 'Per 90'!A18)/('Per 90'!B18/90)</f>
        <v>7.7319587628865982E-2</v>
      </c>
      <c r="AS18" s="5">
        <f>SUMIFS('Data Collection'!AS:AS, 'Data Collection'!A:A, 'Per 90'!A18)/('Per 90'!B18/90)</f>
        <v>0</v>
      </c>
      <c r="AT18" s="5">
        <f>SUMIFS('Data Collection'!AT:AT, 'Data Collection'!A:A, 'Per 90'!A18)/('Per 90'!B18/90)</f>
        <v>1.0051546391752577</v>
      </c>
      <c r="AU18" s="5">
        <f>SUMIFS('Data Collection'!AU:AU, 'Data Collection'!A:A, 'Per 90'!A18)/('Per 90'!B18/90)</f>
        <v>0</v>
      </c>
      <c r="AV18" s="5">
        <f>SUMIFS('Data Collection'!AV:AV, 'Data Collection'!A:A, 'Per 90'!A18)/('Per 90'!B18/90)</f>
        <v>1.5463917525773196</v>
      </c>
      <c r="AW18" s="5">
        <f>SUMIFS('Data Collection'!AW:AW, 'Data Collection'!A:A, 'Per 90'!A18)/('Per 90'!B18/90)</f>
        <v>0</v>
      </c>
      <c r="AX18" s="5">
        <f>SUMIFS('Data Collection'!AX:AX, 'Data Collection'!A:A, 'Per 90'!A18)/('Per 90'!B18/90)</f>
        <v>7.7319587628865982E-2</v>
      </c>
      <c r="AY18" s="5">
        <f>SUMIFS('Data Collection'!AY:AY, 'Data Collection'!A:A, 'Per 90'!A18)/('Per 90'!B18/90)</f>
        <v>0.30927835051546393</v>
      </c>
      <c r="AZ18" s="5">
        <f>SUMIFS('Data Collection'!AZ:AZ, 'Data Collection'!A:A, 'Per 90'!A18)/('Per 90'!B18/90)</f>
        <v>0</v>
      </c>
      <c r="BA18" s="5">
        <f>SUMIFS('Data Collection'!BA:BA, 'Data Collection'!A:A, 'Per 90'!A18)/('Per 90'!B18/90)</f>
        <v>0</v>
      </c>
      <c r="BB18" s="5">
        <f>SUMIFS('Data Collection'!BB:BB, 'Data Collection'!A:A, 'Per 90'!A18)/('Per 90'!B18/90)</f>
        <v>0</v>
      </c>
      <c r="BC18" s="5">
        <f>SUMIFS('Data Collection'!BC:BC, 'Data Collection'!A:A, 'Per 90'!A18)/('Per 90'!B18/90)</f>
        <v>1.4620903181923843</v>
      </c>
      <c r="BD18" s="5">
        <f>SUMIFS('Data Collection'!BD:BD, 'Data Collection'!A:A, 'Per 90'!A18)/('Per 90'!B18/90)</f>
        <v>0</v>
      </c>
      <c r="BE18" s="5">
        <f>AVERAGEIFS('Data Collection'!BE:BE, 'Data Collection'!A:A, 'Per 90'!A18)</f>
        <v>9.5</v>
      </c>
      <c r="BF18" s="5">
        <f>AVERAGEIFS('Data Collection'!BF:BF, 'Data Collection'!A:A, 'Per 90'!A18)</f>
        <v>48.75</v>
      </c>
      <c r="BG18" s="5">
        <f>AVERAGEIFS('Data Collection'!BK:BK, 'Data Collection'!A:A, 'Per 90'!A18)</f>
        <v>24.391666666666666</v>
      </c>
      <c r="BH18" s="5">
        <f>AVERAGEIFS('Data Collection'!BL:BL, 'Data Collection'!A:A, 'Per 90'!A18)</f>
        <v>4893.583333333333</v>
      </c>
      <c r="BI18" s="5">
        <f>AVERAGEIFS('Data Collection'!BM:BM, 'Data Collection'!A:A, 'Per 90'!A18)</f>
        <v>7.1333333333333337</v>
      </c>
      <c r="BJ18" s="5">
        <f>AVERAGEIFS('Data Collection'!BN:BN, 'Data Collection'!A:A, 'Per 90'!A18)</f>
        <v>0.63333333333333341</v>
      </c>
    </row>
    <row r="19" spans="1:62" x14ac:dyDescent="0.35">
      <c r="A19" s="1" t="s">
        <v>80</v>
      </c>
      <c r="B19">
        <f>SUMIFS('Data Collection'!B:B, 'Data Collection'!A:A, 'Per 90'!A19)</f>
        <v>1161</v>
      </c>
      <c r="C19" s="5">
        <f>SUMIFS('Data Collection'!C:C, 'Data Collection'!A:A, 'Per 90'!A19)/('Per 90'!B19/90)</f>
        <v>-0.38759689922480617</v>
      </c>
      <c r="D19" s="5">
        <f>SUMIFS('Data Collection'!D:D, 'Data Collection'!A:A, 'Per 90'!A19)/('Per 90'!B19/90)</f>
        <v>0.2674418604651162</v>
      </c>
      <c r="E19" s="5">
        <f>SUMIFS('Data Collection'!E:E, 'Data Collection'!A:A, 'Per 90'!A19)/('Per 90'!B19/90)</f>
        <v>0.15891472868217052</v>
      </c>
      <c r="F19" s="5">
        <f>SUMIFS('Data Collection'!F:F, 'Data Collection'!A:A, 'Per 90'!A19)/('Per 90'!B19/90)</f>
        <v>0.2674418604651162</v>
      </c>
      <c r="G19" s="5">
        <f>SUMIFS('Data Collection'!G:G, 'Data Collection'!A:A, 'Per 90'!A19)/('Per 90'!B19/90)</f>
        <v>0.15891472868217052</v>
      </c>
      <c r="H19" s="5">
        <f>SUMIFS('Data Collection'!H:H, 'Data Collection'!A:A, 'Per 90'!A19)/('Per 90'!B19/90)</f>
        <v>0.15348837209302324</v>
      </c>
      <c r="I19" s="5">
        <f>SUMIFS('Data Collection'!I:I, 'Data Collection'!A:A, 'Per 90'!A19)/('Per 90'!B19/90)</f>
        <v>0.23255813953488372</v>
      </c>
      <c r="J19" s="5">
        <f>SUMIFS('Data Collection'!J:J, 'Data Collection'!A:A, 'Per 90'!A19)/('Per 90'!B19/90)</f>
        <v>0.23255813953488372</v>
      </c>
      <c r="K19" s="5">
        <f>SUMIFS('Data Collection'!K:K, 'Data Collection'!A:A, 'Per 90'!A19)/('Per 90'!B19/90)</f>
        <v>0.15503875968992248</v>
      </c>
      <c r="L19" s="5">
        <f>SUMIFS('Data Collection'!L:L, 'Data Collection'!A:A, 'Per 90'!A19)/('Per 90'!B19/90)</f>
        <v>0</v>
      </c>
      <c r="M19" s="5">
        <f>SUMIFS('Data Collection'!M:M, 'Data Collection'!A:A, 'Per 90'!A19)/('Per 90'!B19/90)</f>
        <v>0</v>
      </c>
      <c r="N19" s="5">
        <f>SUMIFS('Data Collection'!N:N, 'Data Collection'!A:A, 'Per 90'!A19)/('Per 90'!B19/90)</f>
        <v>0</v>
      </c>
      <c r="O19" s="5">
        <f>SUMIFS('Data Collection'!O:O, 'Data Collection'!A:A, 'Per 90'!A19)/('Per 90'!B19/90)</f>
        <v>0</v>
      </c>
      <c r="P19" s="5">
        <f>SUMIFS('Data Collection'!P:P, 'Data Collection'!A:A, 'Per 90'!A19)/('Per 90'!B19/90)</f>
        <v>0</v>
      </c>
      <c r="Q19" s="5">
        <f>SUMIFS('Data Collection'!Q:Q, 'Data Collection'!A:A, 'Per 90'!A19)/('Per 90'!B19/90)</f>
        <v>0.93023255813953487</v>
      </c>
      <c r="R19" s="5">
        <f>SUMIFS('Data Collection'!R:R, 'Data Collection'!A:A, 'Per 90'!A19)/('Per 90'!B19/90)</f>
        <v>1.1627906976744187</v>
      </c>
      <c r="S19" s="5">
        <f>SUMIFS('Data Collection'!S:S, 'Data Collection'!A:A, 'Per 90'!A19)/('Per 90'!B19/90)</f>
        <v>0.77519379844961234</v>
      </c>
      <c r="T19" s="5">
        <f>SUMIFS('Data Collection'!T:T, 'Data Collection'!A:A, 'Per 90'!A19)/('Per 90'!B19/90)</f>
        <v>2.3255813953488373</v>
      </c>
      <c r="U19" s="5">
        <f>SUMIFS('Data Collection'!U:U, 'Data Collection'!A:A, 'Per 90'!A19)/('Per 90'!B19/90)</f>
        <v>3.4108527131782944</v>
      </c>
      <c r="V19" s="15">
        <f t="shared" si="0"/>
        <v>0.68181818181818188</v>
      </c>
      <c r="W19" s="5">
        <f>SUMIFS('Data Collection'!W:W, 'Data Collection'!A:A, 'Per 90'!A19)/('Per 90'!B19/90)</f>
        <v>46.434108527131784</v>
      </c>
      <c r="X19" s="5">
        <f>SUMIFS('Data Collection'!X:X, 'Data Collection'!A:A, 'Per 90'!A19)/('Per 90'!B19/90)</f>
        <v>18.68217054263566</v>
      </c>
      <c r="Y19" s="5">
        <f>SUMIFS('Data Collection'!Y:Y, 'Data Collection'!A:A, 'Per 90'!A19)/('Per 90'!B19/90)</f>
        <v>24.496124031007753</v>
      </c>
      <c r="Z19" s="15">
        <f t="shared" si="1"/>
        <v>0.76265822784810133</v>
      </c>
      <c r="AA19" s="5">
        <f>SUMIFS('Data Collection'!AA:AA, 'Data Collection'!A:A, 'Per 90'!A19)/('Per 90'!B19/90)</f>
        <v>0.8527131782945736</v>
      </c>
      <c r="AB19" s="5">
        <f>SUMIFS('Data Collection'!AB:AB, 'Data Collection'!A:A, 'Per 90'!A19)/('Per 90'!B19/90)</f>
        <v>7.7519379844961239E-2</v>
      </c>
      <c r="AC19" s="5">
        <f>SUMIFS('Data Collection'!AC:AC, 'Data Collection'!A:A, 'Per 90'!A19)/('Per 90'!B19/90)</f>
        <v>0.15503875968992248</v>
      </c>
      <c r="AD19" s="5">
        <f>SUMIFS('Data Collection'!AD:AD, 'Data Collection'!A:A, 'Per 90'!A19)/('Per 90'!B19/90)</f>
        <v>0.31007751937984496</v>
      </c>
      <c r="AE19" s="5">
        <f>SUMIFS('Data Collection'!AE:AE, 'Data Collection'!A:A, 'Per 90'!A19)/('Per 90'!B19/90)</f>
        <v>1.9379844961240309</v>
      </c>
      <c r="AF19" s="15">
        <f t="shared" si="2"/>
        <v>0.16</v>
      </c>
      <c r="AG19" s="5">
        <f>SUMIFS('Data Collection'!AG:AG, 'Data Collection'!A:A, 'Per 90'!A19)/('Per 90'!B19/90)</f>
        <v>0.8527131782945736</v>
      </c>
      <c r="AH19" s="5">
        <f>SUMIFS('Data Collection'!AH:AH, 'Data Collection'!A:A, 'Per 90'!A19)/('Per 90'!B19/90)</f>
        <v>1.2403100775193798</v>
      </c>
      <c r="AI19" s="15">
        <f t="shared" si="3"/>
        <v>0.6875</v>
      </c>
      <c r="AJ19" s="5">
        <f>SUMIFS('Data Collection'!AJ:AJ, 'Data Collection'!A:A, 'Per 90'!A19)/('Per 90'!B19/90)</f>
        <v>4.9612403100775193</v>
      </c>
      <c r="AK19" s="5">
        <f>SUMIFS('Data Collection'!AK:AK, 'Data Collection'!A:A, 'Per 90'!A19)/('Per 90'!B19/90)</f>
        <v>12.713178294573643</v>
      </c>
      <c r="AL19" s="15">
        <f t="shared" si="4"/>
        <v>0.3902439024390244</v>
      </c>
      <c r="AM19" s="5">
        <f>SUMIFS('Data Collection'!AM:AM, 'Data Collection'!A:A, 'Per 90'!A19)/('Per 90'!B19/90)</f>
        <v>0.31007751937984496</v>
      </c>
      <c r="AN19" s="5">
        <f>SUMIFS('Data Collection'!AN:AN, 'Data Collection'!A:A, 'Per 90'!A19)/('Per 90'!B19/90)</f>
        <v>1.0852713178294573</v>
      </c>
      <c r="AO19" s="15">
        <f t="shared" si="5"/>
        <v>0.28571428571428575</v>
      </c>
      <c r="AP19" s="5">
        <f>SUMIFS('Data Collection'!AP:AP, 'Data Collection'!A:A, 'Per 90'!A19)/('Per 90'!B19/90)</f>
        <v>9.3023255813953494</v>
      </c>
      <c r="AQ19" s="5">
        <f>SUMIFS('Data Collection'!AQ:AQ, 'Data Collection'!A:A, 'Per 90'!A19)/('Per 90'!B19/90)</f>
        <v>0.38759689922480617</v>
      </c>
      <c r="AR19" s="5">
        <f>SUMIFS('Data Collection'!AR:AR, 'Data Collection'!A:A, 'Per 90'!A19)/('Per 90'!B19/90)</f>
        <v>0.93023255813953487</v>
      </c>
      <c r="AS19" s="5">
        <f>SUMIFS('Data Collection'!AS:AS, 'Data Collection'!A:A, 'Per 90'!A19)/('Per 90'!B19/90)</f>
        <v>0.15503875968992248</v>
      </c>
      <c r="AT19" s="5">
        <f>SUMIFS('Data Collection'!AT:AT, 'Data Collection'!A:A, 'Per 90'!A19)/('Per 90'!B19/90)</f>
        <v>7.7519379844961239E-2</v>
      </c>
      <c r="AU19" s="5">
        <f>SUMIFS('Data Collection'!AU:AU, 'Data Collection'!A:A, 'Per 90'!A19)/('Per 90'!B19/90)</f>
        <v>0</v>
      </c>
      <c r="AV19" s="5">
        <f>SUMIFS('Data Collection'!AV:AV, 'Data Collection'!A:A, 'Per 90'!A19)/('Per 90'!B19/90)</f>
        <v>0.8527131782945736</v>
      </c>
      <c r="AW19" s="5">
        <f>SUMIFS('Data Collection'!AW:AW, 'Data Collection'!A:A, 'Per 90'!A19)/('Per 90'!B19/90)</f>
        <v>0.15503875968992248</v>
      </c>
      <c r="AX19" s="5">
        <f>SUMIFS('Data Collection'!AX:AX, 'Data Collection'!A:A, 'Per 90'!A19)/('Per 90'!B19/90)</f>
        <v>0.31007751937984496</v>
      </c>
      <c r="AY19" s="5">
        <f>SUMIFS('Data Collection'!AY:AY, 'Data Collection'!A:A, 'Per 90'!A19)/('Per 90'!B19/90)</f>
        <v>0</v>
      </c>
      <c r="AZ19" s="5">
        <f>SUMIFS('Data Collection'!AZ:AZ, 'Data Collection'!A:A, 'Per 90'!A19)/('Per 90'!B19/90)</f>
        <v>0</v>
      </c>
      <c r="BA19" s="5">
        <f>SUMIFS('Data Collection'!BA:BA, 'Data Collection'!A:A, 'Per 90'!A19)/('Per 90'!B19/90)</f>
        <v>0</v>
      </c>
      <c r="BB19" s="5">
        <f>SUMIFS('Data Collection'!BB:BB, 'Data Collection'!A:A, 'Per 90'!A19)/('Per 90'!B19/90)</f>
        <v>0</v>
      </c>
      <c r="BC19" s="5">
        <f>SUMIFS('Data Collection'!BC:BC, 'Data Collection'!A:A, 'Per 90'!A19)/('Per 90'!B19/90)</f>
        <v>0.8432125654231355</v>
      </c>
      <c r="BD19" s="5">
        <f>SUMIFS('Data Collection'!BD:BD, 'Data Collection'!A:A, 'Per 90'!A19)/('Per 90'!B19/90)</f>
        <v>0.13851502091209078</v>
      </c>
      <c r="BE19" s="5">
        <f>AVERAGEIFS('Data Collection'!BE:BE, 'Data Collection'!A:A, 'Per 90'!A19)</f>
        <v>64.25</v>
      </c>
      <c r="BF19" s="5">
        <f>AVERAGEIFS('Data Collection'!BF:BF, 'Data Collection'!A:A, 'Per 90'!A19)</f>
        <v>56.75</v>
      </c>
      <c r="BG19" s="5">
        <f>AVERAGEIFS('Data Collection'!BK:BK, 'Data Collection'!A:A, 'Per 90'!A19)</f>
        <v>33.500000000000007</v>
      </c>
      <c r="BH19" s="5">
        <f>AVERAGEIFS('Data Collection'!BL:BL, 'Data Collection'!A:A, 'Per 90'!A19)</f>
        <v>8122.3571428571431</v>
      </c>
      <c r="BI19" s="5">
        <f>AVERAGEIFS('Data Collection'!BM:BM, 'Data Collection'!A:A, 'Per 90'!A19)</f>
        <v>6.953333333333334</v>
      </c>
      <c r="BJ19" s="5">
        <f>AVERAGEIFS('Data Collection'!BN:BN, 'Data Collection'!A:A, 'Per 90'!A19)</f>
        <v>0.45333333333333331</v>
      </c>
    </row>
    <row r="20" spans="1:62" x14ac:dyDescent="0.35">
      <c r="A20" t="s">
        <v>89</v>
      </c>
      <c r="B20">
        <f>SUMIFS('Data Collection'!B:B, 'Data Collection'!A:A, 'Per 90'!A20)</f>
        <v>297</v>
      </c>
      <c r="C20" s="5">
        <f>SUMIFS('Data Collection'!C:C, 'Data Collection'!A:A, 'Per 90'!A20)/('Per 90'!B20/90)</f>
        <v>-0.30303030303030304</v>
      </c>
      <c r="D20" s="5">
        <f>SUMIFS('Data Collection'!D:D, 'Data Collection'!A:A, 'Per 90'!A20)/('Per 90'!B20/90)</f>
        <v>3.0303030303030307E-3</v>
      </c>
      <c r="E20" s="5">
        <f>SUMIFS('Data Collection'!E:E, 'Data Collection'!A:A, 'Per 90'!A20)/('Per 90'!B20/90)</f>
        <v>0</v>
      </c>
      <c r="F20" s="5">
        <f>SUMIFS('Data Collection'!F:F, 'Data Collection'!A:A, 'Per 90'!A20)/('Per 90'!B20/90)</f>
        <v>3.0303030303030307E-3</v>
      </c>
      <c r="G20" s="5">
        <f>SUMIFS('Data Collection'!G:G, 'Data Collection'!A:A, 'Per 90'!A20)/('Per 90'!B20/90)</f>
        <v>0</v>
      </c>
      <c r="H20" s="5">
        <f>SUMIFS('Data Collection'!H:H, 'Data Collection'!A:A, 'Per 90'!A20)/('Per 90'!B20/90)</f>
        <v>0</v>
      </c>
      <c r="I20" s="5">
        <f>SUMIFS('Data Collection'!I:I, 'Data Collection'!A:A, 'Per 90'!A20)/('Per 90'!B20/90)</f>
        <v>0</v>
      </c>
      <c r="J20" s="5">
        <f>SUMIFS('Data Collection'!J:J, 'Data Collection'!A:A, 'Per 90'!A20)/('Per 90'!B20/90)</f>
        <v>0</v>
      </c>
      <c r="K20" s="5">
        <f>SUMIFS('Data Collection'!K:K, 'Data Collection'!A:A, 'Per 90'!A20)/('Per 90'!B20/90)</f>
        <v>0</v>
      </c>
      <c r="L20" s="5">
        <f>SUMIFS('Data Collection'!L:L, 'Data Collection'!A:A, 'Per 90'!A20)/('Per 90'!B20/90)</f>
        <v>0</v>
      </c>
      <c r="M20" s="5">
        <f>SUMIFS('Data Collection'!M:M, 'Data Collection'!A:A, 'Per 90'!A20)/('Per 90'!B20/90)</f>
        <v>0</v>
      </c>
      <c r="N20" s="5">
        <f>SUMIFS('Data Collection'!N:N, 'Data Collection'!A:A, 'Per 90'!A20)/('Per 90'!B20/90)</f>
        <v>0</v>
      </c>
      <c r="O20" s="5">
        <f>SUMIFS('Data Collection'!O:O, 'Data Collection'!A:A, 'Per 90'!A20)/('Per 90'!B20/90)</f>
        <v>0</v>
      </c>
      <c r="P20" s="5">
        <f>SUMIFS('Data Collection'!P:P, 'Data Collection'!A:A, 'Per 90'!A20)/('Per 90'!B20/90)</f>
        <v>0</v>
      </c>
      <c r="Q20" s="5">
        <f>SUMIFS('Data Collection'!Q:Q, 'Data Collection'!A:A, 'Per 90'!A20)/('Per 90'!B20/90)</f>
        <v>0</v>
      </c>
      <c r="R20" s="5">
        <f>SUMIFS('Data Collection'!R:R, 'Data Collection'!A:A, 'Per 90'!A20)/('Per 90'!B20/90)</f>
        <v>0.60606060606060608</v>
      </c>
      <c r="S20" s="5">
        <f>SUMIFS('Data Collection'!S:S, 'Data Collection'!A:A, 'Per 90'!A20)/('Per 90'!B20/90)</f>
        <v>0</v>
      </c>
      <c r="T20" s="5">
        <f>SUMIFS('Data Collection'!T:T, 'Data Collection'!A:A, 'Per 90'!A20)/('Per 90'!B20/90)</f>
        <v>1.8181818181818183</v>
      </c>
      <c r="U20" s="5">
        <f>SUMIFS('Data Collection'!U:U, 'Data Collection'!A:A, 'Per 90'!A20)/('Per 90'!B20/90)</f>
        <v>3.0303030303030303</v>
      </c>
      <c r="V20" s="15">
        <f t="shared" si="0"/>
        <v>0.60000000000000009</v>
      </c>
      <c r="W20" s="5">
        <f>SUMIFS('Data Collection'!W:W, 'Data Collection'!A:A, 'Per 90'!A20)/('Per 90'!B20/90)</f>
        <v>46.969696969696969</v>
      </c>
      <c r="X20" s="5">
        <f>SUMIFS('Data Collection'!X:X, 'Data Collection'!A:A, 'Per 90'!A20)/('Per 90'!B20/90)</f>
        <v>26.666666666666668</v>
      </c>
      <c r="Y20" s="5">
        <f>SUMIFS('Data Collection'!Y:Y, 'Data Collection'!A:A, 'Per 90'!A20)/('Per 90'!B20/90)</f>
        <v>31.515151515151516</v>
      </c>
      <c r="Z20" s="15">
        <f t="shared" si="1"/>
        <v>0.84615384615384615</v>
      </c>
      <c r="AA20" s="5">
        <f>SUMIFS('Data Collection'!AA:AA, 'Data Collection'!A:A, 'Per 90'!A20)/('Per 90'!B20/90)</f>
        <v>0</v>
      </c>
      <c r="AB20" s="5">
        <f>SUMIFS('Data Collection'!AB:AB, 'Data Collection'!A:A, 'Per 90'!A20)/('Per 90'!B20/90)</f>
        <v>0</v>
      </c>
      <c r="AC20" s="5">
        <f>SUMIFS('Data Collection'!AC:AC, 'Data Collection'!A:A, 'Per 90'!A20)/('Per 90'!B20/90)</f>
        <v>0</v>
      </c>
      <c r="AD20" s="5">
        <f>SUMIFS('Data Collection'!AD:AD, 'Data Collection'!A:A, 'Per 90'!A20)/('Per 90'!B20/90)</f>
        <v>0.30303030303030304</v>
      </c>
      <c r="AE20" s="5">
        <f>SUMIFS('Data Collection'!AE:AE, 'Data Collection'!A:A, 'Per 90'!A20)/('Per 90'!B20/90)</f>
        <v>1.2121212121212122</v>
      </c>
      <c r="AF20" s="15">
        <f t="shared" si="2"/>
        <v>0.25</v>
      </c>
      <c r="AG20" s="5">
        <f>SUMIFS('Data Collection'!AG:AG, 'Data Collection'!A:A, 'Per 90'!A20)/('Per 90'!B20/90)</f>
        <v>1.5151515151515151</v>
      </c>
      <c r="AH20" s="5">
        <f>SUMIFS('Data Collection'!AH:AH, 'Data Collection'!A:A, 'Per 90'!A20)/('Per 90'!B20/90)</f>
        <v>2.7272727272727275</v>
      </c>
      <c r="AI20" s="15">
        <f t="shared" si="3"/>
        <v>0.55555555555555547</v>
      </c>
      <c r="AJ20" s="5">
        <f>SUMIFS('Data Collection'!AJ:AJ, 'Data Collection'!A:A, 'Per 90'!A20)/('Per 90'!B20/90)</f>
        <v>6.0606060606060606</v>
      </c>
      <c r="AK20" s="5">
        <f>SUMIFS('Data Collection'!AK:AK, 'Data Collection'!A:A, 'Per 90'!A20)/('Per 90'!B20/90)</f>
        <v>18.484848484848484</v>
      </c>
      <c r="AL20" s="15">
        <f t="shared" si="4"/>
        <v>0.32786885245901642</v>
      </c>
      <c r="AM20" s="5">
        <f>SUMIFS('Data Collection'!AM:AM, 'Data Collection'!A:A, 'Per 90'!A20)/('Per 90'!B20/90)</f>
        <v>1.8181818181818183</v>
      </c>
      <c r="AN20" s="5">
        <f>SUMIFS('Data Collection'!AN:AN, 'Data Collection'!A:A, 'Per 90'!A20)/('Per 90'!B20/90)</f>
        <v>3.0303030303030303</v>
      </c>
      <c r="AO20" s="15">
        <f t="shared" si="5"/>
        <v>0.60000000000000009</v>
      </c>
      <c r="AP20" s="5">
        <f>SUMIFS('Data Collection'!AP:AP, 'Data Collection'!A:A, 'Per 90'!A20)/('Per 90'!B20/90)</f>
        <v>10</v>
      </c>
      <c r="AQ20" s="5">
        <f>SUMIFS('Data Collection'!AQ:AQ, 'Data Collection'!A:A, 'Per 90'!A20)/('Per 90'!B20/90)</f>
        <v>1.2121212121212122</v>
      </c>
      <c r="AR20" s="5">
        <f>SUMIFS('Data Collection'!AR:AR, 'Data Collection'!A:A, 'Per 90'!A20)/('Per 90'!B20/90)</f>
        <v>1.5151515151515151</v>
      </c>
      <c r="AS20" s="5">
        <f>SUMIFS('Data Collection'!AS:AS, 'Data Collection'!A:A, 'Per 90'!A20)/('Per 90'!B20/90)</f>
        <v>0</v>
      </c>
      <c r="AT20" s="5">
        <f>SUMIFS('Data Collection'!AT:AT, 'Data Collection'!A:A, 'Per 90'!A20)/('Per 90'!B20/90)</f>
        <v>1.5151515151515151</v>
      </c>
      <c r="AU20" s="5">
        <f>SUMIFS('Data Collection'!AU:AU, 'Data Collection'!A:A, 'Per 90'!A20)/('Per 90'!B20/90)</f>
        <v>0.30303030303030304</v>
      </c>
      <c r="AV20" s="5">
        <f>SUMIFS('Data Collection'!AV:AV, 'Data Collection'!A:A, 'Per 90'!A20)/('Per 90'!B20/90)</f>
        <v>1.8181818181818183</v>
      </c>
      <c r="AW20" s="5">
        <f>SUMIFS('Data Collection'!AW:AW, 'Data Collection'!A:A, 'Per 90'!A20)/('Per 90'!B20/90)</f>
        <v>0</v>
      </c>
      <c r="AX20" s="5">
        <f>SUMIFS('Data Collection'!AX:AX, 'Data Collection'!A:A, 'Per 90'!A20)/('Per 90'!B20/90)</f>
        <v>1.8181818181818183</v>
      </c>
      <c r="AY20" s="5">
        <f>SUMIFS('Data Collection'!AY:AY, 'Data Collection'!A:A, 'Per 90'!A20)/('Per 90'!B20/90)</f>
        <v>0</v>
      </c>
      <c r="AZ20" s="5">
        <f>SUMIFS('Data Collection'!AZ:AZ, 'Data Collection'!A:A, 'Per 90'!A20)/('Per 90'!B20/90)</f>
        <v>0</v>
      </c>
      <c r="BA20" s="5">
        <f>SUMIFS('Data Collection'!BA:BA, 'Data Collection'!A:A, 'Per 90'!A20)/('Per 90'!B20/90)</f>
        <v>0.30303030303030304</v>
      </c>
      <c r="BB20" s="5">
        <f>SUMIFS('Data Collection'!BB:BB, 'Data Collection'!A:A, 'Per 90'!A20)/('Per 90'!B20/90)</f>
        <v>0</v>
      </c>
      <c r="BC20" s="5">
        <f>SUMIFS('Data Collection'!BC:BC, 'Data Collection'!A:A, 'Per 90'!A20)/('Per 90'!B20/90)</f>
        <v>1.7082171232368861</v>
      </c>
      <c r="BD20" s="5">
        <f>SUMIFS('Data Collection'!BD:BD, 'Data Collection'!A:A, 'Per 90'!A20)/('Per 90'!B20/90)</f>
        <v>0</v>
      </c>
      <c r="BE20" s="5" t="e">
        <f>AVERAGEIFS('Data Collection'!BE:BE, 'Data Collection'!A:A, 'Per 90'!A20)</f>
        <v>#DIV/0!</v>
      </c>
      <c r="BF20" s="5" t="e">
        <f>AVERAGEIFS('Data Collection'!BF:BF, 'Data Collection'!A:A, 'Per 90'!A20)</f>
        <v>#DIV/0!</v>
      </c>
      <c r="BG20" s="5">
        <f>AVERAGEIFS('Data Collection'!BK:BK, 'Data Collection'!A:A, 'Per 90'!A20)</f>
        <v>29.099999999999998</v>
      </c>
      <c r="BH20" s="5">
        <f>AVERAGEIFS('Data Collection'!BL:BL, 'Data Collection'!A:A, 'Per 90'!A20)</f>
        <v>5577.5</v>
      </c>
      <c r="BI20" s="5">
        <f>AVERAGEIFS('Data Collection'!BM:BM, 'Data Collection'!A:A, 'Per 90'!A20)</f>
        <v>6.62</v>
      </c>
      <c r="BJ20" s="5">
        <f>AVERAGEIFS('Data Collection'!BN:BN, 'Data Collection'!A:A, 'Per 90'!A20)</f>
        <v>0.11999999999999993</v>
      </c>
    </row>
    <row r="21" spans="1:62" x14ac:dyDescent="0.35">
      <c r="A21" s="1" t="s">
        <v>81</v>
      </c>
      <c r="B21">
        <f>SUMIFS('Data Collection'!B:B, 'Data Collection'!A:A, 'Per 90'!A21)</f>
        <v>180</v>
      </c>
      <c r="C21" s="5">
        <f>SUMIFS('Data Collection'!C:C, 'Data Collection'!A:A, 'Per 90'!A21)/('Per 90'!B21/90)</f>
        <v>-0.5</v>
      </c>
      <c r="D21" s="5">
        <f>SUMIFS('Data Collection'!D:D, 'Data Collection'!A:A, 'Per 90'!A21)/('Per 90'!B21/90)</f>
        <v>0.17</v>
      </c>
      <c r="E21" s="5">
        <f>SUMIFS('Data Collection'!E:E, 'Data Collection'!A:A, 'Per 90'!A21)/('Per 90'!B21/90)</f>
        <v>0.13</v>
      </c>
      <c r="F21" s="5">
        <f>SUMIFS('Data Collection'!F:F, 'Data Collection'!A:A, 'Per 90'!A21)/('Per 90'!B21/90)</f>
        <v>0.17</v>
      </c>
      <c r="G21" s="5">
        <f>SUMIFS('Data Collection'!G:G, 'Data Collection'!A:A, 'Per 90'!A21)/('Per 90'!B21/90)</f>
        <v>0.13</v>
      </c>
      <c r="H21" s="5">
        <f>SUMIFS('Data Collection'!H:H, 'Data Collection'!A:A, 'Per 90'!A21)/('Per 90'!B21/90)</f>
        <v>0.20500000000000002</v>
      </c>
      <c r="I21" s="5">
        <f>SUMIFS('Data Collection'!I:I, 'Data Collection'!A:A, 'Per 90'!A21)/('Per 90'!B21/90)</f>
        <v>0.5</v>
      </c>
      <c r="J21" s="5">
        <f>SUMIFS('Data Collection'!J:J, 'Data Collection'!A:A, 'Per 90'!A21)/('Per 90'!B21/90)</f>
        <v>0.5</v>
      </c>
      <c r="K21" s="5">
        <f>SUMIFS('Data Collection'!K:K, 'Data Collection'!A:A, 'Per 90'!A21)/('Per 90'!B21/90)</f>
        <v>0</v>
      </c>
      <c r="L21" s="5">
        <f>SUMIFS('Data Collection'!L:L, 'Data Collection'!A:A, 'Per 90'!A21)/('Per 90'!B21/90)</f>
        <v>0</v>
      </c>
      <c r="M21" s="5">
        <f>SUMIFS('Data Collection'!M:M, 'Data Collection'!A:A, 'Per 90'!A21)/('Per 90'!B21/90)</f>
        <v>0</v>
      </c>
      <c r="N21" s="5">
        <f>SUMIFS('Data Collection'!N:N, 'Data Collection'!A:A, 'Per 90'!A21)/('Per 90'!B21/90)</f>
        <v>0</v>
      </c>
      <c r="O21" s="5">
        <f>SUMIFS('Data Collection'!O:O, 'Data Collection'!A:A, 'Per 90'!A21)/('Per 90'!B21/90)</f>
        <v>0</v>
      </c>
      <c r="P21" s="5">
        <f>SUMIFS('Data Collection'!P:P, 'Data Collection'!A:A, 'Per 90'!A21)/('Per 90'!B21/90)</f>
        <v>0</v>
      </c>
      <c r="Q21" s="5">
        <f>SUMIFS('Data Collection'!Q:Q, 'Data Collection'!A:A, 'Per 90'!A21)/('Per 90'!B21/90)</f>
        <v>0.5</v>
      </c>
      <c r="R21" s="5">
        <f>SUMIFS('Data Collection'!R:R, 'Data Collection'!A:A, 'Per 90'!A21)/('Per 90'!B21/90)</f>
        <v>2</v>
      </c>
      <c r="S21" s="5">
        <f>SUMIFS('Data Collection'!S:S, 'Data Collection'!A:A, 'Per 90'!A21)/('Per 90'!B21/90)</f>
        <v>0</v>
      </c>
      <c r="T21" s="5">
        <f>SUMIFS('Data Collection'!T:T, 'Data Collection'!A:A, 'Per 90'!A21)/('Per 90'!B21/90)</f>
        <v>3.5</v>
      </c>
      <c r="U21" s="5">
        <f>SUMIFS('Data Collection'!U:U, 'Data Collection'!A:A, 'Per 90'!A21)/('Per 90'!B21/90)</f>
        <v>6.5</v>
      </c>
      <c r="V21" s="15">
        <f t="shared" si="0"/>
        <v>0.53846153846153844</v>
      </c>
      <c r="W21" s="5">
        <f>SUMIFS('Data Collection'!W:W, 'Data Collection'!A:A, 'Per 90'!A21)/('Per 90'!B21/90)</f>
        <v>44</v>
      </c>
      <c r="X21" s="5">
        <f>SUMIFS('Data Collection'!X:X, 'Data Collection'!A:A, 'Per 90'!A21)/('Per 90'!B21/90)</f>
        <v>17</v>
      </c>
      <c r="Y21" s="5">
        <f>SUMIFS('Data Collection'!Y:Y, 'Data Collection'!A:A, 'Per 90'!A21)/('Per 90'!B21/90)</f>
        <v>24.5</v>
      </c>
      <c r="Z21" s="15">
        <f t="shared" si="1"/>
        <v>0.69387755102040816</v>
      </c>
      <c r="AA21" s="5">
        <f>SUMIFS('Data Collection'!AA:AA, 'Data Collection'!A:A, 'Per 90'!A21)/('Per 90'!B21/90)</f>
        <v>1.5</v>
      </c>
      <c r="AB21" s="5">
        <f>SUMIFS('Data Collection'!AB:AB, 'Data Collection'!A:A, 'Per 90'!A21)/('Per 90'!B21/90)</f>
        <v>0.5</v>
      </c>
      <c r="AC21" s="5">
        <f>SUMIFS('Data Collection'!AC:AC, 'Data Collection'!A:A, 'Per 90'!A21)/('Per 90'!B21/90)</f>
        <v>0</v>
      </c>
      <c r="AD21" s="5">
        <f>SUMIFS('Data Collection'!AD:AD, 'Data Collection'!A:A, 'Per 90'!A21)/('Per 90'!B21/90)</f>
        <v>0.5</v>
      </c>
      <c r="AE21" s="5">
        <f>SUMIFS('Data Collection'!AE:AE, 'Data Collection'!A:A, 'Per 90'!A21)/('Per 90'!B21/90)</f>
        <v>3</v>
      </c>
      <c r="AF21" s="15">
        <f t="shared" si="2"/>
        <v>0.16666666666666666</v>
      </c>
      <c r="AG21" s="5">
        <f>SUMIFS('Data Collection'!AG:AG, 'Data Collection'!A:A, 'Per 90'!A21)/('Per 90'!B21/90)</f>
        <v>0</v>
      </c>
      <c r="AH21" s="5">
        <f>SUMIFS('Data Collection'!AH:AH, 'Data Collection'!A:A, 'Per 90'!A21)/('Per 90'!B21/90)</f>
        <v>0.5</v>
      </c>
      <c r="AI21" s="15">
        <f t="shared" si="3"/>
        <v>0</v>
      </c>
      <c r="AJ21" s="5">
        <f>SUMIFS('Data Collection'!AJ:AJ, 'Data Collection'!A:A, 'Per 90'!A21)/('Per 90'!B21/90)</f>
        <v>6</v>
      </c>
      <c r="AK21" s="5">
        <f>SUMIFS('Data Collection'!AK:AK, 'Data Collection'!A:A, 'Per 90'!A21)/('Per 90'!B21/90)</f>
        <v>14</v>
      </c>
      <c r="AL21" s="15">
        <f t="shared" si="4"/>
        <v>0.42857142857142855</v>
      </c>
      <c r="AM21" s="5">
        <f>SUMIFS('Data Collection'!AM:AM, 'Data Collection'!A:A, 'Per 90'!A21)/('Per 90'!B21/90)</f>
        <v>0.5</v>
      </c>
      <c r="AN21" s="5">
        <f>SUMIFS('Data Collection'!AN:AN, 'Data Collection'!A:A, 'Per 90'!A21)/('Per 90'!B21/90)</f>
        <v>0.5</v>
      </c>
      <c r="AO21" s="15">
        <f t="shared" si="5"/>
        <v>1</v>
      </c>
      <c r="AP21" s="5">
        <f>SUMIFS('Data Collection'!AP:AP, 'Data Collection'!A:A, 'Per 90'!A21)/('Per 90'!B21/90)</f>
        <v>9</v>
      </c>
      <c r="AQ21" s="5">
        <f>SUMIFS('Data Collection'!AQ:AQ, 'Data Collection'!A:A, 'Per 90'!A21)/('Per 90'!B21/90)</f>
        <v>0</v>
      </c>
      <c r="AR21" s="5">
        <f>SUMIFS('Data Collection'!AR:AR, 'Data Collection'!A:A, 'Per 90'!A21)/('Per 90'!B21/90)</f>
        <v>0</v>
      </c>
      <c r="AS21" s="5">
        <f>SUMIFS('Data Collection'!AS:AS, 'Data Collection'!A:A, 'Per 90'!A21)/('Per 90'!B21/90)</f>
        <v>0</v>
      </c>
      <c r="AT21" s="5">
        <f>SUMIFS('Data Collection'!AT:AT, 'Data Collection'!A:A, 'Per 90'!A21)/('Per 90'!B21/90)</f>
        <v>0</v>
      </c>
      <c r="AU21" s="5">
        <f>SUMIFS('Data Collection'!AU:AU, 'Data Collection'!A:A, 'Per 90'!A21)/('Per 90'!B21/90)</f>
        <v>0</v>
      </c>
      <c r="AV21" s="5">
        <f>SUMIFS('Data Collection'!AV:AV, 'Data Collection'!A:A, 'Per 90'!A21)/('Per 90'!B21/90)</f>
        <v>1.5</v>
      </c>
      <c r="AW21" s="5">
        <f>SUMIFS('Data Collection'!AW:AW, 'Data Collection'!A:A, 'Per 90'!A21)/('Per 90'!B21/90)</f>
        <v>0</v>
      </c>
      <c r="AX21" s="5">
        <f>SUMIFS('Data Collection'!AX:AX, 'Data Collection'!A:A, 'Per 90'!A21)/('Per 90'!B21/90)</f>
        <v>0.5</v>
      </c>
      <c r="AY21" s="5">
        <f>SUMIFS('Data Collection'!AY:AY, 'Data Collection'!A:A, 'Per 90'!A21)/('Per 90'!B21/90)</f>
        <v>0.5</v>
      </c>
      <c r="AZ21" s="5">
        <f>SUMIFS('Data Collection'!AZ:AZ, 'Data Collection'!A:A, 'Per 90'!A21)/('Per 90'!B21/90)</f>
        <v>0</v>
      </c>
      <c r="BA21" s="5">
        <f>SUMIFS('Data Collection'!BA:BA, 'Data Collection'!A:A, 'Per 90'!A21)/('Per 90'!B21/90)</f>
        <v>0</v>
      </c>
      <c r="BB21" s="5">
        <f>SUMIFS('Data Collection'!BB:BB, 'Data Collection'!A:A, 'Per 90'!A21)/('Per 90'!B21/90)</f>
        <v>0</v>
      </c>
      <c r="BC21" s="5">
        <f>SUMIFS('Data Collection'!BC:BC, 'Data Collection'!A:A, 'Per 90'!A21)/('Per 90'!B21/90)</f>
        <v>1.4901823281907434</v>
      </c>
      <c r="BD21" s="5">
        <f>SUMIFS('Data Collection'!BD:BD, 'Data Collection'!A:A, 'Per 90'!A21)/('Per 90'!B21/90)</f>
        <v>0</v>
      </c>
      <c r="BE21" s="5">
        <f>AVERAGEIFS('Data Collection'!BE:BE, 'Data Collection'!A:A, 'Per 90'!A21)</f>
        <v>58.666666666666664</v>
      </c>
      <c r="BF21" s="5">
        <f>AVERAGEIFS('Data Collection'!BF:BF, 'Data Collection'!A:A, 'Per 90'!A21)</f>
        <v>38</v>
      </c>
      <c r="BG21" s="5">
        <f>AVERAGEIFS('Data Collection'!BK:BK, 'Data Collection'!A:A, 'Per 90'!A21)</f>
        <v>33.533333333333331</v>
      </c>
      <c r="BH21" s="5">
        <f>AVERAGEIFS('Data Collection'!BL:BL, 'Data Collection'!A:A, 'Per 90'!A21)</f>
        <v>5690.666666666667</v>
      </c>
      <c r="BI21" s="5">
        <f>AVERAGEIFS('Data Collection'!BM:BM, 'Data Collection'!A:A, 'Per 90'!A21)</f>
        <v>6.8999999999999995</v>
      </c>
      <c r="BJ21" s="5">
        <f>AVERAGEIFS('Data Collection'!BN:BN, 'Data Collection'!A:A, 'Per 90'!A21)</f>
        <v>0.39999999999999974</v>
      </c>
    </row>
    <row r="22" spans="1:62" x14ac:dyDescent="0.35">
      <c r="A22" t="s">
        <v>86</v>
      </c>
      <c r="B22">
        <f>SUMIFS('Data Collection'!B:B, 'Data Collection'!A:A, 'Per 90'!A22)</f>
        <v>1123</v>
      </c>
      <c r="C22" s="5">
        <f>SUMIFS('Data Collection'!C:C, 'Data Collection'!A:A, 'Per 90'!A22)/('Per 90'!B22/90)</f>
        <v>8.0142475512021374E-2</v>
      </c>
      <c r="D22" s="5">
        <f>SUMIFS('Data Collection'!D:D, 'Data Collection'!A:A, 'Per 90'!A22)/('Per 90'!B22/90)</f>
        <v>2.8851291184327693E-2</v>
      </c>
      <c r="E22" s="5">
        <f>SUMIFS('Data Collection'!E:E, 'Data Collection'!A:A, 'Per 90'!A22)/('Per 90'!B22/90)</f>
        <v>2.6447016918967052E-2</v>
      </c>
      <c r="F22" s="5">
        <f>SUMIFS('Data Collection'!F:F, 'Data Collection'!A:A, 'Per 90'!A22)/('Per 90'!B22/90)</f>
        <v>2.8851291184327693E-2</v>
      </c>
      <c r="G22" s="5">
        <f>SUMIFS('Data Collection'!G:G, 'Data Collection'!A:A, 'Per 90'!A22)/('Per 90'!B22/90)</f>
        <v>2.6447016918967052E-2</v>
      </c>
      <c r="H22" s="5">
        <f>SUMIFS('Data Collection'!H:H, 'Data Collection'!A:A, 'Per 90'!A22)/('Per 90'!B22/90)</f>
        <v>5.6099732858414963E-2</v>
      </c>
      <c r="I22" s="5">
        <f>SUMIFS('Data Collection'!I:I, 'Data Collection'!A:A, 'Per 90'!A22)/('Per 90'!B22/90)</f>
        <v>0</v>
      </c>
      <c r="J22" s="5">
        <f>SUMIFS('Data Collection'!J:J, 'Data Collection'!A:A, 'Per 90'!A22)/('Per 90'!B22/90)</f>
        <v>0</v>
      </c>
      <c r="K22" s="5">
        <f>SUMIFS('Data Collection'!K:K, 'Data Collection'!A:A, 'Per 90'!A22)/('Per 90'!B22/90)</f>
        <v>8.0142475512021374E-2</v>
      </c>
      <c r="L22" s="5">
        <f>SUMIFS('Data Collection'!L:L, 'Data Collection'!A:A, 'Per 90'!A22)/('Per 90'!B22/90)</f>
        <v>0</v>
      </c>
      <c r="M22" s="5">
        <f>SUMIFS('Data Collection'!M:M, 'Data Collection'!A:A, 'Per 90'!A22)/('Per 90'!B22/90)</f>
        <v>0</v>
      </c>
      <c r="N22" s="5">
        <f>SUMIFS('Data Collection'!N:N, 'Data Collection'!A:A, 'Per 90'!A22)/('Per 90'!B22/90)</f>
        <v>0</v>
      </c>
      <c r="O22" s="5">
        <f>SUMIFS('Data Collection'!O:O, 'Data Collection'!A:A, 'Per 90'!A22)/('Per 90'!B22/90)</f>
        <v>0</v>
      </c>
      <c r="P22" s="5">
        <f>SUMIFS('Data Collection'!P:P, 'Data Collection'!A:A, 'Per 90'!A22)/('Per 90'!B22/90)</f>
        <v>0</v>
      </c>
      <c r="Q22" s="5">
        <f>SUMIFS('Data Collection'!Q:Q, 'Data Collection'!A:A, 'Per 90'!A22)/('Per 90'!B22/90)</f>
        <v>0.16028495102404275</v>
      </c>
      <c r="R22" s="5">
        <f>SUMIFS('Data Collection'!R:R, 'Data Collection'!A:A, 'Per 90'!A22)/('Per 90'!B22/90)</f>
        <v>0.48085485307212822</v>
      </c>
      <c r="S22" s="5">
        <f>SUMIFS('Data Collection'!S:S, 'Data Collection'!A:A, 'Per 90'!A22)/('Per 90'!B22/90)</f>
        <v>0.24042742653606411</v>
      </c>
      <c r="T22" s="5">
        <f>SUMIFS('Data Collection'!T:T, 'Data Collection'!A:A, 'Per 90'!A22)/('Per 90'!B22/90)</f>
        <v>0.24042742653606411</v>
      </c>
      <c r="U22" s="5">
        <f>SUMIFS('Data Collection'!U:U, 'Data Collection'!A:A, 'Per 90'!A22)/('Per 90'!B22/90)</f>
        <v>0.40071237756010686</v>
      </c>
      <c r="V22" s="15">
        <f t="shared" si="0"/>
        <v>0.6</v>
      </c>
      <c r="W22" s="5">
        <f>SUMIFS('Data Collection'!W:W, 'Data Collection'!A:A, 'Per 90'!A22)/('Per 90'!B22/90)</f>
        <v>43.837934105075689</v>
      </c>
      <c r="X22" s="5">
        <f>SUMIFS('Data Collection'!X:X, 'Data Collection'!A:A, 'Per 90'!A22)/('Per 90'!B22/90)</f>
        <v>30.854853072128229</v>
      </c>
      <c r="Y22" s="5">
        <f>SUMIFS('Data Collection'!Y:Y, 'Data Collection'!A:A, 'Per 90'!A22)/('Per 90'!B22/90)</f>
        <v>35.503116651825465</v>
      </c>
      <c r="Z22" s="15">
        <f t="shared" si="1"/>
        <v>0.86907449209932286</v>
      </c>
      <c r="AA22" s="5">
        <f>SUMIFS('Data Collection'!AA:AA, 'Data Collection'!A:A, 'Per 90'!A22)/('Per 90'!B22/90)</f>
        <v>0.96170970614425644</v>
      </c>
      <c r="AB22" s="5">
        <f>SUMIFS('Data Collection'!AB:AB, 'Data Collection'!A:A, 'Per 90'!A22)/('Per 90'!B22/90)</f>
        <v>0</v>
      </c>
      <c r="AC22" s="5">
        <f>SUMIFS('Data Collection'!AC:AC, 'Data Collection'!A:A, 'Per 90'!A22)/('Per 90'!B22/90)</f>
        <v>0</v>
      </c>
      <c r="AD22" s="5">
        <f>SUMIFS('Data Collection'!AD:AD, 'Data Collection'!A:A, 'Per 90'!A22)/('Per 90'!B22/90)</f>
        <v>8.0142475512021374E-2</v>
      </c>
      <c r="AE22" s="5">
        <f>SUMIFS('Data Collection'!AE:AE, 'Data Collection'!A:A, 'Per 90'!A22)/('Per 90'!B22/90)</f>
        <v>0.56099732858414963</v>
      </c>
      <c r="AF22" s="15">
        <f t="shared" si="2"/>
        <v>0.14285714285714285</v>
      </c>
      <c r="AG22" s="5">
        <f>SUMIFS('Data Collection'!AG:AG, 'Data Collection'!A:A, 'Per 90'!A22)/('Per 90'!B22/90)</f>
        <v>2.2439893143365985</v>
      </c>
      <c r="AH22" s="5">
        <f>SUMIFS('Data Collection'!AH:AH, 'Data Collection'!A:A, 'Per 90'!A22)/('Per 90'!B22/90)</f>
        <v>3.8468388245770258</v>
      </c>
      <c r="AI22" s="15">
        <f t="shared" si="3"/>
        <v>0.58333333333333337</v>
      </c>
      <c r="AJ22" s="5">
        <f>SUMIFS('Data Collection'!AJ:AJ, 'Data Collection'!A:A, 'Per 90'!A22)/('Per 90'!B22/90)</f>
        <v>2.4844167408726623</v>
      </c>
      <c r="AK22" s="5">
        <f>SUMIFS('Data Collection'!AK:AK, 'Data Collection'!A:A, 'Per 90'!A22)/('Per 90'!B22/90)</f>
        <v>9.2163846838824579</v>
      </c>
      <c r="AL22" s="15">
        <f t="shared" si="4"/>
        <v>0.26956521739130429</v>
      </c>
      <c r="AM22" s="5">
        <f>SUMIFS('Data Collection'!AM:AM, 'Data Collection'!A:A, 'Per 90'!A22)/('Per 90'!B22/90)</f>
        <v>0.72128227960819236</v>
      </c>
      <c r="AN22" s="5">
        <f>SUMIFS('Data Collection'!AN:AN, 'Data Collection'!A:A, 'Per 90'!A22)/('Per 90'!B22/90)</f>
        <v>1.522707034728406</v>
      </c>
      <c r="AO22" s="15">
        <f t="shared" si="5"/>
        <v>0.47368421052631582</v>
      </c>
      <c r="AP22" s="5">
        <f>SUMIFS('Data Collection'!AP:AP, 'Data Collection'!A:A, 'Per 90'!A22)/('Per 90'!B22/90)</f>
        <v>8.0943900267141586</v>
      </c>
      <c r="AQ22" s="5">
        <f>SUMIFS('Data Collection'!AQ:AQ, 'Data Collection'!A:A, 'Per 90'!A22)/('Per 90'!B22/90)</f>
        <v>0.88156723063223508</v>
      </c>
      <c r="AR22" s="5">
        <f>SUMIFS('Data Collection'!AR:AR, 'Data Collection'!A:A, 'Per 90'!A22)/('Per 90'!B22/90)</f>
        <v>0.48085485307212822</v>
      </c>
      <c r="AS22" s="5">
        <f>SUMIFS('Data Collection'!AS:AS, 'Data Collection'!A:A, 'Per 90'!A22)/('Per 90'!B22/90)</f>
        <v>0</v>
      </c>
      <c r="AT22" s="5">
        <f>SUMIFS('Data Collection'!AT:AT, 'Data Collection'!A:A, 'Per 90'!A22)/('Per 90'!B22/90)</f>
        <v>0.88156723063223508</v>
      </c>
      <c r="AU22" s="5">
        <f>SUMIFS('Data Collection'!AU:AU, 'Data Collection'!A:A, 'Per 90'!A22)/('Per 90'!B22/90)</f>
        <v>0.80142475512021372</v>
      </c>
      <c r="AV22" s="5">
        <f>SUMIFS('Data Collection'!AV:AV, 'Data Collection'!A:A, 'Per 90'!A22)/('Per 90'!B22/90)</f>
        <v>1.3624220837043632</v>
      </c>
      <c r="AW22" s="5">
        <f>SUMIFS('Data Collection'!AW:AW, 'Data Collection'!A:A, 'Per 90'!A22)/('Per 90'!B22/90)</f>
        <v>0.3205699020480855</v>
      </c>
      <c r="AX22" s="5">
        <f>SUMIFS('Data Collection'!AX:AX, 'Data Collection'!A:A, 'Per 90'!A22)/('Per 90'!B22/90)</f>
        <v>0.80142475512021372</v>
      </c>
      <c r="AY22" s="5">
        <f>SUMIFS('Data Collection'!AY:AY, 'Data Collection'!A:A, 'Per 90'!A22)/('Per 90'!B22/90)</f>
        <v>0.3205699020480855</v>
      </c>
      <c r="AZ22" s="5">
        <f>SUMIFS('Data Collection'!AZ:AZ, 'Data Collection'!A:A, 'Per 90'!A22)/('Per 90'!B22/90)</f>
        <v>0</v>
      </c>
      <c r="BA22" s="5">
        <f>SUMIFS('Data Collection'!BA:BA, 'Data Collection'!A:A, 'Per 90'!A22)/('Per 90'!B22/90)</f>
        <v>0</v>
      </c>
      <c r="BB22" s="5">
        <f>SUMIFS('Data Collection'!BB:BB, 'Data Collection'!A:A, 'Per 90'!A22)/('Per 90'!B22/90)</f>
        <v>0</v>
      </c>
      <c r="BC22" s="5">
        <f>SUMIFS('Data Collection'!BC:BC, 'Data Collection'!A:A, 'Per 90'!A22)/('Per 90'!B22/90)</f>
        <v>1.3483725275123069</v>
      </c>
      <c r="BD22" s="5">
        <f>SUMIFS('Data Collection'!BD:BD, 'Data Collection'!A:A, 'Per 90'!A22)/('Per 90'!B22/90)</f>
        <v>0.29669685456548495</v>
      </c>
      <c r="BE22" s="5">
        <f>AVERAGEIFS('Data Collection'!BE:BE, 'Data Collection'!A:A, 'Per 90'!A22)</f>
        <v>39</v>
      </c>
      <c r="BF22" s="5">
        <f>AVERAGEIFS('Data Collection'!BF:BF, 'Data Collection'!A:A, 'Per 90'!A22)</f>
        <v>59.5</v>
      </c>
      <c r="BG22" s="5">
        <f>AVERAGEIFS('Data Collection'!BK:BK, 'Data Collection'!A:A, 'Per 90'!A22)</f>
        <v>28.253846153846151</v>
      </c>
      <c r="BH22" s="5">
        <f>AVERAGEIFS('Data Collection'!BL:BL, 'Data Collection'!A:A, 'Per 90'!A22)</f>
        <v>10440.76923076923</v>
      </c>
      <c r="BI22" s="5">
        <f>AVERAGEIFS('Data Collection'!BM:BM, 'Data Collection'!A:A, 'Per 90'!A22)</f>
        <v>6.9285714285714288</v>
      </c>
      <c r="BJ22" s="5">
        <f>AVERAGEIFS('Data Collection'!BN:BN, 'Data Collection'!A:A, 'Per 90'!A22)</f>
        <v>0.42857142857142866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228"/>
  <sheetViews>
    <sheetView tabSelected="1" workbookViewId="0">
      <selection sqref="A1:BN228"/>
    </sheetView>
  </sheetViews>
  <sheetFormatPr defaultRowHeight="14.5" x14ac:dyDescent="0.35"/>
  <cols>
    <col min="1" max="1" width="20.36328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>
        <v>37.199999999999996</v>
      </c>
      <c r="BK5" s="8">
        <v>27.2</v>
      </c>
      <c r="BL5">
        <v>1211</v>
      </c>
      <c r="BM5" s="5"/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>
        <v>37.199999999999996</v>
      </c>
      <c r="BK13" s="8"/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>
        <v>27.599999999999998</v>
      </c>
      <c r="BK25" s="8"/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>
        <v>38.4</v>
      </c>
      <c r="BK39" s="8"/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>
        <v>36</v>
      </c>
      <c r="BK52" s="8"/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>
        <v>31.2</v>
      </c>
      <c r="BK60" s="8">
        <v>33.299999999999997</v>
      </c>
      <c r="BL60">
        <v>4024</v>
      </c>
      <c r="BM60" s="5"/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>
        <v>31.2</v>
      </c>
      <c r="BK62" s="8"/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>
        <v>31.2</v>
      </c>
      <c r="BK66" s="8"/>
      <c r="BM66" s="5"/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>
        <v>31.2</v>
      </c>
      <c r="BK67" s="8"/>
      <c r="BM67" s="5"/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>
        <v>31.2</v>
      </c>
      <c r="BK69" s="8"/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>
        <v>33</v>
      </c>
      <c r="BK80" s="8"/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>
        <v>33</v>
      </c>
      <c r="BK82" s="8"/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>
        <v>33</v>
      </c>
      <c r="BK85" s="8"/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>
        <v>25.2</v>
      </c>
      <c r="BK91" s="8"/>
      <c r="BM91" s="5"/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>
        <v>25.2</v>
      </c>
      <c r="BK95" s="8"/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>
        <v>25.2</v>
      </c>
      <c r="BK97" s="8"/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>
        <v>34.200000000000003</v>
      </c>
      <c r="BK105" s="8"/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>
        <v>34.200000000000003</v>
      </c>
      <c r="BK109" s="8"/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>
        <v>34.200000000000003</v>
      </c>
      <c r="BK111" s="8"/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>
        <v>39.6</v>
      </c>
      <c r="BK119" s="8">
        <v>29.3</v>
      </c>
      <c r="BL119">
        <v>7544</v>
      </c>
      <c r="BM119" s="5"/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>
        <v>39.6</v>
      </c>
      <c r="BK120" s="8">
        <v>31.8</v>
      </c>
      <c r="BL120">
        <v>6932</v>
      </c>
      <c r="BM120" s="5"/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>
        <v>39.6</v>
      </c>
      <c r="BK127" s="8"/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12">
        <v>0.02</v>
      </c>
      <c r="G132" s="12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12">
        <v>0.17</v>
      </c>
      <c r="G138" s="12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>
        <v>27.6</v>
      </c>
      <c r="BK141" s="8"/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>
        <v>27.6</v>
      </c>
      <c r="BK142" s="8"/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>
        <v>24</v>
      </c>
      <c r="BK146" s="8">
        <v>22.2</v>
      </c>
      <c r="BL146">
        <v>1491</v>
      </c>
      <c r="BM146" s="5"/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E149" s="5"/>
      <c r="F149" s="3">
        <v>0.21</v>
      </c>
      <c r="G149" s="5"/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E152" s="5"/>
      <c r="F152" s="3">
        <v>0.12</v>
      </c>
      <c r="G152" s="5"/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E154" s="5"/>
      <c r="F154" s="3">
        <v>0.24</v>
      </c>
      <c r="G154" s="5"/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E155" s="5"/>
      <c r="F155" s="3">
        <v>0.52</v>
      </c>
      <c r="G155" s="5"/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>
        <v>24</v>
      </c>
      <c r="BK155" s="8"/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5"/>
      <c r="P156" s="5"/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E157" s="5"/>
      <c r="F157" s="3">
        <v>0.34</v>
      </c>
      <c r="G157" s="5"/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E158" s="5"/>
      <c r="F158" s="3">
        <v>0.16</v>
      </c>
      <c r="G158" s="5"/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>
        <v>30</v>
      </c>
      <c r="BK168" s="8"/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>
        <v>30</v>
      </c>
      <c r="BK169" s="8"/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>
        <v>30.6</v>
      </c>
      <c r="BK180" s="8">
        <v>20.7</v>
      </c>
      <c r="BL180">
        <v>942</v>
      </c>
      <c r="BM180" s="5"/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>
        <v>30.6</v>
      </c>
      <c r="BK184" s="8"/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>
        <v>30.6</v>
      </c>
      <c r="BK186" s="8">
        <v>25.3</v>
      </c>
      <c r="BL186">
        <v>1786</v>
      </c>
      <c r="BM186" s="5"/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28" si="9">AV194/BJ194*30</f>
        <v>1.0416666666666667</v>
      </c>
      <c r="BD194" s="5">
        <f t="shared" ref="BD194:BD228" si="10">AW194/BJ194*30</f>
        <v>0</v>
      </c>
      <c r="BG194">
        <v>15</v>
      </c>
      <c r="BH194" s="10">
        <v>45794</v>
      </c>
      <c r="BI194" s="11" t="s">
        <v>82</v>
      </c>
      <c r="BJ194">
        <v>28.8</v>
      </c>
      <c r="BK194" s="8">
        <v>31.3</v>
      </c>
      <c r="BL194">
        <v>9729</v>
      </c>
      <c r="BM194" s="5">
        <v>7.2</v>
      </c>
      <c r="BN194" s="5">
        <f t="shared" ref="BN194:BN228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>
        <v>28.8</v>
      </c>
      <c r="BK199" s="8"/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>
        <v>34.200000000000003</v>
      </c>
      <c r="BK212" s="8"/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>
        <v>25.2</v>
      </c>
      <c r="BK215" s="8"/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>
        <v>25.2</v>
      </c>
      <c r="BK216" s="8"/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>
        <v>25.2</v>
      </c>
      <c r="BK217" s="8"/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>
        <v>25.2</v>
      </c>
      <c r="BK218" s="8"/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>
        <v>25.2</v>
      </c>
      <c r="BK219" s="8"/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>
        <v>25.2</v>
      </c>
      <c r="BK220" s="8"/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>
        <v>25.2</v>
      </c>
      <c r="BK221" s="8"/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>
        <v>25.2</v>
      </c>
      <c r="BK222" s="8"/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>
        <v>25.2</v>
      </c>
      <c r="BK223" s="8"/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>
        <v>25.2</v>
      </c>
      <c r="BK224" s="8"/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>
        <v>25.2</v>
      </c>
      <c r="BK225" s="8"/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>
        <v>25.2</v>
      </c>
      <c r="BK226" s="8"/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>
        <v>25.2</v>
      </c>
      <c r="BK227" s="8"/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>
        <v>25.2</v>
      </c>
      <c r="BK228" s="8"/>
      <c r="BM228" s="5">
        <v>6.5</v>
      </c>
      <c r="BN228" s="5">
        <f t="shared" si="11"/>
        <v>0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90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2025-06-08T15:00:24Z</dcterms:modified>
</cp:coreProperties>
</file>