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8_{C93A2FA9-5C46-4EC0-B521-6517FB97271F}" xr6:coauthVersionLast="47" xr6:coauthVersionMax="47" xr10:uidLastSave="{00000000-0000-0000-0000-000000000000}"/>
  <bookViews>
    <workbookView xWindow="-110" yWindow="-110" windowWidth="19420" windowHeight="11020" xr2:uid="{291FCF99-A076-4714-9BE8-879351B19799}"/>
  </bookViews>
  <sheets>
    <sheet name="Per 90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" i="1" l="1"/>
  <c r="BF3" i="1"/>
  <c r="BG3" i="1"/>
  <c r="BH3" i="1"/>
  <c r="BI3" i="1"/>
  <c r="BE4" i="1"/>
  <c r="BF4" i="1"/>
  <c r="BG4" i="1"/>
  <c r="BH4" i="1"/>
  <c r="BI4" i="1"/>
  <c r="BE5" i="1"/>
  <c r="BF5" i="1"/>
  <c r="BG5" i="1"/>
  <c r="BH5" i="1"/>
  <c r="BI5" i="1"/>
  <c r="BE6" i="1"/>
  <c r="BF6" i="1"/>
  <c r="BG6" i="1"/>
  <c r="BH6" i="1"/>
  <c r="BI6" i="1"/>
  <c r="BE7" i="1"/>
  <c r="BF7" i="1"/>
  <c r="BG7" i="1"/>
  <c r="BH7" i="1"/>
  <c r="BI7" i="1"/>
  <c r="BE8" i="1"/>
  <c r="BF8" i="1"/>
  <c r="BG8" i="1"/>
  <c r="BH8" i="1"/>
  <c r="BI8" i="1"/>
  <c r="BE9" i="1"/>
  <c r="BF9" i="1"/>
  <c r="BG9" i="1"/>
  <c r="BH9" i="1"/>
  <c r="BI9" i="1"/>
  <c r="BE10" i="1"/>
  <c r="BF10" i="1"/>
  <c r="BG10" i="1"/>
  <c r="BH10" i="1"/>
  <c r="BI10" i="1"/>
  <c r="BE11" i="1"/>
  <c r="BF11" i="1"/>
  <c r="BG11" i="1"/>
  <c r="BH11" i="1"/>
  <c r="BI11" i="1"/>
  <c r="BE12" i="1"/>
  <c r="BF12" i="1"/>
  <c r="BG12" i="1"/>
  <c r="BH12" i="1"/>
  <c r="BI12" i="1"/>
  <c r="BE13" i="1"/>
  <c r="BF13" i="1"/>
  <c r="BG13" i="1"/>
  <c r="BH13" i="1"/>
  <c r="BI13" i="1"/>
  <c r="BE14" i="1"/>
  <c r="BF14" i="1"/>
  <c r="BG14" i="1"/>
  <c r="BH14" i="1"/>
  <c r="BI14" i="1"/>
  <c r="BE15" i="1"/>
  <c r="BF15" i="1"/>
  <c r="BG15" i="1"/>
  <c r="BH15" i="1"/>
  <c r="BI15" i="1"/>
  <c r="BE16" i="1"/>
  <c r="BF16" i="1"/>
  <c r="BG16" i="1"/>
  <c r="BH16" i="1"/>
  <c r="BI16" i="1"/>
  <c r="BE17" i="1"/>
  <c r="BF17" i="1"/>
  <c r="BG17" i="1"/>
  <c r="BH17" i="1"/>
  <c r="BI17" i="1"/>
  <c r="BE18" i="1"/>
  <c r="BF18" i="1"/>
  <c r="BG18" i="1"/>
  <c r="BH18" i="1"/>
  <c r="BI18" i="1"/>
  <c r="BE19" i="1"/>
  <c r="BF19" i="1"/>
  <c r="BG19" i="1"/>
  <c r="BH19" i="1"/>
  <c r="BI19" i="1"/>
  <c r="BE20" i="1"/>
  <c r="BF20" i="1"/>
  <c r="BG20" i="1"/>
  <c r="BH20" i="1"/>
  <c r="BI20" i="1"/>
  <c r="BE21" i="1"/>
  <c r="BF21" i="1"/>
  <c r="BG21" i="1"/>
  <c r="BH21" i="1"/>
  <c r="BI21" i="1"/>
  <c r="BE22" i="1"/>
  <c r="BF22" i="1"/>
  <c r="BG22" i="1"/>
  <c r="BH22" i="1"/>
  <c r="BI22" i="1"/>
  <c r="BI2" i="1"/>
  <c r="BH2" i="1"/>
  <c r="BG2" i="1"/>
  <c r="BE2" i="1"/>
  <c r="BF2" i="1"/>
  <c r="Q2" i="1" l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U2" i="1" s="1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16" i="2"/>
  <c r="BD116" i="2"/>
  <c r="BC116" i="2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N107" i="2"/>
  <c r="BD107" i="2"/>
  <c r="BC107" i="2"/>
  <c r="BN106" i="2"/>
  <c r="BD106" i="2"/>
  <c r="BC106" i="2"/>
  <c r="BN105" i="2"/>
  <c r="BD105" i="2"/>
  <c r="BC105" i="2"/>
  <c r="BN104" i="2"/>
  <c r="BD104" i="2"/>
  <c r="BC104" i="2"/>
  <c r="BN103" i="2"/>
  <c r="BD103" i="2"/>
  <c r="BC103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C176" i="2"/>
  <c r="BN175" i="2"/>
  <c r="BD175" i="2"/>
  <c r="BC175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87" i="2"/>
  <c r="BD87" i="2"/>
  <c r="BC87" i="2"/>
  <c r="BN86" i="2"/>
  <c r="BD86" i="2"/>
  <c r="BC86" i="2"/>
  <c r="BN85" i="2"/>
  <c r="BD85" i="2"/>
  <c r="BC85" i="2"/>
  <c r="BN84" i="2"/>
  <c r="BD84" i="2"/>
  <c r="BC84" i="2"/>
  <c r="BN83" i="2"/>
  <c r="BD83" i="2"/>
  <c r="BC83" i="2"/>
  <c r="BN82" i="2"/>
  <c r="BD82" i="2"/>
  <c r="BC82" i="2"/>
  <c r="BN81" i="2"/>
  <c r="BJ15" i="1" s="1"/>
  <c r="BD81" i="2"/>
  <c r="BC81" i="2"/>
  <c r="BN80" i="2"/>
  <c r="BD80" i="2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44" i="2"/>
  <c r="BD44" i="2"/>
  <c r="BC44" i="2"/>
  <c r="BN43" i="2"/>
  <c r="BD43" i="2"/>
  <c r="BC43" i="2"/>
  <c r="BN42" i="2"/>
  <c r="BJ18" i="1" s="1"/>
  <c r="BD42" i="2"/>
  <c r="BC42" i="2"/>
  <c r="BN41" i="2"/>
  <c r="BD41" i="2"/>
  <c r="BC41" i="2"/>
  <c r="BN40" i="2"/>
  <c r="BD40" i="2"/>
  <c r="BC40" i="2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N32" i="2"/>
  <c r="BD32" i="2"/>
  <c r="BC32" i="2"/>
  <c r="BN31" i="2"/>
  <c r="BD31" i="2"/>
  <c r="BC31" i="2"/>
  <c r="BN57" i="2"/>
  <c r="BD57" i="2"/>
  <c r="BC57" i="2"/>
  <c r="BN56" i="2"/>
  <c r="BD56" i="2"/>
  <c r="BC56" i="2"/>
  <c r="BN55" i="2"/>
  <c r="BD55" i="2"/>
  <c r="BC55" i="2"/>
  <c r="BN54" i="2"/>
  <c r="BD54" i="2"/>
  <c r="BC54" i="2"/>
  <c r="BN53" i="2"/>
  <c r="BD53" i="2"/>
  <c r="BC53" i="2"/>
  <c r="BN52" i="2"/>
  <c r="BD52" i="2"/>
  <c r="BC52" i="2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D13" i="1" s="1"/>
  <c r="BC24" i="2"/>
  <c r="BC13" i="1" s="1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C17" i="2"/>
  <c r="BN16" i="2"/>
  <c r="BD16" i="2"/>
  <c r="BC16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5" i="2"/>
  <c r="BD15" i="2"/>
  <c r="BC15" i="2"/>
  <c r="BN14" i="2"/>
  <c r="BD14" i="2"/>
  <c r="BC14" i="2"/>
  <c r="BN13" i="2"/>
  <c r="BD13" i="2"/>
  <c r="BC13" i="2"/>
  <c r="BC17" i="1" s="1"/>
  <c r="BN12" i="2"/>
  <c r="BJ16" i="1" s="1"/>
  <c r="BD12" i="2"/>
  <c r="BC12" i="2"/>
  <c r="BN11" i="2"/>
  <c r="BD11" i="2"/>
  <c r="BC11" i="2"/>
  <c r="BN10" i="2"/>
  <c r="BD10" i="2"/>
  <c r="BC10" i="2"/>
  <c r="BN9" i="2"/>
  <c r="BD9" i="2"/>
  <c r="BD11" i="1" s="1"/>
  <c r="BC9" i="2"/>
  <c r="BC11" i="1" s="1"/>
  <c r="BN8" i="2"/>
  <c r="BJ10" i="1" s="1"/>
  <c r="BD8" i="2"/>
  <c r="BC8" i="2"/>
  <c r="BN7" i="2"/>
  <c r="BD7" i="2"/>
  <c r="BC7" i="2"/>
  <c r="BN6" i="2"/>
  <c r="BD6" i="2"/>
  <c r="BC6" i="2"/>
  <c r="BN5" i="2"/>
  <c r="BD5" i="2"/>
  <c r="BC5" i="2"/>
  <c r="BN4" i="2"/>
  <c r="BJ4" i="1" s="1"/>
  <c r="BD4" i="2"/>
  <c r="BC4" i="2"/>
  <c r="BN3" i="2"/>
  <c r="BD3" i="2"/>
  <c r="BC3" i="2"/>
  <c r="BN2" i="2"/>
  <c r="BD2" i="2"/>
  <c r="BC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E17" i="1" l="1"/>
  <c r="F17" i="1"/>
  <c r="R17" i="1"/>
  <c r="AD17" i="1"/>
  <c r="AR17" i="1"/>
  <c r="H17" i="1"/>
  <c r="T17" i="1"/>
  <c r="V17" i="1" s="1"/>
  <c r="AG17" i="1"/>
  <c r="AT17" i="1"/>
  <c r="I17" i="1"/>
  <c r="U17" i="1"/>
  <c r="AH17" i="1"/>
  <c r="AU17" i="1"/>
  <c r="K17" i="1"/>
  <c r="W17" i="1"/>
  <c r="AK17" i="1"/>
  <c r="AW17" i="1"/>
  <c r="M17" i="1"/>
  <c r="Y17" i="1"/>
  <c r="AM17" i="1"/>
  <c r="AY17" i="1"/>
  <c r="S17" i="1"/>
  <c r="AP17" i="1"/>
  <c r="L17" i="1"/>
  <c r="AQ17" i="1"/>
  <c r="AB17" i="1"/>
  <c r="AE17" i="1"/>
  <c r="AF17" i="1" s="1"/>
  <c r="X17" i="1"/>
  <c r="AS17" i="1"/>
  <c r="G17" i="1"/>
  <c r="Q17" i="1"/>
  <c r="C17" i="1"/>
  <c r="AV17" i="1"/>
  <c r="D17" i="1"/>
  <c r="AA17" i="1"/>
  <c r="AX17" i="1"/>
  <c r="AZ17" i="1"/>
  <c r="J17" i="1"/>
  <c r="AC17" i="1"/>
  <c r="BA17" i="1"/>
  <c r="BB17" i="1"/>
  <c r="N17" i="1"/>
  <c r="AJ17" i="1"/>
  <c r="AL17" i="1" s="1"/>
  <c r="AN17" i="1"/>
  <c r="O17" i="1"/>
  <c r="P17" i="1"/>
  <c r="C16" i="1"/>
  <c r="O16" i="1"/>
  <c r="AA16" i="1"/>
  <c r="BA16" i="1"/>
  <c r="D16" i="1"/>
  <c r="P16" i="1"/>
  <c r="AB16" i="1"/>
  <c r="AP16" i="1"/>
  <c r="BB16" i="1"/>
  <c r="F16" i="1"/>
  <c r="R16" i="1"/>
  <c r="AD16" i="1"/>
  <c r="AR16" i="1"/>
  <c r="G16" i="1"/>
  <c r="S16" i="1"/>
  <c r="AE16" i="1"/>
  <c r="AS16" i="1"/>
  <c r="I16" i="1"/>
  <c r="U16" i="1"/>
  <c r="AH16" i="1"/>
  <c r="AU16" i="1"/>
  <c r="K16" i="1"/>
  <c r="W16" i="1"/>
  <c r="AK16" i="1"/>
  <c r="AW16" i="1"/>
  <c r="M16" i="1"/>
  <c r="AM16" i="1"/>
  <c r="X16" i="1"/>
  <c r="N16" i="1"/>
  <c r="AN16" i="1"/>
  <c r="L16" i="1"/>
  <c r="Q16" i="1"/>
  <c r="AQ16" i="1"/>
  <c r="T16" i="1"/>
  <c r="V16" i="1" s="1"/>
  <c r="AT16" i="1"/>
  <c r="AX16" i="1"/>
  <c r="AV16" i="1"/>
  <c r="AZ16" i="1"/>
  <c r="Y16" i="1"/>
  <c r="AY16" i="1"/>
  <c r="E16" i="1"/>
  <c r="AC16" i="1"/>
  <c r="J16" i="1"/>
  <c r="H16" i="1"/>
  <c r="AG16" i="1"/>
  <c r="AI16" i="1" s="1"/>
  <c r="AJ16" i="1"/>
  <c r="AL16" i="1" s="1"/>
  <c r="BC19" i="1"/>
  <c r="BC5" i="1"/>
  <c r="K14" i="1"/>
  <c r="W14" i="1"/>
  <c r="AK14" i="1"/>
  <c r="AW14" i="1"/>
  <c r="L14" i="1"/>
  <c r="X14" i="1"/>
  <c r="AX14" i="1"/>
  <c r="N14" i="1"/>
  <c r="AN14" i="1"/>
  <c r="AZ14" i="1"/>
  <c r="C14" i="1"/>
  <c r="O14" i="1"/>
  <c r="AA14" i="1"/>
  <c r="BA14" i="1"/>
  <c r="E14" i="1"/>
  <c r="Q14" i="1"/>
  <c r="AC14" i="1"/>
  <c r="AQ14" i="1"/>
  <c r="G14" i="1"/>
  <c r="S14" i="1"/>
  <c r="AE14" i="1"/>
  <c r="AS14" i="1"/>
  <c r="R14" i="1"/>
  <c r="AR14" i="1"/>
  <c r="AP14" i="1"/>
  <c r="T14" i="1"/>
  <c r="V14" i="1" s="1"/>
  <c r="AT14" i="1"/>
  <c r="BB14" i="1"/>
  <c r="U14" i="1"/>
  <c r="AU14" i="1"/>
  <c r="AG14" i="1"/>
  <c r="AV14" i="1"/>
  <c r="AB14" i="1"/>
  <c r="Y14" i="1"/>
  <c r="AY14" i="1"/>
  <c r="D14" i="1"/>
  <c r="F14" i="1"/>
  <c r="AD14" i="1"/>
  <c r="H14" i="1"/>
  <c r="P14" i="1"/>
  <c r="I14" i="1"/>
  <c r="AH14" i="1"/>
  <c r="AM14" i="1"/>
  <c r="J14" i="1"/>
  <c r="AJ14" i="1"/>
  <c r="AL14" i="1" s="1"/>
  <c r="M14" i="1"/>
  <c r="BD7" i="1"/>
  <c r="BD12" i="1"/>
  <c r="BD19" i="1"/>
  <c r="BD20" i="1"/>
  <c r="BD5" i="1"/>
  <c r="I13" i="1"/>
  <c r="U13" i="1"/>
  <c r="AH13" i="1"/>
  <c r="AU13" i="1"/>
  <c r="J13" i="1"/>
  <c r="AJ13" i="1"/>
  <c r="AV13" i="1"/>
  <c r="L13" i="1"/>
  <c r="X13" i="1"/>
  <c r="Z13" i="1" s="1"/>
  <c r="AX13" i="1"/>
  <c r="M13" i="1"/>
  <c r="Y13" i="1"/>
  <c r="AM13" i="1"/>
  <c r="AY13" i="1"/>
  <c r="C13" i="1"/>
  <c r="O13" i="1"/>
  <c r="AA13" i="1"/>
  <c r="BA13" i="1"/>
  <c r="E13" i="1"/>
  <c r="Q13" i="1"/>
  <c r="AC13" i="1"/>
  <c r="AQ13" i="1"/>
  <c r="G13" i="1"/>
  <c r="AE13" i="1"/>
  <c r="AR13" i="1"/>
  <c r="AT13" i="1"/>
  <c r="H13" i="1"/>
  <c r="AG13" i="1"/>
  <c r="AI13" i="1" s="1"/>
  <c r="R13" i="1"/>
  <c r="K13" i="1"/>
  <c r="AK13" i="1"/>
  <c r="AD13" i="1"/>
  <c r="N13" i="1"/>
  <c r="AN13" i="1"/>
  <c r="P13" i="1"/>
  <c r="AP13" i="1"/>
  <c r="T13" i="1"/>
  <c r="V13" i="1" s="1"/>
  <c r="S13" i="1"/>
  <c r="AS13" i="1"/>
  <c r="W13" i="1"/>
  <c r="AW13" i="1"/>
  <c r="D13" i="1"/>
  <c r="BB13" i="1"/>
  <c r="AZ13" i="1"/>
  <c r="AB13" i="1"/>
  <c r="F13" i="1"/>
  <c r="I2" i="1"/>
  <c r="BJ13" i="1"/>
  <c r="M15" i="1"/>
  <c r="Y15" i="1"/>
  <c r="AM15" i="1"/>
  <c r="AY15" i="1"/>
  <c r="N15" i="1"/>
  <c r="AN15" i="1"/>
  <c r="AZ15" i="1"/>
  <c r="D15" i="1"/>
  <c r="P15" i="1"/>
  <c r="AB15" i="1"/>
  <c r="AP15" i="1"/>
  <c r="BB15" i="1"/>
  <c r="E15" i="1"/>
  <c r="Q15" i="1"/>
  <c r="AC15" i="1"/>
  <c r="AQ15" i="1"/>
  <c r="G15" i="1"/>
  <c r="S15" i="1"/>
  <c r="AE15" i="1"/>
  <c r="AF15" i="1" s="1"/>
  <c r="AS15" i="1"/>
  <c r="I15" i="1"/>
  <c r="U15" i="1"/>
  <c r="AH15" i="1"/>
  <c r="AU15" i="1"/>
  <c r="C15" i="1"/>
  <c r="AA15" i="1"/>
  <c r="BA15" i="1"/>
  <c r="F15" i="1"/>
  <c r="AD15" i="1"/>
  <c r="H15" i="1"/>
  <c r="AG15" i="1"/>
  <c r="L15" i="1"/>
  <c r="AR15" i="1"/>
  <c r="J15" i="1"/>
  <c r="AJ15" i="1"/>
  <c r="AL15" i="1" s="1"/>
  <c r="AX15" i="1"/>
  <c r="K15" i="1"/>
  <c r="AK15" i="1"/>
  <c r="X15" i="1"/>
  <c r="Z15" i="1" s="1"/>
  <c r="O15" i="1"/>
  <c r="R15" i="1"/>
  <c r="T15" i="1"/>
  <c r="AT15" i="1"/>
  <c r="W15" i="1"/>
  <c r="AV15" i="1"/>
  <c r="AW15" i="1"/>
  <c r="BJ20" i="1"/>
  <c r="BJ5" i="1"/>
  <c r="G12" i="1"/>
  <c r="S12" i="1"/>
  <c r="AE12" i="1"/>
  <c r="AS12" i="1"/>
  <c r="H12" i="1"/>
  <c r="T12" i="1"/>
  <c r="AG12" i="1"/>
  <c r="AT12" i="1"/>
  <c r="I12" i="1"/>
  <c r="U12" i="1"/>
  <c r="AH12" i="1"/>
  <c r="AU12" i="1"/>
  <c r="J12" i="1"/>
  <c r="AJ12" i="1"/>
  <c r="AV12" i="1"/>
  <c r="K12" i="1"/>
  <c r="W12" i="1"/>
  <c r="AK12" i="1"/>
  <c r="AW12" i="1"/>
  <c r="M12" i="1"/>
  <c r="Y12" i="1"/>
  <c r="AM12" i="1"/>
  <c r="AO12" i="1" s="1"/>
  <c r="AY12" i="1"/>
  <c r="C12" i="1"/>
  <c r="O12" i="1"/>
  <c r="AA12" i="1"/>
  <c r="BA12" i="1"/>
  <c r="R12" i="1"/>
  <c r="AZ12" i="1"/>
  <c r="X12" i="1"/>
  <c r="Z12" i="1" s="1"/>
  <c r="BB12" i="1"/>
  <c r="AN12" i="1"/>
  <c r="AD12" i="1"/>
  <c r="AB12" i="1"/>
  <c r="D12" i="1"/>
  <c r="F12" i="1"/>
  <c r="AX12" i="1"/>
  <c r="AC12" i="1"/>
  <c r="E12" i="1"/>
  <c r="L12" i="1"/>
  <c r="AP12" i="1"/>
  <c r="P12" i="1"/>
  <c r="Q12" i="1"/>
  <c r="N12" i="1"/>
  <c r="AQ12" i="1"/>
  <c r="AR12" i="1"/>
  <c r="G5" i="1"/>
  <c r="S5" i="1"/>
  <c r="AE5" i="1"/>
  <c r="AS5" i="1"/>
  <c r="H5" i="1"/>
  <c r="T5" i="1"/>
  <c r="AT5" i="1"/>
  <c r="I5" i="1"/>
  <c r="U5" i="1"/>
  <c r="AG5" i="1"/>
  <c r="AU5" i="1"/>
  <c r="J5" i="1"/>
  <c r="AH5" i="1"/>
  <c r="AV5" i="1"/>
  <c r="K5" i="1"/>
  <c r="W5" i="1"/>
  <c r="AJ5" i="1"/>
  <c r="AW5" i="1"/>
  <c r="M5" i="1"/>
  <c r="Y5" i="1"/>
  <c r="AY5" i="1"/>
  <c r="C5" i="1"/>
  <c r="O5" i="1"/>
  <c r="AA5" i="1"/>
  <c r="AN5" i="1"/>
  <c r="BA5" i="1"/>
  <c r="Q5" i="1"/>
  <c r="AX5" i="1"/>
  <c r="R5" i="1"/>
  <c r="AZ5" i="1"/>
  <c r="AR5" i="1"/>
  <c r="X5" i="1"/>
  <c r="Z5" i="1" s="1"/>
  <c r="BB5" i="1"/>
  <c r="P5" i="1"/>
  <c r="AB5" i="1"/>
  <c r="AC5" i="1"/>
  <c r="D5" i="1"/>
  <c r="AD5" i="1"/>
  <c r="AF5" i="1" s="1"/>
  <c r="E5" i="1"/>
  <c r="AK5" i="1"/>
  <c r="F5" i="1"/>
  <c r="AM5" i="1"/>
  <c r="N5" i="1"/>
  <c r="L5" i="1"/>
  <c r="AP5" i="1"/>
  <c r="AQ5" i="1"/>
  <c r="BJ6" i="1"/>
  <c r="BC12" i="1"/>
  <c r="BJ19" i="1"/>
  <c r="BC9" i="1"/>
  <c r="BC14" i="1"/>
  <c r="BC22" i="1"/>
  <c r="BC21" i="1"/>
  <c r="BC8" i="1"/>
  <c r="E11" i="1"/>
  <c r="Q11" i="1"/>
  <c r="AC11" i="1"/>
  <c r="AQ11" i="1"/>
  <c r="F11" i="1"/>
  <c r="R11" i="1"/>
  <c r="AD11" i="1"/>
  <c r="AR11" i="1"/>
  <c r="G11" i="1"/>
  <c r="S11" i="1"/>
  <c r="AE11" i="1"/>
  <c r="AS11" i="1"/>
  <c r="H11" i="1"/>
  <c r="T11" i="1"/>
  <c r="AG11" i="1"/>
  <c r="AT11" i="1"/>
  <c r="I11" i="1"/>
  <c r="U11" i="1"/>
  <c r="AH11" i="1"/>
  <c r="AU11" i="1"/>
  <c r="K11" i="1"/>
  <c r="W11" i="1"/>
  <c r="AK11" i="1"/>
  <c r="AW11" i="1"/>
  <c r="M11" i="1"/>
  <c r="Y11" i="1"/>
  <c r="AM11" i="1"/>
  <c r="AO11" i="1" s="1"/>
  <c r="AY11" i="1"/>
  <c r="AB11" i="1"/>
  <c r="N11" i="1"/>
  <c r="C11" i="1"/>
  <c r="AJ11" i="1"/>
  <c r="AA11" i="1"/>
  <c r="D11" i="1"/>
  <c r="J11" i="1"/>
  <c r="AN11" i="1"/>
  <c r="L11" i="1"/>
  <c r="AP11" i="1"/>
  <c r="O11" i="1"/>
  <c r="AV11" i="1"/>
  <c r="P11" i="1"/>
  <c r="AX11" i="1"/>
  <c r="AZ11" i="1"/>
  <c r="X11" i="1"/>
  <c r="BA11" i="1"/>
  <c r="BB11" i="1"/>
  <c r="BD6" i="1"/>
  <c r="BJ11" i="1"/>
  <c r="BC20" i="1"/>
  <c r="BJ2" i="1"/>
  <c r="BD9" i="1"/>
  <c r="BD14" i="1"/>
  <c r="BD22" i="1"/>
  <c r="BD21" i="1"/>
  <c r="BD8" i="1"/>
  <c r="H22" i="1"/>
  <c r="T22" i="1"/>
  <c r="AG22" i="1"/>
  <c r="AI22" i="1" s="1"/>
  <c r="AU22" i="1"/>
  <c r="AZ22" i="1"/>
  <c r="BB22" i="1"/>
  <c r="I22" i="1"/>
  <c r="U22" i="1"/>
  <c r="AH22" i="1"/>
  <c r="AV22" i="1"/>
  <c r="Y22" i="1"/>
  <c r="AA22" i="1"/>
  <c r="R22" i="1"/>
  <c r="S22" i="1"/>
  <c r="J22" i="1"/>
  <c r="AJ22" i="1"/>
  <c r="AW22" i="1"/>
  <c r="AM22" i="1"/>
  <c r="O22" i="1"/>
  <c r="AT22" i="1"/>
  <c r="K22" i="1"/>
  <c r="W22" i="1"/>
  <c r="AK22" i="1"/>
  <c r="AX22" i="1"/>
  <c r="M22" i="1"/>
  <c r="C22" i="1"/>
  <c r="AS22" i="1"/>
  <c r="G22" i="1"/>
  <c r="L22" i="1"/>
  <c r="X22" i="1"/>
  <c r="AY22" i="1"/>
  <c r="AP22" i="1"/>
  <c r="AD22" i="1"/>
  <c r="AF22" i="1" s="1"/>
  <c r="N22" i="1"/>
  <c r="AN22" i="1"/>
  <c r="BA22" i="1"/>
  <c r="D22" i="1"/>
  <c r="P22" i="1"/>
  <c r="AB22" i="1"/>
  <c r="AQ22" i="1"/>
  <c r="AE22" i="1"/>
  <c r="E22" i="1"/>
  <c r="Q22" i="1"/>
  <c r="AC22" i="1"/>
  <c r="AR22" i="1"/>
  <c r="F22" i="1"/>
  <c r="C10" i="1"/>
  <c r="O10" i="1"/>
  <c r="AA10" i="1"/>
  <c r="BA10" i="1"/>
  <c r="D10" i="1"/>
  <c r="P10" i="1"/>
  <c r="AB10" i="1"/>
  <c r="AP10" i="1"/>
  <c r="BB10" i="1"/>
  <c r="E10" i="1"/>
  <c r="Q10" i="1"/>
  <c r="AC10" i="1"/>
  <c r="AQ10" i="1"/>
  <c r="F10" i="1"/>
  <c r="R10" i="1"/>
  <c r="AD10" i="1"/>
  <c r="AR10" i="1"/>
  <c r="G10" i="1"/>
  <c r="S10" i="1"/>
  <c r="AE10" i="1"/>
  <c r="AF10" i="1" s="1"/>
  <c r="AS10" i="1"/>
  <c r="I10" i="1"/>
  <c r="U10" i="1"/>
  <c r="AH10" i="1"/>
  <c r="AU10" i="1"/>
  <c r="K10" i="1"/>
  <c r="W10" i="1"/>
  <c r="AK10" i="1"/>
  <c r="AW10" i="1"/>
  <c r="J10" i="1"/>
  <c r="AM10" i="1"/>
  <c r="H10" i="1"/>
  <c r="L10" i="1"/>
  <c r="AN10" i="1"/>
  <c r="AY10" i="1"/>
  <c r="M10" i="1"/>
  <c r="AT10" i="1"/>
  <c r="N10" i="1"/>
  <c r="AV10" i="1"/>
  <c r="T10" i="1"/>
  <c r="AX10" i="1"/>
  <c r="X10" i="1"/>
  <c r="AZ10" i="1"/>
  <c r="Y10" i="1"/>
  <c r="AG10" i="1"/>
  <c r="AI10" i="1" s="1"/>
  <c r="AJ10" i="1"/>
  <c r="AL10" i="1" s="1"/>
  <c r="BC6" i="1"/>
  <c r="E4" i="1"/>
  <c r="Q4" i="1"/>
  <c r="AC4" i="1"/>
  <c r="AQ4" i="1"/>
  <c r="F4" i="1"/>
  <c r="R4" i="1"/>
  <c r="AD4" i="1"/>
  <c r="AR4" i="1"/>
  <c r="G4" i="1"/>
  <c r="S4" i="1"/>
  <c r="AE4" i="1"/>
  <c r="AS4" i="1"/>
  <c r="H4" i="1"/>
  <c r="T4" i="1"/>
  <c r="V4" i="1" s="1"/>
  <c r="AT4" i="1"/>
  <c r="I4" i="1"/>
  <c r="U4" i="1"/>
  <c r="AG4" i="1"/>
  <c r="AI4" i="1" s="1"/>
  <c r="AU4" i="1"/>
  <c r="K4" i="1"/>
  <c r="W4" i="1"/>
  <c r="AJ4" i="1"/>
  <c r="AW4" i="1"/>
  <c r="M4" i="1"/>
  <c r="Y4" i="1"/>
  <c r="AY4" i="1"/>
  <c r="AA4" i="1"/>
  <c r="BB4" i="1"/>
  <c r="AB4" i="1"/>
  <c r="AN4" i="1"/>
  <c r="C4" i="1"/>
  <c r="AH4" i="1"/>
  <c r="L4" i="1"/>
  <c r="D4" i="1"/>
  <c r="AK4" i="1"/>
  <c r="J4" i="1"/>
  <c r="AM4" i="1"/>
  <c r="AO4" i="1" s="1"/>
  <c r="N4" i="1"/>
  <c r="AP4" i="1"/>
  <c r="O4" i="1"/>
  <c r="AV4" i="1"/>
  <c r="P4" i="1"/>
  <c r="AX4" i="1"/>
  <c r="X4" i="1"/>
  <c r="AZ4" i="1"/>
  <c r="BA4" i="1"/>
  <c r="BC3" i="1"/>
  <c r="BJ9" i="1"/>
  <c r="BJ22" i="1"/>
  <c r="BJ21" i="1"/>
  <c r="BJ8" i="1"/>
  <c r="C21" i="1"/>
  <c r="O21" i="1"/>
  <c r="AA21" i="1"/>
  <c r="AP21" i="1"/>
  <c r="BB21" i="1"/>
  <c r="M21" i="1"/>
  <c r="AQ21" i="1"/>
  <c r="AV21" i="1"/>
  <c r="AJ21" i="1"/>
  <c r="AN21" i="1"/>
  <c r="N21" i="1"/>
  <c r="AB21" i="1"/>
  <c r="AR21" i="1"/>
  <c r="S21" i="1"/>
  <c r="H21" i="1"/>
  <c r="P21" i="1"/>
  <c r="AC21" i="1"/>
  <c r="AS21" i="1"/>
  <c r="AG21" i="1"/>
  <c r="D21" i="1"/>
  <c r="Q21" i="1"/>
  <c r="AD21" i="1"/>
  <c r="AT21" i="1"/>
  <c r="F21" i="1"/>
  <c r="E21" i="1"/>
  <c r="R21" i="1"/>
  <c r="AE21" i="1"/>
  <c r="AU21" i="1"/>
  <c r="U21" i="1"/>
  <c r="G21" i="1"/>
  <c r="T21" i="1"/>
  <c r="V21" i="1" s="1"/>
  <c r="AH21" i="1"/>
  <c r="AW21" i="1"/>
  <c r="AX21" i="1"/>
  <c r="L21" i="1"/>
  <c r="I21" i="1"/>
  <c r="AK21" i="1"/>
  <c r="AY21" i="1"/>
  <c r="X21" i="1"/>
  <c r="BA21" i="1"/>
  <c r="J21" i="1"/>
  <c r="W21" i="1"/>
  <c r="AZ21" i="1"/>
  <c r="K21" i="1"/>
  <c r="AM21" i="1"/>
  <c r="Y21" i="1"/>
  <c r="M9" i="1"/>
  <c r="Y9" i="1"/>
  <c r="AM9" i="1"/>
  <c r="AY9" i="1"/>
  <c r="N9" i="1"/>
  <c r="AN9" i="1"/>
  <c r="AZ9" i="1"/>
  <c r="C9" i="1"/>
  <c r="O9" i="1"/>
  <c r="AA9" i="1"/>
  <c r="BA9" i="1"/>
  <c r="D9" i="1"/>
  <c r="P9" i="1"/>
  <c r="AB9" i="1"/>
  <c r="AP9" i="1"/>
  <c r="BB9" i="1"/>
  <c r="E9" i="1"/>
  <c r="Q9" i="1"/>
  <c r="AC9" i="1"/>
  <c r="AQ9" i="1"/>
  <c r="G9" i="1"/>
  <c r="S9" i="1"/>
  <c r="AE9" i="1"/>
  <c r="AS9" i="1"/>
  <c r="I9" i="1"/>
  <c r="U9" i="1"/>
  <c r="AH9" i="1"/>
  <c r="AU9" i="1"/>
  <c r="L9" i="1"/>
  <c r="AT9" i="1"/>
  <c r="R9" i="1"/>
  <c r="AV9" i="1"/>
  <c r="T9" i="1"/>
  <c r="AW9" i="1"/>
  <c r="X9" i="1"/>
  <c r="AX9" i="1"/>
  <c r="W9" i="1"/>
  <c r="K9" i="1"/>
  <c r="AD9" i="1"/>
  <c r="AG9" i="1"/>
  <c r="AR9" i="1"/>
  <c r="F9" i="1"/>
  <c r="AJ9" i="1"/>
  <c r="J9" i="1"/>
  <c r="H9" i="1"/>
  <c r="AK9" i="1"/>
  <c r="H18" i="1"/>
  <c r="T18" i="1"/>
  <c r="AG18" i="1"/>
  <c r="AI18" i="1" s="1"/>
  <c r="AT18" i="1"/>
  <c r="J18" i="1"/>
  <c r="AJ18" i="1"/>
  <c r="AV18" i="1"/>
  <c r="K18" i="1"/>
  <c r="W18" i="1"/>
  <c r="AK18" i="1"/>
  <c r="AW18" i="1"/>
  <c r="M18" i="1"/>
  <c r="Y18" i="1"/>
  <c r="AM18" i="1"/>
  <c r="AO18" i="1" s="1"/>
  <c r="AY18" i="1"/>
  <c r="C18" i="1"/>
  <c r="O18" i="1"/>
  <c r="AA18" i="1"/>
  <c r="BA18" i="1"/>
  <c r="R18" i="1"/>
  <c r="AP18" i="1"/>
  <c r="F18" i="1"/>
  <c r="BB18" i="1"/>
  <c r="S18" i="1"/>
  <c r="AQ18" i="1"/>
  <c r="AX18" i="1"/>
  <c r="U18" i="1"/>
  <c r="AR18" i="1"/>
  <c r="AD18" i="1"/>
  <c r="D18" i="1"/>
  <c r="X18" i="1"/>
  <c r="Z18" i="1" s="1"/>
  <c r="AS18" i="1"/>
  <c r="AB18" i="1"/>
  <c r="I18" i="1"/>
  <c r="E18" i="1"/>
  <c r="AU18" i="1"/>
  <c r="G18" i="1"/>
  <c r="AC18" i="1"/>
  <c r="AZ18" i="1"/>
  <c r="L18" i="1"/>
  <c r="AE18" i="1"/>
  <c r="AF18" i="1" s="1"/>
  <c r="Q18" i="1"/>
  <c r="N18" i="1"/>
  <c r="AH18" i="1"/>
  <c r="P18" i="1"/>
  <c r="AN18" i="1"/>
  <c r="BD17" i="1"/>
  <c r="BJ17" i="1"/>
  <c r="C3" i="1"/>
  <c r="O3" i="1"/>
  <c r="AA3" i="1"/>
  <c r="AN3" i="1"/>
  <c r="BA3" i="1"/>
  <c r="D3" i="1"/>
  <c r="P3" i="1"/>
  <c r="AB3" i="1"/>
  <c r="AP3" i="1"/>
  <c r="BB3" i="1"/>
  <c r="E3" i="1"/>
  <c r="Q3" i="1"/>
  <c r="AC3" i="1"/>
  <c r="AQ3" i="1"/>
  <c r="F3" i="1"/>
  <c r="R3" i="1"/>
  <c r="AD3" i="1"/>
  <c r="AF3" i="1" s="1"/>
  <c r="AR3" i="1"/>
  <c r="G3" i="1"/>
  <c r="S3" i="1"/>
  <c r="AE3" i="1"/>
  <c r="AS3" i="1"/>
  <c r="I3" i="1"/>
  <c r="U3" i="1"/>
  <c r="AG3" i="1"/>
  <c r="AU3" i="1"/>
  <c r="K3" i="1"/>
  <c r="W3" i="1"/>
  <c r="AJ3" i="1"/>
  <c r="AW3" i="1"/>
  <c r="H3" i="1"/>
  <c r="AK3" i="1"/>
  <c r="J3" i="1"/>
  <c r="T3" i="1"/>
  <c r="L3" i="1"/>
  <c r="AM3" i="1"/>
  <c r="AX3" i="1"/>
  <c r="M3" i="1"/>
  <c r="AT3" i="1"/>
  <c r="N3" i="1"/>
  <c r="AV3" i="1"/>
  <c r="AY3" i="1"/>
  <c r="X3" i="1"/>
  <c r="Z3" i="1" s="1"/>
  <c r="AZ3" i="1"/>
  <c r="Y3" i="1"/>
  <c r="AH3" i="1"/>
  <c r="BJ12" i="1"/>
  <c r="BD3" i="1"/>
  <c r="BJ3" i="1"/>
  <c r="BJ14" i="1"/>
  <c r="BC4" i="1"/>
  <c r="BC10" i="1"/>
  <c r="BC16" i="1"/>
  <c r="BC18" i="1"/>
  <c r="BC15" i="1"/>
  <c r="L20" i="1"/>
  <c r="X20" i="1"/>
  <c r="AY20" i="1"/>
  <c r="G20" i="1"/>
  <c r="S20" i="1"/>
  <c r="AE20" i="1"/>
  <c r="AT20" i="1"/>
  <c r="O20" i="1"/>
  <c r="AC20" i="1"/>
  <c r="AU20" i="1"/>
  <c r="AK20" i="1"/>
  <c r="P20" i="1"/>
  <c r="AD20" i="1"/>
  <c r="AV20" i="1"/>
  <c r="F20" i="1"/>
  <c r="AB20" i="1"/>
  <c r="C20" i="1"/>
  <c r="Q20" i="1"/>
  <c r="AG20" i="1"/>
  <c r="AI20" i="1" s="1"/>
  <c r="AW20" i="1"/>
  <c r="U20" i="1"/>
  <c r="AN20" i="1"/>
  <c r="AS20" i="1"/>
  <c r="D20" i="1"/>
  <c r="R20" i="1"/>
  <c r="AH20" i="1"/>
  <c r="AX20" i="1"/>
  <c r="I20" i="1"/>
  <c r="N20" i="1"/>
  <c r="E20" i="1"/>
  <c r="T20" i="1"/>
  <c r="AJ20" i="1"/>
  <c r="AL20" i="1" s="1"/>
  <c r="AZ20" i="1"/>
  <c r="BA20" i="1"/>
  <c r="H20" i="1"/>
  <c r="AM20" i="1"/>
  <c r="AO20" i="1" s="1"/>
  <c r="BB20" i="1"/>
  <c r="W20" i="1"/>
  <c r="J20" i="1"/>
  <c r="Y20" i="1"/>
  <c r="AP20" i="1"/>
  <c r="AA20" i="1"/>
  <c r="K20" i="1"/>
  <c r="AQ20" i="1"/>
  <c r="M20" i="1"/>
  <c r="AR20" i="1"/>
  <c r="L8" i="1"/>
  <c r="X8" i="1"/>
  <c r="AK8" i="1"/>
  <c r="AW8" i="1"/>
  <c r="M8" i="1"/>
  <c r="Y8" i="1"/>
  <c r="AX8" i="1"/>
  <c r="N8" i="1"/>
  <c r="AM8" i="1"/>
  <c r="AO8" i="1" s="1"/>
  <c r="AY8" i="1"/>
  <c r="C8" i="1"/>
  <c r="O8" i="1"/>
  <c r="AA8" i="1"/>
  <c r="AN8" i="1"/>
  <c r="AZ8" i="1"/>
  <c r="D8" i="1"/>
  <c r="P8" i="1"/>
  <c r="AB8" i="1"/>
  <c r="BA8" i="1"/>
  <c r="F8" i="1"/>
  <c r="R8" i="1"/>
  <c r="AD8" i="1"/>
  <c r="AF8" i="1" s="1"/>
  <c r="AQ8" i="1"/>
  <c r="H8" i="1"/>
  <c r="T8" i="1"/>
  <c r="AS8" i="1"/>
  <c r="U8" i="1"/>
  <c r="AV8" i="1"/>
  <c r="AG8" i="1"/>
  <c r="AI8" i="1" s="1"/>
  <c r="BB8" i="1"/>
  <c r="E8" i="1"/>
  <c r="W8" i="1"/>
  <c r="AC8" i="1"/>
  <c r="AE8" i="1"/>
  <c r="G8" i="1"/>
  <c r="AH8" i="1"/>
  <c r="I8" i="1"/>
  <c r="AJ8" i="1"/>
  <c r="AL8" i="1" s="1"/>
  <c r="J8" i="1"/>
  <c r="AP8" i="1"/>
  <c r="Q8" i="1"/>
  <c r="S8" i="1"/>
  <c r="K8" i="1"/>
  <c r="AR8" i="1"/>
  <c r="AT8" i="1"/>
  <c r="AU8" i="1"/>
  <c r="I6" i="1"/>
  <c r="U6" i="1"/>
  <c r="AG6" i="1"/>
  <c r="AI6" i="1" s="1"/>
  <c r="AU6" i="1"/>
  <c r="J6" i="1"/>
  <c r="AH6" i="1"/>
  <c r="AV6" i="1"/>
  <c r="K6" i="1"/>
  <c r="W6" i="1"/>
  <c r="AJ6" i="1"/>
  <c r="AL6" i="1" s="1"/>
  <c r="AW6" i="1"/>
  <c r="L6" i="1"/>
  <c r="X6" i="1"/>
  <c r="Z6" i="1" s="1"/>
  <c r="AK6" i="1"/>
  <c r="AX6" i="1"/>
  <c r="M6" i="1"/>
  <c r="Y6" i="1"/>
  <c r="AY6" i="1"/>
  <c r="C6" i="1"/>
  <c r="O6" i="1"/>
  <c r="AA6" i="1"/>
  <c r="AN6" i="1"/>
  <c r="BA6" i="1"/>
  <c r="E6" i="1"/>
  <c r="Q6" i="1"/>
  <c r="AC6" i="1"/>
  <c r="AQ6" i="1"/>
  <c r="F6" i="1"/>
  <c r="G6" i="1"/>
  <c r="AM6" i="1"/>
  <c r="AT6" i="1"/>
  <c r="H6" i="1"/>
  <c r="AP6" i="1"/>
  <c r="R6" i="1"/>
  <c r="N6" i="1"/>
  <c r="AR6" i="1"/>
  <c r="D6" i="1"/>
  <c r="P6" i="1"/>
  <c r="AS6" i="1"/>
  <c r="S6" i="1"/>
  <c r="AZ6" i="1"/>
  <c r="T6" i="1"/>
  <c r="BB6" i="1"/>
  <c r="AE6" i="1"/>
  <c r="AD6" i="1"/>
  <c r="AF6" i="1" s="1"/>
  <c r="AB6" i="1"/>
  <c r="BC7" i="1"/>
  <c r="BJ7" i="1"/>
  <c r="BD4" i="1"/>
  <c r="BD10" i="1"/>
  <c r="BD16" i="1"/>
  <c r="BD18" i="1"/>
  <c r="BD15" i="1"/>
  <c r="J19" i="1"/>
  <c r="AJ19" i="1"/>
  <c r="AL19" i="1" s="1"/>
  <c r="AV19" i="1"/>
  <c r="L19" i="1"/>
  <c r="M19" i="1"/>
  <c r="C19" i="1"/>
  <c r="E19" i="1"/>
  <c r="Q19" i="1"/>
  <c r="AC19" i="1"/>
  <c r="AQ19" i="1"/>
  <c r="P19" i="1"/>
  <c r="AE19" i="1"/>
  <c r="AU19" i="1"/>
  <c r="W19" i="1"/>
  <c r="AD19" i="1"/>
  <c r="R19" i="1"/>
  <c r="AG19" i="1"/>
  <c r="AI19" i="1" s="1"/>
  <c r="AW19" i="1"/>
  <c r="Y19" i="1"/>
  <c r="S19" i="1"/>
  <c r="AH19" i="1"/>
  <c r="AX19" i="1"/>
  <c r="F19" i="1"/>
  <c r="T19" i="1"/>
  <c r="V19" i="1" s="1"/>
  <c r="AK19" i="1"/>
  <c r="AY19" i="1"/>
  <c r="BA19" i="1"/>
  <c r="D19" i="1"/>
  <c r="U19" i="1"/>
  <c r="AZ19" i="1"/>
  <c r="AM19" i="1"/>
  <c r="AO19" i="1" s="1"/>
  <c r="H19" i="1"/>
  <c r="AT19" i="1"/>
  <c r="G19" i="1"/>
  <c r="X19" i="1"/>
  <c r="AN19" i="1"/>
  <c r="BB19" i="1"/>
  <c r="O19" i="1"/>
  <c r="I19" i="1"/>
  <c r="AP19" i="1"/>
  <c r="AB19" i="1"/>
  <c r="K19" i="1"/>
  <c r="AA19" i="1"/>
  <c r="AR19" i="1"/>
  <c r="N19" i="1"/>
  <c r="AS19" i="1"/>
  <c r="K7" i="1"/>
  <c r="W7" i="1"/>
  <c r="AJ7" i="1"/>
  <c r="AV7" i="1"/>
  <c r="L7" i="1"/>
  <c r="X7" i="1"/>
  <c r="AK7" i="1"/>
  <c r="AW7" i="1"/>
  <c r="M7" i="1"/>
  <c r="Y7" i="1"/>
  <c r="AX7" i="1"/>
  <c r="N7" i="1"/>
  <c r="AM7" i="1"/>
  <c r="AY7" i="1"/>
  <c r="C7" i="1"/>
  <c r="O7" i="1"/>
  <c r="AA7" i="1"/>
  <c r="AN7" i="1"/>
  <c r="AZ7" i="1"/>
  <c r="E7" i="1"/>
  <c r="Q7" i="1"/>
  <c r="AC7" i="1"/>
  <c r="AP7" i="1"/>
  <c r="BB7" i="1"/>
  <c r="G7" i="1"/>
  <c r="S7" i="1"/>
  <c r="AE7" i="1"/>
  <c r="AR7" i="1"/>
  <c r="AB7" i="1"/>
  <c r="AD7" i="1"/>
  <c r="AF7" i="1" s="1"/>
  <c r="D7" i="1"/>
  <c r="I7" i="1"/>
  <c r="F7" i="1"/>
  <c r="AG7" i="1"/>
  <c r="AI7" i="1" s="1"/>
  <c r="H7" i="1"/>
  <c r="AH7" i="1"/>
  <c r="J7" i="1"/>
  <c r="AQ7" i="1"/>
  <c r="P7" i="1"/>
  <c r="AS7" i="1"/>
  <c r="R7" i="1"/>
  <c r="AT7" i="1"/>
  <c r="U7" i="1"/>
  <c r="T7" i="1"/>
  <c r="V7" i="1" s="1"/>
  <c r="AU7" i="1"/>
  <c r="BA7" i="1"/>
  <c r="AT2" i="1"/>
  <c r="AD2" i="1"/>
  <c r="AS2" i="1"/>
  <c r="AC2" i="1"/>
  <c r="BD2" i="1"/>
  <c r="AR2" i="1"/>
  <c r="AB2" i="1"/>
  <c r="BC2" i="1"/>
  <c r="AQ2" i="1"/>
  <c r="AA2" i="1"/>
  <c r="BB2" i="1"/>
  <c r="AP2" i="1"/>
  <c r="BA2" i="1"/>
  <c r="AN2" i="1"/>
  <c r="AK2" i="1"/>
  <c r="AZ2" i="1"/>
  <c r="AM2" i="1"/>
  <c r="AY2" i="1"/>
  <c r="AX2" i="1"/>
  <c r="AJ2" i="1"/>
  <c r="AL2" i="1" s="1"/>
  <c r="AW2" i="1"/>
  <c r="AH2" i="1"/>
  <c r="AG2" i="1"/>
  <c r="AV2" i="1"/>
  <c r="AU2" i="1"/>
  <c r="AE2" i="1"/>
  <c r="F2" i="1"/>
  <c r="R2" i="1"/>
  <c r="G2" i="1"/>
  <c r="S2" i="1"/>
  <c r="H2" i="1"/>
  <c r="T2" i="1"/>
  <c r="V2" i="1" s="1"/>
  <c r="J2" i="1"/>
  <c r="W2" i="1"/>
  <c r="C2" i="1"/>
  <c r="K2" i="1"/>
  <c r="X2" i="1"/>
  <c r="D2" i="1"/>
  <c r="L2" i="1"/>
  <c r="Y2" i="1"/>
  <c r="M2" i="1"/>
  <c r="N2" i="1"/>
  <c r="O2" i="1"/>
  <c r="P2" i="1"/>
  <c r="V20" i="1" l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<sst xmlns="http://schemas.openxmlformats.org/spreadsheetml/2006/main" count="549" uniqueCount="102">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</sst>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/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02"/>
  <sheetViews>
    <sheetView tabSelected="1" topLeftCell="A3" workbookViewId="0">
      <selection activeCell="B10" sqref="B10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5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customFormat="1" x14ac:dyDescent="0.35">
      <c r="A1" s="1" t="s">
        <v>0</v>
      </c>
      <c r="B1" s="1" t="s">
        <v>1</v>
      </c>
      <c r="C1" s="1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customFormat="1" x14ac:dyDescent="0.35">
      <c r="A2" t="s">
        <v>66</v>
      </c>
      <c r="B2">
        <f>SUMIFS('Data Collection'!B:B, 'Data Collection'!A:A, 'Per 90'!A2)</f>
        <v>873</v>
      </c>
      <c r="C2" s="5">
        <f>SUMIFS('Data Collection'!C:C, 'Data Collection'!A:A, 'Per 90'!A2)/('Per 90'!B2/90)</f>
        <v>0.72164948453608257</v>
      </c>
      <c r="D2" s="5">
        <f>SUMIFS('Data Collection'!D:D, 'Data Collection'!A:A, 'Per 90'!A2)/('Per 90'!B2/90)</f>
        <v>0.21134020618556701</v>
      </c>
      <c r="E2" s="5">
        <f>SUMIFS('Data Collection'!E:E, 'Data Collection'!A:A, 'Per 90'!A2)/('Per 90'!B2/90)</f>
        <v>0.2979381443298969</v>
      </c>
      <c r="F2" s="5">
        <f>SUMIFS('Data Collection'!F:F, 'Data Collection'!A:A, 'Per 90'!A2)/('Per 90'!B2/90)</f>
        <v>0.21134020618556701</v>
      </c>
      <c r="G2" s="5">
        <f>SUMIFS('Data Collection'!G:G, 'Data Collection'!A:A, 'Per 90'!A2)/('Per 90'!B2/90)</f>
        <v>0.2979381443298969</v>
      </c>
      <c r="H2" s="5">
        <f>SUMIFS('Data Collection'!H:H, 'Data Collection'!A:A, 'Per 90'!A2)/('Per 90'!B2/90)</f>
        <v>0.14329896907216497</v>
      </c>
      <c r="I2" s="5">
        <f>SUMIFS('Data Collection'!I:I, 'Data Collection'!A:A, 'Per 90'!A2)/('Per 90'!B2/90)</f>
        <v>0.41237113402061859</v>
      </c>
      <c r="J2" s="5">
        <f>SUMIFS('Data Collection'!J:J, 'Data Collection'!A:A, 'Per 90'!A2)/('Per 90'!B2/90)</f>
        <v>0.41237113402061859</v>
      </c>
      <c r="K2" s="5">
        <f>SUMIFS('Data Collection'!K:K, 'Data Collection'!A:A, 'Per 90'!A2)/('Per 90'!B2/90)</f>
        <v>0.10309278350515465</v>
      </c>
      <c r="L2" s="5">
        <f>SUMIFS('Data Collection'!L:L, 'Data Collection'!A:A, 'Per 90'!A2)/('Per 90'!B2/90)</f>
        <v>0</v>
      </c>
      <c r="M2" s="5">
        <f>SUMIFS('Data Collection'!M:M, 'Data Collection'!A:A, 'Per 90'!A2)/('Per 90'!B2/90)</f>
        <v>0</v>
      </c>
      <c r="N2" s="5">
        <f>SUMIFS('Data Collection'!N:N, 'Data Collection'!A:A, 'Per 90'!A2)/('Per 90'!B2/90)</f>
        <v>0</v>
      </c>
      <c r="O2" s="5">
        <f>SUMIFS('Data Collection'!O:O, 'Data Collection'!A:A, 'Per 90'!A2)/('Per 90'!B2/90)</f>
        <v>0</v>
      </c>
      <c r="P2" s="5">
        <f>SUMIFS('Data Collection'!P:P, 'Data Collection'!A:A, 'Per 90'!A2)/('Per 90'!B2/90)</f>
        <v>0</v>
      </c>
      <c r="Q2" s="5">
        <f>SUMIFS('Data Collection'!Q:Q, 'Data Collection'!A:A, 'Per 90'!A2)/('Per 90'!B2/90)</f>
        <v>0.82474226804123718</v>
      </c>
      <c r="R2" s="5">
        <f>SUMIFS('Data Collection'!R:R, 'Data Collection'!A:A, 'Per 90'!A2)/('Per 90'!B2/90)</f>
        <v>0.51546391752577325</v>
      </c>
      <c r="S2" s="5">
        <f>SUMIFS('Data Collection'!S:S, 'Data Collection'!A:A, 'Per 90'!A2)/('Per 90'!B2/90)</f>
        <v>0.10309278350515465</v>
      </c>
      <c r="T2" s="5">
        <f>SUMIFS('Data Collection'!T:T, 'Data Collection'!A:A, 'Per 90'!A2)/('Per 90'!B2/90)</f>
        <v>2.2680412371134024</v>
      </c>
      <c r="U2" s="5">
        <f>SUMIFS('Data Collection'!U:U, 'Data Collection'!A:A, 'Per 90'!A2)/('Per 90'!B2/90)</f>
        <v>3.2989690721649487</v>
      </c>
      <c r="V2" s="15">
        <f>IFERROR(IF(T2/U2=0, 0, T2/U2), 0)</f>
        <v>0.68750000000000011</v>
      </c>
      <c r="W2" s="5">
        <f>SUMIFS('Data Collection'!W:W, 'Data Collection'!A:A, 'Per 90'!A2)/('Per 90'!B2/90)</f>
        <v>40.515463917525778</v>
      </c>
      <c r="X2" s="5">
        <f>SUMIFS('Data Collection'!X:X, 'Data Collection'!A:A, 'Per 90'!A2)/('Per 90'!B2/90)</f>
        <v>18.556701030927837</v>
      </c>
      <c r="Y2" s="5">
        <f>SUMIFS('Data Collection'!Y:Y, 'Data Collection'!A:A, 'Per 90'!A2)/('Per 90'!B2/90)</f>
        <v>24.432989690721651</v>
      </c>
      <c r="Z2" s="15">
        <f>IFERROR(IF(X2/Y2=0, 0, X2/Y2), 0)</f>
        <v>0.759493670886076</v>
      </c>
      <c r="AA2" s="5">
        <f>SUMIFS('Data Collection'!AA:AA, 'Data Collection'!A:A, 'Per 90'!A2)/('Per 90'!B2/90)</f>
        <v>1.0309278350515465</v>
      </c>
      <c r="AB2" s="5">
        <f>SUMIFS('Data Collection'!AB:AB, 'Data Collection'!A:A, 'Per 90'!A2)/('Per 90'!B2/90)</f>
        <v>0.2061855670103093</v>
      </c>
      <c r="AC2" s="5">
        <f>SUMIFS('Data Collection'!AC:AC, 'Data Collection'!A:A, 'Per 90'!A2)/('Per 90'!B2/90)</f>
        <v>0</v>
      </c>
      <c r="AD2" s="5">
        <f>SUMIFS('Data Collection'!AD:AD, 'Data Collection'!A:A, 'Per 90'!A2)/('Per 90'!B2/90)</f>
        <v>0.41237113402061859</v>
      </c>
      <c r="AE2" s="5">
        <f>SUMIFS('Data Collection'!AE:AE, 'Data Collection'!A:A, 'Per 90'!A2)/('Per 90'!B2/90)</f>
        <v>1.2371134020618557</v>
      </c>
      <c r="AF2" s="15">
        <f>IFERROR(IF(AD2/AE2=0, 0, AD2/AE2), 0)</f>
        <v>0.33333333333333337</v>
      </c>
      <c r="AG2" s="5">
        <f>SUMIFS('Data Collection'!AG:AG, 'Data Collection'!A:A, 'Per 90'!A2)/('Per 90'!B2/90)</f>
        <v>0.61855670103092786</v>
      </c>
      <c r="AH2" s="5">
        <f>SUMIFS('Data Collection'!AH:AH, 'Data Collection'!A:A, 'Per 90'!A2)/('Per 90'!B2/90)</f>
        <v>1.1340206185567012</v>
      </c>
      <c r="AI2" s="15">
        <f>IFERROR(IF(AG2/AH2=0, 0, AG2/AH2), 0)</f>
        <v>0.54545454545454541</v>
      </c>
      <c r="AJ2" s="5">
        <f>SUMIFS('Data Collection'!AJ:AJ, 'Data Collection'!A:A, 'Per 90'!A2)/('Per 90'!B2/90)</f>
        <v>4.3298969072164954</v>
      </c>
      <c r="AK2" s="5">
        <f>SUMIFS('Data Collection'!AK:AK, 'Data Collection'!A:A, 'Per 90'!A2)/('Per 90'!B2/90)</f>
        <v>11.958762886597938</v>
      </c>
      <c r="AL2" s="15">
        <f>IFERROR(IF(AJ2/AK2=0, 0, AJ2/AK2), 0)</f>
        <v>0.36206896551724144</v>
      </c>
      <c r="AM2" s="5">
        <f>SUMIFS('Data Collection'!AM:AM, 'Data Collection'!A:A, 'Per 90'!A2)/('Per 90'!B2/90)</f>
        <v>0.51546391752577325</v>
      </c>
      <c r="AN2" s="5">
        <f>SUMIFS('Data Collection'!AN:AN, 'Data Collection'!A:A, 'Per 90'!A2)/('Per 90'!B2/90)</f>
        <v>0.92783505154639179</v>
      </c>
      <c r="AO2" s="15">
        <f>IFERROR(IF(AM2/AN2=0, 0, AM2/AN2), 0)</f>
        <v>0.55555555555555558</v>
      </c>
      <c r="AP2" s="5">
        <f>SUMIFS('Data Collection'!AP:AP, 'Data Collection'!A:A, 'Per 90'!A2)/('Per 90'!B2/90)</f>
        <v>8.8659793814432994</v>
      </c>
      <c r="AQ2" s="5">
        <f>SUMIFS('Data Collection'!AQ:AQ, 'Data Collection'!A:A, 'Per 90'!A2)/('Per 90'!B2/90)</f>
        <v>1.2371134020618557</v>
      </c>
      <c r="AR2" s="5">
        <f>SUMIFS('Data Collection'!AR:AR, 'Data Collection'!A:A, 'Per 90'!A2)/('Per 90'!B2/90)</f>
        <v>1.2371134020618557</v>
      </c>
      <c r="AS2" s="5">
        <f>SUMIFS('Data Collection'!AS:AS, 'Data Collection'!A:A, 'Per 90'!A2)/('Per 90'!B2/90)</f>
        <v>0</v>
      </c>
      <c r="AT2" s="5">
        <f>SUMIFS('Data Collection'!AT:AT, 'Data Collection'!A:A, 'Per 90'!A2)/('Per 90'!B2/90)</f>
        <v>0.30927835051546393</v>
      </c>
      <c r="AU2" s="5">
        <f>SUMIFS('Data Collection'!AU:AU, 'Data Collection'!A:A, 'Per 90'!A2)/('Per 90'!B2/90)</f>
        <v>0</v>
      </c>
      <c r="AV2" s="5">
        <f>SUMIFS('Data Collection'!AV:AV, 'Data Collection'!A:A, 'Per 90'!A2)/('Per 90'!B2/90)</f>
        <v>0.92783505154639179</v>
      </c>
      <c r="AW2" s="5">
        <f>SUMIFS('Data Collection'!AW:AW, 'Data Collection'!A:A, 'Per 90'!A2)/('Per 90'!B2/90)</f>
        <v>0</v>
      </c>
      <c r="AX2" s="5">
        <f>SUMIFS('Data Collection'!AX:AX, 'Data Collection'!A:A, 'Per 90'!A2)/('Per 90'!B2/90)</f>
        <v>0.30927835051546393</v>
      </c>
      <c r="AY2" s="5">
        <f>SUMIFS('Data Collection'!AY:AY, 'Data Collection'!A:A, 'Per 90'!A2)/('Per 90'!B2/90)</f>
        <v>0.30927835051546393</v>
      </c>
      <c r="AZ2" s="5">
        <f>SUMIFS('Data Collection'!AZ:AZ, 'Data Collection'!A:A, 'Per 90'!A2)/('Per 90'!B2/90)</f>
        <v>0</v>
      </c>
      <c r="BA2" s="5">
        <f>SUMIFS('Data Collection'!BA:BA, 'Data Collection'!A:A, 'Per 90'!A2)/('Per 90'!B2/90)</f>
        <v>0</v>
      </c>
      <c r="BB2" s="5">
        <f>SUMIFS('Data Collection'!BB:BB, 'Data Collection'!A:A, 'Per 90'!A2)/('Per 90'!B2/90)</f>
        <v>0</v>
      </c>
      <c r="BC2" s="5">
        <f>SUMIFS('Data Collection'!BC:BC, 'Data Collection'!A:A, 'Per 90'!A2)/('Per 90'!B2/90)</f>
        <v>0.83537136490278863</v>
      </c>
      <c r="BD2" s="5">
        <f>SUMIFS('Data Collection'!BD:BD, 'Data Collection'!A:A, 'Per 90'!A2)/('Per 90'!B2/90)</f>
        <v>0</v>
      </c>
      <c r="BE2" s="5">
        <f>AVERAGEIFS('Data Collection'!BE:BE, 'Data Collection'!A:A, 'Per 90'!A2)</f>
        <v>60.75</v>
      </c>
      <c r="BF2" s="5">
        <f>AVERAGEIFS('Data Collection'!BF:BF, 'Data Collection'!A:A, 'Per 90'!A2)</f>
        <v>51</v>
      </c>
      <c r="BG2" s="5">
        <f>AVERAGEIFS('Data Collection'!BK:BK, 'Data Collection'!A:A, 'Per 90'!A2)</f>
        <v>29.676923076923078</v>
      </c>
      <c r="BH2" s="5">
        <f>AVERAGEIFS('Data Collection'!BL:BL, 'Data Collection'!A:A, 'Per 90'!A2)</f>
        <v>7388.7692307692305</v>
      </c>
      <c r="BI2" s="5">
        <f>AVERAGEIFS('Data Collection'!BM:BM, 'Data Collection'!A:A, 'Per 90'!A2)</f>
        <v>6.9923076923076914</v>
      </c>
      <c r="BJ2" s="5">
        <f>AVERAGEIFS('Data Collection'!BN:BN, 'Data Collection'!A:A, 'Per 90'!A2)</f>
        <v>0.49230769230769222</v>
      </c>
    </row>
    <row r="3" spans="1:62" customFormat="1" x14ac:dyDescent="0.35">
      <c r="A3" s="1" t="s">
        <v>68</v>
      </c>
      <c r="B3">
        <f>SUMIFS('Data Collection'!B:B, 'Data Collection'!A:A, 'Per 90'!A3)</f>
        <v>1351</v>
      </c>
      <c r="C3" s="5">
        <f>SUMIFS('Data Collection'!C:C, 'Data Collection'!A:A, 'Per 90'!A3)/('Per 90'!B3/90)</f>
        <v>0.13323464100666174</v>
      </c>
      <c r="D3" s="5">
        <f>SUMIFS('Data Collection'!D:D, 'Data Collection'!A:A, 'Per 90'!A3)/('Per 90'!B3/90)</f>
        <v>1.5988156920799409E-2</v>
      </c>
      <c r="E3" s="5">
        <f>SUMIFS('Data Collection'!E:E, 'Data Collection'!A:A, 'Per 90'!A3)/('Per 90'!B3/90)</f>
        <v>3.3308660251665434E-3</v>
      </c>
      <c r="F3" s="5">
        <f>SUMIFS('Data Collection'!F:F, 'Data Collection'!A:A, 'Per 90'!A3)/('Per 90'!B3/90)</f>
        <v>1.5988156920799409E-2</v>
      </c>
      <c r="G3" s="5">
        <f>SUMIFS('Data Collection'!G:G, 'Data Collection'!A:A, 'Per 90'!A3)/('Per 90'!B3/90)</f>
        <v>3.3308660251665434E-3</v>
      </c>
      <c r="H3" s="5">
        <f>SUMIFS('Data Collection'!H:H, 'Data Collection'!A:A, 'Per 90'!A3)/('Per 90'!B3/90)</f>
        <v>0</v>
      </c>
      <c r="I3" s="5">
        <f>SUMIFS('Data Collection'!I:I, 'Data Collection'!A:A, 'Per 90'!A3)/('Per 90'!B3/90)</f>
        <v>0</v>
      </c>
      <c r="J3" s="5">
        <f>SUMIFS('Data Collection'!J:J, 'Data Collection'!A:A, 'Per 90'!A3)/('Per 90'!B3/90)</f>
        <v>0</v>
      </c>
      <c r="K3" s="5">
        <f>SUMIFS('Data Collection'!K:K, 'Data Collection'!A:A, 'Per 90'!A3)/('Per 90'!B3/90)</f>
        <v>0</v>
      </c>
      <c r="L3" s="5">
        <f>SUMIFS('Data Collection'!L:L, 'Data Collection'!A:A, 'Per 90'!A3)/('Per 90'!B3/90)</f>
        <v>0</v>
      </c>
      <c r="M3" s="5">
        <f>SUMIFS('Data Collection'!M:M, 'Data Collection'!A:A, 'Per 90'!A3)/('Per 90'!B3/90)</f>
        <v>0</v>
      </c>
      <c r="N3" s="5">
        <f>SUMIFS('Data Collection'!N:N, 'Data Collection'!A:A, 'Per 90'!A3)/('Per 90'!B3/90)</f>
        <v>0</v>
      </c>
      <c r="O3" s="5">
        <f>SUMIFS('Data Collection'!O:O, 'Data Collection'!A:A, 'Per 90'!A3)/('Per 90'!B3/90)</f>
        <v>0</v>
      </c>
      <c r="P3" s="5">
        <f>SUMIFS('Data Collection'!P:P, 'Data Collection'!A:A, 'Per 90'!A3)/('Per 90'!B3/90)</f>
        <v>0</v>
      </c>
      <c r="Q3" s="5">
        <f>SUMIFS('Data Collection'!Q:Q, 'Data Collection'!A:A, 'Per 90'!A3)/('Per 90'!B3/90)</f>
        <v>6.6617320503330871E-2</v>
      </c>
      <c r="R3" s="5">
        <f>SUMIFS('Data Collection'!R:R, 'Data Collection'!A:A, 'Per 90'!A3)/('Per 90'!B3/90)</f>
        <v>6.6617320503330871E-2</v>
      </c>
      <c r="S3" s="5">
        <f>SUMIFS('Data Collection'!S:S, 'Data Collection'!A:A, 'Per 90'!A3)/('Per 90'!B3/90)</f>
        <v>6.6617320503330871E-2</v>
      </c>
      <c r="T3" s="5">
        <f>SUMIFS('Data Collection'!T:T, 'Data Collection'!A:A, 'Per 90'!A3)/('Per 90'!B3/90)</f>
        <v>0.13323464100666174</v>
      </c>
      <c r="U3" s="5">
        <f>SUMIFS('Data Collection'!U:U, 'Data Collection'!A:A, 'Per 90'!A3)/('Per 90'!B3/90)</f>
        <v>0.13323464100666174</v>
      </c>
      <c r="V3" s="15">
        <f t="shared" ref="V3:V22" si="0">IFERROR(IF(T3/U3=0, 0, T3/U3), 0)</f>
        <v>1</v>
      </c>
      <c r="W3" s="5">
        <f>SUMIFS('Data Collection'!W:W, 'Data Collection'!A:A, 'Per 90'!A3)/('Per 90'!B3/90)</f>
        <v>55.425610658771284</v>
      </c>
      <c r="X3" s="5">
        <f>SUMIFS('Data Collection'!X:X, 'Data Collection'!A:A, 'Per 90'!A3)/('Per 90'!B3/90)</f>
        <v>37.305699481865283</v>
      </c>
      <c r="Y3" s="5">
        <f>SUMIFS('Data Collection'!Y:Y, 'Data Collection'!A:A, 'Per 90'!A3)/('Per 90'!B3/90)</f>
        <v>44.233900814211694</v>
      </c>
      <c r="Z3" s="15">
        <f t="shared" ref="Z3:Z22" si="1">IFERROR(IF(X3/Y3=0, 0, X3/Y3), 0)</f>
        <v>0.84337349397590355</v>
      </c>
      <c r="AA3" s="5">
        <f>SUMIFS('Data Collection'!AA:AA, 'Data Collection'!A:A, 'Per 90'!A3)/('Per 90'!B3/90)</f>
        <v>0</v>
      </c>
      <c r="AB3" s="5">
        <f>SUMIFS('Data Collection'!AB:AB, 'Data Collection'!A:A, 'Per 90'!A3)/('Per 90'!B3/90)</f>
        <v>0</v>
      </c>
      <c r="AC3" s="5">
        <f>SUMIFS('Data Collection'!AC:AC, 'Data Collection'!A:A, 'Per 90'!A3)/('Per 90'!B3/90)</f>
        <v>0</v>
      </c>
      <c r="AD3" s="5">
        <f>SUMIFS('Data Collection'!AD:AD, 'Data Collection'!A:A, 'Per 90'!A3)/('Per 90'!B3/90)</f>
        <v>0</v>
      </c>
      <c r="AE3" s="5">
        <f>SUMIFS('Data Collection'!AE:AE, 'Data Collection'!A:A, 'Per 90'!A3)/('Per 90'!B3/90)</f>
        <v>0</v>
      </c>
      <c r="AF3" s="15">
        <f t="shared" ref="AF3:AF22" si="2">IFERROR(IF(AD3/AE3=0, 0, AD3/AE3), 0)</f>
        <v>0</v>
      </c>
      <c r="AG3" s="5">
        <f>SUMIFS('Data Collection'!AG:AG, 'Data Collection'!A:A, 'Per 90'!A3)/('Per 90'!B3/90)</f>
        <v>4.1302738712065139</v>
      </c>
      <c r="AH3" s="5">
        <f>SUMIFS('Data Collection'!AH:AH, 'Data Collection'!A:A, 'Per 90'!A3)/('Per 90'!B3/90)</f>
        <v>7.1280532938564027</v>
      </c>
      <c r="AI3" s="15">
        <f t="shared" ref="AI3:AI22" si="3">IFERROR(IF(AG3/AH3=0, 0, AG3/AH3), 0)</f>
        <v>0.57943925233644866</v>
      </c>
      <c r="AJ3" s="5">
        <f>SUMIFS('Data Collection'!AJ:AJ, 'Data Collection'!A:A, 'Per 90'!A3)/('Per 90'!B3/90)</f>
        <v>2.1317542561065879</v>
      </c>
      <c r="AK3" s="5">
        <f>SUMIFS('Data Collection'!AK:AK, 'Data Collection'!A:A, 'Per 90'!A3)/('Per 90'!B3/90)</f>
        <v>5.9289415247964472</v>
      </c>
      <c r="AL3" s="15">
        <f t="shared" ref="AL3:AL22" si="4">IFERROR(IF(AJ3/AK3=0, 0, AJ3/AK3), 0)</f>
        <v>0.3595505617977528</v>
      </c>
      <c r="AM3" s="5">
        <f>SUMIFS('Data Collection'!AM:AM, 'Data Collection'!A:A, 'Per 90'!A3)/('Per 90'!B3/90)</f>
        <v>1.465581051073279</v>
      </c>
      <c r="AN3" s="5">
        <f>SUMIFS('Data Collection'!AN:AN, 'Data Collection'!A:A, 'Per 90'!A3)/('Per 90'!B3/90)</f>
        <v>2.5314581791265729</v>
      </c>
      <c r="AO3" s="15">
        <f t="shared" ref="AO3:AO22" si="5">IFERROR(IF(AM3/AN3=0, 0, AM3/AN3), 0)</f>
        <v>0.57894736842105254</v>
      </c>
      <c r="AP3" s="5">
        <f>SUMIFS('Data Collection'!AP:AP, 'Data Collection'!A:A, 'Per 90'!A3)/('Per 90'!B3/90)</f>
        <v>7.9274611398963728</v>
      </c>
      <c r="AQ3" s="5">
        <f>SUMIFS('Data Collection'!AQ:AQ, 'Data Collection'!A:A, 'Per 90'!A3)/('Per 90'!B3/90)</f>
        <v>0.66617320503330868</v>
      </c>
      <c r="AR3" s="5">
        <f>SUMIFS('Data Collection'!AR:AR, 'Data Collection'!A:A, 'Per 90'!A3)/('Per 90'!B3/90)</f>
        <v>0.99925980754996302</v>
      </c>
      <c r="AS3" s="5">
        <f>SUMIFS('Data Collection'!AS:AS, 'Data Collection'!A:A, 'Per 90'!A3)/('Per 90'!B3/90)</f>
        <v>0.13323464100666174</v>
      </c>
      <c r="AT3" s="5">
        <f>SUMIFS('Data Collection'!AT:AT, 'Data Collection'!A:A, 'Per 90'!A3)/('Per 90'!B3/90)</f>
        <v>2.1317542561065879</v>
      </c>
      <c r="AU3" s="5">
        <f>SUMIFS('Data Collection'!AU:AU, 'Data Collection'!A:A, 'Per 90'!A3)/('Per 90'!B3/90)</f>
        <v>0.3997039230199852</v>
      </c>
      <c r="AV3" s="5">
        <f>SUMIFS('Data Collection'!AV:AV, 'Data Collection'!A:A, 'Per 90'!A3)/('Per 90'!B3/90)</f>
        <v>2.065136935603257</v>
      </c>
      <c r="AW3" s="5">
        <f>SUMIFS('Data Collection'!AW:AW, 'Data Collection'!A:A, 'Per 90'!A3)/('Per 90'!B3/90)</f>
        <v>0.13323464100666174</v>
      </c>
      <c r="AX3" s="5">
        <f>SUMIFS('Data Collection'!AX:AX, 'Data Collection'!A:A, 'Per 90'!A3)/('Per 90'!B3/90)</f>
        <v>0.53293856402664697</v>
      </c>
      <c r="AY3" s="5">
        <f>SUMIFS('Data Collection'!AY:AY, 'Data Collection'!A:A, 'Per 90'!A3)/('Per 90'!B3/90)</f>
        <v>0.13323464100666174</v>
      </c>
      <c r="AZ3" s="5">
        <f>SUMIFS('Data Collection'!AZ:AZ, 'Data Collection'!A:A, 'Per 90'!A3)/('Per 90'!B3/90)</f>
        <v>0</v>
      </c>
      <c r="BA3" s="5">
        <f>SUMIFS('Data Collection'!BA:BA, 'Data Collection'!A:A, 'Per 90'!A3)/('Per 90'!B3/90)</f>
        <v>0</v>
      </c>
      <c r="BB3" s="5">
        <f>SUMIFS('Data Collection'!BB:BB, 'Data Collection'!A:A, 'Per 90'!A3)/('Per 90'!B3/90)</f>
        <v>0</v>
      </c>
      <c r="BC3" s="5">
        <f>SUMIFS('Data Collection'!BC:BC, 'Data Collection'!A:A, 'Per 90'!A3)/('Per 90'!B3/90)</f>
        <v>2.0314403333252846</v>
      </c>
      <c r="BD3" s="5">
        <f>SUMIFS('Data Collection'!BD:BD, 'Data Collection'!A:A, 'Per 90'!A3)/('Per 90'!B3/90)</f>
        <v>0.11428484602477584</v>
      </c>
      <c r="BE3" s="5">
        <f>AVERAGEIFS('Data Collection'!BE:BE, 'Data Collection'!A:A, 'Per 90'!A3)</f>
        <v>31</v>
      </c>
      <c r="BF3" s="5">
        <f>AVERAGEIFS('Data Collection'!BF:BF, 'Data Collection'!A:A, 'Per 90'!A3)</f>
        <v>28.75</v>
      </c>
      <c r="BG3" s="5">
        <f>AVERAGEIFS('Data Collection'!BK:BK, 'Data Collection'!A:A, 'Per 90'!A3)</f>
        <v>29.961538461538467</v>
      </c>
      <c r="BH3" s="5">
        <f>AVERAGEIFS('Data Collection'!BL:BL, 'Data Collection'!A:A, 'Per 90'!A3)</f>
        <v>9256</v>
      </c>
      <c r="BI3" s="5">
        <f>AVERAGEIFS('Data Collection'!BM:BM, 'Data Collection'!A:A, 'Per 90'!A3)</f>
        <v>6.8928571428571432</v>
      </c>
      <c r="BJ3" s="5">
        <f>AVERAGEIFS('Data Collection'!BN:BN, 'Data Collection'!A:A, 'Per 90'!A3)</f>
        <v>0.39285714285714296</v>
      </c>
    </row>
    <row r="4" spans="1:62" customFormat="1" x14ac:dyDescent="0.35">
      <c r="A4" t="s">
        <v>69</v>
      </c>
      <c r="B4">
        <f>SUMIFS('Data Collection'!B:B, 'Data Collection'!A:A, 'Per 90'!A4)</f>
        <v>1086</v>
      </c>
      <c r="C4" s="5">
        <f>SUMIFS('Data Collection'!C:C, 'Data Collection'!A:A, 'Per 90'!A4)/('Per 90'!B4/90)</f>
        <v>8.2872928176795577E-2</v>
      </c>
      <c r="D4" s="5">
        <f>SUMIFS('Data Collection'!D:D, 'Data Collection'!A:A, 'Per 90'!A4)/('Per 90'!B4/90)</f>
        <v>3.4806629834254144E-2</v>
      </c>
      <c r="E4" s="5">
        <f>SUMIFS('Data Collection'!E:E, 'Data Collection'!A:A, 'Per 90'!A4)/('Per 90'!B4/90)</f>
        <v>0</v>
      </c>
      <c r="F4" s="5">
        <f>SUMIFS('Data Collection'!F:F, 'Data Collection'!A:A, 'Per 90'!A4)/('Per 90'!B4/90)</f>
        <v>3.4806629834254144E-2</v>
      </c>
      <c r="G4" s="5">
        <f>SUMIFS('Data Collection'!G:G, 'Data Collection'!A:A, 'Per 90'!A4)/('Per 90'!B4/90)</f>
        <v>0</v>
      </c>
      <c r="H4" s="5">
        <f>SUMIFS('Data Collection'!H:H, 'Data Collection'!A:A, 'Per 90'!A4)/('Per 90'!B4/90)</f>
        <v>5.2209944751381229E-2</v>
      </c>
      <c r="I4" s="5">
        <f>SUMIFS('Data Collection'!I:I, 'Data Collection'!A:A, 'Per 90'!A4)/('Per 90'!B4/90)</f>
        <v>0</v>
      </c>
      <c r="J4" s="5">
        <f>SUMIFS('Data Collection'!J:J, 'Data Collection'!A:A, 'Per 90'!A4)/('Per 90'!B4/90)</f>
        <v>8.2872928176795577E-2</v>
      </c>
      <c r="K4" s="5">
        <f>SUMIFS('Data Collection'!K:K, 'Data Collection'!A:A, 'Per 90'!A4)/('Per 90'!B4/90)</f>
        <v>8.2872928176795577E-2</v>
      </c>
      <c r="L4" s="5">
        <f>SUMIFS('Data Collection'!L:L, 'Data Collection'!A:A, 'Per 90'!A4)/('Per 90'!B4/90)</f>
        <v>0</v>
      </c>
      <c r="M4" s="5">
        <f>SUMIFS('Data Collection'!M:M, 'Data Collection'!A:A, 'Per 90'!A4)/('Per 90'!B4/90)</f>
        <v>0</v>
      </c>
      <c r="N4" s="5">
        <f>SUMIFS('Data Collection'!N:N, 'Data Collection'!A:A, 'Per 90'!A4)/('Per 90'!B4/90)</f>
        <v>0</v>
      </c>
      <c r="O4" s="5">
        <f>SUMIFS('Data Collection'!O:O, 'Data Collection'!A:A, 'Per 90'!A4)/('Per 90'!B4/90)</f>
        <v>0</v>
      </c>
      <c r="P4" s="5">
        <f>SUMIFS('Data Collection'!P:P, 'Data Collection'!A:A, 'Per 90'!A4)/('Per 90'!B4/90)</f>
        <v>0</v>
      </c>
      <c r="Q4" s="5">
        <f>SUMIFS('Data Collection'!Q:Q, 'Data Collection'!A:A, 'Per 90'!A4)/('Per 90'!B4/90)</f>
        <v>0</v>
      </c>
      <c r="R4" s="5">
        <f>SUMIFS('Data Collection'!R:R, 'Data Collection'!A:A, 'Per 90'!A4)/('Per 90'!B4/90)</f>
        <v>0.16574585635359115</v>
      </c>
      <c r="S4" s="5">
        <f>SUMIFS('Data Collection'!S:S, 'Data Collection'!A:A, 'Per 90'!A4)/('Per 90'!B4/90)</f>
        <v>8.2872928176795577E-2</v>
      </c>
      <c r="T4" s="5">
        <f>SUMIFS('Data Collection'!T:T, 'Data Collection'!A:A, 'Per 90'!A4)/('Per 90'!B4/90)</f>
        <v>0.4143646408839779</v>
      </c>
      <c r="U4" s="5">
        <f>SUMIFS('Data Collection'!U:U, 'Data Collection'!A:A, 'Per 90'!A4)/('Per 90'!B4/90)</f>
        <v>0.66298342541436461</v>
      </c>
      <c r="V4" s="15">
        <f t="shared" si="0"/>
        <v>0.625</v>
      </c>
      <c r="W4" s="5">
        <f>SUMIFS('Data Collection'!W:W, 'Data Collection'!A:A, 'Per 90'!A4)/('Per 90'!B4/90)</f>
        <v>47.403314917127069</v>
      </c>
      <c r="X4" s="5">
        <f>SUMIFS('Data Collection'!X:X, 'Data Collection'!A:A, 'Per 90'!A4)/('Per 90'!B4/90)</f>
        <v>25.524861878453038</v>
      </c>
      <c r="Y4" s="5">
        <f>SUMIFS('Data Collection'!Y:Y, 'Data Collection'!A:A, 'Per 90'!A4)/('Per 90'!B4/90)</f>
        <v>34.392265193370164</v>
      </c>
      <c r="Z4" s="15">
        <f t="shared" si="1"/>
        <v>0.74216867469879522</v>
      </c>
      <c r="AA4" s="5">
        <f>SUMIFS('Data Collection'!AA:AA, 'Data Collection'!A:A, 'Per 90'!A4)/('Per 90'!B4/90)</f>
        <v>0.58011049723756902</v>
      </c>
      <c r="AB4" s="5">
        <f>SUMIFS('Data Collection'!AB:AB, 'Data Collection'!A:A, 'Per 90'!A4)/('Per 90'!B4/90)</f>
        <v>8.2872928176795577E-2</v>
      </c>
      <c r="AC4" s="5">
        <f>SUMIFS('Data Collection'!AC:AC, 'Data Collection'!A:A, 'Per 90'!A4)/('Per 90'!B4/90)</f>
        <v>0</v>
      </c>
      <c r="AD4" s="5">
        <f>SUMIFS('Data Collection'!AD:AD, 'Data Collection'!A:A, 'Per 90'!A4)/('Per 90'!B4/90)</f>
        <v>0.58011049723756902</v>
      </c>
      <c r="AE4" s="5">
        <f>SUMIFS('Data Collection'!AE:AE, 'Data Collection'!A:A, 'Per 90'!A4)/('Per 90'!B4/90)</f>
        <v>1.5745856353591161</v>
      </c>
      <c r="AF4" s="15">
        <f t="shared" si="2"/>
        <v>0.36842105263157893</v>
      </c>
      <c r="AG4" s="5">
        <f>SUMIFS('Data Collection'!AG:AG, 'Data Collection'!A:A, 'Per 90'!A4)/('Per 90'!B4/90)</f>
        <v>2.403314917127072</v>
      </c>
      <c r="AH4" s="5">
        <f>SUMIFS('Data Collection'!AH:AH, 'Data Collection'!A:A, 'Per 90'!A4)/('Per 90'!B4/90)</f>
        <v>5.3038674033149169</v>
      </c>
      <c r="AI4" s="15">
        <f t="shared" si="3"/>
        <v>0.45312500000000006</v>
      </c>
      <c r="AJ4" s="5">
        <f>SUMIFS('Data Collection'!AJ:AJ, 'Data Collection'!A:A, 'Per 90'!A4)/('Per 90'!B4/90)</f>
        <v>4.3093922651933703</v>
      </c>
      <c r="AK4" s="5">
        <f>SUMIFS('Data Collection'!AK:AK, 'Data Collection'!A:A, 'Per 90'!A4)/('Per 90'!B4/90)</f>
        <v>14.088397790055248</v>
      </c>
      <c r="AL4" s="15">
        <f t="shared" si="4"/>
        <v>0.30588235294117649</v>
      </c>
      <c r="AM4" s="5">
        <f>SUMIFS('Data Collection'!AM:AM, 'Data Collection'!A:A, 'Per 90'!A4)/('Per 90'!B4/90)</f>
        <v>1.3259668508287292</v>
      </c>
      <c r="AN4" s="5">
        <f>SUMIFS('Data Collection'!AN:AN, 'Data Collection'!A:A, 'Per 90'!A4)/('Per 90'!B4/90)</f>
        <v>2.569060773480663</v>
      </c>
      <c r="AO4" s="15">
        <f t="shared" si="5"/>
        <v>0.5161290322580645</v>
      </c>
      <c r="AP4" s="5">
        <f>SUMIFS('Data Collection'!AP:AP, 'Data Collection'!A:A, 'Per 90'!A4)/('Per 90'!B4/90)</f>
        <v>12.016574585635359</v>
      </c>
      <c r="AQ4" s="5">
        <f>SUMIFS('Data Collection'!AQ:AQ, 'Data Collection'!A:A, 'Per 90'!A4)/('Per 90'!B4/90)</f>
        <v>0.91160220994475138</v>
      </c>
      <c r="AR4" s="5">
        <f>SUMIFS('Data Collection'!AR:AR, 'Data Collection'!A:A, 'Per 90'!A4)/('Per 90'!B4/90)</f>
        <v>0.91160220994475138</v>
      </c>
      <c r="AS4" s="5">
        <f>SUMIFS('Data Collection'!AS:AS, 'Data Collection'!A:A, 'Per 90'!A4)/('Per 90'!B4/90)</f>
        <v>0</v>
      </c>
      <c r="AT4" s="5">
        <f>SUMIFS('Data Collection'!AT:AT, 'Data Collection'!A:A, 'Per 90'!A4)/('Per 90'!B4/90)</f>
        <v>2.3204419889502761</v>
      </c>
      <c r="AU4" s="5">
        <f>SUMIFS('Data Collection'!AU:AU, 'Data Collection'!A:A, 'Per 90'!A4)/('Per 90'!B4/90)</f>
        <v>0.49723756906077349</v>
      </c>
      <c r="AV4" s="5">
        <f>SUMIFS('Data Collection'!AV:AV, 'Data Collection'!A:A, 'Per 90'!A4)/('Per 90'!B4/90)</f>
        <v>0.66298342541436461</v>
      </c>
      <c r="AW4" s="5">
        <f>SUMIFS('Data Collection'!AW:AW, 'Data Collection'!A:A, 'Per 90'!A4)/('Per 90'!B4/90)</f>
        <v>0.16574585635359115</v>
      </c>
      <c r="AX4" s="5">
        <f>SUMIFS('Data Collection'!AX:AX, 'Data Collection'!A:A, 'Per 90'!A4)/('Per 90'!B4/90)</f>
        <v>2.4861878453038675</v>
      </c>
      <c r="AY4" s="5">
        <f>SUMIFS('Data Collection'!AY:AY, 'Data Collection'!A:A, 'Per 90'!A4)/('Per 90'!B4/90)</f>
        <v>0.24861878453038674</v>
      </c>
      <c r="AZ4" s="5">
        <f>SUMIFS('Data Collection'!AZ:AZ, 'Data Collection'!A:A, 'Per 90'!A4)/('Per 90'!B4/90)</f>
        <v>0</v>
      </c>
      <c r="BA4" s="5">
        <f>SUMIFS('Data Collection'!BA:BA, 'Data Collection'!A:A, 'Per 90'!A4)/('Per 90'!B4/90)</f>
        <v>0</v>
      </c>
      <c r="BB4" s="5">
        <f>SUMIFS('Data Collection'!BB:BB, 'Data Collection'!A:A, 'Per 90'!A4)/('Per 90'!B4/90)</f>
        <v>8.2872928176795577E-2</v>
      </c>
      <c r="BC4" s="5">
        <f>SUMIFS('Data Collection'!BC:BC, 'Data Collection'!A:A, 'Per 90'!A4)/('Per 90'!B4/90)</f>
        <v>0.66565035478856116</v>
      </c>
      <c r="BD4" s="5">
        <f>SUMIFS('Data Collection'!BD:BD, 'Data Collection'!A:A, 'Per 90'!A4)/('Per 90'!B4/90)</f>
        <v>0.17042416681518446</v>
      </c>
      <c r="BE4" s="5">
        <f>AVERAGEIFS('Data Collection'!BE:BE, 'Data Collection'!A:A, 'Per 90'!A4)</f>
        <v>44.666666666666664</v>
      </c>
      <c r="BF4" s="5">
        <f>AVERAGEIFS('Data Collection'!BF:BF, 'Data Collection'!A:A, 'Per 90'!A4)</f>
        <v>53.333333333333336</v>
      </c>
      <c r="BG4" s="5">
        <f>AVERAGEIFS('Data Collection'!BK:BK, 'Data Collection'!A:A, 'Per 90'!A4)</f>
        <v>30.541666666666668</v>
      </c>
      <c r="BH4" s="5">
        <f>AVERAGEIFS('Data Collection'!BL:BL, 'Data Collection'!A:A, 'Per 90'!A4)</f>
        <v>9403.9166666666661</v>
      </c>
      <c r="BI4" s="5">
        <f>AVERAGEIFS('Data Collection'!BM:BM, 'Data Collection'!A:A, 'Per 90'!A4)</f>
        <v>6.5307692307692315</v>
      </c>
      <c r="BJ4" s="5">
        <f>AVERAGEIFS('Data Collection'!BN:BN, 'Data Collection'!A:A, 'Per 90'!A4)</f>
        <v>3.0769230769230729E-2</v>
      </c>
    </row>
    <row r="5" spans="1:62" customFormat="1" x14ac:dyDescent="0.35">
      <c r="A5" s="1" t="s">
        <v>70</v>
      </c>
      <c r="B5">
        <f>SUMIFS('Data Collection'!B:B, 'Data Collection'!A:A, 'Per 90'!A5)</f>
        <v>148</v>
      </c>
      <c r="C5" s="5">
        <f>SUMIFS('Data Collection'!C:C, 'Data Collection'!A:A, 'Per 90'!A5)/('Per 90'!B5/90)</f>
        <v>-2.4324324324324325</v>
      </c>
      <c r="D5" s="5">
        <f>SUMIFS('Data Collection'!D:D, 'Data Collection'!A:A, 'Per 90'!A5)/('Per 90'!B5/90)</f>
        <v>0.58378378378378382</v>
      </c>
      <c r="E5" s="5">
        <f>SUMIFS('Data Collection'!E:E, 'Data Collection'!A:A, 'Per 90'!A5)/('Per 90'!B5/90)</f>
        <v>0.79662162162162165</v>
      </c>
      <c r="F5" s="5">
        <f>SUMIFS('Data Collection'!F:F, 'Data Collection'!A:A, 'Per 90'!A5)/('Per 90'!B5/90)</f>
        <v>0.58378378378378382</v>
      </c>
      <c r="G5" s="5">
        <f>SUMIFS('Data Collection'!G:G, 'Data Collection'!A:A, 'Per 90'!A5)/('Per 90'!B5/90)</f>
        <v>0.79662162162162165</v>
      </c>
      <c r="H5" s="5">
        <f>SUMIFS('Data Collection'!H:H, 'Data Collection'!A:A, 'Per 90'!A5)/('Per 90'!B5/90)</f>
        <v>0</v>
      </c>
      <c r="I5" s="5">
        <f>SUMIFS('Data Collection'!I:I, 'Data Collection'!A:A, 'Per 90'!A5)/('Per 90'!B5/90)</f>
        <v>0</v>
      </c>
      <c r="J5" s="5">
        <f>SUMIFS('Data Collection'!J:J, 'Data Collection'!A:A, 'Per 90'!A5)/('Per 90'!B5/90)</f>
        <v>0</v>
      </c>
      <c r="K5" s="5">
        <f>SUMIFS('Data Collection'!K:K, 'Data Collection'!A:A, 'Per 90'!A5)/('Per 90'!B5/90)</f>
        <v>0</v>
      </c>
      <c r="L5" s="5">
        <f>SUMIFS('Data Collection'!L:L, 'Data Collection'!A:A, 'Per 90'!A5)/('Per 90'!B5/90)</f>
        <v>0</v>
      </c>
      <c r="M5" s="5">
        <f>SUMIFS('Data Collection'!M:M, 'Data Collection'!A:A, 'Per 90'!A5)/('Per 90'!B5/90)</f>
        <v>0</v>
      </c>
      <c r="N5" s="5">
        <f>SUMIFS('Data Collection'!N:N, 'Data Collection'!A:A, 'Per 90'!A5)/('Per 90'!B5/90)</f>
        <v>0</v>
      </c>
      <c r="O5" s="5">
        <f>SUMIFS('Data Collection'!O:O, 'Data Collection'!A:A, 'Per 90'!A5)/('Per 90'!B5/90)</f>
        <v>0</v>
      </c>
      <c r="P5" s="5">
        <f>SUMIFS('Data Collection'!P:P, 'Data Collection'!A:A, 'Per 90'!A5)/('Per 90'!B5/90)</f>
        <v>0</v>
      </c>
      <c r="Q5" s="5">
        <f>SUMIFS('Data Collection'!Q:Q, 'Data Collection'!A:A, 'Per 90'!A5)/('Per 90'!B5/90)</f>
        <v>1.8243243243243243</v>
      </c>
      <c r="R5" s="5">
        <f>SUMIFS('Data Collection'!R:R, 'Data Collection'!A:A, 'Per 90'!A5)/('Per 90'!B5/90)</f>
        <v>0</v>
      </c>
      <c r="S5" s="5">
        <f>SUMIFS('Data Collection'!S:S, 'Data Collection'!A:A, 'Per 90'!A5)/('Per 90'!B5/90)</f>
        <v>1.2162162162162162</v>
      </c>
      <c r="T5" s="5">
        <f>SUMIFS('Data Collection'!T:T, 'Data Collection'!A:A, 'Per 90'!A5)/('Per 90'!B5/90)</f>
        <v>1.8243243243243243</v>
      </c>
      <c r="U5" s="5">
        <f>SUMIFS('Data Collection'!U:U, 'Data Collection'!A:A, 'Per 90'!A5)/('Per 90'!B5/90)</f>
        <v>1.8243243243243243</v>
      </c>
      <c r="V5" s="15">
        <f t="shared" si="0"/>
        <v>1</v>
      </c>
      <c r="W5" s="5">
        <f>SUMIFS('Data Collection'!W:W, 'Data Collection'!A:A, 'Per 90'!A5)/('Per 90'!B5/90)</f>
        <v>43.175675675675677</v>
      </c>
      <c r="X5" s="5">
        <f>SUMIFS('Data Collection'!X:X, 'Data Collection'!A:A, 'Per 90'!A5)/('Per 90'!B5/90)</f>
        <v>15.810810810810812</v>
      </c>
      <c r="Y5" s="5">
        <f>SUMIFS('Data Collection'!Y:Y, 'Data Collection'!A:A, 'Per 90'!A5)/('Per 90'!B5/90)</f>
        <v>21.283783783783786</v>
      </c>
      <c r="Z5" s="15">
        <f t="shared" si="1"/>
        <v>0.74285714285714288</v>
      </c>
      <c r="AA5" s="5">
        <f>SUMIFS('Data Collection'!AA:AA, 'Data Collection'!A:A, 'Per 90'!A5)/('Per 90'!B5/90)</f>
        <v>0</v>
      </c>
      <c r="AB5" s="5">
        <f>SUMIFS('Data Collection'!AB:AB, 'Data Collection'!A:A, 'Per 90'!A5)/('Per 90'!B5/90)</f>
        <v>0</v>
      </c>
      <c r="AC5" s="5">
        <f>SUMIFS('Data Collection'!AC:AC, 'Data Collection'!A:A, 'Per 90'!A5)/('Per 90'!B5/90)</f>
        <v>0.60810810810810811</v>
      </c>
      <c r="AD5" s="5">
        <f>SUMIFS('Data Collection'!AD:AD, 'Data Collection'!A:A, 'Per 90'!A5)/('Per 90'!B5/90)</f>
        <v>0</v>
      </c>
      <c r="AE5" s="5">
        <f>SUMIFS('Data Collection'!AE:AE, 'Data Collection'!A:A, 'Per 90'!A5)/('Per 90'!B5/90)</f>
        <v>0</v>
      </c>
      <c r="AF5" s="15">
        <f t="shared" si="2"/>
        <v>0</v>
      </c>
      <c r="AG5" s="5">
        <f>SUMIFS('Data Collection'!AG:AG, 'Data Collection'!A:A, 'Per 90'!A5)/('Per 90'!B5/90)</f>
        <v>1.8243243243243243</v>
      </c>
      <c r="AH5" s="5">
        <f>SUMIFS('Data Collection'!AH:AH, 'Data Collection'!A:A, 'Per 90'!A5)/('Per 90'!B5/90)</f>
        <v>3.0405405405405408</v>
      </c>
      <c r="AI5" s="15">
        <f t="shared" si="3"/>
        <v>0.6</v>
      </c>
      <c r="AJ5" s="5">
        <f>SUMIFS('Data Collection'!AJ:AJ, 'Data Collection'!A:A, 'Per 90'!A5)/('Per 90'!B5/90)</f>
        <v>4.8648648648648649</v>
      </c>
      <c r="AK5" s="5">
        <f>SUMIFS('Data Collection'!AK:AK, 'Data Collection'!A:A, 'Per 90'!A5)/('Per 90'!B5/90)</f>
        <v>15.810810810810812</v>
      </c>
      <c r="AL5" s="15">
        <f t="shared" si="4"/>
        <v>0.30769230769230765</v>
      </c>
      <c r="AM5" s="5">
        <f>SUMIFS('Data Collection'!AM:AM, 'Data Collection'!A:A, 'Per 90'!A5)/('Per 90'!B5/90)</f>
        <v>1.8243243243243243</v>
      </c>
      <c r="AN5" s="5">
        <f>SUMIFS('Data Collection'!AN:AN, 'Data Collection'!A:A, 'Per 90'!A5)/('Per 90'!B5/90)</f>
        <v>4.256756756756757</v>
      </c>
      <c r="AO5" s="15">
        <f t="shared" si="5"/>
        <v>0.42857142857142855</v>
      </c>
      <c r="AP5" s="5">
        <f>SUMIFS('Data Collection'!AP:AP, 'Data Collection'!A:A, 'Per 90'!A5)/('Per 90'!B5/90)</f>
        <v>12.162162162162163</v>
      </c>
      <c r="AQ5" s="5">
        <f>SUMIFS('Data Collection'!AQ:AQ, 'Data Collection'!A:A, 'Per 90'!A5)/('Per 90'!B5/90)</f>
        <v>1.8243243243243243</v>
      </c>
      <c r="AR5" s="5">
        <f>SUMIFS('Data Collection'!AR:AR, 'Data Collection'!A:A, 'Per 90'!A5)/('Per 90'!B5/90)</f>
        <v>0.60810810810810811</v>
      </c>
      <c r="AS5" s="5">
        <f>SUMIFS('Data Collection'!AS:AS, 'Data Collection'!A:A, 'Per 90'!A5)/('Per 90'!B5/90)</f>
        <v>0</v>
      </c>
      <c r="AT5" s="5">
        <f>SUMIFS('Data Collection'!AT:AT, 'Data Collection'!A:A, 'Per 90'!A5)/('Per 90'!B5/90)</f>
        <v>0.60810810810810811</v>
      </c>
      <c r="AU5" s="5">
        <f>SUMIFS('Data Collection'!AU:AU, 'Data Collection'!A:A, 'Per 90'!A5)/('Per 90'!B5/90)</f>
        <v>0</v>
      </c>
      <c r="AV5" s="5">
        <f>SUMIFS('Data Collection'!AV:AV, 'Data Collection'!A:A, 'Per 90'!A5)/('Per 90'!B5/90)</f>
        <v>0.60810810810810811</v>
      </c>
      <c r="AW5" s="5">
        <f>SUMIFS('Data Collection'!AW:AW, 'Data Collection'!A:A, 'Per 90'!A5)/('Per 90'!B5/90)</f>
        <v>0.60810810810810811</v>
      </c>
      <c r="AX5" s="5">
        <f>SUMIFS('Data Collection'!AX:AX, 'Data Collection'!A:A, 'Per 90'!A5)/('Per 90'!B5/90)</f>
        <v>0</v>
      </c>
      <c r="AY5" s="5">
        <f>SUMIFS('Data Collection'!AY:AY, 'Data Collection'!A:A, 'Per 90'!A5)/('Per 90'!B5/90)</f>
        <v>0.60810810810810811</v>
      </c>
      <c r="AZ5" s="5">
        <f>SUMIFS('Data Collection'!AZ:AZ, 'Data Collection'!A:A, 'Per 90'!A5)/('Per 90'!B5/90)</f>
        <v>0</v>
      </c>
      <c r="BA5" s="5">
        <f>SUMIFS('Data Collection'!BA:BA, 'Data Collection'!A:A, 'Per 90'!A5)/('Per 90'!B5/90)</f>
        <v>0</v>
      </c>
      <c r="BB5" s="5">
        <f>SUMIFS('Data Collection'!BB:BB, 'Data Collection'!A:A, 'Per 90'!A5)/('Per 90'!B5/90)</f>
        <v>0</v>
      </c>
      <c r="BC5" s="5">
        <f>SUMIFS('Data Collection'!BC:BC, 'Data Collection'!A:A, 'Per 90'!A5)/('Per 90'!B5/90)</f>
        <v>0.4606879606879607</v>
      </c>
      <c r="BD5" s="5">
        <f>SUMIFS('Data Collection'!BD:BD, 'Data Collection'!A:A, 'Per 90'!A5)/('Per 90'!B5/90)</f>
        <v>0.47508445945945948</v>
      </c>
      <c r="BE5" s="5">
        <f>AVERAGEIFS('Data Collection'!BE:BE, 'Data Collection'!A:A, 'Per 90'!A5)</f>
        <v>57.5</v>
      </c>
      <c r="BF5" s="5">
        <f>AVERAGEIFS('Data Collection'!BF:BF, 'Data Collection'!A:A, 'Per 90'!A5)</f>
        <v>53.75</v>
      </c>
      <c r="BG5" s="5">
        <f>AVERAGEIFS('Data Collection'!BK:BK, 'Data Collection'!A:A, 'Per 90'!A5)</f>
        <v>28.266666666666666</v>
      </c>
      <c r="BH5" s="5">
        <f>AVERAGEIFS('Data Collection'!BL:BL, 'Data Collection'!A:A, 'Per 90'!A5)</f>
        <v>4123.1111111111113</v>
      </c>
      <c r="BI5" s="5">
        <f>AVERAGEIFS('Data Collection'!BM:BM, 'Data Collection'!A:A, 'Per 90'!A5)</f>
        <v>6.4333333333333336</v>
      </c>
      <c r="BJ5" s="5">
        <f>AVERAGEIFS('Data Collection'!BN:BN, 'Data Collection'!A:A, 'Per 90'!A5)</f>
        <v>-6.666666666666643E-2</v>
      </c>
    </row>
    <row r="6" spans="1:62" customFormat="1" x14ac:dyDescent="0.35">
      <c r="A6" t="s">
        <v>83</v>
      </c>
      <c r="B6">
        <f>SUMIFS('Data Collection'!B:B, 'Data Collection'!A:A, 'Per 90'!A6)</f>
        <v>187</v>
      </c>
      <c r="C6" s="5">
        <f>SUMIFS('Data Collection'!C:C, 'Data Collection'!A:A, 'Per 90'!A6)/('Per 90'!B6/90)</f>
        <v>0.96256684491978606</v>
      </c>
      <c r="D6" s="5">
        <f>SUMIFS('Data Collection'!D:D, 'Data Collection'!A:A, 'Per 90'!A6)/('Per 90'!B6/90)</f>
        <v>0</v>
      </c>
      <c r="E6" s="5">
        <f>SUMIFS('Data Collection'!E:E, 'Data Collection'!A:A, 'Per 90'!A6)/('Per 90'!B6/90)</f>
        <v>0</v>
      </c>
      <c r="F6" s="5">
        <f>SUMIFS('Data Collection'!F:F, 'Data Collection'!A:A, 'Per 90'!A6)/('Per 90'!B6/90)</f>
        <v>0</v>
      </c>
      <c r="G6" s="5">
        <f>SUMIFS('Data Collection'!G:G, 'Data Collection'!A:A, 'Per 90'!A6)/('Per 90'!B6/90)</f>
        <v>0</v>
      </c>
      <c r="H6" s="5">
        <f>SUMIFS('Data Collection'!H:H, 'Data Collection'!A:A, 'Per 90'!A6)/('Per 90'!B6/90)</f>
        <v>0</v>
      </c>
      <c r="I6" s="5">
        <f>SUMIFS('Data Collection'!I:I, 'Data Collection'!A:A, 'Per 90'!A6)/('Per 90'!B6/90)</f>
        <v>0</v>
      </c>
      <c r="J6" s="5">
        <f>SUMIFS('Data Collection'!J:J, 'Data Collection'!A:A, 'Per 90'!A6)/('Per 90'!B6/90)</f>
        <v>0</v>
      </c>
      <c r="K6" s="5">
        <f>SUMIFS('Data Collection'!K:K, 'Data Collection'!A:A, 'Per 90'!A6)/('Per 90'!B6/90)</f>
        <v>0</v>
      </c>
      <c r="L6" s="5">
        <f>SUMIFS('Data Collection'!L:L, 'Data Collection'!A:A, 'Per 90'!A6)/('Per 90'!B6/90)</f>
        <v>3.8502673796791442</v>
      </c>
      <c r="M6" s="5">
        <f>SUMIFS('Data Collection'!M:M, 'Data Collection'!A:A, 'Per 90'!A6)/('Per 90'!B6/90)</f>
        <v>3.8502673796791442</v>
      </c>
      <c r="N6" s="5">
        <f>SUMIFS('Data Collection'!N:N, 'Data Collection'!A:A, 'Per 90'!A6)/('Per 90'!B6/90)</f>
        <v>0.48128342245989303</v>
      </c>
      <c r="O6" s="5">
        <f>SUMIFS('Data Collection'!O:O, 'Data Collection'!A:A, 'Per 90'!A6)/('Per 90'!B6/90)</f>
        <v>1.039572192513369</v>
      </c>
      <c r="P6" s="5">
        <f>SUMIFS('Data Collection'!P:P, 'Data Collection'!A:A, 'Per 90'!A6)/('Per 90'!B6/90)</f>
        <v>0.55828877005347599</v>
      </c>
      <c r="Q6" s="5">
        <f>SUMIFS('Data Collection'!Q:Q, 'Data Collection'!A:A, 'Per 90'!A6)/('Per 90'!B6/90)</f>
        <v>0</v>
      </c>
      <c r="R6" s="5">
        <f>SUMIFS('Data Collection'!R:R, 'Data Collection'!A:A, 'Per 90'!A6)/('Per 90'!B6/90)</f>
        <v>0</v>
      </c>
      <c r="S6" s="5">
        <f>SUMIFS('Data Collection'!S:S, 'Data Collection'!A:A, 'Per 90'!A6)/('Per 90'!B6/90)</f>
        <v>0</v>
      </c>
      <c r="T6" s="5">
        <f>SUMIFS('Data Collection'!T:T, 'Data Collection'!A:A, 'Per 90'!A6)/('Per 90'!B6/90)</f>
        <v>0</v>
      </c>
      <c r="U6" s="5">
        <f>SUMIFS('Data Collection'!U:U, 'Data Collection'!A:A, 'Per 90'!A6)/('Per 90'!B6/90)</f>
        <v>0</v>
      </c>
      <c r="V6" s="15">
        <f t="shared" si="0"/>
        <v>0</v>
      </c>
      <c r="W6" s="5">
        <f>SUMIFS('Data Collection'!W:W, 'Data Collection'!A:A, 'Per 90'!A6)/('Per 90'!B6/90)</f>
        <v>36.096256684491976</v>
      </c>
      <c r="X6" s="5">
        <f>SUMIFS('Data Collection'!X:X, 'Data Collection'!A:A, 'Per 90'!A6)/('Per 90'!B6/90)</f>
        <v>25.989304812834224</v>
      </c>
      <c r="Y6" s="5">
        <f>SUMIFS('Data Collection'!Y:Y, 'Data Collection'!A:A, 'Per 90'!A6)/('Per 90'!B6/90)</f>
        <v>29.839572192513366</v>
      </c>
      <c r="Z6" s="15">
        <f t="shared" si="1"/>
        <v>0.87096774193548399</v>
      </c>
      <c r="AA6" s="5">
        <f>SUMIFS('Data Collection'!AA:AA, 'Data Collection'!A:A, 'Per 90'!A6)/('Per 90'!B6/90)</f>
        <v>0</v>
      </c>
      <c r="AB6" s="5">
        <f>SUMIFS('Data Collection'!AB:AB, 'Data Collection'!A:A, 'Per 90'!A6)/('Per 90'!B6/90)</f>
        <v>0</v>
      </c>
      <c r="AC6" s="5">
        <f>SUMIFS('Data Collection'!AC:AC, 'Data Collection'!A:A, 'Per 90'!A6)/('Per 90'!B6/90)</f>
        <v>0</v>
      </c>
      <c r="AD6" s="5">
        <f>SUMIFS('Data Collection'!AD:AD, 'Data Collection'!A:A, 'Per 90'!A6)/('Per 90'!B6/90)</f>
        <v>0</v>
      </c>
      <c r="AE6" s="5">
        <f>SUMIFS('Data Collection'!AE:AE, 'Data Collection'!A:A, 'Per 90'!A6)/('Per 90'!B6/90)</f>
        <v>0</v>
      </c>
      <c r="AF6" s="15">
        <f t="shared" si="2"/>
        <v>0</v>
      </c>
      <c r="AG6" s="5">
        <f>SUMIFS('Data Collection'!AG:AG, 'Data Collection'!A:A, 'Per 90'!A6)/('Per 90'!B6/90)</f>
        <v>8.1818181818181817</v>
      </c>
      <c r="AH6" s="5">
        <f>SUMIFS('Data Collection'!AH:AH, 'Data Collection'!A:A, 'Per 90'!A6)/('Per 90'!B6/90)</f>
        <v>11.550802139037431</v>
      </c>
      <c r="AI6" s="15">
        <f t="shared" si="3"/>
        <v>0.70833333333333348</v>
      </c>
      <c r="AJ6" s="5">
        <f>SUMIFS('Data Collection'!AJ:AJ, 'Data Collection'!A:A, 'Per 90'!A6)/('Per 90'!B6/90)</f>
        <v>0</v>
      </c>
      <c r="AK6" s="5">
        <f>SUMIFS('Data Collection'!AK:AK, 'Data Collection'!A:A, 'Per 90'!A6)/('Per 90'!B6/90)</f>
        <v>0</v>
      </c>
      <c r="AL6" s="15">
        <f t="shared" si="4"/>
        <v>0</v>
      </c>
      <c r="AM6" s="5">
        <f>SUMIFS('Data Collection'!AM:AM, 'Data Collection'!A:A, 'Per 90'!A6)/('Per 90'!B6/90)</f>
        <v>1.9251336898395721</v>
      </c>
      <c r="AN6" s="5">
        <f>SUMIFS('Data Collection'!AN:AN, 'Data Collection'!A:A, 'Per 90'!A6)/('Per 90'!B6/90)</f>
        <v>1.9251336898395721</v>
      </c>
      <c r="AO6" s="15">
        <f t="shared" si="5"/>
        <v>1</v>
      </c>
      <c r="AP6" s="5">
        <f>SUMIFS('Data Collection'!AP:AP, 'Data Collection'!A:A, 'Per 90'!A6)/('Per 90'!B6/90)</f>
        <v>0</v>
      </c>
      <c r="AQ6" s="5">
        <f>SUMIFS('Data Collection'!AQ:AQ, 'Data Collection'!A:A, 'Per 90'!A6)/('Per 90'!B6/90)</f>
        <v>0</v>
      </c>
      <c r="AR6" s="5">
        <f>SUMIFS('Data Collection'!AR:AR, 'Data Collection'!A:A, 'Per 90'!A6)/('Per 90'!B6/90)</f>
        <v>0</v>
      </c>
      <c r="AS6" s="5">
        <f>SUMIFS('Data Collection'!AS:AS, 'Data Collection'!A:A, 'Per 90'!A6)/('Per 90'!B6/90)</f>
        <v>0</v>
      </c>
      <c r="AT6" s="5">
        <f>SUMIFS('Data Collection'!AT:AT, 'Data Collection'!A:A, 'Per 90'!A6)/('Per 90'!B6/90)</f>
        <v>1.4438502673796789</v>
      </c>
      <c r="AU6" s="5">
        <f>SUMIFS('Data Collection'!AU:AU, 'Data Collection'!A:A, 'Per 90'!A6)/('Per 90'!B6/90)</f>
        <v>0</v>
      </c>
      <c r="AV6" s="5">
        <f>SUMIFS('Data Collection'!AV:AV, 'Data Collection'!A:A, 'Per 90'!A6)/('Per 90'!B6/90)</f>
        <v>2.4064171122994651</v>
      </c>
      <c r="AW6" s="5">
        <f>SUMIFS('Data Collection'!AW:AW, 'Data Collection'!A:A, 'Per 90'!A6)/('Per 90'!B6/90)</f>
        <v>0</v>
      </c>
      <c r="AX6" s="5">
        <f>SUMIFS('Data Collection'!AX:AX, 'Data Collection'!A:A, 'Per 90'!A6)/('Per 90'!B6/90)</f>
        <v>0</v>
      </c>
      <c r="AY6" s="5">
        <f>SUMIFS('Data Collection'!AY:AY, 'Data Collection'!A:A, 'Per 90'!A6)/('Per 90'!B6/90)</f>
        <v>0.48128342245989303</v>
      </c>
      <c r="AZ6" s="5">
        <f>SUMIFS('Data Collection'!AZ:AZ, 'Data Collection'!A:A, 'Per 90'!A6)/('Per 90'!B6/90)</f>
        <v>0</v>
      </c>
      <c r="BA6" s="5">
        <f>SUMIFS('Data Collection'!BA:BA, 'Data Collection'!A:A, 'Per 90'!A6)/('Per 90'!B6/90)</f>
        <v>0</v>
      </c>
      <c r="BB6" s="5">
        <f>SUMIFS('Data Collection'!BB:BB, 'Data Collection'!A:A, 'Per 90'!A6)/('Per 90'!B6/90)</f>
        <v>0</v>
      </c>
      <c r="BC6" s="5">
        <f>SUMIFS('Data Collection'!BC:BC, 'Data Collection'!A:A, 'Per 90'!A6)/('Per 90'!B6/90)</f>
        <v>2.4477036804026424</v>
      </c>
      <c r="BD6" s="5">
        <f>SUMIFS('Data Collection'!BD:BD, 'Data Collection'!A:A, 'Per 90'!A6)/('Per 90'!B6/90)</f>
        <v>0</v>
      </c>
      <c r="BE6" s="5" t="e">
        <f>AVERAGEIFS('Data Collection'!BE:BE, 'Data Collection'!A:A, 'Per 90'!A6)</f>
        <v>#DIV/0!</v>
      </c>
      <c r="BF6" s="5" t="e">
        <f>AVERAGEIFS('Data Collection'!BF:BF, 'Data Collection'!A:A, 'Per 90'!A6)</f>
        <v>#DIV/0!</v>
      </c>
      <c r="BG6" s="5">
        <f>AVERAGEIFS('Data Collection'!BK:BK, 'Data Collection'!A:A, 'Per 90'!A6)</f>
        <v>24</v>
      </c>
      <c r="BH6" s="5">
        <f>AVERAGEIFS('Data Collection'!BL:BL, 'Data Collection'!A:A, 'Per 90'!A6)</f>
        <v>6323</v>
      </c>
      <c r="BI6" s="5">
        <f>AVERAGEIFS('Data Collection'!BM:BM, 'Data Collection'!A:A, 'Per 90'!A6)</f>
        <v>7.85</v>
      </c>
      <c r="BJ6" s="5">
        <f>AVERAGEIFS('Data Collection'!BN:BN, 'Data Collection'!A:A, 'Per 90'!A6)</f>
        <v>1.3499999999999996</v>
      </c>
    </row>
    <row r="7" spans="1:62" customFormat="1" x14ac:dyDescent="0.35">
      <c r="A7" s="1" t="s">
        <v>71</v>
      </c>
      <c r="B7">
        <f>SUMIFS('Data Collection'!B:B, 'Data Collection'!A:A, 'Per 90'!A7)</f>
        <v>148</v>
      </c>
      <c r="C7" s="5">
        <f>SUMIFS('Data Collection'!C:C, 'Data Collection'!A:A, 'Per 90'!A7)/('Per 90'!B7/90)</f>
        <v>-0.60810810810810811</v>
      </c>
      <c r="D7" s="5">
        <f>SUMIFS('Data Collection'!D:D, 'Data Collection'!A:A, 'Per 90'!A7)/('Per 90'!B7/90)</f>
        <v>0</v>
      </c>
      <c r="E7" s="5">
        <f>SUMIFS('Data Collection'!E:E, 'Data Collection'!A:A, 'Per 90'!A7)/('Per 90'!B7/90)</f>
        <v>0</v>
      </c>
      <c r="F7" s="5">
        <f>SUMIFS('Data Collection'!F:F, 'Data Collection'!A:A, 'Per 90'!A7)/('Per 90'!B7/90)</f>
        <v>0</v>
      </c>
      <c r="G7" s="5">
        <f>SUMIFS('Data Collection'!G:G, 'Data Collection'!A:A, 'Per 90'!A7)/('Per 90'!B7/90)</f>
        <v>0</v>
      </c>
      <c r="H7" s="5">
        <f>SUMIFS('Data Collection'!H:H, 'Data Collection'!A:A, 'Per 90'!A7)/('Per 90'!B7/90)</f>
        <v>0</v>
      </c>
      <c r="I7" s="5">
        <f>SUMIFS('Data Collection'!I:I, 'Data Collection'!A:A, 'Per 90'!A7)/('Per 90'!B7/90)</f>
        <v>0</v>
      </c>
      <c r="J7" s="5">
        <f>SUMIFS('Data Collection'!J:J, 'Data Collection'!A:A, 'Per 90'!A7)/('Per 90'!B7/90)</f>
        <v>0</v>
      </c>
      <c r="K7" s="5">
        <f>SUMIFS('Data Collection'!K:K, 'Data Collection'!A:A, 'Per 90'!A7)/('Per 90'!B7/90)</f>
        <v>0</v>
      </c>
      <c r="L7" s="5">
        <f>SUMIFS('Data Collection'!L:L, 'Data Collection'!A:A, 'Per 90'!A7)/('Per 90'!B7/90)</f>
        <v>0</v>
      </c>
      <c r="M7" s="5">
        <f>SUMIFS('Data Collection'!M:M, 'Data Collection'!A:A, 'Per 90'!A7)/('Per 90'!B7/90)</f>
        <v>0</v>
      </c>
      <c r="N7" s="5">
        <f>SUMIFS('Data Collection'!N:N, 'Data Collection'!A:A, 'Per 90'!A7)/('Per 90'!B7/90)</f>
        <v>0</v>
      </c>
      <c r="O7" s="5">
        <f>SUMIFS('Data Collection'!O:O, 'Data Collection'!A:A, 'Per 90'!A7)/('Per 90'!B7/90)</f>
        <v>0</v>
      </c>
      <c r="P7" s="5">
        <f>SUMIFS('Data Collection'!P:P, 'Data Collection'!A:A, 'Per 90'!A7)/('Per 90'!B7/90)</f>
        <v>0</v>
      </c>
      <c r="Q7" s="5">
        <f>SUMIFS('Data Collection'!Q:Q, 'Data Collection'!A:A, 'Per 90'!A7)/('Per 90'!B7/90)</f>
        <v>0</v>
      </c>
      <c r="R7" s="5">
        <f>SUMIFS('Data Collection'!R:R, 'Data Collection'!A:A, 'Per 90'!A7)/('Per 90'!B7/90)</f>
        <v>0</v>
      </c>
      <c r="S7" s="5">
        <f>SUMIFS('Data Collection'!S:S, 'Data Collection'!A:A, 'Per 90'!A7)/('Per 90'!B7/90)</f>
        <v>0</v>
      </c>
      <c r="T7" s="5">
        <f>SUMIFS('Data Collection'!T:T, 'Data Collection'!A:A, 'Per 90'!A7)/('Per 90'!B7/90)</f>
        <v>0</v>
      </c>
      <c r="U7" s="5">
        <f>SUMIFS('Data Collection'!U:U, 'Data Collection'!A:A, 'Per 90'!A7)/('Per 90'!B7/90)</f>
        <v>0</v>
      </c>
      <c r="V7" s="15">
        <f t="shared" si="0"/>
        <v>0</v>
      </c>
      <c r="W7" s="5">
        <f>SUMIFS('Data Collection'!W:W, 'Data Collection'!A:A, 'Per 90'!A7)/('Per 90'!B7/90)</f>
        <v>36.486486486486491</v>
      </c>
      <c r="X7" s="5">
        <f>SUMIFS('Data Collection'!X:X, 'Data Collection'!A:A, 'Per 90'!A7)/('Per 90'!B7/90)</f>
        <v>17.027027027027028</v>
      </c>
      <c r="Y7" s="5">
        <f>SUMIFS('Data Collection'!Y:Y, 'Data Collection'!A:A, 'Per 90'!A7)/('Per 90'!B7/90)</f>
        <v>25.54054054054054</v>
      </c>
      <c r="Z7" s="15">
        <f t="shared" si="1"/>
        <v>0.66666666666666674</v>
      </c>
      <c r="AA7" s="5">
        <f>SUMIFS('Data Collection'!AA:AA, 'Data Collection'!A:A, 'Per 90'!A7)/('Per 90'!B7/90)</f>
        <v>0</v>
      </c>
      <c r="AB7" s="5">
        <f>SUMIFS('Data Collection'!AB:AB, 'Data Collection'!A:A, 'Per 90'!A7)/('Per 90'!B7/90)</f>
        <v>0</v>
      </c>
      <c r="AC7" s="5">
        <f>SUMIFS('Data Collection'!AC:AC, 'Data Collection'!A:A, 'Per 90'!A7)/('Per 90'!B7/90)</f>
        <v>0</v>
      </c>
      <c r="AD7" s="5">
        <f>SUMIFS('Data Collection'!AD:AD, 'Data Collection'!A:A, 'Per 90'!A7)/('Per 90'!B7/90)</f>
        <v>0</v>
      </c>
      <c r="AE7" s="5">
        <f>SUMIFS('Data Collection'!AE:AE, 'Data Collection'!A:A, 'Per 90'!A7)/('Per 90'!B7/90)</f>
        <v>0</v>
      </c>
      <c r="AF7" s="15">
        <f t="shared" si="2"/>
        <v>0</v>
      </c>
      <c r="AG7" s="5">
        <f>SUMIFS('Data Collection'!AG:AG, 'Data Collection'!A:A, 'Per 90'!A7)/('Per 90'!B7/90)</f>
        <v>2.4324324324324325</v>
      </c>
      <c r="AH7" s="5">
        <f>SUMIFS('Data Collection'!AH:AH, 'Data Collection'!A:A, 'Per 90'!A7)/('Per 90'!B7/90)</f>
        <v>6.0810810810810816</v>
      </c>
      <c r="AI7" s="15">
        <f t="shared" si="3"/>
        <v>0.39999999999999997</v>
      </c>
      <c r="AJ7" s="5">
        <f>SUMIFS('Data Collection'!AJ:AJ, 'Data Collection'!A:A, 'Per 90'!A7)/('Per 90'!B7/90)</f>
        <v>4.8648648648648649</v>
      </c>
      <c r="AK7" s="5">
        <f>SUMIFS('Data Collection'!AK:AK, 'Data Collection'!A:A, 'Per 90'!A7)/('Per 90'!B7/90)</f>
        <v>11.554054054054054</v>
      </c>
      <c r="AL7" s="15">
        <f t="shared" si="4"/>
        <v>0.42105263157894735</v>
      </c>
      <c r="AM7" s="5">
        <f>SUMIFS('Data Collection'!AM:AM, 'Data Collection'!A:A, 'Per 90'!A7)/('Per 90'!B7/90)</f>
        <v>1.8243243243243243</v>
      </c>
      <c r="AN7" s="5">
        <f>SUMIFS('Data Collection'!AN:AN, 'Data Collection'!A:A, 'Per 90'!A7)/('Per 90'!B7/90)</f>
        <v>4.8648648648648649</v>
      </c>
      <c r="AO7" s="15">
        <f t="shared" si="5"/>
        <v>0.375</v>
      </c>
      <c r="AP7" s="5">
        <f>SUMIFS('Data Collection'!AP:AP, 'Data Collection'!A:A, 'Per 90'!A7)/('Per 90'!B7/90)</f>
        <v>10.337837837837839</v>
      </c>
      <c r="AQ7" s="5">
        <f>SUMIFS('Data Collection'!AQ:AQ, 'Data Collection'!A:A, 'Per 90'!A7)/('Per 90'!B7/90)</f>
        <v>1.8243243243243243</v>
      </c>
      <c r="AR7" s="5">
        <f>SUMIFS('Data Collection'!AR:AR, 'Data Collection'!A:A, 'Per 90'!A7)/('Per 90'!B7/90)</f>
        <v>0.60810810810810811</v>
      </c>
      <c r="AS7" s="5">
        <f>SUMIFS('Data Collection'!AS:AS, 'Data Collection'!A:A, 'Per 90'!A7)/('Per 90'!B7/90)</f>
        <v>0</v>
      </c>
      <c r="AT7" s="5">
        <f>SUMIFS('Data Collection'!AT:AT, 'Data Collection'!A:A, 'Per 90'!A7)/('Per 90'!B7/90)</f>
        <v>1.8243243243243243</v>
      </c>
      <c r="AU7" s="5">
        <f>SUMIFS('Data Collection'!AU:AU, 'Data Collection'!A:A, 'Per 90'!A7)/('Per 90'!B7/90)</f>
        <v>0.60810810810810811</v>
      </c>
      <c r="AV7" s="5">
        <f>SUMIFS('Data Collection'!AV:AV, 'Data Collection'!A:A, 'Per 90'!A7)/('Per 90'!B7/90)</f>
        <v>1.8243243243243243</v>
      </c>
      <c r="AW7" s="5">
        <f>SUMIFS('Data Collection'!AW:AW, 'Data Collection'!A:A, 'Per 90'!A7)/('Per 90'!B7/90)</f>
        <v>1.2162162162162162</v>
      </c>
      <c r="AX7" s="5">
        <f>SUMIFS('Data Collection'!AX:AX, 'Data Collection'!A:A, 'Per 90'!A7)/('Per 90'!B7/90)</f>
        <v>1.2162162162162162</v>
      </c>
      <c r="AY7" s="5">
        <f>SUMIFS('Data Collection'!AY:AY, 'Data Collection'!A:A, 'Per 90'!A7)/('Per 90'!B7/90)</f>
        <v>0</v>
      </c>
      <c r="AZ7" s="5">
        <f>SUMIFS('Data Collection'!AZ:AZ, 'Data Collection'!A:A, 'Per 90'!A7)/('Per 90'!B7/90)</f>
        <v>0</v>
      </c>
      <c r="BA7" s="5">
        <f>SUMIFS('Data Collection'!BA:BA, 'Data Collection'!A:A, 'Per 90'!A7)/('Per 90'!B7/90)</f>
        <v>0</v>
      </c>
      <c r="BB7" s="5">
        <f>SUMIFS('Data Collection'!BB:BB, 'Data Collection'!A:A, 'Per 90'!A7)/('Per 90'!B7/90)</f>
        <v>0</v>
      </c>
      <c r="BC7" s="5">
        <f>SUMIFS('Data Collection'!BC:BC, 'Data Collection'!A:A, 'Per 90'!A7)/('Per 90'!B7/90)</f>
        <v>1.6913006756756757</v>
      </c>
      <c r="BD7" s="5">
        <f>SUMIFS('Data Collection'!BD:BD, 'Data Collection'!A:A, 'Per 90'!A7)/('Per 90'!B7/90)</f>
        <v>0.96549422406277263</v>
      </c>
      <c r="BE7" s="5">
        <f>AVERAGEIFS('Data Collection'!BE:BE, 'Data Collection'!A:A, 'Per 90'!A7)</f>
        <v>51</v>
      </c>
      <c r="BF7" s="5">
        <f>AVERAGEIFS('Data Collection'!BF:BF, 'Data Collection'!A:A, 'Per 90'!A7)</f>
        <v>52</v>
      </c>
      <c r="BG7" s="5">
        <f>AVERAGEIFS('Data Collection'!BK:BK, 'Data Collection'!A:A, 'Per 90'!A7)</f>
        <v>26.099999999999998</v>
      </c>
      <c r="BH7" s="5">
        <f>AVERAGEIFS('Data Collection'!BL:BL, 'Data Collection'!A:A, 'Per 90'!A7)</f>
        <v>4097.75</v>
      </c>
      <c r="BI7" s="5">
        <f>AVERAGEIFS('Data Collection'!BM:BM, 'Data Collection'!A:A, 'Per 90'!A7)</f>
        <v>6.58</v>
      </c>
      <c r="BJ7" s="5">
        <f>AVERAGEIFS('Data Collection'!BN:BN, 'Data Collection'!A:A, 'Per 90'!A7)</f>
        <v>7.9999999999999891E-2</v>
      </c>
    </row>
    <row r="8" spans="1:62" customFormat="1" x14ac:dyDescent="0.35">
      <c r="A8" t="s">
        <v>72</v>
      </c>
      <c r="B8">
        <f>SUMIFS('Data Collection'!B:B, 'Data Collection'!A:A, 'Per 90'!A8)</f>
        <v>67</v>
      </c>
      <c r="C8" s="5">
        <f>SUMIFS('Data Collection'!C:C, 'Data Collection'!A:A, 'Per 90'!A8)/('Per 90'!B8/90)</f>
        <v>0</v>
      </c>
      <c r="D8" s="5">
        <f>SUMIFS('Data Collection'!D:D, 'Data Collection'!A:A, 'Per 90'!A8)/('Per 90'!B8/90)</f>
        <v>0</v>
      </c>
      <c r="E8" s="5">
        <f>SUMIFS('Data Collection'!E:E, 'Data Collection'!A:A, 'Per 90'!A8)/('Per 90'!B8/90)</f>
        <v>0</v>
      </c>
      <c r="F8" s="5">
        <f>SUMIFS('Data Collection'!F:F, 'Data Collection'!A:A, 'Per 90'!A8)/('Per 90'!B8/90)</f>
        <v>0</v>
      </c>
      <c r="G8" s="5">
        <f>SUMIFS('Data Collection'!G:G, 'Data Collection'!A:A, 'Per 90'!A8)/('Per 90'!B8/90)</f>
        <v>0</v>
      </c>
      <c r="H8" s="5">
        <f>SUMIFS('Data Collection'!H:H, 'Data Collection'!A:A, 'Per 90'!A8)/('Per 90'!B8/90)</f>
        <v>0</v>
      </c>
      <c r="I8" s="5">
        <f>SUMIFS('Data Collection'!I:I, 'Data Collection'!A:A, 'Per 90'!A8)/('Per 90'!B8/90)</f>
        <v>0</v>
      </c>
      <c r="J8" s="5">
        <f>SUMIFS('Data Collection'!J:J, 'Data Collection'!A:A, 'Per 90'!A8)/('Per 90'!B8/90)</f>
        <v>0</v>
      </c>
      <c r="K8" s="5">
        <f>SUMIFS('Data Collection'!K:K, 'Data Collection'!A:A, 'Per 90'!A8)/('Per 90'!B8/90)</f>
        <v>0</v>
      </c>
      <c r="L8" s="5">
        <f>SUMIFS('Data Collection'!L:L, 'Data Collection'!A:A, 'Per 90'!A8)/('Per 90'!B8/90)</f>
        <v>0</v>
      </c>
      <c r="M8" s="5">
        <f>SUMIFS('Data Collection'!M:M, 'Data Collection'!A:A, 'Per 90'!A8)/('Per 90'!B8/90)</f>
        <v>0</v>
      </c>
      <c r="N8" s="5">
        <f>SUMIFS('Data Collection'!N:N, 'Data Collection'!A:A, 'Per 90'!A8)/('Per 90'!B8/90)</f>
        <v>0</v>
      </c>
      <c r="O8" s="5">
        <f>SUMIFS('Data Collection'!O:O, 'Data Collection'!A:A, 'Per 90'!A8)/('Per 90'!B8/90)</f>
        <v>0</v>
      </c>
      <c r="P8" s="5">
        <f>SUMIFS('Data Collection'!P:P, 'Data Collection'!A:A, 'Per 90'!A8)/('Per 90'!B8/90)</f>
        <v>0</v>
      </c>
      <c r="Q8" s="5">
        <f>SUMIFS('Data Collection'!Q:Q, 'Data Collection'!A:A, 'Per 90'!A8)/('Per 90'!B8/90)</f>
        <v>0</v>
      </c>
      <c r="R8" s="5">
        <f>SUMIFS('Data Collection'!R:R, 'Data Collection'!A:A, 'Per 90'!A8)/('Per 90'!B8/90)</f>
        <v>0</v>
      </c>
      <c r="S8" s="5">
        <f>SUMIFS('Data Collection'!S:S, 'Data Collection'!A:A, 'Per 90'!A8)/('Per 90'!B8/90)</f>
        <v>0</v>
      </c>
      <c r="T8" s="5">
        <f>SUMIFS('Data Collection'!T:T, 'Data Collection'!A:A, 'Per 90'!A8)/('Per 90'!B8/90)</f>
        <v>0</v>
      </c>
      <c r="U8" s="5">
        <f>SUMIFS('Data Collection'!U:U, 'Data Collection'!A:A, 'Per 90'!A8)/('Per 90'!B8/90)</f>
        <v>1.3432835820895521</v>
      </c>
      <c r="V8" s="15">
        <f t="shared" si="0"/>
        <v>0</v>
      </c>
      <c r="W8" s="5">
        <f>SUMIFS('Data Collection'!W:W, 'Data Collection'!A:A, 'Per 90'!A8)/('Per 90'!B8/90)</f>
        <v>21.492537313432834</v>
      </c>
      <c r="X8" s="5">
        <f>SUMIFS('Data Collection'!X:X, 'Data Collection'!A:A, 'Per 90'!A8)/('Per 90'!B8/90)</f>
        <v>8.0597014925373127</v>
      </c>
      <c r="Y8" s="5">
        <f>SUMIFS('Data Collection'!Y:Y, 'Data Collection'!A:A, 'Per 90'!A8)/('Per 90'!B8/90)</f>
        <v>13.432835820895521</v>
      </c>
      <c r="Z8" s="15">
        <f t="shared" si="1"/>
        <v>0.6</v>
      </c>
      <c r="AA8" s="5">
        <f>SUMIFS('Data Collection'!AA:AA, 'Data Collection'!A:A, 'Per 90'!A8)/('Per 90'!B8/90)</f>
        <v>0</v>
      </c>
      <c r="AB8" s="5">
        <f>SUMIFS('Data Collection'!AB:AB, 'Data Collection'!A:A, 'Per 90'!A8)/('Per 90'!B8/90)</f>
        <v>0</v>
      </c>
      <c r="AC8" s="5">
        <f>SUMIFS('Data Collection'!AC:AC, 'Data Collection'!A:A, 'Per 90'!A8)/('Per 90'!B8/90)</f>
        <v>0</v>
      </c>
      <c r="AD8" s="5">
        <f>SUMIFS('Data Collection'!AD:AD, 'Data Collection'!A:A, 'Per 90'!A8)/('Per 90'!B8/90)</f>
        <v>0</v>
      </c>
      <c r="AE8" s="5">
        <f>SUMIFS('Data Collection'!AE:AE, 'Data Collection'!A:A, 'Per 90'!A8)/('Per 90'!B8/90)</f>
        <v>0</v>
      </c>
      <c r="AF8" s="15">
        <f t="shared" si="2"/>
        <v>0</v>
      </c>
      <c r="AG8" s="5">
        <f>SUMIFS('Data Collection'!AG:AG, 'Data Collection'!A:A, 'Per 90'!A8)/('Per 90'!B8/90)</f>
        <v>0</v>
      </c>
      <c r="AH8" s="5">
        <f>SUMIFS('Data Collection'!AH:AH, 'Data Collection'!A:A, 'Per 90'!A8)/('Per 90'!B8/90)</f>
        <v>1.3432835820895521</v>
      </c>
      <c r="AI8" s="15">
        <f t="shared" si="3"/>
        <v>0</v>
      </c>
      <c r="AJ8" s="5">
        <f>SUMIFS('Data Collection'!AJ:AJ, 'Data Collection'!A:A, 'Per 90'!A8)/('Per 90'!B8/90)</f>
        <v>2.6865671641791042</v>
      </c>
      <c r="AK8" s="5">
        <f>SUMIFS('Data Collection'!AK:AK, 'Data Collection'!A:A, 'Per 90'!A8)/('Per 90'!B8/90)</f>
        <v>13.432835820895521</v>
      </c>
      <c r="AL8" s="15">
        <f t="shared" si="4"/>
        <v>0.2</v>
      </c>
      <c r="AM8" s="5">
        <f>SUMIFS('Data Collection'!AM:AM, 'Data Collection'!A:A, 'Per 90'!A8)/('Per 90'!B8/90)</f>
        <v>1.3432835820895521</v>
      </c>
      <c r="AN8" s="5">
        <f>SUMIFS('Data Collection'!AN:AN, 'Data Collection'!A:A, 'Per 90'!A8)/('Per 90'!B8/90)</f>
        <v>4.0298507462686564</v>
      </c>
      <c r="AO8" s="15">
        <f t="shared" si="5"/>
        <v>0.33333333333333331</v>
      </c>
      <c r="AP8" s="5">
        <f>SUMIFS('Data Collection'!AP:AP, 'Data Collection'!A:A, 'Per 90'!A8)/('Per 90'!B8/90)</f>
        <v>9.4029850746268657</v>
      </c>
      <c r="AQ8" s="5">
        <f>SUMIFS('Data Collection'!AQ:AQ, 'Data Collection'!A:A, 'Per 90'!A8)/('Per 90'!B8/90)</f>
        <v>1.3432835820895521</v>
      </c>
      <c r="AR8" s="5">
        <f>SUMIFS('Data Collection'!AR:AR, 'Data Collection'!A:A, 'Per 90'!A8)/('Per 90'!B8/90)</f>
        <v>0</v>
      </c>
      <c r="AS8" s="5">
        <f>SUMIFS('Data Collection'!AS:AS, 'Data Collection'!A:A, 'Per 90'!A8)/('Per 90'!B8/90)</f>
        <v>0</v>
      </c>
      <c r="AT8" s="5">
        <f>SUMIFS('Data Collection'!AT:AT, 'Data Collection'!A:A, 'Per 90'!A8)/('Per 90'!B8/90)</f>
        <v>1.3432835820895521</v>
      </c>
      <c r="AU8" s="5">
        <f>SUMIFS('Data Collection'!AU:AU, 'Data Collection'!A:A, 'Per 90'!A8)/('Per 90'!B8/90)</f>
        <v>0</v>
      </c>
      <c r="AV8" s="5">
        <f>SUMIFS('Data Collection'!AV:AV, 'Data Collection'!A:A, 'Per 90'!A8)/('Per 90'!B8/90)</f>
        <v>0</v>
      </c>
      <c r="AW8" s="5">
        <f>SUMIFS('Data Collection'!AW:AW, 'Data Collection'!A:A, 'Per 90'!A8)/('Per 90'!B8/90)</f>
        <v>0</v>
      </c>
      <c r="AX8" s="5">
        <f>SUMIFS('Data Collection'!AX:AX, 'Data Collection'!A:A, 'Per 90'!A8)/('Per 90'!B8/90)</f>
        <v>0</v>
      </c>
      <c r="AY8" s="5">
        <f>SUMIFS('Data Collection'!AY:AY, 'Data Collection'!A:A, 'Per 90'!A8)/('Per 90'!B8/90)</f>
        <v>1.3432835820895521</v>
      </c>
      <c r="AZ8" s="5">
        <f>SUMIFS('Data Collection'!AZ:AZ, 'Data Collection'!A:A, 'Per 90'!A8)/('Per 90'!B8/90)</f>
        <v>0</v>
      </c>
      <c r="BA8" s="5">
        <f>SUMIFS('Data Collection'!BA:BA, 'Data Collection'!A:A, 'Per 90'!A8)/('Per 90'!B8/90)</f>
        <v>0</v>
      </c>
      <c r="BB8" s="5">
        <f>SUMIFS('Data Collection'!BB:BB, 'Data Collection'!A:A, 'Per 90'!A8)/('Per 90'!B8/90)</f>
        <v>0</v>
      </c>
      <c r="BC8" s="5">
        <f>SUMIFS('Data Collection'!BC:BC, 'Data Collection'!A:A, 'Per 90'!A8)/('Per 90'!B8/90)</f>
        <v>0</v>
      </c>
      <c r="BD8" s="5">
        <f>SUMIFS('Data Collection'!BD:BD, 'Data Collection'!A:A, 'Per 90'!A8)/('Per 90'!B8/90)</f>
        <v>0</v>
      </c>
      <c r="BE8" s="5">
        <f>AVERAGEIFS('Data Collection'!BE:BE, 'Data Collection'!A:A, 'Per 90'!A8)</f>
        <v>57.5</v>
      </c>
      <c r="BF8" s="5">
        <f>AVERAGEIFS('Data Collection'!BF:BF, 'Data Collection'!A:A, 'Per 90'!A8)</f>
        <v>86</v>
      </c>
      <c r="BG8" s="5">
        <f>AVERAGEIFS('Data Collection'!BK:BK, 'Data Collection'!A:A, 'Per 90'!A8)</f>
        <v>28.975000000000001</v>
      </c>
      <c r="BH8" s="5">
        <f>AVERAGEIFS('Data Collection'!BL:BL, 'Data Collection'!A:A, 'Per 90'!A8)</f>
        <v>4564.5</v>
      </c>
      <c r="BI8" s="5">
        <f>AVERAGEIFS('Data Collection'!BM:BM, 'Data Collection'!A:A, 'Per 90'!A8)</f>
        <v>6.1000000000000005</v>
      </c>
      <c r="BJ8" s="5">
        <f>AVERAGEIFS('Data Collection'!BN:BN, 'Data Collection'!A:A, 'Per 90'!A8)</f>
        <v>-0.40000000000000008</v>
      </c>
    </row>
    <row r="9" spans="1:62" customFormat="1" x14ac:dyDescent="0.35">
      <c r="A9" t="s">
        <v>84</v>
      </c>
      <c r="B9">
        <f>SUMIFS('Data Collection'!B:B, 'Data Collection'!A:A, 'Per 90'!A9)</f>
        <v>54</v>
      </c>
      <c r="C9" s="5">
        <f>SUMIFS('Data Collection'!C:C, 'Data Collection'!A:A, 'Per 90'!A9)/('Per 90'!B9/90)</f>
        <v>-3.3333333333333335</v>
      </c>
      <c r="D9" s="5">
        <f>SUMIFS('Data Collection'!D:D, 'Data Collection'!A:A, 'Per 90'!A9)/('Per 90'!B9/90)</f>
        <v>0</v>
      </c>
      <c r="E9" s="5">
        <f>SUMIFS('Data Collection'!E:E, 'Data Collection'!A:A, 'Per 90'!A9)/('Per 90'!B9/90)</f>
        <v>0</v>
      </c>
      <c r="F9" s="5">
        <f>SUMIFS('Data Collection'!F:F, 'Data Collection'!A:A, 'Per 90'!A9)/('Per 90'!B9/90)</f>
        <v>0</v>
      </c>
      <c r="G9" s="5">
        <f>SUMIFS('Data Collection'!G:G, 'Data Collection'!A:A, 'Per 90'!A9)/('Per 90'!B9/90)</f>
        <v>0</v>
      </c>
      <c r="H9" s="5">
        <f>SUMIFS('Data Collection'!H:H, 'Data Collection'!A:A, 'Per 90'!A9)/('Per 90'!B9/90)</f>
        <v>0.23333333333333336</v>
      </c>
      <c r="I9" s="5">
        <f>SUMIFS('Data Collection'!I:I, 'Data Collection'!A:A, 'Per 90'!A9)/('Per 90'!B9/90)</f>
        <v>0</v>
      </c>
      <c r="J9" s="5">
        <f>SUMIFS('Data Collection'!J:J, 'Data Collection'!A:A, 'Per 90'!A9)/('Per 90'!B9/90)</f>
        <v>0</v>
      </c>
      <c r="K9" s="5">
        <f>SUMIFS('Data Collection'!K:K, 'Data Collection'!A:A, 'Per 90'!A9)/('Per 90'!B9/90)</f>
        <v>0</v>
      </c>
      <c r="L9" s="5">
        <f>SUMIFS('Data Collection'!L:L, 'Data Collection'!A:A, 'Per 90'!A9)/('Per 90'!B9/90)</f>
        <v>0</v>
      </c>
      <c r="M9" s="5">
        <f>SUMIFS('Data Collection'!M:M, 'Data Collection'!A:A, 'Per 90'!A9)/('Per 90'!B9/90)</f>
        <v>0</v>
      </c>
      <c r="N9" s="5">
        <f>SUMIFS('Data Collection'!N:N, 'Data Collection'!A:A, 'Per 90'!A9)/('Per 90'!B9/90)</f>
        <v>0</v>
      </c>
      <c r="O9" s="5">
        <f>SUMIFS('Data Collection'!O:O, 'Data Collection'!A:A, 'Per 90'!A9)/('Per 90'!B9/90)</f>
        <v>0</v>
      </c>
      <c r="P9" s="5">
        <f>SUMIFS('Data Collection'!P:P, 'Data Collection'!A:A, 'Per 90'!A9)/('Per 90'!B9/90)</f>
        <v>0</v>
      </c>
      <c r="Q9" s="5">
        <f>SUMIFS('Data Collection'!Q:Q, 'Data Collection'!A:A, 'Per 90'!A9)/('Per 90'!B9/90)</f>
        <v>0</v>
      </c>
      <c r="R9" s="5">
        <f>SUMIFS('Data Collection'!R:R, 'Data Collection'!A:A, 'Per 90'!A9)/('Per 90'!B9/90)</f>
        <v>0</v>
      </c>
      <c r="S9" s="5">
        <f>SUMIFS('Data Collection'!S:S, 'Data Collection'!A:A, 'Per 90'!A9)/('Per 90'!B9/90)</f>
        <v>0</v>
      </c>
      <c r="T9" s="5">
        <f>SUMIFS('Data Collection'!T:T, 'Data Collection'!A:A, 'Per 90'!A9)/('Per 90'!B9/90)</f>
        <v>1.6666666666666667</v>
      </c>
      <c r="U9" s="5">
        <f>SUMIFS('Data Collection'!U:U, 'Data Collection'!A:A, 'Per 90'!A9)/('Per 90'!B9/90)</f>
        <v>5</v>
      </c>
      <c r="V9" s="15">
        <f t="shared" si="0"/>
        <v>0.33333333333333337</v>
      </c>
      <c r="W9" s="5">
        <f>SUMIFS('Data Collection'!W:W, 'Data Collection'!A:A, 'Per 90'!A9)/('Per 90'!B9/90)</f>
        <v>46.666666666666671</v>
      </c>
      <c r="X9" s="5">
        <f>SUMIFS('Data Collection'!X:X, 'Data Collection'!A:A, 'Per 90'!A9)/('Per 90'!B9/90)</f>
        <v>23.333333333333336</v>
      </c>
      <c r="Y9" s="5">
        <f>SUMIFS('Data Collection'!Y:Y, 'Data Collection'!A:A, 'Per 90'!A9)/('Per 90'!B9/90)</f>
        <v>31.666666666666668</v>
      </c>
      <c r="Z9" s="15">
        <f t="shared" si="1"/>
        <v>0.73684210526315796</v>
      </c>
      <c r="AA9" s="5">
        <f>SUMIFS('Data Collection'!AA:AA, 'Data Collection'!A:A, 'Per 90'!A9)/('Per 90'!B9/90)</f>
        <v>1.6666666666666667</v>
      </c>
      <c r="AB9" s="5">
        <f>SUMIFS('Data Collection'!AB:AB, 'Data Collection'!A:A, 'Per 90'!A9)/('Per 90'!B9/90)</f>
        <v>0</v>
      </c>
      <c r="AC9" s="5">
        <f>SUMIFS('Data Collection'!AC:AC, 'Data Collection'!A:A, 'Per 90'!A9)/('Per 90'!B9/90)</f>
        <v>0</v>
      </c>
      <c r="AD9" s="5">
        <f>SUMIFS('Data Collection'!AD:AD, 'Data Collection'!A:A, 'Per 90'!A9)/('Per 90'!B9/90)</f>
        <v>0</v>
      </c>
      <c r="AE9" s="5">
        <f>SUMIFS('Data Collection'!AE:AE, 'Data Collection'!A:A, 'Per 90'!A9)/('Per 90'!B9/90)</f>
        <v>0</v>
      </c>
      <c r="AF9" s="15">
        <f t="shared" si="2"/>
        <v>0</v>
      </c>
      <c r="AG9" s="5">
        <f>SUMIFS('Data Collection'!AG:AG, 'Data Collection'!A:A, 'Per 90'!A9)/('Per 90'!B9/90)</f>
        <v>0</v>
      </c>
      <c r="AH9" s="5">
        <f>SUMIFS('Data Collection'!AH:AH, 'Data Collection'!A:A, 'Per 90'!A9)/('Per 90'!B9/90)</f>
        <v>0</v>
      </c>
      <c r="AI9" s="15">
        <f t="shared" si="3"/>
        <v>0</v>
      </c>
      <c r="AJ9" s="5">
        <f>SUMIFS('Data Collection'!AJ:AJ, 'Data Collection'!A:A, 'Per 90'!A9)/('Per 90'!B9/90)</f>
        <v>6.666666666666667</v>
      </c>
      <c r="AK9" s="5">
        <f>SUMIFS('Data Collection'!AK:AK, 'Data Collection'!A:A, 'Per 90'!A9)/('Per 90'!B9/90)</f>
        <v>28.333333333333336</v>
      </c>
      <c r="AL9" s="15">
        <f t="shared" si="4"/>
        <v>0.23529411764705882</v>
      </c>
      <c r="AM9" s="5">
        <f>SUMIFS('Data Collection'!AM:AM, 'Data Collection'!A:A, 'Per 90'!A9)/('Per 90'!B9/90)</f>
        <v>0</v>
      </c>
      <c r="AN9" s="5">
        <f>SUMIFS('Data Collection'!AN:AN, 'Data Collection'!A:A, 'Per 90'!A9)/('Per 90'!B9/90)</f>
        <v>0</v>
      </c>
      <c r="AO9" s="15">
        <f t="shared" si="5"/>
        <v>0</v>
      </c>
      <c r="AP9" s="5">
        <f>SUMIFS('Data Collection'!AP:AP, 'Data Collection'!A:A, 'Per 90'!A9)/('Per 90'!B9/90)</f>
        <v>18.333333333333336</v>
      </c>
      <c r="AQ9" s="5">
        <f>SUMIFS('Data Collection'!AQ:AQ, 'Data Collection'!A:A, 'Per 90'!A9)/('Per 90'!B9/90)</f>
        <v>1.6666666666666667</v>
      </c>
      <c r="AR9" s="5">
        <f>SUMIFS('Data Collection'!AR:AR, 'Data Collection'!A:A, 'Per 90'!A9)/('Per 90'!B9/90)</f>
        <v>0</v>
      </c>
      <c r="AS9" s="5">
        <f>SUMIFS('Data Collection'!AS:AS, 'Data Collection'!A:A, 'Per 90'!A9)/('Per 90'!B9/90)</f>
        <v>0</v>
      </c>
      <c r="AT9" s="5">
        <f>SUMIFS('Data Collection'!AT:AT, 'Data Collection'!A:A, 'Per 90'!A9)/('Per 90'!B9/90)</f>
        <v>1.6666666666666667</v>
      </c>
      <c r="AU9" s="5">
        <f>SUMIFS('Data Collection'!AU:AU, 'Data Collection'!A:A, 'Per 90'!A9)/('Per 90'!B9/90)</f>
        <v>0</v>
      </c>
      <c r="AV9" s="5">
        <f>SUMIFS('Data Collection'!AV:AV, 'Data Collection'!A:A, 'Per 90'!A9)/('Per 90'!B9/90)</f>
        <v>1.6666666666666667</v>
      </c>
      <c r="AW9" s="5">
        <f>SUMIFS('Data Collection'!AW:AW, 'Data Collection'!A:A, 'Per 90'!A9)/('Per 90'!B9/90)</f>
        <v>0</v>
      </c>
      <c r="AX9" s="5">
        <f>SUMIFS('Data Collection'!AX:AX, 'Data Collection'!A:A, 'Per 90'!A9)/('Per 90'!B9/90)</f>
        <v>1.6666666666666667</v>
      </c>
      <c r="AY9" s="5">
        <f>SUMIFS('Data Collection'!AY:AY, 'Data Collection'!A:A, 'Per 90'!A9)/('Per 90'!B9/90)</f>
        <v>1.6666666666666667</v>
      </c>
      <c r="AZ9" s="5">
        <f>SUMIFS('Data Collection'!AZ:AZ, 'Data Collection'!A:A, 'Per 90'!A9)/('Per 90'!B9/90)</f>
        <v>0</v>
      </c>
      <c r="BA9" s="5">
        <f>SUMIFS('Data Collection'!BA:BA, 'Data Collection'!A:A, 'Per 90'!A9)/('Per 90'!B9/90)</f>
        <v>0</v>
      </c>
      <c r="BB9" s="5">
        <f>SUMIFS('Data Collection'!BB:BB, 'Data Collection'!A:A, 'Per 90'!A9)/('Per 90'!B9/90)</f>
        <v>0</v>
      </c>
      <c r="BC9" s="5">
        <f>SUMIFS('Data Collection'!BC:BC, 'Data Collection'!A:A, 'Per 90'!A9)/('Per 90'!B9/90)</f>
        <v>1.4619883040935673</v>
      </c>
      <c r="BD9" s="5">
        <f>SUMIFS('Data Collection'!BD:BD, 'Data Collection'!A:A, 'Per 90'!A9)/('Per 90'!B9/90)</f>
        <v>0</v>
      </c>
      <c r="BE9" s="5" t="e">
        <f>AVERAGEIFS('Data Collection'!BE:BE, 'Data Collection'!A:A, 'Per 90'!A9)</f>
        <v>#DIV/0!</v>
      </c>
      <c r="BF9" s="5" t="e">
        <f>AVERAGEIFS('Data Collection'!BF:BF, 'Data Collection'!A:A, 'Per 90'!A9)</f>
        <v>#DIV/0!</v>
      </c>
      <c r="BG9" s="5" t="e">
        <f>AVERAGEIFS('Data Collection'!BK:BK, 'Data Collection'!A:A, 'Per 90'!A9)</f>
        <v>#DIV/0!</v>
      </c>
      <c r="BH9" s="5" t="e">
        <f>AVERAGEIFS('Data Collection'!BL:BL, 'Data Collection'!A:A, 'Per 90'!A9)</f>
        <v>#DIV/0!</v>
      </c>
      <c r="BI9" s="5">
        <f>AVERAGEIFS('Data Collection'!BM:BM, 'Data Collection'!A:A, 'Per 90'!A9)</f>
        <v>6.2</v>
      </c>
      <c r="BJ9" s="5">
        <f>AVERAGEIFS('Data Collection'!BN:BN, 'Data Collection'!A:A, 'Per 90'!A9)</f>
        <v>-0.29999999999999982</v>
      </c>
    </row>
    <row r="10" spans="1:62" customFormat="1" x14ac:dyDescent="0.35">
      <c r="A10" t="s">
        <v>73</v>
      </c>
      <c r="B10">
        <f>SUMIFS('Data Collection'!B:B, 'Data Collection'!A:A, 'Per 90'!A10)</f>
        <v>857</v>
      </c>
      <c r="C10" s="5">
        <f>SUMIFS('Data Collection'!C:C, 'Data Collection'!A:A, 'Per 90'!A10)/('Per 90'!B10/90)</f>
        <v>0.73512252042006998</v>
      </c>
      <c r="D10" s="5">
        <f>SUMIFS('Data Collection'!D:D, 'Data Collection'!A:A, 'Per 90'!A10)/('Per 90'!B10/90)</f>
        <v>8.086347724620771E-2</v>
      </c>
      <c r="E10" s="5">
        <f>SUMIFS('Data Collection'!E:E, 'Data Collection'!A:A, 'Per 90'!A10)/('Per 90'!B10/90)</f>
        <v>4.7257876312718786E-2</v>
      </c>
      <c r="F10" s="5">
        <f>SUMIFS('Data Collection'!F:F, 'Data Collection'!A:A, 'Per 90'!A10)/('Per 90'!B10/90)</f>
        <v>8.086347724620771E-2</v>
      </c>
      <c r="G10" s="5">
        <f>SUMIFS('Data Collection'!G:G, 'Data Collection'!A:A, 'Per 90'!A10)/('Per 90'!B10/90)</f>
        <v>4.7257876312718786E-2</v>
      </c>
      <c r="H10" s="5">
        <f>SUMIFS('Data Collection'!H:H, 'Data Collection'!A:A, 'Per 90'!A10)/('Per 90'!B10/90)</f>
        <v>3.1505250875145858E-3</v>
      </c>
      <c r="I10" s="5">
        <f>SUMIFS('Data Collection'!I:I, 'Data Collection'!A:A, 'Per 90'!A10)/('Per 90'!B10/90)</f>
        <v>0</v>
      </c>
      <c r="J10" s="5">
        <f>SUMIFS('Data Collection'!J:J, 'Data Collection'!A:A, 'Per 90'!A10)/('Per 90'!B10/90)</f>
        <v>0</v>
      </c>
      <c r="K10" s="5">
        <f>SUMIFS('Data Collection'!K:K, 'Data Collection'!A:A, 'Per 90'!A10)/('Per 90'!B10/90)</f>
        <v>0</v>
      </c>
      <c r="L10" s="5">
        <f>SUMIFS('Data Collection'!L:L, 'Data Collection'!A:A, 'Per 90'!A10)/('Per 90'!B10/90)</f>
        <v>0</v>
      </c>
      <c r="M10" s="5">
        <f>SUMIFS('Data Collection'!M:M, 'Data Collection'!A:A, 'Per 90'!A10)/('Per 90'!B10/90)</f>
        <v>0</v>
      </c>
      <c r="N10" s="5">
        <f>SUMIFS('Data Collection'!N:N, 'Data Collection'!A:A, 'Per 90'!A10)/('Per 90'!B10/90)</f>
        <v>0</v>
      </c>
      <c r="O10" s="5">
        <f>SUMIFS('Data Collection'!O:O, 'Data Collection'!A:A, 'Per 90'!A10)/('Per 90'!B10/90)</f>
        <v>0</v>
      </c>
      <c r="P10" s="5">
        <f>SUMIFS('Data Collection'!P:P, 'Data Collection'!A:A, 'Per 90'!A10)/('Per 90'!B10/90)</f>
        <v>0</v>
      </c>
      <c r="Q10" s="5">
        <f>SUMIFS('Data Collection'!Q:Q, 'Data Collection'!A:A, 'Per 90'!A10)/('Per 90'!B10/90)</f>
        <v>0.31505250875145857</v>
      </c>
      <c r="R10" s="5">
        <f>SUMIFS('Data Collection'!R:R, 'Data Collection'!A:A, 'Per 90'!A10)/('Per 90'!B10/90)</f>
        <v>0.63010501750291714</v>
      </c>
      <c r="S10" s="5">
        <f>SUMIFS('Data Collection'!S:S, 'Data Collection'!A:A, 'Per 90'!A10)/('Per 90'!B10/90)</f>
        <v>0</v>
      </c>
      <c r="T10" s="5">
        <f>SUMIFS('Data Collection'!T:T, 'Data Collection'!A:A, 'Per 90'!A10)/('Per 90'!B10/90)</f>
        <v>1.3652275379229872</v>
      </c>
      <c r="U10" s="5">
        <f>SUMIFS('Data Collection'!U:U, 'Data Collection'!A:A, 'Per 90'!A10)/('Per 90'!B10/90)</f>
        <v>1.47024504084014</v>
      </c>
      <c r="V10" s="15">
        <f t="shared" si="0"/>
        <v>0.9285714285714286</v>
      </c>
      <c r="W10" s="5">
        <f>SUMIFS('Data Collection'!W:W, 'Data Collection'!A:A, 'Per 90'!A10)/('Per 90'!B10/90)</f>
        <v>54.084014002333724</v>
      </c>
      <c r="X10" s="5">
        <f>SUMIFS('Data Collection'!X:X, 'Data Collection'!A:A, 'Per 90'!A10)/('Per 90'!B10/90)</f>
        <v>31.400233372228705</v>
      </c>
      <c r="Y10" s="5">
        <f>SUMIFS('Data Collection'!Y:Y, 'Data Collection'!A:A, 'Per 90'!A10)/('Per 90'!B10/90)</f>
        <v>40.431738623103854</v>
      </c>
      <c r="Z10" s="15">
        <f t="shared" si="1"/>
        <v>0.77662337662337655</v>
      </c>
      <c r="AA10" s="5">
        <f>SUMIFS('Data Collection'!AA:AA, 'Data Collection'!A:A, 'Per 90'!A10)/('Per 90'!B10/90)</f>
        <v>0.5250875145857643</v>
      </c>
      <c r="AB10" s="5">
        <f>SUMIFS('Data Collection'!AB:AB, 'Data Collection'!A:A, 'Per 90'!A10)/('Per 90'!B10/90)</f>
        <v>0</v>
      </c>
      <c r="AC10" s="5">
        <f>SUMIFS('Data Collection'!AC:AC, 'Data Collection'!A:A, 'Per 90'!A10)/('Per 90'!B10/90)</f>
        <v>0</v>
      </c>
      <c r="AD10" s="5">
        <f>SUMIFS('Data Collection'!AD:AD, 'Data Collection'!A:A, 'Per 90'!A10)/('Per 90'!B10/90)</f>
        <v>0.5250875145857643</v>
      </c>
      <c r="AE10" s="5">
        <f>SUMIFS('Data Collection'!AE:AE, 'Data Collection'!A:A, 'Per 90'!A10)/('Per 90'!B10/90)</f>
        <v>1.6802800466744459</v>
      </c>
      <c r="AF10" s="15">
        <f t="shared" si="2"/>
        <v>0.3125</v>
      </c>
      <c r="AG10" s="5">
        <f>SUMIFS('Data Collection'!AG:AG, 'Data Collection'!A:A, 'Per 90'!A10)/('Per 90'!B10/90)</f>
        <v>3.7806301050175031</v>
      </c>
      <c r="AH10" s="5">
        <f>SUMIFS('Data Collection'!AH:AH, 'Data Collection'!A:A, 'Per 90'!A10)/('Per 90'!B10/90)</f>
        <v>6.5110851808634775</v>
      </c>
      <c r="AI10" s="15">
        <f t="shared" si="3"/>
        <v>0.58064516129032262</v>
      </c>
      <c r="AJ10" s="5">
        <f>SUMIFS('Data Collection'!AJ:AJ, 'Data Collection'!A:A, 'Per 90'!A10)/('Per 90'!B10/90)</f>
        <v>3.9906651108518085</v>
      </c>
      <c r="AK10" s="5">
        <f>SUMIFS('Data Collection'!AK:AK, 'Data Collection'!A:A, 'Per 90'!A10)/('Per 90'!B10/90)</f>
        <v>10.816802800466744</v>
      </c>
      <c r="AL10" s="15">
        <f t="shared" si="4"/>
        <v>0.36893203883495146</v>
      </c>
      <c r="AM10" s="5">
        <f>SUMIFS('Data Collection'!AM:AM, 'Data Collection'!A:A, 'Per 90'!A10)/('Per 90'!B10/90)</f>
        <v>3.9906651108518085</v>
      </c>
      <c r="AN10" s="5">
        <f>SUMIFS('Data Collection'!AN:AN, 'Data Collection'!A:A, 'Per 90'!A10)/('Per 90'!B10/90)</f>
        <v>5.4609101516919489</v>
      </c>
      <c r="AO10" s="15">
        <f t="shared" si="5"/>
        <v>0.73076923076923073</v>
      </c>
      <c r="AP10" s="5">
        <f>SUMIFS('Data Collection'!AP:AP, 'Data Collection'!A:A, 'Per 90'!A10)/('Per 90'!B10/90)</f>
        <v>13.862310385064177</v>
      </c>
      <c r="AQ10" s="5">
        <f>SUMIFS('Data Collection'!AQ:AQ, 'Data Collection'!A:A, 'Per 90'!A10)/('Per 90'!B10/90)</f>
        <v>1.6802800466744459</v>
      </c>
      <c r="AR10" s="5">
        <f>SUMIFS('Data Collection'!AR:AR, 'Data Collection'!A:A, 'Per 90'!A10)/('Per 90'!B10/90)</f>
        <v>0.63010501750291714</v>
      </c>
      <c r="AS10" s="5">
        <f>SUMIFS('Data Collection'!AS:AS, 'Data Collection'!A:A, 'Per 90'!A10)/('Per 90'!B10/90)</f>
        <v>0.21003500583430573</v>
      </c>
      <c r="AT10" s="5">
        <f>SUMIFS('Data Collection'!AT:AT, 'Data Collection'!A:A, 'Per 90'!A10)/('Per 90'!B10/90)</f>
        <v>1.3652275379229872</v>
      </c>
      <c r="AU10" s="5">
        <f>SUMIFS('Data Collection'!AU:AU, 'Data Collection'!A:A, 'Per 90'!A10)/('Per 90'!B10/90)</f>
        <v>0.31505250875145857</v>
      </c>
      <c r="AV10" s="5">
        <f>SUMIFS('Data Collection'!AV:AV, 'Data Collection'!A:A, 'Per 90'!A10)/('Per 90'!B10/90)</f>
        <v>1.5752625437572929</v>
      </c>
      <c r="AW10" s="5">
        <f>SUMIFS('Data Collection'!AW:AW, 'Data Collection'!A:A, 'Per 90'!A10)/('Per 90'!B10/90)</f>
        <v>0.63010501750291714</v>
      </c>
      <c r="AX10" s="5">
        <f>SUMIFS('Data Collection'!AX:AX, 'Data Collection'!A:A, 'Per 90'!A10)/('Per 90'!B10/90)</f>
        <v>2.1003500583430572</v>
      </c>
      <c r="AY10" s="5">
        <f>SUMIFS('Data Collection'!AY:AY, 'Data Collection'!A:A, 'Per 90'!A10)/('Per 90'!B10/90)</f>
        <v>0.21003500583430573</v>
      </c>
      <c r="AZ10" s="5">
        <f>SUMIFS('Data Collection'!AZ:AZ, 'Data Collection'!A:A, 'Per 90'!A10)/('Per 90'!B10/90)</f>
        <v>0</v>
      </c>
      <c r="BA10" s="5">
        <f>SUMIFS('Data Collection'!BA:BA, 'Data Collection'!A:A, 'Per 90'!A10)/('Per 90'!B10/90)</f>
        <v>0.10501750291715287</v>
      </c>
      <c r="BB10" s="5">
        <f>SUMIFS('Data Collection'!BB:BB, 'Data Collection'!A:A, 'Per 90'!A10)/('Per 90'!B10/90)</f>
        <v>0</v>
      </c>
      <c r="BC10" s="5">
        <f>SUMIFS('Data Collection'!BC:BC, 'Data Collection'!A:A, 'Per 90'!A10)/('Per 90'!B10/90)</f>
        <v>1.4359020098487665</v>
      </c>
      <c r="BD10" s="5">
        <f>SUMIFS('Data Collection'!BD:BD, 'Data Collection'!A:A, 'Per 90'!A10)/('Per 90'!B10/90)</f>
        <v>0.63132475971334168</v>
      </c>
      <c r="BE10" s="5">
        <f>AVERAGEIFS('Data Collection'!BE:BE, 'Data Collection'!A:A, 'Per 90'!A10)</f>
        <v>44.25</v>
      </c>
      <c r="BF10" s="5">
        <f>AVERAGEIFS('Data Collection'!BF:BF, 'Data Collection'!A:A, 'Per 90'!A10)</f>
        <v>12.75</v>
      </c>
      <c r="BG10" s="5">
        <f>AVERAGEIFS('Data Collection'!BK:BK, 'Data Collection'!A:A, 'Per 90'!A10)</f>
        <v>29.487499999999997</v>
      </c>
      <c r="BH10" s="5">
        <f>AVERAGEIFS('Data Collection'!BL:BL, 'Data Collection'!A:A, 'Per 90'!A10)</f>
        <v>9273.375</v>
      </c>
      <c r="BI10" s="5">
        <f>AVERAGEIFS('Data Collection'!BM:BM, 'Data Collection'!A:A, 'Per 90'!A10)</f>
        <v>7.0400000000000009</v>
      </c>
      <c r="BJ10" s="5">
        <f>AVERAGEIFS('Data Collection'!BN:BN, 'Data Collection'!A:A, 'Per 90'!A10)</f>
        <v>0.53999999999999992</v>
      </c>
    </row>
    <row r="11" spans="1:62" customFormat="1" x14ac:dyDescent="0.35">
      <c r="A11" s="1" t="s">
        <v>74</v>
      </c>
      <c r="B11">
        <f>SUMIFS('Data Collection'!B:B, 'Data Collection'!A:A, 'Per 90'!A11)</f>
        <v>1350</v>
      </c>
      <c r="C11" s="5">
        <f>SUMIFS('Data Collection'!C:C, 'Data Collection'!A:A, 'Per 90'!A11)/('Per 90'!B11/90)</f>
        <v>0.13333333333333333</v>
      </c>
      <c r="D11" s="5">
        <f>SUMIFS('Data Collection'!D:D, 'Data Collection'!A:A, 'Per 90'!A11)/('Per 90'!B11/90)</f>
        <v>6.0000000000000001E-3</v>
      </c>
      <c r="E11" s="5">
        <f>SUMIFS('Data Collection'!E:E, 'Data Collection'!A:A, 'Per 90'!A11)/('Per 90'!B11/90)</f>
        <v>0</v>
      </c>
      <c r="F11" s="5">
        <f>SUMIFS('Data Collection'!F:F, 'Data Collection'!A:A, 'Per 90'!A11)/('Per 90'!B11/90)</f>
        <v>0</v>
      </c>
      <c r="G11" s="5">
        <f>SUMIFS('Data Collection'!G:G, 'Data Collection'!A:A, 'Per 90'!A11)/('Per 90'!B11/90)</f>
        <v>0</v>
      </c>
      <c r="H11" s="5">
        <f>SUMIFS('Data Collection'!H:H, 'Data Collection'!A:A, 'Per 90'!A11)/('Per 90'!B11/90)</f>
        <v>4.0000000000000001E-3</v>
      </c>
      <c r="I11" s="5">
        <f>SUMIFS('Data Collection'!I:I, 'Data Collection'!A:A, 'Per 90'!A11)/('Per 90'!B11/90)</f>
        <v>0</v>
      </c>
      <c r="J11" s="5">
        <f>SUMIFS('Data Collection'!J:J, 'Data Collection'!A:A, 'Per 90'!A11)/('Per 90'!B11/90)</f>
        <v>0</v>
      </c>
      <c r="K11" s="5">
        <f>SUMIFS('Data Collection'!K:K, 'Data Collection'!A:A, 'Per 90'!A11)/('Per 90'!B11/90)</f>
        <v>0</v>
      </c>
      <c r="L11" s="5">
        <f>SUMIFS('Data Collection'!L:L, 'Data Collection'!A:A, 'Per 90'!A11)/('Per 90'!B11/90)</f>
        <v>0</v>
      </c>
      <c r="M11" s="5">
        <f>SUMIFS('Data Collection'!M:M, 'Data Collection'!A:A, 'Per 90'!A11)/('Per 90'!B11/90)</f>
        <v>0</v>
      </c>
      <c r="N11" s="5">
        <f>SUMIFS('Data Collection'!N:N, 'Data Collection'!A:A, 'Per 90'!A11)/('Per 90'!B11/90)</f>
        <v>0</v>
      </c>
      <c r="O11" s="5">
        <f>SUMIFS('Data Collection'!O:O, 'Data Collection'!A:A, 'Per 90'!A11)/('Per 90'!B11/90)</f>
        <v>0</v>
      </c>
      <c r="P11" s="5">
        <f>SUMIFS('Data Collection'!P:P, 'Data Collection'!A:A, 'Per 90'!A11)/('Per 90'!B11/90)</f>
        <v>0</v>
      </c>
      <c r="Q11" s="5">
        <f>SUMIFS('Data Collection'!Q:Q, 'Data Collection'!A:A, 'Per 90'!A11)/('Per 90'!B11/90)</f>
        <v>6.6666666666666666E-2</v>
      </c>
      <c r="R11" s="5">
        <f>SUMIFS('Data Collection'!R:R, 'Data Collection'!A:A, 'Per 90'!A11)/('Per 90'!B11/90)</f>
        <v>0</v>
      </c>
      <c r="S11" s="5">
        <f>SUMIFS('Data Collection'!S:S, 'Data Collection'!A:A, 'Per 90'!A11)/('Per 90'!B11/90)</f>
        <v>0</v>
      </c>
      <c r="T11" s="5">
        <f>SUMIFS('Data Collection'!T:T, 'Data Collection'!A:A, 'Per 90'!A11)/('Per 90'!B11/90)</f>
        <v>0.2</v>
      </c>
      <c r="U11" s="5">
        <f>SUMIFS('Data Collection'!U:U, 'Data Collection'!A:A, 'Per 90'!A11)/('Per 90'!B11/90)</f>
        <v>0.26666666666666666</v>
      </c>
      <c r="V11" s="15">
        <f t="shared" si="0"/>
        <v>0.75</v>
      </c>
      <c r="W11" s="5">
        <f>SUMIFS('Data Collection'!W:W, 'Data Collection'!A:A, 'Per 90'!A11)/('Per 90'!B11/90)</f>
        <v>48.6</v>
      </c>
      <c r="X11" s="5">
        <f>SUMIFS('Data Collection'!X:X, 'Data Collection'!A:A, 'Per 90'!A11)/('Per 90'!B11/90)</f>
        <v>30.333333333333332</v>
      </c>
      <c r="Y11" s="5">
        <f>SUMIFS('Data Collection'!Y:Y, 'Data Collection'!A:A, 'Per 90'!A11)/('Per 90'!B11/90)</f>
        <v>35.666666666666664</v>
      </c>
      <c r="Z11" s="15">
        <f t="shared" si="1"/>
        <v>0.85046728971962615</v>
      </c>
      <c r="AA11" s="5">
        <f>SUMIFS('Data Collection'!AA:AA, 'Data Collection'!A:A, 'Per 90'!A11)/('Per 90'!B11/90)</f>
        <v>6.6666666666666666E-2</v>
      </c>
      <c r="AB11" s="5">
        <f>SUMIFS('Data Collection'!AB:AB, 'Data Collection'!A:A, 'Per 90'!A11)/('Per 90'!B11/90)</f>
        <v>0</v>
      </c>
      <c r="AC11" s="5">
        <f>SUMIFS('Data Collection'!AC:AC, 'Data Collection'!A:A, 'Per 90'!A11)/('Per 90'!B11/90)</f>
        <v>0</v>
      </c>
      <c r="AD11" s="5">
        <f>SUMIFS('Data Collection'!AD:AD, 'Data Collection'!A:A, 'Per 90'!A11)/('Per 90'!B11/90)</f>
        <v>0</v>
      </c>
      <c r="AE11" s="5">
        <f>SUMIFS('Data Collection'!AE:AE, 'Data Collection'!A:A, 'Per 90'!A11)/('Per 90'!B11/90)</f>
        <v>0</v>
      </c>
      <c r="AF11" s="15">
        <f t="shared" si="2"/>
        <v>0</v>
      </c>
      <c r="AG11" s="5">
        <f>SUMIFS('Data Collection'!AG:AG, 'Data Collection'!A:A, 'Per 90'!A11)/('Per 90'!B11/90)</f>
        <v>2.0666666666666669</v>
      </c>
      <c r="AH11" s="5">
        <f>SUMIFS('Data Collection'!AH:AH, 'Data Collection'!A:A, 'Per 90'!A11)/('Per 90'!B11/90)</f>
        <v>4.333333333333333</v>
      </c>
      <c r="AI11" s="15">
        <f t="shared" si="3"/>
        <v>0.47692307692307701</v>
      </c>
      <c r="AJ11" s="5">
        <f>SUMIFS('Data Collection'!AJ:AJ, 'Data Collection'!A:A, 'Per 90'!A11)/('Per 90'!B11/90)</f>
        <v>2.5333333333333332</v>
      </c>
      <c r="AK11" s="5">
        <f>SUMIFS('Data Collection'!AK:AK, 'Data Collection'!A:A, 'Per 90'!A11)/('Per 90'!B11/90)</f>
        <v>6.7333333333333334</v>
      </c>
      <c r="AL11" s="15">
        <f t="shared" si="4"/>
        <v>0.37623762376237624</v>
      </c>
      <c r="AM11" s="5">
        <f>SUMIFS('Data Collection'!AM:AM, 'Data Collection'!A:A, 'Per 90'!A11)/('Per 90'!B11/90)</f>
        <v>2.5333333333333332</v>
      </c>
      <c r="AN11" s="5">
        <f>SUMIFS('Data Collection'!AN:AN, 'Data Collection'!A:A, 'Per 90'!A11)/('Per 90'!B11/90)</f>
        <v>3.8666666666666667</v>
      </c>
      <c r="AO11" s="15">
        <f t="shared" si="5"/>
        <v>0.65517241379310343</v>
      </c>
      <c r="AP11" s="5">
        <f>SUMIFS('Data Collection'!AP:AP, 'Data Collection'!A:A, 'Per 90'!A11)/('Per 90'!B11/90)</f>
        <v>7.8</v>
      </c>
      <c r="AQ11" s="5">
        <f>SUMIFS('Data Collection'!AQ:AQ, 'Data Collection'!A:A, 'Per 90'!A11)/('Per 90'!B11/90)</f>
        <v>0.33333333333333331</v>
      </c>
      <c r="AR11" s="5">
        <f>SUMIFS('Data Collection'!AR:AR, 'Data Collection'!A:A, 'Per 90'!A11)/('Per 90'!B11/90)</f>
        <v>0.4</v>
      </c>
      <c r="AS11" s="5">
        <f>SUMIFS('Data Collection'!AS:AS, 'Data Collection'!A:A, 'Per 90'!A11)/('Per 90'!B11/90)</f>
        <v>0</v>
      </c>
      <c r="AT11" s="5">
        <f>SUMIFS('Data Collection'!AT:AT, 'Data Collection'!A:A, 'Per 90'!A11)/('Per 90'!B11/90)</f>
        <v>3.6</v>
      </c>
      <c r="AU11" s="5">
        <f>SUMIFS('Data Collection'!AU:AU, 'Data Collection'!A:A, 'Per 90'!A11)/('Per 90'!B11/90)</f>
        <v>0.6</v>
      </c>
      <c r="AV11" s="5">
        <f>SUMIFS('Data Collection'!AV:AV, 'Data Collection'!A:A, 'Per 90'!A11)/('Per 90'!B11/90)</f>
        <v>1.3333333333333333</v>
      </c>
      <c r="AW11" s="5">
        <f>SUMIFS('Data Collection'!AW:AW, 'Data Collection'!A:A, 'Per 90'!A11)/('Per 90'!B11/90)</f>
        <v>6.6666666666666666E-2</v>
      </c>
      <c r="AX11" s="5">
        <f>SUMIFS('Data Collection'!AX:AX, 'Data Collection'!A:A, 'Per 90'!A11)/('Per 90'!B11/90)</f>
        <v>0.46666666666666667</v>
      </c>
      <c r="AY11" s="5">
        <f>SUMIFS('Data Collection'!AY:AY, 'Data Collection'!A:A, 'Per 90'!A11)/('Per 90'!B11/90)</f>
        <v>0.46666666666666667</v>
      </c>
      <c r="AZ11" s="5">
        <f>SUMIFS('Data Collection'!AZ:AZ, 'Data Collection'!A:A, 'Per 90'!A11)/('Per 90'!B11/90)</f>
        <v>0</v>
      </c>
      <c r="BA11" s="5">
        <f>SUMIFS('Data Collection'!BA:BA, 'Data Collection'!A:A, 'Per 90'!A11)/('Per 90'!B11/90)</f>
        <v>0</v>
      </c>
      <c r="BB11" s="5">
        <f>SUMIFS('Data Collection'!BB:BB, 'Data Collection'!A:A, 'Per 90'!A11)/('Per 90'!B11/90)</f>
        <v>0</v>
      </c>
      <c r="BC11" s="5">
        <f>SUMIFS('Data Collection'!BC:BC, 'Data Collection'!A:A, 'Per 90'!A11)/('Per 90'!B11/90)</f>
        <v>1.245784786940225</v>
      </c>
      <c r="BD11" s="5">
        <f>SUMIFS('Data Collection'!BD:BD, 'Data Collection'!A:A, 'Per 90'!A11)/('Per 90'!B11/90)</f>
        <v>5.3763440860215068E-2</v>
      </c>
      <c r="BE11" s="5">
        <f>AVERAGEIFS('Data Collection'!BE:BE, 'Data Collection'!A:A, 'Per 90'!A11)</f>
        <v>26.75</v>
      </c>
      <c r="BF11" s="5">
        <f>AVERAGEIFS('Data Collection'!BF:BF, 'Data Collection'!A:A, 'Per 90'!A11)</f>
        <v>61.75</v>
      </c>
      <c r="BG11" s="5">
        <f>AVERAGEIFS('Data Collection'!BK:BK, 'Data Collection'!A:A, 'Per 90'!A11)</f>
        <v>31.700000000000003</v>
      </c>
      <c r="BH11" s="5">
        <f>AVERAGEIFS('Data Collection'!BL:BL, 'Data Collection'!A:A, 'Per 90'!A11)</f>
        <v>10096.692307692309</v>
      </c>
      <c r="BI11" s="5">
        <f>AVERAGEIFS('Data Collection'!BM:BM, 'Data Collection'!A:A, 'Per 90'!A11)</f>
        <v>6.7642857142857142</v>
      </c>
      <c r="BJ11" s="5">
        <f>AVERAGEIFS('Data Collection'!BN:BN, 'Data Collection'!A:A, 'Per 90'!A11)</f>
        <v>0.26428571428571435</v>
      </c>
    </row>
    <row r="12" spans="1:62" customFormat="1" x14ac:dyDescent="0.35">
      <c r="A12" t="s">
        <v>75</v>
      </c>
      <c r="B12">
        <f>SUMIFS('Data Collection'!B:B, 'Data Collection'!A:A, 'Per 90'!A12)</f>
        <v>997</v>
      </c>
      <c r="C12" s="5">
        <f>SUMIFS('Data Collection'!C:C, 'Data Collection'!A:A, 'Per 90'!A12)/('Per 90'!B12/90)</f>
        <v>0</v>
      </c>
      <c r="D12" s="5">
        <f>SUMIFS('Data Collection'!D:D, 'Data Collection'!A:A, 'Per 90'!A12)/('Per 90'!B12/90)</f>
        <v>3.6108324974924778E-3</v>
      </c>
      <c r="E12" s="5">
        <f>SUMIFS('Data Collection'!E:E, 'Data Collection'!A:A, 'Per 90'!A12)/('Per 90'!B12/90)</f>
        <v>0</v>
      </c>
      <c r="F12" s="5">
        <f>SUMIFS('Data Collection'!F:F, 'Data Collection'!A:A, 'Per 90'!A12)/('Per 90'!B12/90)</f>
        <v>3.6108324974924778E-3</v>
      </c>
      <c r="G12" s="5">
        <f>SUMIFS('Data Collection'!G:G, 'Data Collection'!A:A, 'Per 90'!A12)/('Per 90'!B12/90)</f>
        <v>0</v>
      </c>
      <c r="H12" s="5">
        <f>SUMIFS('Data Collection'!H:H, 'Data Collection'!A:A, 'Per 90'!A12)/('Per 90'!B12/90)</f>
        <v>2.7983951855566701E-2</v>
      </c>
      <c r="I12" s="5">
        <f>SUMIFS('Data Collection'!I:I, 'Data Collection'!A:A, 'Per 90'!A12)/('Per 90'!B12/90)</f>
        <v>0</v>
      </c>
      <c r="J12" s="5">
        <f>SUMIFS('Data Collection'!J:J, 'Data Collection'!A:A, 'Per 90'!A12)/('Per 90'!B12/90)</f>
        <v>0</v>
      </c>
      <c r="K12" s="5">
        <f>SUMIFS('Data Collection'!K:K, 'Data Collection'!A:A, 'Per 90'!A12)/('Per 90'!B12/90)</f>
        <v>0</v>
      </c>
      <c r="L12" s="5">
        <f>SUMIFS('Data Collection'!L:L, 'Data Collection'!A:A, 'Per 90'!A12)/('Per 90'!B12/90)</f>
        <v>0</v>
      </c>
      <c r="M12" s="5">
        <f>SUMIFS('Data Collection'!M:M, 'Data Collection'!A:A, 'Per 90'!A12)/('Per 90'!B12/90)</f>
        <v>0</v>
      </c>
      <c r="N12" s="5">
        <f>SUMIFS('Data Collection'!N:N, 'Data Collection'!A:A, 'Per 90'!A12)/('Per 90'!B12/90)</f>
        <v>0</v>
      </c>
      <c r="O12" s="5">
        <f>SUMIFS('Data Collection'!O:O, 'Data Collection'!A:A, 'Per 90'!A12)/('Per 90'!B12/90)</f>
        <v>0</v>
      </c>
      <c r="P12" s="5">
        <f>SUMIFS('Data Collection'!P:P, 'Data Collection'!A:A, 'Per 90'!A12)/('Per 90'!B12/90)</f>
        <v>0</v>
      </c>
      <c r="Q12" s="5">
        <f>SUMIFS('Data Collection'!Q:Q, 'Data Collection'!A:A, 'Per 90'!A12)/('Per 90'!B12/90)</f>
        <v>0</v>
      </c>
      <c r="R12" s="5">
        <f>SUMIFS('Data Collection'!R:R, 'Data Collection'!A:A, 'Per 90'!A12)/('Per 90'!B12/90)</f>
        <v>0.18054162487462388</v>
      </c>
      <c r="S12" s="5">
        <f>SUMIFS('Data Collection'!S:S, 'Data Collection'!A:A, 'Per 90'!A12)/('Per 90'!B12/90)</f>
        <v>9.0270812437311942E-2</v>
      </c>
      <c r="T12" s="5">
        <f>SUMIFS('Data Collection'!T:T, 'Data Collection'!A:A, 'Per 90'!A12)/('Per 90'!B12/90)</f>
        <v>0.18054162487462388</v>
      </c>
      <c r="U12" s="5">
        <f>SUMIFS('Data Collection'!U:U, 'Data Collection'!A:A, 'Per 90'!A12)/('Per 90'!B12/90)</f>
        <v>0.45135406218655971</v>
      </c>
      <c r="V12" s="15">
        <f t="shared" si="0"/>
        <v>0.4</v>
      </c>
      <c r="W12" s="5">
        <f>SUMIFS('Data Collection'!W:W, 'Data Collection'!A:A, 'Per 90'!A12)/('Per 90'!B12/90)</f>
        <v>39.809428284854562</v>
      </c>
      <c r="X12" s="5">
        <f>SUMIFS('Data Collection'!X:X, 'Data Collection'!A:A, 'Per 90'!A12)/('Per 90'!B12/90)</f>
        <v>25.727181544633904</v>
      </c>
      <c r="Y12" s="5">
        <f>SUMIFS('Data Collection'!Y:Y, 'Data Collection'!A:A, 'Per 90'!A12)/('Per 90'!B12/90)</f>
        <v>30.150451354062188</v>
      </c>
      <c r="Z12" s="15">
        <f t="shared" si="1"/>
        <v>0.8532934131736527</v>
      </c>
      <c r="AA12" s="5">
        <f>SUMIFS('Data Collection'!AA:AA, 'Data Collection'!A:A, 'Per 90'!A12)/('Per 90'!B12/90)</f>
        <v>0.27081243731193583</v>
      </c>
      <c r="AB12" s="5">
        <f>SUMIFS('Data Collection'!AB:AB, 'Data Collection'!A:A, 'Per 90'!A12)/('Per 90'!B12/90)</f>
        <v>0</v>
      </c>
      <c r="AC12" s="5">
        <f>SUMIFS('Data Collection'!AC:AC, 'Data Collection'!A:A, 'Per 90'!A12)/('Per 90'!B12/90)</f>
        <v>0</v>
      </c>
      <c r="AD12" s="5">
        <f>SUMIFS('Data Collection'!AD:AD, 'Data Collection'!A:A, 'Per 90'!A12)/('Per 90'!B12/90)</f>
        <v>9.0270812437311942E-2</v>
      </c>
      <c r="AE12" s="5">
        <f>SUMIFS('Data Collection'!AE:AE, 'Data Collection'!A:A, 'Per 90'!A12)/('Per 90'!B12/90)</f>
        <v>0.18054162487462388</v>
      </c>
      <c r="AF12" s="15">
        <f t="shared" si="2"/>
        <v>0.5</v>
      </c>
      <c r="AG12" s="5">
        <f>SUMIFS('Data Collection'!AG:AG, 'Data Collection'!A:A, 'Per 90'!A12)/('Per 90'!B12/90)</f>
        <v>0.81243731193580748</v>
      </c>
      <c r="AH12" s="5">
        <f>SUMIFS('Data Collection'!AH:AH, 'Data Collection'!A:A, 'Per 90'!A12)/('Per 90'!B12/90)</f>
        <v>1.2637913741223672</v>
      </c>
      <c r="AI12" s="15">
        <f t="shared" si="3"/>
        <v>0.6428571428571429</v>
      </c>
      <c r="AJ12" s="5">
        <f>SUMIFS('Data Collection'!AJ:AJ, 'Data Collection'!A:A, 'Per 90'!A12)/('Per 90'!B12/90)</f>
        <v>2.1664994984954866</v>
      </c>
      <c r="AK12" s="5">
        <f>SUMIFS('Data Collection'!AK:AK, 'Data Collection'!A:A, 'Per 90'!A12)/('Per 90'!B12/90)</f>
        <v>8.0341023069207633</v>
      </c>
      <c r="AL12" s="15">
        <f t="shared" si="4"/>
        <v>0.2696629213483146</v>
      </c>
      <c r="AM12" s="5">
        <f>SUMIFS('Data Collection'!AM:AM, 'Data Collection'!A:A, 'Per 90'!A12)/('Per 90'!B12/90)</f>
        <v>0.36108324974924777</v>
      </c>
      <c r="AN12" s="5">
        <f>SUMIFS('Data Collection'!AN:AN, 'Data Collection'!A:A, 'Per 90'!A12)/('Per 90'!B12/90)</f>
        <v>1.3540621865596791</v>
      </c>
      <c r="AO12" s="15">
        <f t="shared" si="5"/>
        <v>0.26666666666666666</v>
      </c>
      <c r="AP12" s="5">
        <f>SUMIFS('Data Collection'!AP:AP, 'Data Collection'!A:A, 'Per 90'!A12)/('Per 90'!B12/90)</f>
        <v>6.7703109327983952</v>
      </c>
      <c r="AQ12" s="5">
        <f>SUMIFS('Data Collection'!AQ:AQ, 'Data Collection'!A:A, 'Per 90'!A12)/('Per 90'!B12/90)</f>
        <v>0.27081243731193583</v>
      </c>
      <c r="AR12" s="5">
        <f>SUMIFS('Data Collection'!AR:AR, 'Data Collection'!A:A, 'Per 90'!A12)/('Per 90'!B12/90)</f>
        <v>0.27081243731193583</v>
      </c>
      <c r="AS12" s="5">
        <f>SUMIFS('Data Collection'!AS:AS, 'Data Collection'!A:A, 'Per 90'!A12)/('Per 90'!B12/90)</f>
        <v>0</v>
      </c>
      <c r="AT12" s="5">
        <f>SUMIFS('Data Collection'!AT:AT, 'Data Collection'!A:A, 'Per 90'!A12)/('Per 90'!B12/90)</f>
        <v>0.54162487462387165</v>
      </c>
      <c r="AU12" s="5">
        <f>SUMIFS('Data Collection'!AU:AU, 'Data Collection'!A:A, 'Per 90'!A12)/('Per 90'!B12/90)</f>
        <v>0.27081243731193583</v>
      </c>
      <c r="AV12" s="5">
        <f>SUMIFS('Data Collection'!AV:AV, 'Data Collection'!A:A, 'Per 90'!A12)/('Per 90'!B12/90)</f>
        <v>1.0832497492477433</v>
      </c>
      <c r="AW12" s="5">
        <f>SUMIFS('Data Collection'!AW:AW, 'Data Collection'!A:A, 'Per 90'!A12)/('Per 90'!B12/90)</f>
        <v>0</v>
      </c>
      <c r="AX12" s="5">
        <f>SUMIFS('Data Collection'!AX:AX, 'Data Collection'!A:A, 'Per 90'!A12)/('Per 90'!B12/90)</f>
        <v>0.6318956870611836</v>
      </c>
      <c r="AY12" s="5">
        <f>SUMIFS('Data Collection'!AY:AY, 'Data Collection'!A:A, 'Per 90'!A12)/('Per 90'!B12/90)</f>
        <v>0.27081243731193583</v>
      </c>
      <c r="AZ12" s="5">
        <f>SUMIFS('Data Collection'!AZ:AZ, 'Data Collection'!A:A, 'Per 90'!A12)/('Per 90'!B12/90)</f>
        <v>0</v>
      </c>
      <c r="BA12" s="5">
        <f>SUMIFS('Data Collection'!BA:BA, 'Data Collection'!A:A, 'Per 90'!A12)/('Per 90'!B12/90)</f>
        <v>0</v>
      </c>
      <c r="BB12" s="5">
        <f>SUMIFS('Data Collection'!BB:BB, 'Data Collection'!A:A, 'Per 90'!A12)/('Per 90'!B12/90)</f>
        <v>0</v>
      </c>
      <c r="BC12" s="5">
        <f>SUMIFS('Data Collection'!BC:BC, 'Data Collection'!A:A, 'Per 90'!A12)/('Per 90'!B12/90)</f>
        <v>1.0241279113983817</v>
      </c>
      <c r="BD12" s="5">
        <f>SUMIFS('Data Collection'!BD:BD, 'Data Collection'!A:A, 'Per 90'!A12)/('Per 90'!B12/90)</f>
        <v>0</v>
      </c>
      <c r="BE12" s="5">
        <f>AVERAGEIFS('Data Collection'!BE:BE, 'Data Collection'!A:A, 'Per 90'!A12)</f>
        <v>48.666666666666664</v>
      </c>
      <c r="BF12" s="5">
        <f>AVERAGEIFS('Data Collection'!BF:BF, 'Data Collection'!A:A, 'Per 90'!A12)</f>
        <v>42.666666666666664</v>
      </c>
      <c r="BG12" s="5">
        <f>AVERAGEIFS('Data Collection'!BK:BK, 'Data Collection'!A:A, 'Per 90'!A12)</f>
        <v>26.941666666666663</v>
      </c>
      <c r="BH12" s="5">
        <f>AVERAGEIFS('Data Collection'!BL:BL, 'Data Collection'!A:A, 'Per 90'!A12)</f>
        <v>10338.166666666666</v>
      </c>
      <c r="BI12" s="5">
        <f>AVERAGEIFS('Data Collection'!BM:BM, 'Data Collection'!A:A, 'Per 90'!A12)</f>
        <v>6.541666666666667</v>
      </c>
      <c r="BJ12" s="5">
        <f>AVERAGEIFS('Data Collection'!BN:BN, 'Data Collection'!A:A, 'Per 90'!A12)</f>
        <v>4.1666666666666664E-2</v>
      </c>
    </row>
    <row r="13" spans="1:62" customFormat="1" x14ac:dyDescent="0.35">
      <c r="A13" s="1" t="s">
        <v>76</v>
      </c>
      <c r="B13">
        <f>SUMIFS('Data Collection'!B:B, 'Data Collection'!A:A, 'Per 90'!A13)</f>
        <v>1209</v>
      </c>
      <c r="C13" s="5">
        <f>SUMIFS('Data Collection'!C:C, 'Data Collection'!A:A, 'Per 90'!A13)/('Per 90'!B13/90)</f>
        <v>0</v>
      </c>
      <c r="D13" s="5">
        <f>SUMIFS('Data Collection'!D:D, 'Data Collection'!A:A, 'Per 90'!A13)/('Per 90'!B13/90)</f>
        <v>0.49354838709677412</v>
      </c>
      <c r="E13" s="5">
        <f>SUMIFS('Data Collection'!E:E, 'Data Collection'!A:A, 'Per 90'!A13)/('Per 90'!B13/90)</f>
        <v>0.51960297766749386</v>
      </c>
      <c r="F13" s="5">
        <f>SUMIFS('Data Collection'!F:F, 'Data Collection'!A:A, 'Per 90'!A13)/('Per 90'!B13/90)</f>
        <v>0.38039702233250616</v>
      </c>
      <c r="G13" s="5">
        <f>SUMIFS('Data Collection'!G:G, 'Data Collection'!A:A, 'Per 90'!A13)/('Per 90'!B13/90)</f>
        <v>0.4593052109181141</v>
      </c>
      <c r="H13" s="5">
        <f>SUMIFS('Data Collection'!H:H, 'Data Collection'!A:A, 'Per 90'!A13)/('Per 90'!B13/90)</f>
        <v>9.3796526054590573E-2</v>
      </c>
      <c r="I13" s="5">
        <f>SUMIFS('Data Collection'!I:I, 'Data Collection'!A:A, 'Per 90'!A13)/('Per 90'!B13/90)</f>
        <v>0.4466501240694789</v>
      </c>
      <c r="J13" s="5">
        <f>SUMIFS('Data Collection'!J:J, 'Data Collection'!A:A, 'Per 90'!A13)/('Per 90'!B13/90)</f>
        <v>0.29776674937965258</v>
      </c>
      <c r="K13" s="5">
        <f>SUMIFS('Data Collection'!K:K, 'Data Collection'!A:A, 'Per 90'!A13)/('Per 90'!B13/90)</f>
        <v>0.22332506203473945</v>
      </c>
      <c r="L13" s="5">
        <f>SUMIFS('Data Collection'!L:L, 'Data Collection'!A:A, 'Per 90'!A13)/('Per 90'!B13/90)</f>
        <v>0</v>
      </c>
      <c r="M13" s="5">
        <f>SUMIFS('Data Collection'!M:M, 'Data Collection'!A:A, 'Per 90'!A13)/('Per 90'!B13/90)</f>
        <v>0</v>
      </c>
      <c r="N13" s="5">
        <f>SUMIFS('Data Collection'!N:N, 'Data Collection'!A:A, 'Per 90'!A13)/('Per 90'!B13/90)</f>
        <v>0</v>
      </c>
      <c r="O13" s="5">
        <f>SUMIFS('Data Collection'!O:O, 'Data Collection'!A:A, 'Per 90'!A13)/('Per 90'!B13/90)</f>
        <v>0</v>
      </c>
      <c r="P13" s="5">
        <f>SUMIFS('Data Collection'!P:P, 'Data Collection'!A:A, 'Per 90'!A13)/('Per 90'!B13/90)</f>
        <v>0</v>
      </c>
      <c r="Q13" s="5">
        <f>SUMIFS('Data Collection'!Q:Q, 'Data Collection'!A:A, 'Per 90'!A13)/('Per 90'!B13/90)</f>
        <v>1.4143920595533499</v>
      </c>
      <c r="R13" s="5">
        <f>SUMIFS('Data Collection'!R:R, 'Data Collection'!A:A, 'Per 90'!A13)/('Per 90'!B13/90)</f>
        <v>0.52109181141439209</v>
      </c>
      <c r="S13" s="5">
        <f>SUMIFS('Data Collection'!S:S, 'Data Collection'!A:A, 'Per 90'!A13)/('Per 90'!B13/90)</f>
        <v>0.22332506203473945</v>
      </c>
      <c r="T13" s="5">
        <f>SUMIFS('Data Collection'!T:T, 'Data Collection'!A:A, 'Per 90'!A13)/('Per 90'!B13/90)</f>
        <v>2.0099255583126552</v>
      </c>
      <c r="U13" s="5">
        <f>SUMIFS('Data Collection'!U:U, 'Data Collection'!A:A, 'Per 90'!A13)/('Per 90'!B13/90)</f>
        <v>2.4565756823821339</v>
      </c>
      <c r="V13" s="15">
        <f t="shared" si="0"/>
        <v>0.81818181818181823</v>
      </c>
      <c r="W13" s="5">
        <f>SUMIFS('Data Collection'!W:W, 'Data Collection'!A:A, 'Per 90'!A13)/('Per 90'!B13/90)</f>
        <v>60.521091811414394</v>
      </c>
      <c r="X13" s="5">
        <f>SUMIFS('Data Collection'!X:X, 'Data Collection'!A:A, 'Per 90'!A13)/('Per 90'!B13/90)</f>
        <v>23.151364764267989</v>
      </c>
      <c r="Y13" s="5">
        <f>SUMIFS('Data Collection'!Y:Y, 'Data Collection'!A:A, 'Per 90'!A13)/('Per 90'!B13/90)</f>
        <v>33.052109181141439</v>
      </c>
      <c r="Z13" s="15">
        <f t="shared" si="1"/>
        <v>0.7004504504504504</v>
      </c>
      <c r="AA13" s="5">
        <f>SUMIFS('Data Collection'!AA:AA, 'Data Collection'!A:A, 'Per 90'!A13)/('Per 90'!B13/90)</f>
        <v>1.4888337468982631</v>
      </c>
      <c r="AB13" s="5">
        <f>SUMIFS('Data Collection'!AB:AB, 'Data Collection'!A:A, 'Per 90'!A13)/('Per 90'!B13/90)</f>
        <v>7.4441687344913146E-2</v>
      </c>
      <c r="AC13" s="5">
        <f>SUMIFS('Data Collection'!AC:AC, 'Data Collection'!A:A, 'Per 90'!A13)/('Per 90'!B13/90)</f>
        <v>0.29776674937965258</v>
      </c>
      <c r="AD13" s="5">
        <f>SUMIFS('Data Collection'!AD:AD, 'Data Collection'!A:A, 'Per 90'!A13)/('Per 90'!B13/90)</f>
        <v>7.4441687344913146E-2</v>
      </c>
      <c r="AE13" s="5">
        <f>SUMIFS('Data Collection'!AE:AE, 'Data Collection'!A:A, 'Per 90'!A13)/('Per 90'!B13/90)</f>
        <v>0.4466501240694789</v>
      </c>
      <c r="AF13" s="15">
        <f t="shared" si="2"/>
        <v>0.16666666666666666</v>
      </c>
      <c r="AG13" s="5">
        <f>SUMIFS('Data Collection'!AG:AG, 'Data Collection'!A:A, 'Per 90'!A13)/('Per 90'!B13/90)</f>
        <v>1.6377171215880892</v>
      </c>
      <c r="AH13" s="5">
        <f>SUMIFS('Data Collection'!AH:AH, 'Data Collection'!A:A, 'Per 90'!A13)/('Per 90'!B13/90)</f>
        <v>2.6799007444168734</v>
      </c>
      <c r="AI13" s="15">
        <f t="shared" si="3"/>
        <v>0.61111111111111105</v>
      </c>
      <c r="AJ13" s="5">
        <f>SUMIFS('Data Collection'!AJ:AJ, 'Data Collection'!A:A, 'Per 90'!A13)/('Per 90'!B13/90)</f>
        <v>7.5930521091811416</v>
      </c>
      <c r="AK13" s="5">
        <f>SUMIFS('Data Collection'!AK:AK, 'Data Collection'!A:A, 'Per 90'!A13)/('Per 90'!B13/90)</f>
        <v>24.863523573200993</v>
      </c>
      <c r="AL13" s="15">
        <f t="shared" si="4"/>
        <v>0.30538922155688625</v>
      </c>
      <c r="AM13" s="5">
        <f>SUMIFS('Data Collection'!AM:AM, 'Data Collection'!A:A, 'Per 90'!A13)/('Per 90'!B13/90)</f>
        <v>1.6377171215880892</v>
      </c>
      <c r="AN13" s="5">
        <f>SUMIFS('Data Collection'!AN:AN, 'Data Collection'!A:A, 'Per 90'!A13)/('Per 90'!B13/90)</f>
        <v>5.5086848635235732</v>
      </c>
      <c r="AO13" s="15">
        <f t="shared" si="5"/>
        <v>0.29729729729729726</v>
      </c>
      <c r="AP13" s="5">
        <f>SUMIFS('Data Collection'!AP:AP, 'Data Collection'!A:A, 'Per 90'!A13)/('Per 90'!B13/90)</f>
        <v>18.238213399503721</v>
      </c>
      <c r="AQ13" s="5">
        <f>SUMIFS('Data Collection'!AQ:AQ, 'Data Collection'!A:A, 'Per 90'!A13)/('Per 90'!B13/90)</f>
        <v>1.8610421836228288</v>
      </c>
      <c r="AR13" s="5">
        <f>SUMIFS('Data Collection'!AR:AR, 'Data Collection'!A:A, 'Per 90'!A13)/('Per 90'!B13/90)</f>
        <v>2.0843672456575684</v>
      </c>
      <c r="AS13" s="5">
        <f>SUMIFS('Data Collection'!AS:AS, 'Data Collection'!A:A, 'Per 90'!A13)/('Per 90'!B13/90)</f>
        <v>0.52109181141439209</v>
      </c>
      <c r="AT13" s="5">
        <f>SUMIFS('Data Collection'!AT:AT, 'Data Collection'!A:A, 'Per 90'!A13)/('Per 90'!B13/90)</f>
        <v>0.4466501240694789</v>
      </c>
      <c r="AU13" s="5">
        <f>SUMIFS('Data Collection'!AU:AU, 'Data Collection'!A:A, 'Per 90'!A13)/('Per 90'!B13/90)</f>
        <v>7.4441687344913146E-2</v>
      </c>
      <c r="AV13" s="5">
        <f>SUMIFS('Data Collection'!AV:AV, 'Data Collection'!A:A, 'Per 90'!A13)/('Per 90'!B13/90)</f>
        <v>0.14888337468982629</v>
      </c>
      <c r="AW13" s="5">
        <f>SUMIFS('Data Collection'!AW:AW, 'Data Collection'!A:A, 'Per 90'!A13)/('Per 90'!B13/90)</f>
        <v>0.14888337468982629</v>
      </c>
      <c r="AX13" s="5">
        <f>SUMIFS('Data Collection'!AX:AX, 'Data Collection'!A:A, 'Per 90'!A13)/('Per 90'!B13/90)</f>
        <v>0.4466501240694789</v>
      </c>
      <c r="AY13" s="5">
        <f>SUMIFS('Data Collection'!AY:AY, 'Data Collection'!A:A, 'Per 90'!A13)/('Per 90'!B13/90)</f>
        <v>0.14888337468982629</v>
      </c>
      <c r="AZ13" s="5">
        <f>SUMIFS('Data Collection'!AZ:AZ, 'Data Collection'!A:A, 'Per 90'!A13)/('Per 90'!B13/90)</f>
        <v>0</v>
      </c>
      <c r="BA13" s="5">
        <f>SUMIFS('Data Collection'!BA:BA, 'Data Collection'!A:A, 'Per 90'!A13)/('Per 90'!B13/90)</f>
        <v>7.4441687344913146E-2</v>
      </c>
      <c r="BB13" s="5">
        <f>SUMIFS('Data Collection'!BB:BB, 'Data Collection'!A:A, 'Per 90'!A13)/('Per 90'!B13/90)</f>
        <v>0</v>
      </c>
      <c r="BC13" s="5">
        <f>SUMIFS('Data Collection'!BC:BC, 'Data Collection'!A:A, 'Per 90'!A13)/('Per 90'!B13/90)</f>
        <v>0.12345729397936529</v>
      </c>
      <c r="BD13" s="5">
        <f>SUMIFS('Data Collection'!BD:BD, 'Data Collection'!A:A, 'Per 90'!A13)/('Per 90'!B13/90)</f>
        <v>0.13501678587067581</v>
      </c>
      <c r="BE13" s="5">
        <f>AVERAGEIFS('Data Collection'!BE:BE, 'Data Collection'!A:A, 'Per 90'!A13)</f>
        <v>67.75</v>
      </c>
      <c r="BF13" s="5">
        <f>AVERAGEIFS('Data Collection'!BF:BF, 'Data Collection'!A:A, 'Per 90'!A13)</f>
        <v>52.25</v>
      </c>
      <c r="BG13" s="5">
        <f>AVERAGEIFS('Data Collection'!BK:BK, 'Data Collection'!A:A, 'Per 90'!A13)</f>
        <v>29.107692307692311</v>
      </c>
      <c r="BH13" s="5">
        <f>AVERAGEIFS('Data Collection'!BL:BL, 'Data Collection'!A:A, 'Per 90'!A13)</f>
        <v>8918.3846153846152</v>
      </c>
      <c r="BI13" s="5">
        <f>AVERAGEIFS('Data Collection'!BM:BM, 'Data Collection'!A:A, 'Per 90'!A13)</f>
        <v>7.2384615384615376</v>
      </c>
      <c r="BJ13" s="5">
        <f>AVERAGEIFS('Data Collection'!BN:BN, 'Data Collection'!A:A, 'Per 90'!A13)</f>
        <v>0.73846153846153861</v>
      </c>
    </row>
    <row r="14" spans="1:62" customFormat="1" x14ac:dyDescent="0.35">
      <c r="A14" t="s">
        <v>85</v>
      </c>
      <c r="B14">
        <f>SUMIFS('Data Collection'!B:B, 'Data Collection'!A:A, 'Per 90'!A14)</f>
        <v>202</v>
      </c>
      <c r="C14" s="5">
        <f>SUMIFS('Data Collection'!C:C, 'Data Collection'!A:A, 'Per 90'!A14)/('Per 90'!B14/90)</f>
        <v>1.7821782178217822</v>
      </c>
      <c r="D14" s="5">
        <f>SUMIFS('Data Collection'!D:D, 'Data Collection'!A:A, 'Per 90'!A14)/('Per 90'!B14/90)</f>
        <v>1.3366336633663366E-2</v>
      </c>
      <c r="E14" s="5">
        <f>SUMIFS('Data Collection'!E:E, 'Data Collection'!A:A, 'Per 90'!A14)/('Per 90'!B14/90)</f>
        <v>2.227722772277228E-2</v>
      </c>
      <c r="F14" s="5">
        <f>SUMIFS('Data Collection'!F:F, 'Data Collection'!A:A, 'Per 90'!A14)/('Per 90'!B14/90)</f>
        <v>1.3366336633663366E-2</v>
      </c>
      <c r="G14" s="5">
        <f>SUMIFS('Data Collection'!G:G, 'Data Collection'!A:A, 'Per 90'!A14)/('Per 90'!B14/90)</f>
        <v>2.227722772277228E-2</v>
      </c>
      <c r="H14" s="5">
        <f>SUMIFS('Data Collection'!H:H, 'Data Collection'!A:A, 'Per 90'!A14)/('Per 90'!B14/90)</f>
        <v>0</v>
      </c>
      <c r="I14" s="5">
        <f>SUMIFS('Data Collection'!I:I, 'Data Collection'!A:A, 'Per 90'!A14)/('Per 90'!B14/90)</f>
        <v>0.44554455445544555</v>
      </c>
      <c r="J14" s="5">
        <f>SUMIFS('Data Collection'!J:J, 'Data Collection'!A:A, 'Per 90'!A14)/('Per 90'!B14/90)</f>
        <v>0.44554455445544555</v>
      </c>
      <c r="K14" s="5">
        <f>SUMIFS('Data Collection'!K:K, 'Data Collection'!A:A, 'Per 90'!A14)/('Per 90'!B14/90)</f>
        <v>0</v>
      </c>
      <c r="L14" s="5">
        <f>SUMIFS('Data Collection'!L:L, 'Data Collection'!A:A, 'Per 90'!A14)/('Per 90'!B14/90)</f>
        <v>0</v>
      </c>
      <c r="M14" s="5">
        <f>SUMIFS('Data Collection'!M:M, 'Data Collection'!A:A, 'Per 90'!A14)/('Per 90'!B14/90)</f>
        <v>0</v>
      </c>
      <c r="N14" s="5">
        <f>SUMIFS('Data Collection'!N:N, 'Data Collection'!A:A, 'Per 90'!A14)/('Per 90'!B14/90)</f>
        <v>0</v>
      </c>
      <c r="O14" s="5">
        <f>SUMIFS('Data Collection'!O:O, 'Data Collection'!A:A, 'Per 90'!A14)/('Per 90'!B14/90)</f>
        <v>0</v>
      </c>
      <c r="P14" s="5">
        <f>SUMIFS('Data Collection'!P:P, 'Data Collection'!A:A, 'Per 90'!A14)/('Per 90'!B14/90)</f>
        <v>0</v>
      </c>
      <c r="Q14" s="5">
        <f>SUMIFS('Data Collection'!Q:Q, 'Data Collection'!A:A, 'Per 90'!A14)/('Per 90'!B14/90)</f>
        <v>0.44554455445544555</v>
      </c>
      <c r="R14" s="5">
        <f>SUMIFS('Data Collection'!R:R, 'Data Collection'!A:A, 'Per 90'!A14)/('Per 90'!B14/90)</f>
        <v>0</v>
      </c>
      <c r="S14" s="5">
        <f>SUMIFS('Data Collection'!S:S, 'Data Collection'!A:A, 'Per 90'!A14)/('Per 90'!B14/90)</f>
        <v>0.44554455445544555</v>
      </c>
      <c r="T14" s="5">
        <f>SUMIFS('Data Collection'!T:T, 'Data Collection'!A:A, 'Per 90'!A14)/('Per 90'!B14/90)</f>
        <v>1.3366336633663367</v>
      </c>
      <c r="U14" s="5">
        <f>SUMIFS('Data Collection'!U:U, 'Data Collection'!A:A, 'Per 90'!A14)/('Per 90'!B14/90)</f>
        <v>2.6732673267326734</v>
      </c>
      <c r="V14" s="15">
        <f t="shared" si="0"/>
        <v>0.5</v>
      </c>
      <c r="W14" s="5">
        <f>SUMIFS('Data Collection'!W:W, 'Data Collection'!A:A, 'Per 90'!A14)/('Per 90'!B14/90)</f>
        <v>66.831683168316829</v>
      </c>
      <c r="X14" s="5">
        <f>SUMIFS('Data Collection'!X:X, 'Data Collection'!A:A, 'Per 90'!A14)/('Per 90'!B14/90)</f>
        <v>31.633663366336634</v>
      </c>
      <c r="Y14" s="5">
        <f>SUMIFS('Data Collection'!Y:Y, 'Data Collection'!A:A, 'Per 90'!A14)/('Per 90'!B14/90)</f>
        <v>40.990099009900987</v>
      </c>
      <c r="Z14" s="15">
        <f t="shared" si="1"/>
        <v>0.77173913043478271</v>
      </c>
      <c r="AA14" s="5">
        <f>SUMIFS('Data Collection'!AA:AA, 'Data Collection'!A:A, 'Per 90'!A14)/('Per 90'!B14/90)</f>
        <v>0.44554455445544555</v>
      </c>
      <c r="AB14" s="5">
        <f>SUMIFS('Data Collection'!AB:AB, 'Data Collection'!A:A, 'Per 90'!A14)/('Per 90'!B14/90)</f>
        <v>0</v>
      </c>
      <c r="AC14" s="5">
        <f>SUMIFS('Data Collection'!AC:AC, 'Data Collection'!A:A, 'Per 90'!A14)/('Per 90'!B14/90)</f>
        <v>0</v>
      </c>
      <c r="AD14" s="5">
        <f>SUMIFS('Data Collection'!AD:AD, 'Data Collection'!A:A, 'Per 90'!A14)/('Per 90'!B14/90)</f>
        <v>0</v>
      </c>
      <c r="AE14" s="5">
        <f>SUMIFS('Data Collection'!AE:AE, 'Data Collection'!A:A, 'Per 90'!A14)/('Per 90'!B14/90)</f>
        <v>0.8910891089108911</v>
      </c>
      <c r="AF14" s="15">
        <f t="shared" si="2"/>
        <v>0</v>
      </c>
      <c r="AG14" s="5">
        <f>SUMIFS('Data Collection'!AG:AG, 'Data Collection'!A:A, 'Per 90'!A14)/('Per 90'!B14/90)</f>
        <v>2.6732673267326734</v>
      </c>
      <c r="AH14" s="5">
        <f>SUMIFS('Data Collection'!AH:AH, 'Data Collection'!A:A, 'Per 90'!A14)/('Per 90'!B14/90)</f>
        <v>5.3465346534653468</v>
      </c>
      <c r="AI14" s="15">
        <f t="shared" si="3"/>
        <v>0.5</v>
      </c>
      <c r="AJ14" s="5">
        <f>SUMIFS('Data Collection'!AJ:AJ, 'Data Collection'!A:A, 'Per 90'!A14)/('Per 90'!B14/90)</f>
        <v>7.1287128712871288</v>
      </c>
      <c r="AK14" s="5">
        <f>SUMIFS('Data Collection'!AK:AK, 'Data Collection'!A:A, 'Per 90'!A14)/('Per 90'!B14/90)</f>
        <v>23.168316831683168</v>
      </c>
      <c r="AL14" s="15">
        <f t="shared" si="4"/>
        <v>0.30769230769230771</v>
      </c>
      <c r="AM14" s="5">
        <f>SUMIFS('Data Collection'!AM:AM, 'Data Collection'!A:A, 'Per 90'!A14)/('Per 90'!B14/90)</f>
        <v>0.8910891089108911</v>
      </c>
      <c r="AN14" s="5">
        <f>SUMIFS('Data Collection'!AN:AN, 'Data Collection'!A:A, 'Per 90'!A14)/('Per 90'!B14/90)</f>
        <v>1.3366336633663367</v>
      </c>
      <c r="AO14" s="15">
        <f t="shared" si="5"/>
        <v>0.66666666666666663</v>
      </c>
      <c r="AP14" s="5">
        <f>SUMIFS('Data Collection'!AP:AP, 'Data Collection'!A:A, 'Per 90'!A14)/('Per 90'!B14/90)</f>
        <v>11.584158415841584</v>
      </c>
      <c r="AQ14" s="5">
        <f>SUMIFS('Data Collection'!AQ:AQ, 'Data Collection'!A:A, 'Per 90'!A14)/('Per 90'!B14/90)</f>
        <v>1.3366336633663367</v>
      </c>
      <c r="AR14" s="5">
        <f>SUMIFS('Data Collection'!AR:AR, 'Data Collection'!A:A, 'Per 90'!A14)/('Per 90'!B14/90)</f>
        <v>1.3366336633663367</v>
      </c>
      <c r="AS14" s="5">
        <f>SUMIFS('Data Collection'!AS:AS, 'Data Collection'!A:A, 'Per 90'!A14)/('Per 90'!B14/90)</f>
        <v>0.44554455445544555</v>
      </c>
      <c r="AT14" s="5">
        <f>SUMIFS('Data Collection'!AT:AT, 'Data Collection'!A:A, 'Per 90'!A14)/('Per 90'!B14/90)</f>
        <v>0.8910891089108911</v>
      </c>
      <c r="AU14" s="5">
        <f>SUMIFS('Data Collection'!AU:AU, 'Data Collection'!A:A, 'Per 90'!A14)/('Per 90'!B14/90)</f>
        <v>0</v>
      </c>
      <c r="AV14" s="5">
        <f>SUMIFS('Data Collection'!AV:AV, 'Data Collection'!A:A, 'Per 90'!A14)/('Per 90'!B14/90)</f>
        <v>0.44554455445544555</v>
      </c>
      <c r="AW14" s="5">
        <f>SUMIFS('Data Collection'!AW:AW, 'Data Collection'!A:A, 'Per 90'!A14)/('Per 90'!B14/90)</f>
        <v>0.8910891089108911</v>
      </c>
      <c r="AX14" s="5">
        <f>SUMIFS('Data Collection'!AX:AX, 'Data Collection'!A:A, 'Per 90'!A14)/('Per 90'!B14/90)</f>
        <v>0.44554455445544555</v>
      </c>
      <c r="AY14" s="5">
        <f>SUMIFS('Data Collection'!AY:AY, 'Data Collection'!A:A, 'Per 90'!A14)/('Per 90'!B14/90)</f>
        <v>0</v>
      </c>
      <c r="AZ14" s="5">
        <f>SUMIFS('Data Collection'!AZ:AZ, 'Data Collection'!A:A, 'Per 90'!A14)/('Per 90'!B14/90)</f>
        <v>0</v>
      </c>
      <c r="BA14" s="5">
        <f>SUMIFS('Data Collection'!BA:BA, 'Data Collection'!A:A, 'Per 90'!A14)/('Per 90'!B14/90)</f>
        <v>0</v>
      </c>
      <c r="BB14" s="5">
        <f>SUMIFS('Data Collection'!BB:BB, 'Data Collection'!A:A, 'Per 90'!A14)/('Per 90'!B14/90)</f>
        <v>0</v>
      </c>
      <c r="BC14" s="5">
        <f>SUMIFS('Data Collection'!BC:BC, 'Data Collection'!A:A, 'Per 90'!A14)/('Per 90'!B14/90)</f>
        <v>0.39082855653986448</v>
      </c>
      <c r="BD14" s="5">
        <f>SUMIFS('Data Collection'!BD:BD, 'Data Collection'!A:A, 'Per 90'!A14)/('Per 90'!B14/90)</f>
        <v>1.0146977430662321</v>
      </c>
      <c r="BE14" s="5" t="e">
        <f>AVERAGEIFS('Data Collection'!BE:BE, 'Data Collection'!A:A, 'Per 90'!A14)</f>
        <v>#DIV/0!</v>
      </c>
      <c r="BF14" s="5" t="e">
        <f>AVERAGEIFS('Data Collection'!BF:BF, 'Data Collection'!A:A, 'Per 90'!A14)</f>
        <v>#DIV/0!</v>
      </c>
      <c r="BG14" s="5">
        <f>AVERAGEIFS('Data Collection'!BK:BK, 'Data Collection'!A:A, 'Per 90'!A14)</f>
        <v>26.72</v>
      </c>
      <c r="BH14" s="5">
        <f>AVERAGEIFS('Data Collection'!BL:BL, 'Data Collection'!A:A, 'Per 90'!A14)</f>
        <v>3151</v>
      </c>
      <c r="BI14" s="5">
        <f>AVERAGEIFS('Data Collection'!BM:BM, 'Data Collection'!A:A, 'Per 90'!A14)</f>
        <v>6.5888888888888895</v>
      </c>
      <c r="BJ14" s="5">
        <f>AVERAGEIFS('Data Collection'!BN:BN, 'Data Collection'!A:A, 'Per 90'!A14)</f>
        <v>8.8888888888889073E-2</v>
      </c>
    </row>
    <row r="15" spans="1:62" customFormat="1" x14ac:dyDescent="0.35">
      <c r="A15" t="s">
        <v>96</v>
      </c>
      <c r="B15">
        <f>SUMIFS('Data Collection'!B:B, 'Data Collection'!A:A, 'Per 90'!A15)</f>
        <v>10</v>
      </c>
      <c r="C15" s="5">
        <f>SUMIFS('Data Collection'!C:C, 'Data Collection'!A:A, 'Per 90'!A15)/('Per 90'!B15/90)</f>
        <v>9</v>
      </c>
      <c r="D15" s="5">
        <f>SUMIFS('Data Collection'!D:D, 'Data Collection'!A:A, 'Per 90'!A15)/('Per 90'!B15/90)</f>
        <v>2.97</v>
      </c>
      <c r="E15" s="5">
        <f>SUMIFS('Data Collection'!E:E, 'Data Collection'!A:A, 'Per 90'!A15)/('Per 90'!B15/90)</f>
        <v>0</v>
      </c>
      <c r="F15" s="5">
        <f>SUMIFS('Data Collection'!F:F, 'Data Collection'!A:A, 'Per 90'!A15)/('Per 90'!B15/90)</f>
        <v>2.97</v>
      </c>
      <c r="G15" s="5">
        <f>SUMIFS('Data Collection'!G:G, 'Data Collection'!A:A, 'Per 90'!A15)/('Per 90'!B15/90)</f>
        <v>0</v>
      </c>
      <c r="H15" s="5">
        <f>SUMIFS('Data Collection'!H:H, 'Data Collection'!A:A, 'Per 90'!A15)/('Per 90'!B15/90)</f>
        <v>0</v>
      </c>
      <c r="I15" s="5">
        <f>SUMIFS('Data Collection'!I:I, 'Data Collection'!A:A, 'Per 90'!A15)/('Per 90'!B15/90)</f>
        <v>0</v>
      </c>
      <c r="J15" s="5">
        <f>SUMIFS('Data Collection'!J:J, 'Data Collection'!A:A, 'Per 90'!A15)/('Per 90'!B15/90)</f>
        <v>0</v>
      </c>
      <c r="K15" s="5">
        <f>SUMIFS('Data Collection'!K:K, 'Data Collection'!A:A, 'Per 90'!A15)/('Per 90'!B15/90)</f>
        <v>0</v>
      </c>
      <c r="L15" s="5">
        <f>SUMIFS('Data Collection'!L:L, 'Data Collection'!A:A, 'Per 90'!A15)/('Per 90'!B15/90)</f>
        <v>0</v>
      </c>
      <c r="M15" s="5">
        <f>SUMIFS('Data Collection'!M:M, 'Data Collection'!A:A, 'Per 90'!A15)/('Per 90'!B15/90)</f>
        <v>0</v>
      </c>
      <c r="N15" s="5">
        <f>SUMIFS('Data Collection'!N:N, 'Data Collection'!A:A, 'Per 90'!A15)/('Per 90'!B15/90)</f>
        <v>0</v>
      </c>
      <c r="O15" s="5">
        <f>SUMIFS('Data Collection'!O:O, 'Data Collection'!A:A, 'Per 90'!A15)/('Per 90'!B15/90)</f>
        <v>0</v>
      </c>
      <c r="P15" s="5">
        <f>SUMIFS('Data Collection'!P:P, 'Data Collection'!A:A, 'Per 90'!A15)/('Per 90'!B15/90)</f>
        <v>0</v>
      </c>
      <c r="Q15" s="5">
        <f>SUMIFS('Data Collection'!Q:Q, 'Data Collection'!A:A, 'Per 90'!A15)/('Per 90'!B15/90)</f>
        <v>0</v>
      </c>
      <c r="R15" s="5">
        <f>SUMIFS('Data Collection'!R:R, 'Data Collection'!A:A, 'Per 90'!A15)/('Per 90'!B15/90)</f>
        <v>9</v>
      </c>
      <c r="S15" s="5">
        <f>SUMIFS('Data Collection'!S:S, 'Data Collection'!A:A, 'Per 90'!A15)/('Per 90'!B15/90)</f>
        <v>0</v>
      </c>
      <c r="T15" s="5">
        <f>SUMIFS('Data Collection'!T:T, 'Data Collection'!A:A, 'Per 90'!A15)/('Per 90'!B15/90)</f>
        <v>0</v>
      </c>
      <c r="U15" s="5">
        <f>SUMIFS('Data Collection'!U:U, 'Data Collection'!A:A, 'Per 90'!A15)/('Per 90'!B15/90)</f>
        <v>0</v>
      </c>
      <c r="V15" s="15">
        <f t="shared" si="0"/>
        <v>0</v>
      </c>
      <c r="W15" s="5">
        <f>SUMIFS('Data Collection'!W:W, 'Data Collection'!A:A, 'Per 90'!A15)/('Per 90'!B15/90)</f>
        <v>81</v>
      </c>
      <c r="X15" s="5">
        <f>SUMIFS('Data Collection'!X:X, 'Data Collection'!A:A, 'Per 90'!A15)/('Per 90'!B15/90)</f>
        <v>36</v>
      </c>
      <c r="Y15" s="5">
        <f>SUMIFS('Data Collection'!Y:Y, 'Data Collection'!A:A, 'Per 90'!A15)/('Per 90'!B15/90)</f>
        <v>54</v>
      </c>
      <c r="Z15" s="15">
        <f t="shared" si="1"/>
        <v>0.66666666666666663</v>
      </c>
      <c r="AA15" s="5">
        <f>SUMIFS('Data Collection'!AA:AA, 'Data Collection'!A:A, 'Per 90'!A15)/('Per 90'!B15/90)</f>
        <v>0</v>
      </c>
      <c r="AB15" s="5">
        <f>SUMIFS('Data Collection'!AB:AB, 'Data Collection'!A:A, 'Per 90'!A15)/('Per 90'!B15/90)</f>
        <v>0</v>
      </c>
      <c r="AC15" s="5">
        <f>SUMIFS('Data Collection'!AC:AC, 'Data Collection'!A:A, 'Per 90'!A15)/('Per 90'!B15/90)</f>
        <v>9</v>
      </c>
      <c r="AD15" s="5">
        <f>SUMIFS('Data Collection'!AD:AD, 'Data Collection'!A:A, 'Per 90'!A15)/('Per 90'!B15/90)</f>
        <v>0</v>
      </c>
      <c r="AE15" s="5">
        <f>SUMIFS('Data Collection'!AE:AE, 'Data Collection'!A:A, 'Per 90'!A15)/('Per 90'!B15/90)</f>
        <v>9</v>
      </c>
      <c r="AF15" s="15">
        <f t="shared" si="2"/>
        <v>0</v>
      </c>
      <c r="AG15" s="5">
        <f>SUMIFS('Data Collection'!AG:AG, 'Data Collection'!A:A, 'Per 90'!A15)/('Per 90'!B15/90)</f>
        <v>0</v>
      </c>
      <c r="AH15" s="5">
        <f>SUMIFS('Data Collection'!AH:AH, 'Data Collection'!A:A, 'Per 90'!A15)/('Per 90'!B15/90)</f>
        <v>0</v>
      </c>
      <c r="AI15" s="15">
        <f t="shared" si="3"/>
        <v>0</v>
      </c>
      <c r="AJ15" s="5">
        <f>SUMIFS('Data Collection'!AJ:AJ, 'Data Collection'!A:A, 'Per 90'!A15)/('Per 90'!B15/90)</f>
        <v>9</v>
      </c>
      <c r="AK15" s="5">
        <f>SUMIFS('Data Collection'!AK:AK, 'Data Collection'!A:A, 'Per 90'!A15)/('Per 90'!B15/90)</f>
        <v>27</v>
      </c>
      <c r="AL15" s="15">
        <f t="shared" si="4"/>
        <v>0.33333333333333331</v>
      </c>
      <c r="AM15" s="5">
        <f>SUMIFS('Data Collection'!AM:AM, 'Data Collection'!A:A, 'Per 90'!A15)/('Per 90'!B15/90)</f>
        <v>9</v>
      </c>
      <c r="AN15" s="5">
        <f>SUMIFS('Data Collection'!AN:AN, 'Data Collection'!A:A, 'Per 90'!A15)/('Per 90'!B15/90)</f>
        <v>9</v>
      </c>
      <c r="AO15" s="15">
        <f t="shared" si="5"/>
        <v>1</v>
      </c>
      <c r="AP15" s="5">
        <f>SUMIFS('Data Collection'!AP:AP, 'Data Collection'!A:A, 'Per 90'!A15)/('Per 90'!B15/90)</f>
        <v>18</v>
      </c>
      <c r="AQ15" s="5">
        <f>SUMIFS('Data Collection'!AQ:AQ, 'Data Collection'!A:A, 'Per 90'!A15)/('Per 90'!B15/90)</f>
        <v>0</v>
      </c>
      <c r="AR15" s="5">
        <f>SUMIFS('Data Collection'!AR:AR, 'Data Collection'!A:A, 'Per 90'!A15)/('Per 90'!B15/90)</f>
        <v>9</v>
      </c>
      <c r="AS15" s="5">
        <f>SUMIFS('Data Collection'!AS:AS, 'Data Collection'!A:A, 'Per 90'!A15)/('Per 90'!B15/90)</f>
        <v>0</v>
      </c>
      <c r="AT15" s="5">
        <f>SUMIFS('Data Collection'!AT:AT, 'Data Collection'!A:A, 'Per 90'!A15)/('Per 90'!B15/90)</f>
        <v>0</v>
      </c>
      <c r="AU15" s="5">
        <f>SUMIFS('Data Collection'!AU:AU, 'Data Collection'!A:A, 'Per 90'!A15)/('Per 90'!B15/90)</f>
        <v>0</v>
      </c>
      <c r="AV15" s="5">
        <f>SUMIFS('Data Collection'!AV:AV, 'Data Collection'!A:A, 'Per 90'!A15)/('Per 90'!B15/90)</f>
        <v>0</v>
      </c>
      <c r="AW15" s="5">
        <f>SUMIFS('Data Collection'!AW:AW, 'Data Collection'!A:A, 'Per 90'!A15)/('Per 90'!B15/90)</f>
        <v>0</v>
      </c>
      <c r="AX15" s="5">
        <f>SUMIFS('Data Collection'!AX:AX, 'Data Collection'!A:A, 'Per 90'!A15)/('Per 90'!B15/90)</f>
        <v>9</v>
      </c>
      <c r="AY15" s="5">
        <f>SUMIFS('Data Collection'!AY:AY, 'Data Collection'!A:A, 'Per 90'!A15)/('Per 90'!B15/90)</f>
        <v>0</v>
      </c>
      <c r="AZ15" s="5">
        <f>SUMIFS('Data Collection'!AZ:AZ, 'Data Collection'!A:A, 'Per 90'!A15)/('Per 90'!B15/90)</f>
        <v>0</v>
      </c>
      <c r="BA15" s="5">
        <f>SUMIFS('Data Collection'!BA:BA, 'Data Collection'!A:A, 'Per 90'!A15)/('Per 90'!B15/90)</f>
        <v>0</v>
      </c>
      <c r="BB15" s="5">
        <f>SUMIFS('Data Collection'!BB:BB, 'Data Collection'!A:A, 'Per 90'!A15)/('Per 90'!B15/90)</f>
        <v>0</v>
      </c>
      <c r="BC15" s="5">
        <f>SUMIFS('Data Collection'!BC:BC, 'Data Collection'!A:A, 'Per 90'!A15)/('Per 90'!B15/90)</f>
        <v>0</v>
      </c>
      <c r="BD15" s="5">
        <f>SUMIFS('Data Collection'!BD:BD, 'Data Collection'!A:A, 'Per 90'!A15)/('Per 90'!B15/90)</f>
        <v>0</v>
      </c>
      <c r="BE15" s="5" t="e">
        <f>AVERAGEIFS('Data Collection'!BE:BE, 'Data Collection'!A:A, 'Per 90'!A15)</f>
        <v>#DIV/0!</v>
      </c>
      <c r="BF15" s="5" t="e">
        <f>AVERAGEIFS('Data Collection'!BF:BF, 'Data Collection'!A:A, 'Per 90'!A15)</f>
        <v>#DIV/0!</v>
      </c>
      <c r="BG15" s="5">
        <f>AVERAGEIFS('Data Collection'!BK:BK, 'Data Collection'!A:A, 'Per 90'!A15)</f>
        <v>26.9</v>
      </c>
      <c r="BH15" s="5">
        <f>AVERAGEIFS('Data Collection'!BL:BL, 'Data Collection'!A:A, 'Per 90'!A15)</f>
        <v>8070</v>
      </c>
      <c r="BI15" s="5">
        <f>AVERAGEIFS('Data Collection'!BM:BM, 'Data Collection'!A:A, 'Per 90'!A15)</f>
        <v>6.2</v>
      </c>
      <c r="BJ15" s="5">
        <f>AVERAGEIFS('Data Collection'!BN:BN, 'Data Collection'!A:A, 'Per 90'!A15)</f>
        <v>-0.29999999999999982</v>
      </c>
    </row>
    <row r="16" spans="1:62" customFormat="1" x14ac:dyDescent="0.35">
      <c r="A16" t="s">
        <v>77</v>
      </c>
      <c r="B16">
        <f>SUMIFS('Data Collection'!B:B, 'Data Collection'!A:A, 'Per 90'!A16)</f>
        <v>1242</v>
      </c>
      <c r="C16" s="5">
        <f>SUMIFS('Data Collection'!C:C, 'Data Collection'!A:A, 'Per 90'!A16)/('Per 90'!B16/90)</f>
        <v>0</v>
      </c>
      <c r="D16" s="5">
        <f>SUMIFS('Data Collection'!D:D, 'Data Collection'!A:A, 'Per 90'!A16)/('Per 90'!B16/90)</f>
        <v>5.5797101449275362E-2</v>
      </c>
      <c r="E16" s="5">
        <f>SUMIFS('Data Collection'!E:E, 'Data Collection'!A:A, 'Per 90'!A16)/('Per 90'!B16/90)</f>
        <v>4.3478260869565209E-3</v>
      </c>
      <c r="F16" s="5">
        <f>SUMIFS('Data Collection'!F:F, 'Data Collection'!A:A, 'Per 90'!A16)/('Per 90'!B16/90)</f>
        <v>5.5797101449275362E-2</v>
      </c>
      <c r="G16" s="5">
        <f>SUMIFS('Data Collection'!G:G, 'Data Collection'!A:A, 'Per 90'!A16)/('Per 90'!B16/90)</f>
        <v>4.3478260869565209E-3</v>
      </c>
      <c r="H16" s="5">
        <f>SUMIFS('Data Collection'!H:H, 'Data Collection'!A:A, 'Per 90'!A16)/('Per 90'!B16/90)</f>
        <v>4.4927536231884058E-2</v>
      </c>
      <c r="I16" s="5">
        <f>SUMIFS('Data Collection'!I:I, 'Data Collection'!A:A, 'Per 90'!A16)/('Per 90'!B16/90)</f>
        <v>7.2463768115942032E-2</v>
      </c>
      <c r="J16" s="5">
        <f>SUMIFS('Data Collection'!J:J, 'Data Collection'!A:A, 'Per 90'!A16)/('Per 90'!B16/90)</f>
        <v>7.2463768115942032E-2</v>
      </c>
      <c r="K16" s="5">
        <f>SUMIFS('Data Collection'!K:K, 'Data Collection'!A:A, 'Per 90'!A16)/('Per 90'!B16/90)</f>
        <v>0</v>
      </c>
      <c r="L16" s="5">
        <f>SUMIFS('Data Collection'!L:L, 'Data Collection'!A:A, 'Per 90'!A16)/('Per 90'!B16/90)</f>
        <v>0</v>
      </c>
      <c r="M16" s="5">
        <f>SUMIFS('Data Collection'!M:M, 'Data Collection'!A:A, 'Per 90'!A16)/('Per 90'!B16/90)</f>
        <v>0</v>
      </c>
      <c r="N16" s="5">
        <f>SUMIFS('Data Collection'!N:N, 'Data Collection'!A:A, 'Per 90'!A16)/('Per 90'!B16/90)</f>
        <v>0</v>
      </c>
      <c r="O16" s="5">
        <f>SUMIFS('Data Collection'!O:O, 'Data Collection'!A:A, 'Per 90'!A16)/('Per 90'!B16/90)</f>
        <v>0</v>
      </c>
      <c r="P16" s="5">
        <f>SUMIFS('Data Collection'!P:P, 'Data Collection'!A:A, 'Per 90'!A16)/('Per 90'!B16/90)</f>
        <v>0</v>
      </c>
      <c r="Q16" s="5">
        <f>SUMIFS('Data Collection'!Q:Q, 'Data Collection'!A:A, 'Per 90'!A16)/('Per 90'!B16/90)</f>
        <v>0.14492753623188406</v>
      </c>
      <c r="R16" s="5">
        <f>SUMIFS('Data Collection'!R:R, 'Data Collection'!A:A, 'Per 90'!A16)/('Per 90'!B16/90)</f>
        <v>0.14492753623188406</v>
      </c>
      <c r="S16" s="5">
        <f>SUMIFS('Data Collection'!S:S, 'Data Collection'!A:A, 'Per 90'!A16)/('Per 90'!B16/90)</f>
        <v>0.21739130434782608</v>
      </c>
      <c r="T16" s="5">
        <f>SUMIFS('Data Collection'!T:T, 'Data Collection'!A:A, 'Per 90'!A16)/('Per 90'!B16/90)</f>
        <v>0.57971014492753625</v>
      </c>
      <c r="U16" s="5">
        <f>SUMIFS('Data Collection'!U:U, 'Data Collection'!A:A, 'Per 90'!A16)/('Per 90'!B16/90)</f>
        <v>1.0869565217391304</v>
      </c>
      <c r="V16" s="15">
        <f t="shared" si="0"/>
        <v>0.53333333333333333</v>
      </c>
      <c r="W16" s="5">
        <f>SUMIFS('Data Collection'!W:W, 'Data Collection'!A:A, 'Per 90'!A16)/('Per 90'!B16/90)</f>
        <v>44.927536231884055</v>
      </c>
      <c r="X16" s="5">
        <f>SUMIFS('Data Collection'!X:X, 'Data Collection'!A:A, 'Per 90'!A16)/('Per 90'!B16/90)</f>
        <v>23.550724637681157</v>
      </c>
      <c r="Y16" s="5">
        <f>SUMIFS('Data Collection'!Y:Y, 'Data Collection'!A:A, 'Per 90'!A16)/('Per 90'!B16/90)</f>
        <v>30.507246376811594</v>
      </c>
      <c r="Z16" s="15">
        <f t="shared" si="1"/>
        <v>0.77197149643705454</v>
      </c>
      <c r="AA16" s="5">
        <f>SUMIFS('Data Collection'!AA:AA, 'Data Collection'!A:A, 'Per 90'!A16)/('Per 90'!B16/90)</f>
        <v>0.36231884057971014</v>
      </c>
      <c r="AB16" s="5">
        <f>SUMIFS('Data Collection'!AB:AB, 'Data Collection'!A:A, 'Per 90'!A16)/('Per 90'!B16/90)</f>
        <v>7.2463768115942032E-2</v>
      </c>
      <c r="AC16" s="5">
        <f>SUMIFS('Data Collection'!AC:AC, 'Data Collection'!A:A, 'Per 90'!A16)/('Per 90'!B16/90)</f>
        <v>0</v>
      </c>
      <c r="AD16" s="5">
        <f>SUMIFS('Data Collection'!AD:AD, 'Data Collection'!A:A, 'Per 90'!A16)/('Per 90'!B16/90)</f>
        <v>0.36231884057971014</v>
      </c>
      <c r="AE16" s="5">
        <f>SUMIFS('Data Collection'!AE:AE, 'Data Collection'!A:A, 'Per 90'!A16)/('Per 90'!B16/90)</f>
        <v>1.1594202898550725</v>
      </c>
      <c r="AF16" s="15">
        <f t="shared" si="2"/>
        <v>0.3125</v>
      </c>
      <c r="AG16" s="5">
        <f>SUMIFS('Data Collection'!AG:AG, 'Data Collection'!A:A, 'Per 90'!A16)/('Per 90'!B16/90)</f>
        <v>1.5217391304347825</v>
      </c>
      <c r="AH16" s="5">
        <f>SUMIFS('Data Collection'!AH:AH, 'Data Collection'!A:A, 'Per 90'!A16)/('Per 90'!B16/90)</f>
        <v>2.681159420289855</v>
      </c>
      <c r="AI16" s="15">
        <f t="shared" si="3"/>
        <v>0.56756756756756754</v>
      </c>
      <c r="AJ16" s="5">
        <f>SUMIFS('Data Collection'!AJ:AJ, 'Data Collection'!A:A, 'Per 90'!A16)/('Per 90'!B16/90)</f>
        <v>4.2753623188405792</v>
      </c>
      <c r="AK16" s="5">
        <f>SUMIFS('Data Collection'!AK:AK, 'Data Collection'!A:A, 'Per 90'!A16)/('Per 90'!B16/90)</f>
        <v>14.057971014492752</v>
      </c>
      <c r="AL16" s="15">
        <f t="shared" si="4"/>
        <v>0.30412371134020616</v>
      </c>
      <c r="AM16" s="5">
        <f>SUMIFS('Data Collection'!AM:AM, 'Data Collection'!A:A, 'Per 90'!A16)/('Per 90'!B16/90)</f>
        <v>0.28985507246376813</v>
      </c>
      <c r="AN16" s="5">
        <f>SUMIFS('Data Collection'!AN:AN, 'Data Collection'!A:A, 'Per 90'!A16)/('Per 90'!B16/90)</f>
        <v>1.3768115942028984</v>
      </c>
      <c r="AO16" s="15">
        <f t="shared" si="5"/>
        <v>0.2105263157894737</v>
      </c>
      <c r="AP16" s="5">
        <f>SUMIFS('Data Collection'!AP:AP, 'Data Collection'!A:A, 'Per 90'!A16)/('Per 90'!B16/90)</f>
        <v>11.231884057971014</v>
      </c>
      <c r="AQ16" s="5">
        <f>SUMIFS('Data Collection'!AQ:AQ, 'Data Collection'!A:A, 'Per 90'!A16)/('Per 90'!B16/90)</f>
        <v>0.28985507246376813</v>
      </c>
      <c r="AR16" s="5">
        <f>SUMIFS('Data Collection'!AR:AR, 'Data Collection'!A:A, 'Per 90'!A16)/('Per 90'!B16/90)</f>
        <v>1.2318840579710144</v>
      </c>
      <c r="AS16" s="5">
        <f>SUMIFS('Data Collection'!AS:AS, 'Data Collection'!A:A, 'Per 90'!A16)/('Per 90'!B16/90)</f>
        <v>0.14492753623188406</v>
      </c>
      <c r="AT16" s="5">
        <f>SUMIFS('Data Collection'!AT:AT, 'Data Collection'!A:A, 'Per 90'!A16)/('Per 90'!B16/90)</f>
        <v>1.0869565217391304</v>
      </c>
      <c r="AU16" s="5">
        <f>SUMIFS('Data Collection'!AU:AU, 'Data Collection'!A:A, 'Per 90'!A16)/('Per 90'!B16/90)</f>
        <v>0.36231884057971014</v>
      </c>
      <c r="AV16" s="5">
        <f>SUMIFS('Data Collection'!AV:AV, 'Data Collection'!A:A, 'Per 90'!A16)/('Per 90'!B16/90)</f>
        <v>1.3043478260869565</v>
      </c>
      <c r="AW16" s="5">
        <f>SUMIFS('Data Collection'!AW:AW, 'Data Collection'!A:A, 'Per 90'!A16)/('Per 90'!B16/90)</f>
        <v>7.2463768115942032E-2</v>
      </c>
      <c r="AX16" s="5">
        <f>SUMIFS('Data Collection'!AX:AX, 'Data Collection'!A:A, 'Per 90'!A16)/('Per 90'!B16/90)</f>
        <v>1.4492753623188406</v>
      </c>
      <c r="AY16" s="5">
        <f>SUMIFS('Data Collection'!AY:AY, 'Data Collection'!A:A, 'Per 90'!A16)/('Per 90'!B16/90)</f>
        <v>0.43478260869565216</v>
      </c>
      <c r="AZ16" s="5">
        <f>SUMIFS('Data Collection'!AZ:AZ, 'Data Collection'!A:A, 'Per 90'!A16)/('Per 90'!B16/90)</f>
        <v>0</v>
      </c>
      <c r="BA16" s="5">
        <f>SUMIFS('Data Collection'!BA:BA, 'Data Collection'!A:A, 'Per 90'!A16)/('Per 90'!B16/90)</f>
        <v>0</v>
      </c>
      <c r="BB16" s="5">
        <f>SUMIFS('Data Collection'!BB:BB, 'Data Collection'!A:A, 'Per 90'!A16)/('Per 90'!B16/90)</f>
        <v>0</v>
      </c>
      <c r="BC16" s="5">
        <f>SUMIFS('Data Collection'!BC:BC, 'Data Collection'!A:A, 'Per 90'!A16)/('Per 90'!B16/90)</f>
        <v>1.1477650601618719</v>
      </c>
      <c r="BD16" s="5">
        <f>SUMIFS('Data Collection'!BD:BD, 'Data Collection'!A:A, 'Per 90'!A16)/('Per 90'!B16/90)</f>
        <v>5.8438522674146808E-2</v>
      </c>
      <c r="BE16" s="5">
        <f>AVERAGEIFS('Data Collection'!BE:BE, 'Data Collection'!A:A, 'Per 90'!A16)</f>
        <v>43.75</v>
      </c>
      <c r="BF16" s="5">
        <f>AVERAGEIFS('Data Collection'!BF:BF, 'Data Collection'!A:A, 'Per 90'!A16)</f>
        <v>76.5</v>
      </c>
      <c r="BG16" s="5">
        <f>AVERAGEIFS('Data Collection'!BK:BK, 'Data Collection'!A:A, 'Per 90'!A16)</f>
        <v>31.33636363636364</v>
      </c>
      <c r="BH16" s="5">
        <f>AVERAGEIFS('Data Collection'!BL:BL, 'Data Collection'!A:A, 'Per 90'!A16)</f>
        <v>9942.7272727272721</v>
      </c>
      <c r="BI16" s="5">
        <f>AVERAGEIFS('Data Collection'!BM:BM, 'Data Collection'!A:A, 'Per 90'!A16)</f>
        <v>6.5571428571428578</v>
      </c>
      <c r="BJ16" s="5">
        <f>AVERAGEIFS('Data Collection'!BN:BN, 'Data Collection'!A:A, 'Per 90'!A16)</f>
        <v>5.7142857142857065E-2</v>
      </c>
    </row>
    <row r="17" spans="1:62" customFormat="1" x14ac:dyDescent="0.35">
      <c r="A17" s="1" t="s">
        <v>78</v>
      </c>
      <c r="B17">
        <f>SUMIFS('Data Collection'!B:B, 'Data Collection'!A:A, 'Per 90'!A17)</f>
        <v>1315</v>
      </c>
      <c r="C17" s="5">
        <f>SUMIFS('Data Collection'!C:C, 'Data Collection'!A:A, 'Per 90'!A17)/('Per 90'!B17/90)</f>
        <v>6.8441064638783272E-2</v>
      </c>
      <c r="D17" s="5">
        <f>SUMIFS('Data Collection'!D:D, 'Data Collection'!A:A, 'Per 90'!A17)/('Per 90'!B17/90)</f>
        <v>0.47977186311787073</v>
      </c>
      <c r="E17" s="5">
        <f>SUMIFS('Data Collection'!E:E, 'Data Collection'!A:A, 'Per 90'!A17)/('Per 90'!B17/90)</f>
        <v>0.34904942965779479</v>
      </c>
      <c r="F17" s="5">
        <f>SUMIFS('Data Collection'!F:F, 'Data Collection'!A:A, 'Per 90'!A17)/('Per 90'!B17/90)</f>
        <v>0.33536121673003805</v>
      </c>
      <c r="G17" s="5">
        <f>SUMIFS('Data Collection'!G:G, 'Data Collection'!A:A, 'Per 90'!A17)/('Per 90'!B17/90)</f>
        <v>0.18273764258555134</v>
      </c>
      <c r="H17" s="5">
        <f>SUMIFS('Data Collection'!H:H, 'Data Collection'!A:A, 'Per 90'!A17)/('Per 90'!B17/90)</f>
        <v>0.26212927756653998</v>
      </c>
      <c r="I17" s="5">
        <f>SUMIFS('Data Collection'!I:I, 'Data Collection'!A:A, 'Per 90'!A17)/('Per 90'!B17/90)</f>
        <v>0.41064638783269963</v>
      </c>
      <c r="J17" s="5">
        <f>SUMIFS('Data Collection'!J:J, 'Data Collection'!A:A, 'Per 90'!A17)/('Per 90'!B17/90)</f>
        <v>0.20532319391634982</v>
      </c>
      <c r="K17" s="5">
        <f>SUMIFS('Data Collection'!K:K, 'Data Collection'!A:A, 'Per 90'!A17)/('Per 90'!B17/90)</f>
        <v>0.13688212927756654</v>
      </c>
      <c r="L17" s="5">
        <f>SUMIFS('Data Collection'!L:L, 'Data Collection'!A:A, 'Per 90'!A17)/('Per 90'!B17/90)</f>
        <v>0</v>
      </c>
      <c r="M17" s="5">
        <f>SUMIFS('Data Collection'!M:M, 'Data Collection'!A:A, 'Per 90'!A17)/('Per 90'!B17/90)</f>
        <v>0</v>
      </c>
      <c r="N17" s="5">
        <f>SUMIFS('Data Collection'!N:N, 'Data Collection'!A:A, 'Per 90'!A17)/('Per 90'!B17/90)</f>
        <v>0</v>
      </c>
      <c r="O17" s="5">
        <f>SUMIFS('Data Collection'!O:O, 'Data Collection'!A:A, 'Per 90'!A17)/('Per 90'!B17/90)</f>
        <v>0</v>
      </c>
      <c r="P17" s="5">
        <f>SUMIFS('Data Collection'!P:P, 'Data Collection'!A:A, 'Per 90'!A17)/('Per 90'!B17/90)</f>
        <v>0</v>
      </c>
      <c r="Q17" s="5">
        <f>SUMIFS('Data Collection'!Q:Q, 'Data Collection'!A:A, 'Per 90'!A17)/('Per 90'!B17/90)</f>
        <v>0.82129277566539927</v>
      </c>
      <c r="R17" s="5">
        <f>SUMIFS('Data Collection'!R:R, 'Data Collection'!A:A, 'Per 90'!A17)/('Per 90'!B17/90)</f>
        <v>1.3003802281368821</v>
      </c>
      <c r="S17" s="5">
        <f>SUMIFS('Data Collection'!S:S, 'Data Collection'!A:A, 'Per 90'!A17)/('Per 90'!B17/90)</f>
        <v>1.4372623574144487</v>
      </c>
      <c r="T17" s="5">
        <f>SUMIFS('Data Collection'!T:T, 'Data Collection'!A:A, 'Per 90'!A17)/('Per 90'!B17/90)</f>
        <v>3.0798479087452471</v>
      </c>
      <c r="U17" s="5">
        <f>SUMIFS('Data Collection'!U:U, 'Data Collection'!A:A, 'Per 90'!A17)/('Per 90'!B17/90)</f>
        <v>3.6958174904942966</v>
      </c>
      <c r="V17" s="15">
        <f t="shared" si="0"/>
        <v>0.83333333333333326</v>
      </c>
      <c r="W17" s="5">
        <f>SUMIFS('Data Collection'!W:W, 'Data Collection'!A:A, 'Per 90'!A17)/('Per 90'!B17/90)</f>
        <v>48.593155893536121</v>
      </c>
      <c r="X17" s="5">
        <f>SUMIFS('Data Collection'!X:X, 'Data Collection'!A:A, 'Per 90'!A17)/('Per 90'!B17/90)</f>
        <v>20.874524714828897</v>
      </c>
      <c r="Y17" s="5">
        <f>SUMIFS('Data Collection'!Y:Y, 'Data Collection'!A:A, 'Per 90'!A17)/('Per 90'!B17/90)</f>
        <v>27.85551330798479</v>
      </c>
      <c r="Z17" s="15">
        <f t="shared" si="1"/>
        <v>0.74938574938574942</v>
      </c>
      <c r="AA17" s="5">
        <f>SUMIFS('Data Collection'!AA:AA, 'Data Collection'!A:A, 'Per 90'!A17)/('Per 90'!B17/90)</f>
        <v>2.0532319391634983</v>
      </c>
      <c r="AB17" s="5">
        <f>SUMIFS('Data Collection'!AB:AB, 'Data Collection'!A:A, 'Per 90'!A17)/('Per 90'!B17/90)</f>
        <v>0.20532319391634982</v>
      </c>
      <c r="AC17" s="5">
        <f>SUMIFS('Data Collection'!AC:AC, 'Data Collection'!A:A, 'Per 90'!A17)/('Per 90'!B17/90)</f>
        <v>6.8441064638783272E-2</v>
      </c>
      <c r="AD17" s="5">
        <f>SUMIFS('Data Collection'!AD:AD, 'Data Collection'!A:A, 'Per 90'!A17)/('Per 90'!B17/90)</f>
        <v>0.47908745247148288</v>
      </c>
      <c r="AE17" s="5">
        <f>SUMIFS('Data Collection'!AE:AE, 'Data Collection'!A:A, 'Per 90'!A17)/('Per 90'!B17/90)</f>
        <v>1.7110266159695817</v>
      </c>
      <c r="AF17" s="15">
        <f t="shared" si="2"/>
        <v>0.27999999999999997</v>
      </c>
      <c r="AG17" s="5">
        <f>SUMIFS('Data Collection'!AG:AG, 'Data Collection'!A:A, 'Per 90'!A17)/('Per 90'!B17/90)</f>
        <v>1.4372623574144487</v>
      </c>
      <c r="AH17" s="5">
        <f>SUMIFS('Data Collection'!AH:AH, 'Data Collection'!A:A, 'Per 90'!A17)/('Per 90'!B17/90)</f>
        <v>2.6007604562737643</v>
      </c>
      <c r="AI17" s="15">
        <f t="shared" si="3"/>
        <v>0.55263157894736847</v>
      </c>
      <c r="AJ17" s="5">
        <f>SUMIFS('Data Collection'!AJ:AJ, 'Data Collection'!A:A, 'Per 90'!A17)/('Per 90'!B17/90)</f>
        <v>5.5437262357414454</v>
      </c>
      <c r="AK17" s="5">
        <f>SUMIFS('Data Collection'!AK:AK, 'Data Collection'!A:A, 'Per 90'!A17)/('Per 90'!B17/90)</f>
        <v>13.619771863117871</v>
      </c>
      <c r="AL17" s="15">
        <f t="shared" si="4"/>
        <v>0.40703517587939703</v>
      </c>
      <c r="AM17" s="5">
        <f>SUMIFS('Data Collection'!AM:AM, 'Data Collection'!A:A, 'Per 90'!A17)/('Per 90'!B17/90)</f>
        <v>0.34220532319391633</v>
      </c>
      <c r="AN17" s="5">
        <f>SUMIFS('Data Collection'!AN:AN, 'Data Collection'!A:A, 'Per 90'!A17)/('Per 90'!B17/90)</f>
        <v>0.95817490494296575</v>
      </c>
      <c r="AO17" s="15">
        <f t="shared" si="5"/>
        <v>0.35714285714285715</v>
      </c>
      <c r="AP17" s="5">
        <f>SUMIFS('Data Collection'!AP:AP, 'Data Collection'!A:A, 'Per 90'!A17)/('Per 90'!B17/90)</f>
        <v>11.49809885931559</v>
      </c>
      <c r="AQ17" s="5">
        <f>SUMIFS('Data Collection'!AQ:AQ, 'Data Collection'!A:A, 'Per 90'!A17)/('Per 90'!B17/90)</f>
        <v>1.0266159695817492</v>
      </c>
      <c r="AR17" s="5">
        <f>SUMIFS('Data Collection'!AR:AR, 'Data Collection'!A:A, 'Per 90'!A17)/('Per 90'!B17/90)</f>
        <v>1.5741444866920153</v>
      </c>
      <c r="AS17" s="5">
        <f>SUMIFS('Data Collection'!AS:AS, 'Data Collection'!A:A, 'Per 90'!A17)/('Per 90'!B17/90)</f>
        <v>1.1634980988593155</v>
      </c>
      <c r="AT17" s="5">
        <f>SUMIFS('Data Collection'!AT:AT, 'Data Collection'!A:A, 'Per 90'!A17)/('Per 90'!B17/90)</f>
        <v>0.13688212927756654</v>
      </c>
      <c r="AU17" s="5">
        <f>SUMIFS('Data Collection'!AU:AU, 'Data Collection'!A:A, 'Per 90'!A17)/('Per 90'!B17/90)</f>
        <v>6.8441064638783272E-2</v>
      </c>
      <c r="AV17" s="5">
        <f>SUMIFS('Data Collection'!AV:AV, 'Data Collection'!A:A, 'Per 90'!A17)/('Per 90'!B17/90)</f>
        <v>0.47908745247148288</v>
      </c>
      <c r="AW17" s="5">
        <f>SUMIFS('Data Collection'!AW:AW, 'Data Collection'!A:A, 'Per 90'!A17)/('Per 90'!B17/90)</f>
        <v>6.8441064638783272E-2</v>
      </c>
      <c r="AX17" s="5">
        <f>SUMIFS('Data Collection'!AX:AX, 'Data Collection'!A:A, 'Per 90'!A17)/('Per 90'!B17/90)</f>
        <v>0.20532319391634982</v>
      </c>
      <c r="AY17" s="5">
        <f>SUMIFS('Data Collection'!AY:AY, 'Data Collection'!A:A, 'Per 90'!A17)/('Per 90'!B17/90)</f>
        <v>0</v>
      </c>
      <c r="AZ17" s="5">
        <f>SUMIFS('Data Collection'!AZ:AZ, 'Data Collection'!A:A, 'Per 90'!A17)/('Per 90'!B17/90)</f>
        <v>0</v>
      </c>
      <c r="BA17" s="5">
        <f>SUMIFS('Data Collection'!BA:BA, 'Data Collection'!A:A, 'Per 90'!A17)/('Per 90'!B17/90)</f>
        <v>6.8441064638783272E-2</v>
      </c>
      <c r="BB17" s="5">
        <f>SUMIFS('Data Collection'!BB:BB, 'Data Collection'!A:A, 'Per 90'!A17)/('Per 90'!B17/90)</f>
        <v>0</v>
      </c>
      <c r="BC17" s="5">
        <f>SUMIFS('Data Collection'!BC:BC, 'Data Collection'!A:A, 'Per 90'!A17)/('Per 90'!B17/90)</f>
        <v>0.41598124620316973</v>
      </c>
      <c r="BD17" s="5">
        <f>SUMIFS('Data Collection'!BD:BD, 'Data Collection'!A:A, 'Per 90'!A17)/('Per 90'!B17/90)</f>
        <v>7.4392461563894854E-2</v>
      </c>
      <c r="BE17" s="5">
        <f>AVERAGEIFS('Data Collection'!BE:BE, 'Data Collection'!A:A, 'Per 90'!A17)</f>
        <v>62</v>
      </c>
      <c r="BF17" s="5">
        <f>AVERAGEIFS('Data Collection'!BF:BF, 'Data Collection'!A:A, 'Per 90'!A17)</f>
        <v>47.75</v>
      </c>
      <c r="BG17" s="5" t="e">
        <f>AVERAGEIFS('Data Collection'!BK:BK, 'Data Collection'!A:A, 'Per 90'!A17)</f>
        <v>#DIV/0!</v>
      </c>
      <c r="BH17" s="5" t="e">
        <f>AVERAGEIFS('Data Collection'!BL:BL, 'Data Collection'!A:A, 'Per 90'!A17)</f>
        <v>#DIV/0!</v>
      </c>
      <c r="BI17" s="5">
        <f>AVERAGEIFS('Data Collection'!BM:BM, 'Data Collection'!A:A, 'Per 90'!A17)</f>
        <v>7.5714285714285712</v>
      </c>
      <c r="BJ17" s="5">
        <f>AVERAGEIFS('Data Collection'!BN:BN, 'Data Collection'!A:A, 'Per 90'!A17)</f>
        <v>1.0714285714285714</v>
      </c>
    </row>
    <row r="18" spans="1:62" customFormat="1" x14ac:dyDescent="0.35">
      <c r="A18" t="s">
        <v>79</v>
      </c>
      <c r="B18">
        <f>SUMIFS('Data Collection'!B:B, 'Data Collection'!A:A, 'Per 90'!A18)</f>
        <v>1164</v>
      </c>
      <c r="C18" s="5">
        <f>SUMIFS('Data Collection'!C:C, 'Data Collection'!A:A, 'Per 90'!A18)/('Per 90'!B18/90)</f>
        <v>0</v>
      </c>
      <c r="D18" s="5">
        <f>SUMIFS('Data Collection'!D:D, 'Data Collection'!A:A, 'Per 90'!A18)/('Per 90'!B18/90)</f>
        <v>0</v>
      </c>
      <c r="E18" s="5">
        <f>SUMIFS('Data Collection'!E:E, 'Data Collection'!A:A, 'Per 90'!A18)/('Per 90'!B18/90)</f>
        <v>0</v>
      </c>
      <c r="F18" s="5">
        <f>SUMIFS('Data Collection'!F:F, 'Data Collection'!A:A, 'Per 90'!A18)/('Per 90'!B18/90)</f>
        <v>0</v>
      </c>
      <c r="G18" s="5">
        <f>SUMIFS('Data Collection'!G:G, 'Data Collection'!A:A, 'Per 90'!A18)/('Per 90'!B18/90)</f>
        <v>0</v>
      </c>
      <c r="H18" s="5">
        <f>SUMIFS('Data Collection'!H:H, 'Data Collection'!A:A, 'Per 90'!A18)/('Per 90'!B18/90)</f>
        <v>0</v>
      </c>
      <c r="I18" s="5">
        <f>SUMIFS('Data Collection'!I:I, 'Data Collection'!A:A, 'Per 90'!A18)/('Per 90'!B18/90)</f>
        <v>0</v>
      </c>
      <c r="J18" s="5">
        <f>SUMIFS('Data Collection'!J:J, 'Data Collection'!A:A, 'Per 90'!A18)/('Per 90'!B18/90)</f>
        <v>0</v>
      </c>
      <c r="K18" s="5">
        <f>SUMIFS('Data Collection'!K:K, 'Data Collection'!A:A, 'Per 90'!A18)/('Per 90'!B18/90)</f>
        <v>0</v>
      </c>
      <c r="L18" s="5">
        <f>SUMIFS('Data Collection'!L:L, 'Data Collection'!A:A, 'Per 90'!A18)/('Per 90'!B18/90)</f>
        <v>3.634020618556701</v>
      </c>
      <c r="M18" s="5">
        <f>SUMIFS('Data Collection'!M:M, 'Data Collection'!A:A, 'Per 90'!A18)/('Per 90'!B18/90)</f>
        <v>4.9484536082474229</v>
      </c>
      <c r="N18" s="5">
        <f>SUMIFS('Data Collection'!N:N, 'Data Collection'!A:A, 'Per 90'!A18)/('Per 90'!B18/90)</f>
        <v>1.5463917525773196</v>
      </c>
      <c r="O18" s="5">
        <f>SUMIFS('Data Collection'!O:O, 'Data Collection'!A:A, 'Per 90'!A18)/('Per 90'!B18/90)</f>
        <v>1.2038659793814432</v>
      </c>
      <c r="P18" s="5">
        <f>SUMIFS('Data Collection'!P:P, 'Data Collection'!A:A, 'Per 90'!A18)/('Per 90'!B18/90)</f>
        <v>-0.26520618556701031</v>
      </c>
      <c r="Q18" s="5">
        <f>SUMIFS('Data Collection'!Q:Q, 'Data Collection'!A:A, 'Per 90'!A18)/('Per 90'!B18/90)</f>
        <v>0</v>
      </c>
      <c r="R18" s="5">
        <f>SUMIFS('Data Collection'!R:R, 'Data Collection'!A:A, 'Per 90'!A18)/('Per 90'!B18/90)</f>
        <v>0</v>
      </c>
      <c r="S18" s="5">
        <f>SUMIFS('Data Collection'!S:S, 'Data Collection'!A:A, 'Per 90'!A18)/('Per 90'!B18/90)</f>
        <v>0</v>
      </c>
      <c r="T18" s="5">
        <f>SUMIFS('Data Collection'!T:T, 'Data Collection'!A:A, 'Per 90'!A18)/('Per 90'!B18/90)</f>
        <v>0</v>
      </c>
      <c r="U18" s="5">
        <f>SUMIFS('Data Collection'!U:U, 'Data Collection'!A:A, 'Per 90'!A18)/('Per 90'!B18/90)</f>
        <v>0</v>
      </c>
      <c r="V18" s="15">
        <f t="shared" si="0"/>
        <v>0</v>
      </c>
      <c r="W18" s="5">
        <f>SUMIFS('Data Collection'!W:W, 'Data Collection'!A:A, 'Per 90'!A18)/('Per 90'!B18/90)</f>
        <v>28.144329896907216</v>
      </c>
      <c r="X18" s="5">
        <f>SUMIFS('Data Collection'!X:X, 'Data Collection'!A:A, 'Per 90'!A18)/('Per 90'!B18/90)</f>
        <v>19.716494845360824</v>
      </c>
      <c r="Y18" s="5">
        <f>SUMIFS('Data Collection'!Y:Y, 'Data Collection'!A:A, 'Per 90'!A18)/('Per 90'!B18/90)</f>
        <v>24.278350515463917</v>
      </c>
      <c r="Z18" s="15">
        <f t="shared" si="1"/>
        <v>0.81210191082802552</v>
      </c>
      <c r="AA18" s="5">
        <f>SUMIFS('Data Collection'!AA:AA, 'Data Collection'!A:A, 'Per 90'!A18)/('Per 90'!B18/90)</f>
        <v>0</v>
      </c>
      <c r="AB18" s="5">
        <f>SUMIFS('Data Collection'!AB:AB, 'Data Collection'!A:A, 'Per 90'!A18)/('Per 90'!B18/90)</f>
        <v>0</v>
      </c>
      <c r="AC18" s="5">
        <f>SUMIFS('Data Collection'!AC:AC, 'Data Collection'!A:A, 'Per 90'!A18)/('Per 90'!B18/90)</f>
        <v>0</v>
      </c>
      <c r="AD18" s="5">
        <f>SUMIFS('Data Collection'!AD:AD, 'Data Collection'!A:A, 'Per 90'!A18)/('Per 90'!B18/90)</f>
        <v>0</v>
      </c>
      <c r="AE18" s="5">
        <f>SUMIFS('Data Collection'!AE:AE, 'Data Collection'!A:A, 'Per 90'!A18)/('Per 90'!B18/90)</f>
        <v>0</v>
      </c>
      <c r="AF18" s="15">
        <f t="shared" si="2"/>
        <v>0</v>
      </c>
      <c r="AG18" s="5">
        <f>SUMIFS('Data Collection'!AG:AG, 'Data Collection'!A:A, 'Per 90'!A18)/('Per 90'!B18/90)</f>
        <v>4.0979381443298966</v>
      </c>
      <c r="AH18" s="5">
        <f>SUMIFS('Data Collection'!AH:AH, 'Data Collection'!A:A, 'Per 90'!A18)/('Per 90'!B18/90)</f>
        <v>7.8092783505154637</v>
      </c>
      <c r="AI18" s="15">
        <f t="shared" si="3"/>
        <v>0.52475247524752477</v>
      </c>
      <c r="AJ18" s="5">
        <f>SUMIFS('Data Collection'!AJ:AJ, 'Data Collection'!A:A, 'Per 90'!A18)/('Per 90'!B18/90)</f>
        <v>0</v>
      </c>
      <c r="AK18" s="5">
        <f>SUMIFS('Data Collection'!AK:AK, 'Data Collection'!A:A, 'Per 90'!A18)/('Per 90'!B18/90)</f>
        <v>0.23195876288659795</v>
      </c>
      <c r="AL18" s="15">
        <f t="shared" si="4"/>
        <v>0</v>
      </c>
      <c r="AM18" s="5">
        <f>SUMIFS('Data Collection'!AM:AM, 'Data Collection'!A:A, 'Per 90'!A18)/('Per 90'!B18/90)</f>
        <v>0.38659793814432991</v>
      </c>
      <c r="AN18" s="5">
        <f>SUMIFS('Data Collection'!AN:AN, 'Data Collection'!A:A, 'Per 90'!A18)/('Per 90'!B18/90)</f>
        <v>0.38659793814432991</v>
      </c>
      <c r="AO18" s="15">
        <f t="shared" si="5"/>
        <v>1</v>
      </c>
      <c r="AP18" s="5">
        <f>SUMIFS('Data Collection'!AP:AP, 'Data Collection'!A:A, 'Per 90'!A18)/('Per 90'!B18/90)</f>
        <v>0</v>
      </c>
      <c r="AQ18" s="5">
        <f>SUMIFS('Data Collection'!AQ:AQ, 'Data Collection'!A:A, 'Per 90'!A18)/('Per 90'!B18/90)</f>
        <v>0</v>
      </c>
      <c r="AR18" s="5">
        <f>SUMIFS('Data Collection'!AR:AR, 'Data Collection'!A:A, 'Per 90'!A18)/('Per 90'!B18/90)</f>
        <v>7.7319587628865982E-2</v>
      </c>
      <c r="AS18" s="5">
        <f>SUMIFS('Data Collection'!AS:AS, 'Data Collection'!A:A, 'Per 90'!A18)/('Per 90'!B18/90)</f>
        <v>0</v>
      </c>
      <c r="AT18" s="5">
        <f>SUMIFS('Data Collection'!AT:AT, 'Data Collection'!A:A, 'Per 90'!A18)/('Per 90'!B18/90)</f>
        <v>1.0051546391752577</v>
      </c>
      <c r="AU18" s="5">
        <f>SUMIFS('Data Collection'!AU:AU, 'Data Collection'!A:A, 'Per 90'!A18)/('Per 90'!B18/90)</f>
        <v>0</v>
      </c>
      <c r="AV18" s="5">
        <f>SUMIFS('Data Collection'!AV:AV, 'Data Collection'!A:A, 'Per 90'!A18)/('Per 90'!B18/90)</f>
        <v>1.5463917525773196</v>
      </c>
      <c r="AW18" s="5">
        <f>SUMIFS('Data Collection'!AW:AW, 'Data Collection'!A:A, 'Per 90'!A18)/('Per 90'!B18/90)</f>
        <v>0</v>
      </c>
      <c r="AX18" s="5">
        <f>SUMIFS('Data Collection'!AX:AX, 'Data Collection'!A:A, 'Per 90'!A18)/('Per 90'!B18/90)</f>
        <v>7.7319587628865982E-2</v>
      </c>
      <c r="AY18" s="5">
        <f>SUMIFS('Data Collection'!AY:AY, 'Data Collection'!A:A, 'Per 90'!A18)/('Per 90'!B18/90)</f>
        <v>0.30927835051546393</v>
      </c>
      <c r="AZ18" s="5">
        <f>SUMIFS('Data Collection'!AZ:AZ, 'Data Collection'!A:A, 'Per 90'!A18)/('Per 90'!B18/90)</f>
        <v>0</v>
      </c>
      <c r="BA18" s="5">
        <f>SUMIFS('Data Collection'!BA:BA, 'Data Collection'!A:A, 'Per 90'!A18)/('Per 90'!B18/90)</f>
        <v>0</v>
      </c>
      <c r="BB18" s="5">
        <f>SUMIFS('Data Collection'!BB:BB, 'Data Collection'!A:A, 'Per 90'!A18)/('Per 90'!B18/90)</f>
        <v>0</v>
      </c>
      <c r="BC18" s="5">
        <f>SUMIFS('Data Collection'!BC:BC, 'Data Collection'!A:A, 'Per 90'!A18)/('Per 90'!B18/90)</f>
        <v>1.4620903181923843</v>
      </c>
      <c r="BD18" s="5">
        <f>SUMIFS('Data Collection'!BD:BD, 'Data Collection'!A:A, 'Per 90'!A18)/('Per 90'!B18/90)</f>
        <v>0</v>
      </c>
      <c r="BE18" s="5">
        <f>AVERAGEIFS('Data Collection'!BE:BE, 'Data Collection'!A:A, 'Per 90'!A18)</f>
        <v>9.5</v>
      </c>
      <c r="BF18" s="5">
        <f>AVERAGEIFS('Data Collection'!BF:BF, 'Data Collection'!A:A, 'Per 90'!A18)</f>
        <v>48.75</v>
      </c>
      <c r="BG18" s="5">
        <f>AVERAGEIFS('Data Collection'!BK:BK, 'Data Collection'!A:A, 'Per 90'!A18)</f>
        <v>24.391666666666669</v>
      </c>
      <c r="BH18" s="5">
        <f>AVERAGEIFS('Data Collection'!BL:BL, 'Data Collection'!A:A, 'Per 90'!A18)</f>
        <v>4893.583333333333</v>
      </c>
      <c r="BI18" s="5">
        <f>AVERAGEIFS('Data Collection'!BM:BM, 'Data Collection'!A:A, 'Per 90'!A18)</f>
        <v>7.1333333333333329</v>
      </c>
      <c r="BJ18" s="5">
        <f>AVERAGEIFS('Data Collection'!BN:BN, 'Data Collection'!A:A, 'Per 90'!A18)</f>
        <v>0.63333333333333341</v>
      </c>
    </row>
    <row r="19" spans="1:62" customFormat="1" x14ac:dyDescent="0.35">
      <c r="A19" s="1" t="s">
        <v>80</v>
      </c>
      <c r="B19">
        <f>SUMIFS('Data Collection'!B:B, 'Data Collection'!A:A, 'Per 90'!A19)</f>
        <v>1007</v>
      </c>
      <c r="C19" s="5">
        <f>SUMIFS('Data Collection'!C:C, 'Data Collection'!A:A, 'Per 90'!A19)/('Per 90'!B19/90)</f>
        <v>-8.937437934458789E-2</v>
      </c>
      <c r="D19" s="5">
        <f>SUMIFS('Data Collection'!D:D, 'Data Collection'!A:A, 'Per 90'!A19)/('Per 90'!B19/90)</f>
        <v>0.28510427010923539</v>
      </c>
      <c r="E19" s="5">
        <f>SUMIFS('Data Collection'!E:E, 'Data Collection'!A:A, 'Per 90'!A19)/('Per 90'!B19/90)</f>
        <v>0.18321747765640517</v>
      </c>
      <c r="F19" s="5">
        <f>SUMIFS('Data Collection'!F:F, 'Data Collection'!A:A, 'Per 90'!A19)/('Per 90'!B19/90)</f>
        <v>0.28510427010923539</v>
      </c>
      <c r="G19" s="5">
        <f>SUMIFS('Data Collection'!G:G, 'Data Collection'!A:A, 'Per 90'!A19)/('Per 90'!B19/90)</f>
        <v>0.18321747765640517</v>
      </c>
      <c r="H19" s="5">
        <f>SUMIFS('Data Collection'!H:H, 'Data Collection'!A:A, 'Per 90'!A19)/('Per 90'!B19/90)</f>
        <v>0.16623634558093348</v>
      </c>
      <c r="I19" s="5">
        <f>SUMIFS('Data Collection'!I:I, 'Data Collection'!A:A, 'Per 90'!A19)/('Per 90'!B19/90)</f>
        <v>0.2681231380337637</v>
      </c>
      <c r="J19" s="5">
        <f>SUMIFS('Data Collection'!J:J, 'Data Collection'!A:A, 'Per 90'!A19)/('Per 90'!B19/90)</f>
        <v>0.2681231380337637</v>
      </c>
      <c r="K19" s="5">
        <f>SUMIFS('Data Collection'!K:K, 'Data Collection'!A:A, 'Per 90'!A19)/('Per 90'!B19/90)</f>
        <v>0.17874875868917578</v>
      </c>
      <c r="L19" s="5">
        <f>SUMIFS('Data Collection'!L:L, 'Data Collection'!A:A, 'Per 90'!A19)/('Per 90'!B19/90)</f>
        <v>0</v>
      </c>
      <c r="M19" s="5">
        <f>SUMIFS('Data Collection'!M:M, 'Data Collection'!A:A, 'Per 90'!A19)/('Per 90'!B19/90)</f>
        <v>0</v>
      </c>
      <c r="N19" s="5">
        <f>SUMIFS('Data Collection'!N:N, 'Data Collection'!A:A, 'Per 90'!A19)/('Per 90'!B19/90)</f>
        <v>0</v>
      </c>
      <c r="O19" s="5">
        <f>SUMIFS('Data Collection'!O:O, 'Data Collection'!A:A, 'Per 90'!A19)/('Per 90'!B19/90)</f>
        <v>0</v>
      </c>
      <c r="P19" s="5">
        <f>SUMIFS('Data Collection'!P:P, 'Data Collection'!A:A, 'Per 90'!A19)/('Per 90'!B19/90)</f>
        <v>0</v>
      </c>
      <c r="Q19" s="5">
        <f>SUMIFS('Data Collection'!Q:Q, 'Data Collection'!A:A, 'Per 90'!A19)/('Per 90'!B19/90)</f>
        <v>1.0724925521350548</v>
      </c>
      <c r="R19" s="5">
        <f>SUMIFS('Data Collection'!R:R, 'Data Collection'!A:A, 'Per 90'!A19)/('Per 90'!B19/90)</f>
        <v>1.0724925521350548</v>
      </c>
      <c r="S19" s="5">
        <f>SUMIFS('Data Collection'!S:S, 'Data Collection'!A:A, 'Per 90'!A19)/('Per 90'!B19/90)</f>
        <v>0.80436941410129104</v>
      </c>
      <c r="T19" s="5">
        <f>SUMIFS('Data Collection'!T:T, 'Data Collection'!A:A, 'Per 90'!A19)/('Per 90'!B19/90)</f>
        <v>2.3237338629592852</v>
      </c>
      <c r="U19" s="5">
        <f>SUMIFS('Data Collection'!U:U, 'Data Collection'!A:A, 'Per 90'!A19)/('Per 90'!B19/90)</f>
        <v>3.2174776564051641</v>
      </c>
      <c r="V19" s="15">
        <f t="shared" si="0"/>
        <v>0.72222222222222221</v>
      </c>
      <c r="W19" s="5">
        <f>SUMIFS('Data Collection'!W:W, 'Data Collection'!A:A, 'Per 90'!A19)/('Per 90'!B19/90)</f>
        <v>46.564051638530287</v>
      </c>
      <c r="X19" s="5">
        <f>SUMIFS('Data Collection'!X:X, 'Data Collection'!A:A, 'Per 90'!A19)/('Per 90'!B19/90)</f>
        <v>18.768619662363456</v>
      </c>
      <c r="Y19" s="5">
        <f>SUMIFS('Data Collection'!Y:Y, 'Data Collection'!A:A, 'Per 90'!A19)/('Per 90'!B19/90)</f>
        <v>24.935451837140022</v>
      </c>
      <c r="Z19" s="15">
        <f t="shared" si="1"/>
        <v>0.75268817204301064</v>
      </c>
      <c r="AA19" s="5">
        <f>SUMIFS('Data Collection'!AA:AA, 'Data Collection'!A:A, 'Per 90'!A19)/('Per 90'!B19/90)</f>
        <v>0.89374379344587895</v>
      </c>
      <c r="AB19" s="5">
        <f>SUMIFS('Data Collection'!AB:AB, 'Data Collection'!A:A, 'Per 90'!A19)/('Per 90'!B19/90)</f>
        <v>8.937437934458789E-2</v>
      </c>
      <c r="AC19" s="5">
        <f>SUMIFS('Data Collection'!AC:AC, 'Data Collection'!A:A, 'Per 90'!A19)/('Per 90'!B19/90)</f>
        <v>0.17874875868917578</v>
      </c>
      <c r="AD19" s="5">
        <f>SUMIFS('Data Collection'!AD:AD, 'Data Collection'!A:A, 'Per 90'!A19)/('Per 90'!B19/90)</f>
        <v>0.35749751737835156</v>
      </c>
      <c r="AE19" s="5">
        <f>SUMIFS('Data Collection'!AE:AE, 'Data Collection'!A:A, 'Per 90'!A19)/('Per 90'!B19/90)</f>
        <v>2.1449851042701096</v>
      </c>
      <c r="AF19" s="15">
        <f t="shared" si="2"/>
        <v>0.16666666666666666</v>
      </c>
      <c r="AG19" s="5">
        <f>SUMIFS('Data Collection'!AG:AG, 'Data Collection'!A:A, 'Per 90'!A19)/('Per 90'!B19/90)</f>
        <v>0.89374379344587895</v>
      </c>
      <c r="AH19" s="5">
        <f>SUMIFS('Data Collection'!AH:AH, 'Data Collection'!A:A, 'Per 90'!A19)/('Per 90'!B19/90)</f>
        <v>1.2512413108242304</v>
      </c>
      <c r="AI19" s="15">
        <f t="shared" si="3"/>
        <v>0.71428571428571441</v>
      </c>
      <c r="AJ19" s="5">
        <f>SUMIFS('Data Collection'!AJ:AJ, 'Data Collection'!A:A, 'Per 90'!A19)/('Per 90'!B19/90)</f>
        <v>5.0049652432969216</v>
      </c>
      <c r="AK19" s="5">
        <f>SUMIFS('Data Collection'!AK:AK, 'Data Collection'!A:A, 'Per 90'!A19)/('Per 90'!B19/90)</f>
        <v>12.512413108242304</v>
      </c>
      <c r="AL19" s="15">
        <f t="shared" si="4"/>
        <v>0.39999999999999997</v>
      </c>
      <c r="AM19" s="5">
        <f>SUMIFS('Data Collection'!AM:AM, 'Data Collection'!A:A, 'Per 90'!A19)/('Per 90'!B19/90)</f>
        <v>0.2681231380337637</v>
      </c>
      <c r="AN19" s="5">
        <f>SUMIFS('Data Collection'!AN:AN, 'Data Collection'!A:A, 'Per 90'!A19)/('Per 90'!B19/90)</f>
        <v>1.1618669314796426</v>
      </c>
      <c r="AO19" s="15">
        <f t="shared" si="5"/>
        <v>0.23076923076923078</v>
      </c>
      <c r="AP19" s="5">
        <f>SUMIFS('Data Collection'!AP:AP, 'Data Collection'!A:A, 'Per 90'!A19)/('Per 90'!B19/90)</f>
        <v>9.563058589870904</v>
      </c>
      <c r="AQ19" s="5">
        <f>SUMIFS('Data Collection'!AQ:AQ, 'Data Collection'!A:A, 'Per 90'!A19)/('Per 90'!B19/90)</f>
        <v>0.35749751737835156</v>
      </c>
      <c r="AR19" s="5">
        <f>SUMIFS('Data Collection'!AR:AR, 'Data Collection'!A:A, 'Per 90'!A19)/('Per 90'!B19/90)</f>
        <v>0.98311817279046676</v>
      </c>
      <c r="AS19" s="5">
        <f>SUMIFS('Data Collection'!AS:AS, 'Data Collection'!A:A, 'Per 90'!A19)/('Per 90'!B19/90)</f>
        <v>8.937437934458789E-2</v>
      </c>
      <c r="AT19" s="5">
        <f>SUMIFS('Data Collection'!AT:AT, 'Data Collection'!A:A, 'Per 90'!A19)/('Per 90'!B19/90)</f>
        <v>0</v>
      </c>
      <c r="AU19" s="5">
        <f>SUMIFS('Data Collection'!AU:AU, 'Data Collection'!A:A, 'Per 90'!A19)/('Per 90'!B19/90)</f>
        <v>0</v>
      </c>
      <c r="AV19" s="5">
        <f>SUMIFS('Data Collection'!AV:AV, 'Data Collection'!A:A, 'Per 90'!A19)/('Per 90'!B19/90)</f>
        <v>0.89374379344587895</v>
      </c>
      <c r="AW19" s="5">
        <f>SUMIFS('Data Collection'!AW:AW, 'Data Collection'!A:A, 'Per 90'!A19)/('Per 90'!B19/90)</f>
        <v>0.17874875868917578</v>
      </c>
      <c r="AX19" s="5">
        <f>SUMIFS('Data Collection'!AX:AX, 'Data Collection'!A:A, 'Per 90'!A19)/('Per 90'!B19/90)</f>
        <v>0.35749751737835156</v>
      </c>
      <c r="AY19" s="5">
        <f>SUMIFS('Data Collection'!AY:AY, 'Data Collection'!A:A, 'Per 90'!A19)/('Per 90'!B19/90)</f>
        <v>0</v>
      </c>
      <c r="AZ19" s="5">
        <f>SUMIFS('Data Collection'!AZ:AZ, 'Data Collection'!A:A, 'Per 90'!A19)/('Per 90'!B19/90)</f>
        <v>0</v>
      </c>
      <c r="BA19" s="5">
        <f>SUMIFS('Data Collection'!BA:BA, 'Data Collection'!A:A, 'Per 90'!A19)/('Per 90'!B19/90)</f>
        <v>0</v>
      </c>
      <c r="BB19" s="5">
        <f>SUMIFS('Data Collection'!BB:BB, 'Data Collection'!A:A, 'Per 90'!A19)/('Per 90'!B19/90)</f>
        <v>0</v>
      </c>
      <c r="BC19" s="5">
        <f>SUMIFS('Data Collection'!BC:BC, 'Data Collection'!A:A, 'Per 90'!A19)/('Per 90'!B19/90)</f>
        <v>0.8657665653559119</v>
      </c>
      <c r="BD19" s="5">
        <f>SUMIFS('Data Collection'!BD:BD, 'Data Collection'!A:A, 'Per 90'!A19)/('Per 90'!B19/90)</f>
        <v>0.15969805290857736</v>
      </c>
      <c r="BE19" s="5">
        <f>AVERAGEIFS('Data Collection'!BE:BE, 'Data Collection'!A:A, 'Per 90'!A19)</f>
        <v>64.25</v>
      </c>
      <c r="BF19" s="5">
        <f>AVERAGEIFS('Data Collection'!BF:BF, 'Data Collection'!A:A, 'Per 90'!A19)</f>
        <v>56.75</v>
      </c>
      <c r="BG19" s="5">
        <f>AVERAGEIFS('Data Collection'!BK:BK, 'Data Collection'!A:A, 'Per 90'!A19)</f>
        <v>33.650000000000006</v>
      </c>
      <c r="BH19" s="5">
        <f>AVERAGEIFS('Data Collection'!BL:BL, 'Data Collection'!A:A, 'Per 90'!A19)</f>
        <v>8200.8333333333339</v>
      </c>
      <c r="BI19" s="5">
        <f>AVERAGEIFS('Data Collection'!BM:BM, 'Data Collection'!A:A, 'Per 90'!A19)</f>
        <v>7.0000000000000009</v>
      </c>
      <c r="BJ19" s="5">
        <f>AVERAGEIFS('Data Collection'!BN:BN, 'Data Collection'!A:A, 'Per 90'!A19)</f>
        <v>0.5</v>
      </c>
    </row>
    <row r="20" spans="1:62" customFormat="1" x14ac:dyDescent="0.35">
      <c r="A20" t="s">
        <v>89</v>
      </c>
      <c r="B20">
        <f>SUMIFS('Data Collection'!B:B, 'Data Collection'!A:A, 'Per 90'!A20)</f>
        <v>223</v>
      </c>
      <c r="C20" s="5">
        <f>SUMIFS('Data Collection'!C:C, 'Data Collection'!A:A, 'Per 90'!A20)/('Per 90'!B20/90)</f>
        <v>0.40358744394618834</v>
      </c>
      <c r="D20" s="5">
        <f>SUMIFS('Data Collection'!D:D, 'Data Collection'!A:A, 'Per 90'!A20)/('Per 90'!B20/90)</f>
        <v>0</v>
      </c>
      <c r="E20" s="5">
        <f>SUMIFS('Data Collection'!E:E, 'Data Collection'!A:A, 'Per 90'!A20)/('Per 90'!B20/90)</f>
        <v>0</v>
      </c>
      <c r="F20" s="5">
        <f>SUMIFS('Data Collection'!F:F, 'Data Collection'!A:A, 'Per 90'!A20)/('Per 90'!B20/90)</f>
        <v>0</v>
      </c>
      <c r="G20" s="5">
        <f>SUMIFS('Data Collection'!G:G, 'Data Collection'!A:A, 'Per 90'!A20)/('Per 90'!B20/90)</f>
        <v>0</v>
      </c>
      <c r="H20" s="5">
        <f>SUMIFS('Data Collection'!H:H, 'Data Collection'!A:A, 'Per 90'!A20)/('Per 90'!B20/90)</f>
        <v>0</v>
      </c>
      <c r="I20" s="5">
        <f>SUMIFS('Data Collection'!I:I, 'Data Collection'!A:A, 'Per 90'!A20)/('Per 90'!B20/90)</f>
        <v>0</v>
      </c>
      <c r="J20" s="5">
        <f>SUMIFS('Data Collection'!J:J, 'Data Collection'!A:A, 'Per 90'!A20)/('Per 90'!B20/90)</f>
        <v>0</v>
      </c>
      <c r="K20" s="5">
        <f>SUMIFS('Data Collection'!K:K, 'Data Collection'!A:A, 'Per 90'!A20)/('Per 90'!B20/90)</f>
        <v>0</v>
      </c>
      <c r="L20" s="5">
        <f>SUMIFS('Data Collection'!L:L, 'Data Collection'!A:A, 'Per 90'!A20)/('Per 90'!B20/90)</f>
        <v>0</v>
      </c>
      <c r="M20" s="5">
        <f>SUMIFS('Data Collection'!M:M, 'Data Collection'!A:A, 'Per 90'!A20)/('Per 90'!B20/90)</f>
        <v>0</v>
      </c>
      <c r="N20" s="5">
        <f>SUMIFS('Data Collection'!N:N, 'Data Collection'!A:A, 'Per 90'!A20)/('Per 90'!B20/90)</f>
        <v>0</v>
      </c>
      <c r="O20" s="5">
        <f>SUMIFS('Data Collection'!O:O, 'Data Collection'!A:A, 'Per 90'!A20)/('Per 90'!B20/90)</f>
        <v>0</v>
      </c>
      <c r="P20" s="5">
        <f>SUMIFS('Data Collection'!P:P, 'Data Collection'!A:A, 'Per 90'!A20)/('Per 90'!B20/90)</f>
        <v>0</v>
      </c>
      <c r="Q20" s="5">
        <f>SUMIFS('Data Collection'!Q:Q, 'Data Collection'!A:A, 'Per 90'!A20)/('Per 90'!B20/90)</f>
        <v>0</v>
      </c>
      <c r="R20" s="5">
        <f>SUMIFS('Data Collection'!R:R, 'Data Collection'!A:A, 'Per 90'!A20)/('Per 90'!B20/90)</f>
        <v>0.40358744394618834</v>
      </c>
      <c r="S20" s="5">
        <f>SUMIFS('Data Collection'!S:S, 'Data Collection'!A:A, 'Per 90'!A20)/('Per 90'!B20/90)</f>
        <v>0</v>
      </c>
      <c r="T20" s="5">
        <f>SUMIFS('Data Collection'!T:T, 'Data Collection'!A:A, 'Per 90'!A20)/('Per 90'!B20/90)</f>
        <v>1.210762331838565</v>
      </c>
      <c r="U20" s="5">
        <f>SUMIFS('Data Collection'!U:U, 'Data Collection'!A:A, 'Per 90'!A20)/('Per 90'!B20/90)</f>
        <v>2.4215246636771299</v>
      </c>
      <c r="V20" s="15">
        <f t="shared" si="0"/>
        <v>0.5</v>
      </c>
      <c r="W20" s="5">
        <f>SUMIFS('Data Collection'!W:W, 'Data Collection'!A:A, 'Per 90'!A20)/('Per 90'!B20/90)</f>
        <v>46.412556053811656</v>
      </c>
      <c r="X20" s="5">
        <f>SUMIFS('Data Collection'!X:X, 'Data Collection'!A:A, 'Per 90'!A20)/('Per 90'!B20/90)</f>
        <v>27.443946188340806</v>
      </c>
      <c r="Y20" s="5">
        <f>SUMIFS('Data Collection'!Y:Y, 'Data Collection'!A:A, 'Per 90'!A20)/('Per 90'!B20/90)</f>
        <v>32.286995515695068</v>
      </c>
      <c r="Z20" s="15">
        <f t="shared" si="1"/>
        <v>0.85</v>
      </c>
      <c r="AA20" s="5">
        <f>SUMIFS('Data Collection'!AA:AA, 'Data Collection'!A:A, 'Per 90'!A20)/('Per 90'!B20/90)</f>
        <v>0</v>
      </c>
      <c r="AB20" s="5">
        <f>SUMIFS('Data Collection'!AB:AB, 'Data Collection'!A:A, 'Per 90'!A20)/('Per 90'!B20/90)</f>
        <v>0</v>
      </c>
      <c r="AC20" s="5">
        <f>SUMIFS('Data Collection'!AC:AC, 'Data Collection'!A:A, 'Per 90'!A20)/('Per 90'!B20/90)</f>
        <v>0</v>
      </c>
      <c r="AD20" s="5">
        <f>SUMIFS('Data Collection'!AD:AD, 'Data Collection'!A:A, 'Per 90'!A20)/('Per 90'!B20/90)</f>
        <v>0</v>
      </c>
      <c r="AE20" s="5">
        <f>SUMIFS('Data Collection'!AE:AE, 'Data Collection'!A:A, 'Per 90'!A20)/('Per 90'!B20/90)</f>
        <v>0.80717488789237668</v>
      </c>
      <c r="AF20" s="15">
        <f t="shared" si="2"/>
        <v>0</v>
      </c>
      <c r="AG20" s="5">
        <f>SUMIFS('Data Collection'!AG:AG, 'Data Collection'!A:A, 'Per 90'!A20)/('Per 90'!B20/90)</f>
        <v>1.6143497757847534</v>
      </c>
      <c r="AH20" s="5">
        <f>SUMIFS('Data Collection'!AH:AH, 'Data Collection'!A:A, 'Per 90'!A20)/('Per 90'!B20/90)</f>
        <v>2.8251121076233181</v>
      </c>
      <c r="AI20" s="15">
        <f t="shared" si="3"/>
        <v>0.57142857142857151</v>
      </c>
      <c r="AJ20" s="5">
        <f>SUMIFS('Data Collection'!AJ:AJ, 'Data Collection'!A:A, 'Per 90'!A20)/('Per 90'!B20/90)</f>
        <v>6.0538116591928253</v>
      </c>
      <c r="AK20" s="5">
        <f>SUMIFS('Data Collection'!AK:AK, 'Data Collection'!A:A, 'Per 90'!A20)/('Per 90'!B20/90)</f>
        <v>16.54708520179372</v>
      </c>
      <c r="AL20" s="15">
        <f t="shared" si="4"/>
        <v>0.36585365853658541</v>
      </c>
      <c r="AM20" s="5">
        <f>SUMIFS('Data Collection'!AM:AM, 'Data Collection'!A:A, 'Per 90'!A20)/('Per 90'!B20/90)</f>
        <v>1.210762331838565</v>
      </c>
      <c r="AN20" s="5">
        <f>SUMIFS('Data Collection'!AN:AN, 'Data Collection'!A:A, 'Per 90'!A20)/('Per 90'!B20/90)</f>
        <v>2.8251121076233181</v>
      </c>
      <c r="AO20" s="15">
        <f t="shared" si="5"/>
        <v>0.4285714285714286</v>
      </c>
      <c r="AP20" s="5">
        <f>SUMIFS('Data Collection'!AP:AP, 'Data Collection'!A:A, 'Per 90'!A20)/('Per 90'!B20/90)</f>
        <v>10.089686098654708</v>
      </c>
      <c r="AQ20" s="5">
        <f>SUMIFS('Data Collection'!AQ:AQ, 'Data Collection'!A:A, 'Per 90'!A20)/('Per 90'!B20/90)</f>
        <v>0.80717488789237668</v>
      </c>
      <c r="AR20" s="5">
        <f>SUMIFS('Data Collection'!AR:AR, 'Data Collection'!A:A, 'Per 90'!A20)/('Per 90'!B20/90)</f>
        <v>1.6143497757847534</v>
      </c>
      <c r="AS20" s="5">
        <f>SUMIFS('Data Collection'!AS:AS, 'Data Collection'!A:A, 'Per 90'!A20)/('Per 90'!B20/90)</f>
        <v>0</v>
      </c>
      <c r="AT20" s="5">
        <f>SUMIFS('Data Collection'!AT:AT, 'Data Collection'!A:A, 'Per 90'!A20)/('Per 90'!B20/90)</f>
        <v>1.210762331838565</v>
      </c>
      <c r="AU20" s="5">
        <f>SUMIFS('Data Collection'!AU:AU, 'Data Collection'!A:A, 'Per 90'!A20)/('Per 90'!B20/90)</f>
        <v>0.40358744394618834</v>
      </c>
      <c r="AV20" s="5">
        <f>SUMIFS('Data Collection'!AV:AV, 'Data Collection'!A:A, 'Per 90'!A20)/('Per 90'!B20/90)</f>
        <v>2.0179372197309418</v>
      </c>
      <c r="AW20" s="5">
        <f>SUMIFS('Data Collection'!AW:AW, 'Data Collection'!A:A, 'Per 90'!A20)/('Per 90'!B20/90)</f>
        <v>0</v>
      </c>
      <c r="AX20" s="5">
        <f>SUMIFS('Data Collection'!AX:AX, 'Data Collection'!A:A, 'Per 90'!A20)/('Per 90'!B20/90)</f>
        <v>0.80717488789237668</v>
      </c>
      <c r="AY20" s="5">
        <f>SUMIFS('Data Collection'!AY:AY, 'Data Collection'!A:A, 'Per 90'!A20)/('Per 90'!B20/90)</f>
        <v>0</v>
      </c>
      <c r="AZ20" s="5">
        <f>SUMIFS('Data Collection'!AZ:AZ, 'Data Collection'!A:A, 'Per 90'!A20)/('Per 90'!B20/90)</f>
        <v>0</v>
      </c>
      <c r="BA20" s="5">
        <f>SUMIFS('Data Collection'!BA:BA, 'Data Collection'!A:A, 'Per 90'!A20)/('Per 90'!B20/90)</f>
        <v>0.40358744394618834</v>
      </c>
      <c r="BB20" s="5">
        <f>SUMIFS('Data Collection'!BB:BB, 'Data Collection'!A:A, 'Per 90'!A20)/('Per 90'!B20/90)</f>
        <v>0</v>
      </c>
      <c r="BC20" s="5">
        <f>SUMIFS('Data Collection'!BC:BC, 'Data Collection'!A:A, 'Per 90'!A20)/('Per 90'!B20/90)</f>
        <v>1.7946081993654619</v>
      </c>
      <c r="BD20" s="5">
        <f>SUMIFS('Data Collection'!BD:BD, 'Data Collection'!A:A, 'Per 90'!A20)/('Per 90'!B20/90)</f>
        <v>0</v>
      </c>
      <c r="BE20" s="5" t="e">
        <f>AVERAGEIFS('Data Collection'!BE:BE, 'Data Collection'!A:A, 'Per 90'!A20)</f>
        <v>#DIV/0!</v>
      </c>
      <c r="BF20" s="5" t="e">
        <f>AVERAGEIFS('Data Collection'!BF:BF, 'Data Collection'!A:A, 'Per 90'!A20)</f>
        <v>#DIV/0!</v>
      </c>
      <c r="BG20" s="5">
        <f>AVERAGEIFS('Data Collection'!BK:BK, 'Data Collection'!A:A, 'Per 90'!A20)</f>
        <v>29.1</v>
      </c>
      <c r="BH20" s="5">
        <f>AVERAGEIFS('Data Collection'!BL:BL, 'Data Collection'!A:A, 'Per 90'!A20)</f>
        <v>5577.5</v>
      </c>
      <c r="BI20" s="5">
        <f>AVERAGEIFS('Data Collection'!BM:BM, 'Data Collection'!A:A, 'Per 90'!A20)</f>
        <v>6.65</v>
      </c>
      <c r="BJ20" s="5">
        <f>AVERAGEIFS('Data Collection'!BN:BN, 'Data Collection'!A:A, 'Per 90'!A20)</f>
        <v>0.14999999999999991</v>
      </c>
    </row>
    <row r="21" spans="1:62" customFormat="1" x14ac:dyDescent="0.35">
      <c r="A21" s="1" t="s">
        <v>81</v>
      </c>
      <c r="B21">
        <f>SUMIFS('Data Collection'!B:B, 'Data Collection'!A:A, 'Per 90'!A21)</f>
        <v>180</v>
      </c>
      <c r="C21" s="5">
        <f>SUMIFS('Data Collection'!C:C, 'Data Collection'!A:A, 'Per 90'!A21)/('Per 90'!B21/90)</f>
        <v>-0.5</v>
      </c>
      <c r="D21" s="5">
        <f>SUMIFS('Data Collection'!D:D, 'Data Collection'!A:A, 'Per 90'!A21)/('Per 90'!B21/90)</f>
        <v>0.17</v>
      </c>
      <c r="E21" s="5">
        <f>SUMIFS('Data Collection'!E:E, 'Data Collection'!A:A, 'Per 90'!A21)/('Per 90'!B21/90)</f>
        <v>0.13</v>
      </c>
      <c r="F21" s="5">
        <f>SUMIFS('Data Collection'!F:F, 'Data Collection'!A:A, 'Per 90'!A21)/('Per 90'!B21/90)</f>
        <v>0.17</v>
      </c>
      <c r="G21" s="5">
        <f>SUMIFS('Data Collection'!G:G, 'Data Collection'!A:A, 'Per 90'!A21)/('Per 90'!B21/90)</f>
        <v>0.13</v>
      </c>
      <c r="H21" s="5">
        <f>SUMIFS('Data Collection'!H:H, 'Data Collection'!A:A, 'Per 90'!A21)/('Per 90'!B21/90)</f>
        <v>0.20500000000000002</v>
      </c>
      <c r="I21" s="5">
        <f>SUMIFS('Data Collection'!I:I, 'Data Collection'!A:A, 'Per 90'!A21)/('Per 90'!B21/90)</f>
        <v>0.5</v>
      </c>
      <c r="J21" s="5">
        <f>SUMIFS('Data Collection'!J:J, 'Data Collection'!A:A, 'Per 90'!A21)/('Per 90'!B21/90)</f>
        <v>0.5</v>
      </c>
      <c r="K21" s="5">
        <f>SUMIFS('Data Collection'!K:K, 'Data Collection'!A:A, 'Per 90'!A21)/('Per 90'!B21/90)</f>
        <v>0</v>
      </c>
      <c r="L21" s="5">
        <f>SUMIFS('Data Collection'!L:L, 'Data Collection'!A:A, 'Per 90'!A21)/('Per 90'!B21/90)</f>
        <v>0</v>
      </c>
      <c r="M21" s="5">
        <f>SUMIFS('Data Collection'!M:M, 'Data Collection'!A:A, 'Per 90'!A21)/('Per 90'!B21/90)</f>
        <v>0</v>
      </c>
      <c r="N21" s="5">
        <f>SUMIFS('Data Collection'!N:N, 'Data Collection'!A:A, 'Per 90'!A21)/('Per 90'!B21/90)</f>
        <v>0</v>
      </c>
      <c r="O21" s="5">
        <f>SUMIFS('Data Collection'!O:O, 'Data Collection'!A:A, 'Per 90'!A21)/('Per 90'!B21/90)</f>
        <v>0</v>
      </c>
      <c r="P21" s="5">
        <f>SUMIFS('Data Collection'!P:P, 'Data Collection'!A:A, 'Per 90'!A21)/('Per 90'!B21/90)</f>
        <v>0</v>
      </c>
      <c r="Q21" s="5">
        <f>SUMIFS('Data Collection'!Q:Q, 'Data Collection'!A:A, 'Per 90'!A21)/('Per 90'!B21/90)</f>
        <v>0.5</v>
      </c>
      <c r="R21" s="5">
        <f>SUMIFS('Data Collection'!R:R, 'Data Collection'!A:A, 'Per 90'!A21)/('Per 90'!B21/90)</f>
        <v>2</v>
      </c>
      <c r="S21" s="5">
        <f>SUMIFS('Data Collection'!S:S, 'Data Collection'!A:A, 'Per 90'!A21)/('Per 90'!B21/90)</f>
        <v>0</v>
      </c>
      <c r="T21" s="5">
        <f>SUMIFS('Data Collection'!T:T, 'Data Collection'!A:A, 'Per 90'!A21)/('Per 90'!B21/90)</f>
        <v>3.5</v>
      </c>
      <c r="U21" s="5">
        <f>SUMIFS('Data Collection'!U:U, 'Data Collection'!A:A, 'Per 90'!A21)/('Per 90'!B21/90)</f>
        <v>6.5</v>
      </c>
      <c r="V21" s="15">
        <f t="shared" si="0"/>
        <v>0.53846153846153844</v>
      </c>
      <c r="W21" s="5">
        <f>SUMIFS('Data Collection'!W:W, 'Data Collection'!A:A, 'Per 90'!A21)/('Per 90'!B21/90)</f>
        <v>44</v>
      </c>
      <c r="X21" s="5">
        <f>SUMIFS('Data Collection'!X:X, 'Data Collection'!A:A, 'Per 90'!A21)/('Per 90'!B21/90)</f>
        <v>17</v>
      </c>
      <c r="Y21" s="5">
        <f>SUMIFS('Data Collection'!Y:Y, 'Data Collection'!A:A, 'Per 90'!A21)/('Per 90'!B21/90)</f>
        <v>24.5</v>
      </c>
      <c r="Z21" s="15">
        <f t="shared" si="1"/>
        <v>0.69387755102040816</v>
      </c>
      <c r="AA21" s="5">
        <f>SUMIFS('Data Collection'!AA:AA, 'Data Collection'!A:A, 'Per 90'!A21)/('Per 90'!B21/90)</f>
        <v>1.5</v>
      </c>
      <c r="AB21" s="5">
        <f>SUMIFS('Data Collection'!AB:AB, 'Data Collection'!A:A, 'Per 90'!A21)/('Per 90'!B21/90)</f>
        <v>0.5</v>
      </c>
      <c r="AC21" s="5">
        <f>SUMIFS('Data Collection'!AC:AC, 'Data Collection'!A:A, 'Per 90'!A21)/('Per 90'!B21/90)</f>
        <v>0</v>
      </c>
      <c r="AD21" s="5">
        <f>SUMIFS('Data Collection'!AD:AD, 'Data Collection'!A:A, 'Per 90'!A21)/('Per 90'!B21/90)</f>
        <v>0.5</v>
      </c>
      <c r="AE21" s="5">
        <f>SUMIFS('Data Collection'!AE:AE, 'Data Collection'!A:A, 'Per 90'!A21)/('Per 90'!B21/90)</f>
        <v>3</v>
      </c>
      <c r="AF21" s="15">
        <f t="shared" si="2"/>
        <v>0.16666666666666666</v>
      </c>
      <c r="AG21" s="5">
        <f>SUMIFS('Data Collection'!AG:AG, 'Data Collection'!A:A, 'Per 90'!A21)/('Per 90'!B21/90)</f>
        <v>0</v>
      </c>
      <c r="AH21" s="5">
        <f>SUMIFS('Data Collection'!AH:AH, 'Data Collection'!A:A, 'Per 90'!A21)/('Per 90'!B21/90)</f>
        <v>0.5</v>
      </c>
      <c r="AI21" s="15">
        <f t="shared" si="3"/>
        <v>0</v>
      </c>
      <c r="AJ21" s="5">
        <f>SUMIFS('Data Collection'!AJ:AJ, 'Data Collection'!A:A, 'Per 90'!A21)/('Per 90'!B21/90)</f>
        <v>6</v>
      </c>
      <c r="AK21" s="5">
        <f>SUMIFS('Data Collection'!AK:AK, 'Data Collection'!A:A, 'Per 90'!A21)/('Per 90'!B21/90)</f>
        <v>14</v>
      </c>
      <c r="AL21" s="15">
        <f t="shared" si="4"/>
        <v>0.42857142857142855</v>
      </c>
      <c r="AM21" s="5">
        <f>SUMIFS('Data Collection'!AM:AM, 'Data Collection'!A:A, 'Per 90'!A21)/('Per 90'!B21/90)</f>
        <v>0.5</v>
      </c>
      <c r="AN21" s="5">
        <f>SUMIFS('Data Collection'!AN:AN, 'Data Collection'!A:A, 'Per 90'!A21)/('Per 90'!B21/90)</f>
        <v>0.5</v>
      </c>
      <c r="AO21" s="15">
        <f t="shared" si="5"/>
        <v>1</v>
      </c>
      <c r="AP21" s="5">
        <f>SUMIFS('Data Collection'!AP:AP, 'Data Collection'!A:A, 'Per 90'!A21)/('Per 90'!B21/90)</f>
        <v>9</v>
      </c>
      <c r="AQ21" s="5">
        <f>SUMIFS('Data Collection'!AQ:AQ, 'Data Collection'!A:A, 'Per 90'!A21)/('Per 90'!B21/90)</f>
        <v>0</v>
      </c>
      <c r="AR21" s="5">
        <f>SUMIFS('Data Collection'!AR:AR, 'Data Collection'!A:A, 'Per 90'!A21)/('Per 90'!B21/90)</f>
        <v>0</v>
      </c>
      <c r="AS21" s="5">
        <f>SUMIFS('Data Collection'!AS:AS, 'Data Collection'!A:A, 'Per 90'!A21)/('Per 90'!B21/90)</f>
        <v>0</v>
      </c>
      <c r="AT21" s="5">
        <f>SUMIFS('Data Collection'!AT:AT, 'Data Collection'!A:A, 'Per 90'!A21)/('Per 90'!B21/90)</f>
        <v>0</v>
      </c>
      <c r="AU21" s="5">
        <f>SUMIFS('Data Collection'!AU:AU, 'Data Collection'!A:A, 'Per 90'!A21)/('Per 90'!B21/90)</f>
        <v>0</v>
      </c>
      <c r="AV21" s="5">
        <f>SUMIFS('Data Collection'!AV:AV, 'Data Collection'!A:A, 'Per 90'!A21)/('Per 90'!B21/90)</f>
        <v>1.5</v>
      </c>
      <c r="AW21" s="5">
        <f>SUMIFS('Data Collection'!AW:AW, 'Data Collection'!A:A, 'Per 90'!A21)/('Per 90'!B21/90)</f>
        <v>0</v>
      </c>
      <c r="AX21" s="5">
        <f>SUMIFS('Data Collection'!AX:AX, 'Data Collection'!A:A, 'Per 90'!A21)/('Per 90'!B21/90)</f>
        <v>0.5</v>
      </c>
      <c r="AY21" s="5">
        <f>SUMIFS('Data Collection'!AY:AY, 'Data Collection'!A:A, 'Per 90'!A21)/('Per 90'!B21/90)</f>
        <v>0.5</v>
      </c>
      <c r="AZ21" s="5">
        <f>SUMIFS('Data Collection'!AZ:AZ, 'Data Collection'!A:A, 'Per 90'!A21)/('Per 90'!B21/90)</f>
        <v>0</v>
      </c>
      <c r="BA21" s="5">
        <f>SUMIFS('Data Collection'!BA:BA, 'Data Collection'!A:A, 'Per 90'!A21)/('Per 90'!B21/90)</f>
        <v>0</v>
      </c>
      <c r="BB21" s="5">
        <f>SUMIFS('Data Collection'!BB:BB, 'Data Collection'!A:A, 'Per 90'!A21)/('Per 90'!B21/90)</f>
        <v>0</v>
      </c>
      <c r="BC21" s="5">
        <f>SUMIFS('Data Collection'!BC:BC, 'Data Collection'!A:A, 'Per 90'!A21)/('Per 90'!B21/90)</f>
        <v>1.4901823281907434</v>
      </c>
      <c r="BD21" s="5">
        <f>SUMIFS('Data Collection'!BD:BD, 'Data Collection'!A:A, 'Per 90'!A21)/('Per 90'!B21/90)</f>
        <v>0</v>
      </c>
      <c r="BE21" s="5">
        <f>AVERAGEIFS('Data Collection'!BE:BE, 'Data Collection'!A:A, 'Per 90'!A21)</f>
        <v>58.666666666666664</v>
      </c>
      <c r="BF21" s="5">
        <f>AVERAGEIFS('Data Collection'!BF:BF, 'Data Collection'!A:A, 'Per 90'!A21)</f>
        <v>38</v>
      </c>
      <c r="BG21" s="5">
        <f>AVERAGEIFS('Data Collection'!BK:BK, 'Data Collection'!A:A, 'Per 90'!A21)</f>
        <v>33.533333333333331</v>
      </c>
      <c r="BH21" s="5">
        <f>AVERAGEIFS('Data Collection'!BL:BL, 'Data Collection'!A:A, 'Per 90'!A21)</f>
        <v>5690.666666666667</v>
      </c>
      <c r="BI21" s="5">
        <f>AVERAGEIFS('Data Collection'!BM:BM, 'Data Collection'!A:A, 'Per 90'!A21)</f>
        <v>6.8999999999999995</v>
      </c>
      <c r="BJ21" s="5">
        <f>AVERAGEIFS('Data Collection'!BN:BN, 'Data Collection'!A:A, 'Per 90'!A21)</f>
        <v>0.39999999999999974</v>
      </c>
    </row>
    <row r="22" spans="1:62" customFormat="1" x14ac:dyDescent="0.35">
      <c r="A22" t="s">
        <v>86</v>
      </c>
      <c r="B22">
        <f>SUMIFS('Data Collection'!B:B, 'Data Collection'!A:A, 'Per 90'!A22)</f>
        <v>1055</v>
      </c>
      <c r="C22" s="5">
        <f>SUMIFS('Data Collection'!C:C, 'Data Collection'!A:A, 'Per 90'!A22)/('Per 90'!B22/90)</f>
        <v>0.17061611374407584</v>
      </c>
      <c r="D22" s="5">
        <f>SUMIFS('Data Collection'!D:D, 'Data Collection'!A:A, 'Per 90'!A22)/('Per 90'!B22/90)</f>
        <v>3.0710900473933649E-2</v>
      </c>
      <c r="E22" s="5">
        <f>SUMIFS('Data Collection'!E:E, 'Data Collection'!A:A, 'Per 90'!A22)/('Per 90'!B22/90)</f>
        <v>2.8151658767772515E-2</v>
      </c>
      <c r="F22" s="5">
        <f>SUMIFS('Data Collection'!F:F, 'Data Collection'!A:A, 'Per 90'!A22)/('Per 90'!B22/90)</f>
        <v>3.0710900473933649E-2</v>
      </c>
      <c r="G22" s="5">
        <f>SUMIFS('Data Collection'!G:G, 'Data Collection'!A:A, 'Per 90'!A22)/('Per 90'!B22/90)</f>
        <v>2.8151658767772515E-2</v>
      </c>
      <c r="H22" s="5">
        <f>SUMIFS('Data Collection'!H:H, 'Data Collection'!A:A, 'Per 90'!A22)/('Per 90'!B22/90)</f>
        <v>5.8862559241706171E-2</v>
      </c>
      <c r="I22" s="5">
        <f>SUMIFS('Data Collection'!I:I, 'Data Collection'!A:A, 'Per 90'!A22)/('Per 90'!B22/90)</f>
        <v>0</v>
      </c>
      <c r="J22" s="5">
        <f>SUMIFS('Data Collection'!J:J, 'Data Collection'!A:A, 'Per 90'!A22)/('Per 90'!B22/90)</f>
        <v>0</v>
      </c>
      <c r="K22" s="5">
        <f>SUMIFS('Data Collection'!K:K, 'Data Collection'!A:A, 'Per 90'!A22)/('Per 90'!B22/90)</f>
        <v>8.5308056872037921E-2</v>
      </c>
      <c r="L22" s="5">
        <f>SUMIFS('Data Collection'!L:L, 'Data Collection'!A:A, 'Per 90'!A22)/('Per 90'!B22/90)</f>
        <v>0</v>
      </c>
      <c r="M22" s="5">
        <f>SUMIFS('Data Collection'!M:M, 'Data Collection'!A:A, 'Per 90'!A22)/('Per 90'!B22/90)</f>
        <v>0</v>
      </c>
      <c r="N22" s="5">
        <f>SUMIFS('Data Collection'!N:N, 'Data Collection'!A:A, 'Per 90'!A22)/('Per 90'!B22/90)</f>
        <v>0</v>
      </c>
      <c r="O22" s="5">
        <f>SUMIFS('Data Collection'!O:O, 'Data Collection'!A:A, 'Per 90'!A22)/('Per 90'!B22/90)</f>
        <v>0</v>
      </c>
      <c r="P22" s="5">
        <f>SUMIFS('Data Collection'!P:P, 'Data Collection'!A:A, 'Per 90'!A22)/('Per 90'!B22/90)</f>
        <v>0</v>
      </c>
      <c r="Q22" s="5">
        <f>SUMIFS('Data Collection'!Q:Q, 'Data Collection'!A:A, 'Per 90'!A22)/('Per 90'!B22/90)</f>
        <v>0.17061611374407584</v>
      </c>
      <c r="R22" s="5">
        <f>SUMIFS('Data Collection'!R:R, 'Data Collection'!A:A, 'Per 90'!A22)/('Per 90'!B22/90)</f>
        <v>0.51184834123222755</v>
      </c>
      <c r="S22" s="5">
        <f>SUMIFS('Data Collection'!S:S, 'Data Collection'!A:A, 'Per 90'!A22)/('Per 90'!B22/90)</f>
        <v>0.25592417061611378</v>
      </c>
      <c r="T22" s="5">
        <f>SUMIFS('Data Collection'!T:T, 'Data Collection'!A:A, 'Per 90'!A22)/('Per 90'!B22/90)</f>
        <v>0.25592417061611378</v>
      </c>
      <c r="U22" s="5">
        <f>SUMIFS('Data Collection'!U:U, 'Data Collection'!A:A, 'Per 90'!A22)/('Per 90'!B22/90)</f>
        <v>0.42654028436018959</v>
      </c>
      <c r="V22" s="15">
        <f t="shared" si="0"/>
        <v>0.60000000000000009</v>
      </c>
      <c r="W22" s="5">
        <f>SUMIFS('Data Collection'!W:W, 'Data Collection'!A:A, 'Per 90'!A22)/('Per 90'!B22/90)</f>
        <v>43.165876777251185</v>
      </c>
      <c r="X22" s="5">
        <f>SUMIFS('Data Collection'!X:X, 'Data Collection'!A:A, 'Per 90'!A22)/('Per 90'!B22/90)</f>
        <v>30.454976303317537</v>
      </c>
      <c r="Y22" s="5">
        <f>SUMIFS('Data Collection'!Y:Y, 'Data Collection'!A:A, 'Per 90'!A22)/('Per 90'!B22/90)</f>
        <v>35.061611374407583</v>
      </c>
      <c r="Z22" s="15">
        <f t="shared" si="1"/>
        <v>0.86861313868613144</v>
      </c>
      <c r="AA22" s="5">
        <f>SUMIFS('Data Collection'!AA:AA, 'Data Collection'!A:A, 'Per 90'!A22)/('Per 90'!B22/90)</f>
        <v>0.93838862559241709</v>
      </c>
      <c r="AB22" s="5">
        <f>SUMIFS('Data Collection'!AB:AB, 'Data Collection'!A:A, 'Per 90'!A22)/('Per 90'!B22/90)</f>
        <v>0</v>
      </c>
      <c r="AC22" s="5">
        <f>SUMIFS('Data Collection'!AC:AC, 'Data Collection'!A:A, 'Per 90'!A22)/('Per 90'!B22/90)</f>
        <v>0</v>
      </c>
      <c r="AD22" s="5">
        <f>SUMIFS('Data Collection'!AD:AD, 'Data Collection'!A:A, 'Per 90'!A22)/('Per 90'!B22/90)</f>
        <v>8.5308056872037921E-2</v>
      </c>
      <c r="AE22" s="5">
        <f>SUMIFS('Data Collection'!AE:AE, 'Data Collection'!A:A, 'Per 90'!A22)/('Per 90'!B22/90)</f>
        <v>0.59715639810426546</v>
      </c>
      <c r="AF22" s="15">
        <f t="shared" si="2"/>
        <v>0.14285714285714285</v>
      </c>
      <c r="AG22" s="5">
        <f>SUMIFS('Data Collection'!AG:AG, 'Data Collection'!A:A, 'Per 90'!A22)/('Per 90'!B22/90)</f>
        <v>2.218009478672986</v>
      </c>
      <c r="AH22" s="5">
        <f>SUMIFS('Data Collection'!AH:AH, 'Data Collection'!A:A, 'Per 90'!A22)/('Per 90'!B22/90)</f>
        <v>3.8388625592417065</v>
      </c>
      <c r="AI22" s="15">
        <f t="shared" si="3"/>
        <v>0.57777777777777783</v>
      </c>
      <c r="AJ22" s="5">
        <f>SUMIFS('Data Collection'!AJ:AJ, 'Data Collection'!A:A, 'Per 90'!A22)/('Per 90'!B22/90)</f>
        <v>2.4739336492890995</v>
      </c>
      <c r="AK22" s="5">
        <f>SUMIFS('Data Collection'!AK:AK, 'Data Collection'!A:A, 'Per 90'!A22)/('Per 90'!B22/90)</f>
        <v>9.2985781990521339</v>
      </c>
      <c r="AL22" s="15">
        <f t="shared" si="4"/>
        <v>0.26605504587155959</v>
      </c>
      <c r="AM22" s="5">
        <f>SUMIFS('Data Collection'!AM:AM, 'Data Collection'!A:A, 'Per 90'!A22)/('Per 90'!B22/90)</f>
        <v>0.68246445497630337</v>
      </c>
      <c r="AN22" s="5">
        <f>SUMIFS('Data Collection'!AN:AN, 'Data Collection'!A:A, 'Per 90'!A22)/('Per 90'!B22/90)</f>
        <v>1.4502369668246446</v>
      </c>
      <c r="AO22" s="15">
        <f t="shared" si="5"/>
        <v>0.47058823529411764</v>
      </c>
      <c r="AP22" s="5">
        <f>SUMIFS('Data Collection'!AP:AP, 'Data Collection'!A:A, 'Per 90'!A22)/('Per 90'!B22/90)</f>
        <v>8.1895734597156409</v>
      </c>
      <c r="AQ22" s="5">
        <f>SUMIFS('Data Collection'!AQ:AQ, 'Data Collection'!A:A, 'Per 90'!A22)/('Per 90'!B22/90)</f>
        <v>0.93838862559241709</v>
      </c>
      <c r="AR22" s="5">
        <f>SUMIFS('Data Collection'!AR:AR, 'Data Collection'!A:A, 'Per 90'!A22)/('Per 90'!B22/90)</f>
        <v>0.51184834123222755</v>
      </c>
      <c r="AS22" s="5">
        <f>SUMIFS('Data Collection'!AS:AS, 'Data Collection'!A:A, 'Per 90'!A22)/('Per 90'!B22/90)</f>
        <v>0</v>
      </c>
      <c r="AT22" s="5">
        <f>SUMIFS('Data Collection'!AT:AT, 'Data Collection'!A:A, 'Per 90'!A22)/('Per 90'!B22/90)</f>
        <v>0.85308056872037918</v>
      </c>
      <c r="AU22" s="5">
        <f>SUMIFS('Data Collection'!AU:AU, 'Data Collection'!A:A, 'Per 90'!A22)/('Per 90'!B22/90)</f>
        <v>0.85308056872037918</v>
      </c>
      <c r="AV22" s="5">
        <f>SUMIFS('Data Collection'!AV:AV, 'Data Collection'!A:A, 'Per 90'!A22)/('Per 90'!B22/90)</f>
        <v>1.1943127962085309</v>
      </c>
      <c r="AW22" s="5">
        <f>SUMIFS('Data Collection'!AW:AW, 'Data Collection'!A:A, 'Per 90'!A22)/('Per 90'!B22/90)</f>
        <v>0.34123222748815168</v>
      </c>
      <c r="AX22" s="5">
        <f>SUMIFS('Data Collection'!AX:AX, 'Data Collection'!A:A, 'Per 90'!A22)/('Per 90'!B22/90)</f>
        <v>0.76777251184834128</v>
      </c>
      <c r="AY22" s="5">
        <f>SUMIFS('Data Collection'!AY:AY, 'Data Collection'!A:A, 'Per 90'!A22)/('Per 90'!B22/90)</f>
        <v>0.34123222748815168</v>
      </c>
      <c r="AZ22" s="5">
        <f>SUMIFS('Data Collection'!AZ:AZ, 'Data Collection'!A:A, 'Per 90'!A22)/('Per 90'!B22/90)</f>
        <v>0</v>
      </c>
      <c r="BA22" s="5">
        <f>SUMIFS('Data Collection'!BA:BA, 'Data Collection'!A:A, 'Per 90'!A22)/('Per 90'!B22/90)</f>
        <v>0</v>
      </c>
      <c r="BB22" s="5">
        <f>SUMIFS('Data Collection'!BB:BB, 'Data Collection'!A:A, 'Per 90'!A22)/('Per 90'!B22/90)</f>
        <v>0</v>
      </c>
      <c r="BC22" s="5">
        <f>SUMIFS('Data Collection'!BC:BC, 'Data Collection'!A:A, 'Per 90'!A22)/('Per 90'!B22/90)</f>
        <v>1.1573357968621363</v>
      </c>
      <c r="BD22" s="5">
        <f>SUMIFS('Data Collection'!BD:BD, 'Data Collection'!A:A, 'Per 90'!A22)/('Per 90'!B22/90)</f>
        <v>0.31582044329577214</v>
      </c>
      <c r="BE22" s="5">
        <f>AVERAGEIFS('Data Collection'!BE:BE, 'Data Collection'!A:A, 'Per 90'!A22)</f>
        <v>39</v>
      </c>
      <c r="BF22" s="5">
        <f>AVERAGEIFS('Data Collection'!BF:BF, 'Data Collection'!A:A, 'Per 90'!A22)</f>
        <v>59.5</v>
      </c>
      <c r="BG22" s="5">
        <f>AVERAGEIFS('Data Collection'!BK:BK, 'Data Collection'!A:A, 'Per 90'!A22)</f>
        <v>27.918181818181814</v>
      </c>
      <c r="BH22" s="5">
        <f>AVERAGEIFS('Data Collection'!BL:BL, 'Data Collection'!A:A, 'Per 90'!A22)</f>
        <v>10710.272727272728</v>
      </c>
      <c r="BI22" s="5">
        <f>AVERAGEIFS('Data Collection'!BM:BM, 'Data Collection'!A:A, 'Per 90'!A22)</f>
        <v>6.9499999999999993</v>
      </c>
      <c r="BJ22" s="5">
        <f>AVERAGEIFS('Data Collection'!BN:BN, 'Data Collection'!A:A, 'Per 90'!A22)</f>
        <v>0.45</v>
      </c>
    </row>
    <row r="23" spans="1:62" customFormat="1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1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customFormat="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1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customFormat="1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1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customFormat="1" x14ac:dyDescent="0.3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1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customFormat="1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1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customFormat="1" x14ac:dyDescent="0.3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1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customFormat="1" x14ac:dyDescent="0.3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1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customFormat="1" x14ac:dyDescent="0.3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1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customFormat="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1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customFormat="1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1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3:62" customFormat="1" x14ac:dyDescent="0.3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1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3:62" customFormat="1" x14ac:dyDescent="0.3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1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3:62" customFormat="1" x14ac:dyDescent="0.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3:62" customFormat="1" x14ac:dyDescent="0.3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3:62" customFormat="1" x14ac:dyDescent="0.3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3:62" customFormat="1" x14ac:dyDescent="0.3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1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3:62" customFormat="1" x14ac:dyDescent="0.3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1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3:62" customFormat="1" x14ac:dyDescent="0.3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3:62" customFormat="1" x14ac:dyDescent="0.3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1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3:62" customFormat="1" x14ac:dyDescent="0.3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1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3:62" customFormat="1" x14ac:dyDescent="0.3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1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3:62" customFormat="1" x14ac:dyDescent="0.3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3:62" customFormat="1" x14ac:dyDescent="0.3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3:62" customFormat="1" x14ac:dyDescent="0.3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1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3:62" customFormat="1" x14ac:dyDescent="0.3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1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3:62" customFormat="1" x14ac:dyDescent="0.3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1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3:62" customFormat="1" x14ac:dyDescent="0.3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1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3:62" customFormat="1" x14ac:dyDescent="0.3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1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3:62" customFormat="1" x14ac:dyDescent="0.3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1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3:62" customFormat="1" x14ac:dyDescent="0.3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1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3:62" customFormat="1" x14ac:dyDescent="0.3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1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3:62" customFormat="1" x14ac:dyDescent="0.3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1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3:62" customFormat="1" x14ac:dyDescent="0.3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1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3:62" customFormat="1" x14ac:dyDescent="0.3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1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3:62" customFormat="1" x14ac:dyDescent="0.3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1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3:62" customFormat="1" x14ac:dyDescent="0.3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1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3:62" customFormat="1" x14ac:dyDescent="0.3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1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3:62" customFormat="1" x14ac:dyDescent="0.3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1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3:62" customFormat="1" x14ac:dyDescent="0.3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1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3:62" customFormat="1" x14ac:dyDescent="0.3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1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3:62" customFormat="1" x14ac:dyDescent="0.3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1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3:62" customFormat="1" x14ac:dyDescent="0.3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1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3:62" customFormat="1" x14ac:dyDescent="0.3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1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3:62" customFormat="1" x14ac:dyDescent="0.3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1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3:62" customFormat="1" x14ac:dyDescent="0.3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1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3:62" customFormat="1" x14ac:dyDescent="0.3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1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3:62" customFormat="1" x14ac:dyDescent="0.3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3:62" customFormat="1" x14ac:dyDescent="0.3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spans="3:62" customFormat="1" x14ac:dyDescent="0.3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3:62" customFormat="1" x14ac:dyDescent="0.3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1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3:62" customFormat="1" x14ac:dyDescent="0.3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1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</row>
    <row r="74" spans="3:62" customFormat="1" x14ac:dyDescent="0.3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1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</row>
    <row r="75" spans="3:62" customFormat="1" x14ac:dyDescent="0.3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1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</row>
    <row r="76" spans="3:62" customFormat="1" x14ac:dyDescent="0.3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1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spans="3:62" customFormat="1" x14ac:dyDescent="0.3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1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</row>
    <row r="78" spans="3:62" customFormat="1" x14ac:dyDescent="0.3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1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</row>
    <row r="79" spans="3:62" customFormat="1" x14ac:dyDescent="0.3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1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</row>
    <row r="80" spans="3:62" customFormat="1" x14ac:dyDescent="0.3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1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</row>
    <row r="81" spans="3:62" customFormat="1" x14ac:dyDescent="0.3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1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</row>
    <row r="82" spans="3:62" customFormat="1" x14ac:dyDescent="0.3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1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spans="3:62" customFormat="1" x14ac:dyDescent="0.3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1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3:62" customFormat="1" x14ac:dyDescent="0.3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1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spans="3:62" customFormat="1" x14ac:dyDescent="0.3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1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3:62" customFormat="1" x14ac:dyDescent="0.3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1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3:62" customFormat="1" x14ac:dyDescent="0.3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1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3:62" customFormat="1" x14ac:dyDescent="0.3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1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3:62" customFormat="1" x14ac:dyDescent="0.3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1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3:62" customFormat="1" x14ac:dyDescent="0.3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1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3:62" customFormat="1" x14ac:dyDescent="0.3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1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spans="3:62" customFormat="1" x14ac:dyDescent="0.3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1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spans="3:62" customFormat="1" x14ac:dyDescent="0.3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1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3:62" customFormat="1" x14ac:dyDescent="0.3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1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spans="3:62" customFormat="1" x14ac:dyDescent="0.3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1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3:62" customFormat="1" x14ac:dyDescent="0.3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1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spans="3:62" customFormat="1" x14ac:dyDescent="0.3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1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spans="3:62" customFormat="1" x14ac:dyDescent="0.3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1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spans="3:62" customFormat="1" x14ac:dyDescent="0.3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1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3:62" customFormat="1" x14ac:dyDescent="0.3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1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3:62" customFormat="1" x14ac:dyDescent="0.3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3:62" customFormat="1" x14ac:dyDescent="0.3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3:62" customFormat="1" x14ac:dyDescent="0.3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1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3:62" customFormat="1" x14ac:dyDescent="0.3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1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3:62" customFormat="1" x14ac:dyDescent="0.3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1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3:62" customFormat="1" x14ac:dyDescent="0.3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1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3:62" customFormat="1" x14ac:dyDescent="0.3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1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3:62" customFormat="1" x14ac:dyDescent="0.3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1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3:62" customFormat="1" x14ac:dyDescent="0.3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1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3:62" customFormat="1" x14ac:dyDescent="0.3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1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3:62" customFormat="1" x14ac:dyDescent="0.3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1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3:62" customFormat="1" x14ac:dyDescent="0.3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1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3:62" customFormat="1" x14ac:dyDescent="0.3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1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3:62" customFormat="1" x14ac:dyDescent="0.3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1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3:62" customFormat="1" x14ac:dyDescent="0.3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1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3:62" customFormat="1" x14ac:dyDescent="0.3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1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3:62" customFormat="1" x14ac:dyDescent="0.3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1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3:62" customFormat="1" x14ac:dyDescent="0.3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1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3:62" customFormat="1" x14ac:dyDescent="0.3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1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3:62" customFormat="1" x14ac:dyDescent="0.3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1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3:62" customFormat="1" x14ac:dyDescent="0.3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1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3:62" customFormat="1" x14ac:dyDescent="0.3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1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3:62" customFormat="1" x14ac:dyDescent="0.3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1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3:62" customFormat="1" x14ac:dyDescent="0.3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1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3:62" customFormat="1" x14ac:dyDescent="0.3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1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3:62" customFormat="1" x14ac:dyDescent="0.3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1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3:62" customFormat="1" x14ac:dyDescent="0.3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1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3:62" customFormat="1" x14ac:dyDescent="0.3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1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3:62" customFormat="1" x14ac:dyDescent="0.3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1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3:62" customFormat="1" x14ac:dyDescent="0.3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1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3:62" customFormat="1" x14ac:dyDescent="0.3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1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3:62" customFormat="1" x14ac:dyDescent="0.3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1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3:62" customFormat="1" x14ac:dyDescent="0.3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1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3:62" customFormat="1" x14ac:dyDescent="0.3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1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3:62" customFormat="1" x14ac:dyDescent="0.3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1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3:62" customFormat="1" x14ac:dyDescent="0.3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1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3:62" customFormat="1" x14ac:dyDescent="0.3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1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3:62" customFormat="1" x14ac:dyDescent="0.3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1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3:62" customFormat="1" x14ac:dyDescent="0.3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1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3:62" customFormat="1" x14ac:dyDescent="0.3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1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3:62" customFormat="1" x14ac:dyDescent="0.3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1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3:62" customFormat="1" x14ac:dyDescent="0.3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1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3:62" customFormat="1" x14ac:dyDescent="0.3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1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</row>
    <row r="144" spans="3:62" customFormat="1" x14ac:dyDescent="0.3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1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</row>
    <row r="145" spans="3:62" customFormat="1" x14ac:dyDescent="0.3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1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</row>
    <row r="146" spans="3:62" customFormat="1" x14ac:dyDescent="0.3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1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3:62" customFormat="1" x14ac:dyDescent="0.3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1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</row>
    <row r="148" spans="3:62" customFormat="1" x14ac:dyDescent="0.3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1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</row>
    <row r="149" spans="3:62" customFormat="1" x14ac:dyDescent="0.3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1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</row>
    <row r="150" spans="3:62" customFormat="1" x14ac:dyDescent="0.3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1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3:62" customFormat="1" x14ac:dyDescent="0.3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1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3:62" customFormat="1" x14ac:dyDescent="0.3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1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</row>
    <row r="153" spans="3:62" customFormat="1" x14ac:dyDescent="0.3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1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</row>
    <row r="154" spans="3:62" customFormat="1" x14ac:dyDescent="0.3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1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</row>
    <row r="155" spans="3:62" customFormat="1" x14ac:dyDescent="0.3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1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</row>
    <row r="156" spans="3:62" customFormat="1" x14ac:dyDescent="0.3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1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3:62" customFormat="1" x14ac:dyDescent="0.3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1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</row>
    <row r="158" spans="3:62" customFormat="1" x14ac:dyDescent="0.3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1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3:62" customFormat="1" x14ac:dyDescent="0.3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1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</row>
    <row r="160" spans="3:62" customFormat="1" x14ac:dyDescent="0.3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1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3:62" customFormat="1" x14ac:dyDescent="0.3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1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3:62" customFormat="1" x14ac:dyDescent="0.3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1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3:62" customFormat="1" x14ac:dyDescent="0.3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1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3:62" customFormat="1" x14ac:dyDescent="0.3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1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</row>
    <row r="165" spans="3:62" customFormat="1" x14ac:dyDescent="0.3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1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</row>
    <row r="166" spans="3:62" customFormat="1" x14ac:dyDescent="0.3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1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</row>
    <row r="167" spans="3:62" customFormat="1" x14ac:dyDescent="0.3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1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</row>
    <row r="168" spans="3:62" customFormat="1" x14ac:dyDescent="0.3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1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</row>
    <row r="169" spans="3:62" customFormat="1" x14ac:dyDescent="0.3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1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</row>
    <row r="170" spans="3:62" customFormat="1" x14ac:dyDescent="0.3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1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</row>
    <row r="171" spans="3:62" customFormat="1" x14ac:dyDescent="0.3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1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3:62" customFormat="1" x14ac:dyDescent="0.3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1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3:62" customFormat="1" x14ac:dyDescent="0.3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1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3:62" customFormat="1" x14ac:dyDescent="0.3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1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3:62" customFormat="1" x14ac:dyDescent="0.3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1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3:62" customFormat="1" x14ac:dyDescent="0.3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1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3:62" customFormat="1" x14ac:dyDescent="0.3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1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</row>
    <row r="178" spans="3:62" customFormat="1" x14ac:dyDescent="0.3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1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3:62" customFormat="1" x14ac:dyDescent="0.3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1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3:62" customFormat="1" x14ac:dyDescent="0.3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1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3:62" customFormat="1" x14ac:dyDescent="0.3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1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3:62" customFormat="1" x14ac:dyDescent="0.3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1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3:62" customFormat="1" x14ac:dyDescent="0.3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1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3:62" customFormat="1" x14ac:dyDescent="0.3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1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3:62" customFormat="1" x14ac:dyDescent="0.3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1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3:62" customFormat="1" x14ac:dyDescent="0.3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1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3:62" customFormat="1" x14ac:dyDescent="0.3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1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3:62" customFormat="1" x14ac:dyDescent="0.3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1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3:62" customFormat="1" x14ac:dyDescent="0.3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1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3:62" customFormat="1" x14ac:dyDescent="0.3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1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3:62" customFormat="1" x14ac:dyDescent="0.3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1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3:62" customFormat="1" x14ac:dyDescent="0.3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1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3:62" customFormat="1" x14ac:dyDescent="0.3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1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3:62" customFormat="1" x14ac:dyDescent="0.3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1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3:62" customFormat="1" x14ac:dyDescent="0.3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1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3:62" customFormat="1" x14ac:dyDescent="0.3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1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3:62" customFormat="1" x14ac:dyDescent="0.3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1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3:62" customFormat="1" x14ac:dyDescent="0.3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1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3:62" customFormat="1" x14ac:dyDescent="0.3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1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3:62" customFormat="1" x14ac:dyDescent="0.3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1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3:62" customFormat="1" x14ac:dyDescent="0.3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1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3:62" customFormat="1" x14ac:dyDescent="0.3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1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201"/>
  <sheetViews>
    <sheetView topLeftCell="AX194" workbookViewId="0">
      <selection activeCell="BG214" sqref="BG214"/>
    </sheetView>
  </sheetViews>
  <sheetFormatPr defaultRowHeight="14.5" x14ac:dyDescent="0.35"/>
  <cols>
    <col min="1" max="1" width="20.36328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t="s">
        <v>66</v>
      </c>
      <c r="B2">
        <v>73</v>
      </c>
      <c r="C2">
        <v>0</v>
      </c>
      <c r="D2" s="5">
        <v>7.0000000000000007E-2</v>
      </c>
      <c r="E2" s="5">
        <v>0</v>
      </c>
      <c r="F2" s="5">
        <v>7.0000000000000007E-2</v>
      </c>
      <c r="G2" s="5">
        <v>0</v>
      </c>
      <c r="H2" s="5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5">
        <v>0</v>
      </c>
      <c r="P2" s="5">
        <v>0</v>
      </c>
      <c r="Q2">
        <v>0</v>
      </c>
      <c r="R2">
        <v>1</v>
      </c>
      <c r="S2">
        <v>1</v>
      </c>
      <c r="T2">
        <v>4</v>
      </c>
      <c r="U2">
        <v>6</v>
      </c>
      <c r="V2" s="9">
        <v>0.67</v>
      </c>
      <c r="W2">
        <v>33</v>
      </c>
      <c r="X2">
        <v>13</v>
      </c>
      <c r="Y2">
        <v>16</v>
      </c>
      <c r="Z2" s="9">
        <v>0.81</v>
      </c>
      <c r="AA2">
        <v>0</v>
      </c>
      <c r="AB2">
        <v>0</v>
      </c>
      <c r="AC2">
        <v>0</v>
      </c>
      <c r="AD2">
        <v>2</v>
      </c>
      <c r="AE2">
        <v>2</v>
      </c>
      <c r="AF2" s="9">
        <v>1</v>
      </c>
      <c r="AG2">
        <v>0</v>
      </c>
      <c r="AH2">
        <v>1</v>
      </c>
      <c r="AI2" s="9">
        <v>0</v>
      </c>
      <c r="AJ2">
        <v>6</v>
      </c>
      <c r="AK2">
        <v>17</v>
      </c>
      <c r="AL2" s="9">
        <v>0.35</v>
      </c>
      <c r="AM2">
        <v>0</v>
      </c>
      <c r="AN2">
        <v>0</v>
      </c>
      <c r="AO2" s="9">
        <v>0</v>
      </c>
      <c r="AP2">
        <v>4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s="5">
        <f>AV2/BJ2*30</f>
        <v>0</v>
      </c>
      <c r="BD2" s="5">
        <f>AW2/BJ2*30</f>
        <v>0</v>
      </c>
      <c r="BG2">
        <v>15</v>
      </c>
      <c r="BH2" s="10">
        <v>45794</v>
      </c>
      <c r="BI2" s="11" t="s">
        <v>82</v>
      </c>
      <c r="BJ2">
        <v>28.8</v>
      </c>
      <c r="BK2" s="8"/>
      <c r="BM2" s="5">
        <v>6.6</v>
      </c>
      <c r="BN2" s="5">
        <f>IF(BM2=0, "", BM2-6.5)</f>
        <v>9.9999999999999645E-2</v>
      </c>
    </row>
    <row r="3" spans="1:66" x14ac:dyDescent="0.35">
      <c r="A3" t="s">
        <v>68</v>
      </c>
      <c r="B3">
        <v>93</v>
      </c>
      <c r="C3">
        <v>-1</v>
      </c>
      <c r="D3" s="5">
        <v>0.12</v>
      </c>
      <c r="E3" s="5">
        <v>0</v>
      </c>
      <c r="F3" s="5">
        <v>0.12</v>
      </c>
      <c r="G3" s="5">
        <v>0</v>
      </c>
      <c r="H3" s="5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5">
        <v>0</v>
      </c>
      <c r="P3" s="5">
        <v>0</v>
      </c>
      <c r="Q3">
        <v>0</v>
      </c>
      <c r="R3">
        <v>0</v>
      </c>
      <c r="S3">
        <v>1</v>
      </c>
      <c r="T3">
        <v>2</v>
      </c>
      <c r="U3">
        <v>2</v>
      </c>
      <c r="V3" s="9">
        <v>1</v>
      </c>
      <c r="W3">
        <v>71</v>
      </c>
      <c r="X3">
        <v>43</v>
      </c>
      <c r="Y3">
        <v>56</v>
      </c>
      <c r="Z3" s="9">
        <v>0.77</v>
      </c>
      <c r="AA3">
        <v>0</v>
      </c>
      <c r="AB3">
        <v>0</v>
      </c>
      <c r="AC3">
        <v>0</v>
      </c>
      <c r="AD3">
        <v>0</v>
      </c>
      <c r="AE3">
        <v>0</v>
      </c>
      <c r="AF3" s="9">
        <v>0</v>
      </c>
      <c r="AG3">
        <v>5</v>
      </c>
      <c r="AH3">
        <v>13</v>
      </c>
      <c r="AI3" s="9">
        <v>0.38</v>
      </c>
      <c r="AJ3">
        <v>4</v>
      </c>
      <c r="AK3">
        <v>9</v>
      </c>
      <c r="AL3" s="9">
        <v>0.44</v>
      </c>
      <c r="AM3">
        <v>2</v>
      </c>
      <c r="AN3">
        <v>3</v>
      </c>
      <c r="AO3" s="9">
        <v>0.67</v>
      </c>
      <c r="AP3">
        <v>12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s="5">
        <f>AV3/BJ3*30</f>
        <v>2.0833333333333335</v>
      </c>
      <c r="BD3" s="5">
        <f>AW3/BJ3*30</f>
        <v>0</v>
      </c>
      <c r="BG3">
        <v>15</v>
      </c>
      <c r="BH3" s="10">
        <v>45794</v>
      </c>
      <c r="BI3" s="11" t="s">
        <v>82</v>
      </c>
      <c r="BJ3">
        <v>28.8</v>
      </c>
      <c r="BK3" s="8"/>
      <c r="BM3" s="5">
        <v>6.9</v>
      </c>
      <c r="BN3" s="5">
        <f>IF(BM3=0, "", BM3-6.5)</f>
        <v>0.40000000000000036</v>
      </c>
    </row>
    <row r="4" spans="1:66" x14ac:dyDescent="0.35">
      <c r="A4" t="s">
        <v>69</v>
      </c>
      <c r="B4">
        <v>93</v>
      </c>
      <c r="C4">
        <v>-1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5">
        <v>0</v>
      </c>
      <c r="P4" s="5">
        <v>0</v>
      </c>
      <c r="Q4">
        <v>0</v>
      </c>
      <c r="R4">
        <v>0</v>
      </c>
      <c r="S4">
        <v>0</v>
      </c>
      <c r="T4">
        <v>0</v>
      </c>
      <c r="U4">
        <v>0</v>
      </c>
      <c r="V4" s="9">
        <v>0</v>
      </c>
      <c r="W4">
        <v>62</v>
      </c>
      <c r="X4">
        <v>29</v>
      </c>
      <c r="Y4">
        <v>42</v>
      </c>
      <c r="Z4" s="9">
        <v>0.69</v>
      </c>
      <c r="AA4">
        <v>0</v>
      </c>
      <c r="AB4">
        <v>0</v>
      </c>
      <c r="AC4">
        <v>0</v>
      </c>
      <c r="AD4">
        <v>0</v>
      </c>
      <c r="AE4">
        <v>2</v>
      </c>
      <c r="AF4" s="9">
        <v>0</v>
      </c>
      <c r="AG4">
        <v>5</v>
      </c>
      <c r="AH4">
        <v>9</v>
      </c>
      <c r="AI4" s="9">
        <v>0.56000000000000005</v>
      </c>
      <c r="AJ4">
        <v>4</v>
      </c>
      <c r="AK4">
        <v>16</v>
      </c>
      <c r="AL4" s="9">
        <v>0.25</v>
      </c>
      <c r="AM4">
        <v>3</v>
      </c>
      <c r="AN4">
        <v>5</v>
      </c>
      <c r="AO4" s="9">
        <v>0.6</v>
      </c>
      <c r="AP4">
        <v>12</v>
      </c>
      <c r="AQ4">
        <v>0</v>
      </c>
      <c r="AR4">
        <v>1</v>
      </c>
      <c r="AS4">
        <v>0</v>
      </c>
      <c r="AT4">
        <v>3</v>
      </c>
      <c r="AU4">
        <v>1</v>
      </c>
      <c r="AV4">
        <v>0</v>
      </c>
      <c r="AW4">
        <v>0</v>
      </c>
      <c r="AX4">
        <v>4</v>
      </c>
      <c r="AY4">
        <v>0</v>
      </c>
      <c r="AZ4">
        <v>0</v>
      </c>
      <c r="BA4">
        <v>0</v>
      </c>
      <c r="BB4">
        <v>0</v>
      </c>
      <c r="BC4" s="5">
        <f>AV4/BJ4*30</f>
        <v>0</v>
      </c>
      <c r="BD4" s="5">
        <f>AW4/BJ4*30</f>
        <v>0</v>
      </c>
      <c r="BG4">
        <v>15</v>
      </c>
      <c r="BH4" s="10">
        <v>45794</v>
      </c>
      <c r="BI4" s="11" t="s">
        <v>82</v>
      </c>
      <c r="BJ4">
        <v>28.8</v>
      </c>
      <c r="BK4" s="8"/>
      <c r="BM4" s="5">
        <v>7</v>
      </c>
      <c r="BN4" s="5">
        <f>IF(BM4=0, "", BM4-6.5)</f>
        <v>0.5</v>
      </c>
    </row>
    <row r="5" spans="1:66" x14ac:dyDescent="0.35">
      <c r="A5" t="s">
        <v>83</v>
      </c>
      <c r="B5">
        <v>93</v>
      </c>
      <c r="C5">
        <v>-1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>
        <v>0</v>
      </c>
      <c r="J5">
        <v>0</v>
      </c>
      <c r="K5">
        <v>0</v>
      </c>
      <c r="L5">
        <v>4</v>
      </c>
      <c r="M5">
        <v>5</v>
      </c>
      <c r="N5">
        <v>1</v>
      </c>
      <c r="O5" s="5">
        <v>1.64</v>
      </c>
      <c r="P5" s="5">
        <v>0.64</v>
      </c>
      <c r="Q5">
        <v>0</v>
      </c>
      <c r="R5">
        <v>0</v>
      </c>
      <c r="S5">
        <v>0</v>
      </c>
      <c r="T5">
        <v>0</v>
      </c>
      <c r="U5">
        <v>0</v>
      </c>
      <c r="V5" s="9">
        <v>0</v>
      </c>
      <c r="W5">
        <v>44</v>
      </c>
      <c r="X5">
        <v>33</v>
      </c>
      <c r="Y5">
        <v>36</v>
      </c>
      <c r="Z5" s="9">
        <v>0.92</v>
      </c>
      <c r="AA5">
        <v>0</v>
      </c>
      <c r="AB5">
        <v>0</v>
      </c>
      <c r="AC5">
        <v>0</v>
      </c>
      <c r="AD5">
        <v>0</v>
      </c>
      <c r="AE5">
        <v>0</v>
      </c>
      <c r="AF5" s="9">
        <v>0</v>
      </c>
      <c r="AG5">
        <v>5</v>
      </c>
      <c r="AH5">
        <v>7</v>
      </c>
      <c r="AI5" s="9">
        <v>0.71</v>
      </c>
      <c r="AJ5">
        <v>0</v>
      </c>
      <c r="AK5">
        <v>0</v>
      </c>
      <c r="AL5" s="9">
        <v>0</v>
      </c>
      <c r="AM5">
        <v>1</v>
      </c>
      <c r="AN5">
        <v>1</v>
      </c>
      <c r="AO5" s="9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3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 s="5">
        <f>AV5/BJ5*30</f>
        <v>3.1249999999999996</v>
      </c>
      <c r="BD5" s="5">
        <f>AW5/BJ5*30</f>
        <v>0</v>
      </c>
      <c r="BG5">
        <v>15</v>
      </c>
      <c r="BH5" s="10">
        <v>45794</v>
      </c>
      <c r="BI5" s="11" t="s">
        <v>82</v>
      </c>
      <c r="BJ5">
        <v>28.8</v>
      </c>
      <c r="BK5" s="8"/>
      <c r="BM5" s="5">
        <v>7.5</v>
      </c>
      <c r="BN5" s="5">
        <f>IF(BM5=0, "", BM5-6.5)</f>
        <v>1</v>
      </c>
    </row>
    <row r="6" spans="1:66" x14ac:dyDescent="0.35">
      <c r="A6" t="s">
        <v>71</v>
      </c>
      <c r="B6">
        <v>34</v>
      </c>
      <c r="C6">
        <v>-1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5">
        <v>0</v>
      </c>
      <c r="P6" s="5">
        <v>0</v>
      </c>
      <c r="Q6">
        <v>0</v>
      </c>
      <c r="R6">
        <v>0</v>
      </c>
      <c r="S6">
        <v>0</v>
      </c>
      <c r="T6">
        <v>0</v>
      </c>
      <c r="U6">
        <v>0</v>
      </c>
      <c r="V6" s="9">
        <v>0</v>
      </c>
      <c r="W6">
        <v>20</v>
      </c>
      <c r="X6">
        <v>7</v>
      </c>
      <c r="Y6">
        <v>13</v>
      </c>
      <c r="Z6" s="9">
        <v>0.53</v>
      </c>
      <c r="AA6">
        <v>0</v>
      </c>
      <c r="AB6">
        <v>0</v>
      </c>
      <c r="AC6">
        <v>0</v>
      </c>
      <c r="AD6">
        <v>0</v>
      </c>
      <c r="AE6">
        <v>0</v>
      </c>
      <c r="AF6" s="9">
        <v>0</v>
      </c>
      <c r="AG6">
        <v>1</v>
      </c>
      <c r="AH6">
        <v>5</v>
      </c>
      <c r="AI6" s="9">
        <v>0.2</v>
      </c>
      <c r="AJ6">
        <v>4</v>
      </c>
      <c r="AK6">
        <v>8</v>
      </c>
      <c r="AL6" s="9">
        <v>0.5</v>
      </c>
      <c r="AM6">
        <v>2</v>
      </c>
      <c r="AN6">
        <v>4</v>
      </c>
      <c r="AO6" s="9">
        <v>0.5</v>
      </c>
      <c r="AP6">
        <v>10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s="5">
        <f>AV6/BJ6*30</f>
        <v>0</v>
      </c>
      <c r="BD6" s="5">
        <f>AW6/BJ6*30</f>
        <v>0</v>
      </c>
      <c r="BG6">
        <v>15</v>
      </c>
      <c r="BH6" s="10">
        <v>45794</v>
      </c>
      <c r="BI6" s="11" t="s">
        <v>82</v>
      </c>
      <c r="BJ6">
        <v>28.8</v>
      </c>
      <c r="BK6" s="8"/>
      <c r="BM6" s="5">
        <v>6.6</v>
      </c>
      <c r="BN6" s="5">
        <f>IF(BM6=0, "", BM6-6.5)</f>
        <v>9.9999999999999645E-2</v>
      </c>
    </row>
    <row r="7" spans="1:66" x14ac:dyDescent="0.35">
      <c r="A7" t="s">
        <v>84</v>
      </c>
      <c r="B7">
        <v>20</v>
      </c>
      <c r="C7">
        <v>-1</v>
      </c>
      <c r="D7" s="5">
        <v>0</v>
      </c>
      <c r="E7" s="5">
        <v>0</v>
      </c>
      <c r="F7" s="5">
        <v>0</v>
      </c>
      <c r="G7" s="5">
        <v>0</v>
      </c>
      <c r="H7" s="5">
        <v>0.14000000000000001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5">
        <v>0</v>
      </c>
      <c r="P7" s="5">
        <v>0</v>
      </c>
      <c r="Q7">
        <v>0</v>
      </c>
      <c r="R7">
        <v>0</v>
      </c>
      <c r="S7">
        <v>0</v>
      </c>
      <c r="T7">
        <v>1</v>
      </c>
      <c r="U7">
        <v>3</v>
      </c>
      <c r="V7" s="9">
        <v>0.33</v>
      </c>
      <c r="W7">
        <v>11</v>
      </c>
      <c r="X7">
        <v>3</v>
      </c>
      <c r="Y7">
        <v>5</v>
      </c>
      <c r="Z7" s="9">
        <v>0.6</v>
      </c>
      <c r="AA7">
        <v>1</v>
      </c>
      <c r="AB7">
        <v>0</v>
      </c>
      <c r="AC7">
        <v>0</v>
      </c>
      <c r="AD7">
        <v>0</v>
      </c>
      <c r="AE7">
        <v>0</v>
      </c>
      <c r="AF7" s="9">
        <v>0</v>
      </c>
      <c r="AG7">
        <v>0</v>
      </c>
      <c r="AH7">
        <v>0</v>
      </c>
      <c r="AI7" s="9">
        <v>0</v>
      </c>
      <c r="AJ7">
        <v>2</v>
      </c>
      <c r="AK7">
        <v>10</v>
      </c>
      <c r="AL7" s="9">
        <v>0.2</v>
      </c>
      <c r="AM7">
        <v>0</v>
      </c>
      <c r="AN7">
        <v>0</v>
      </c>
      <c r="AO7" s="9">
        <v>0</v>
      </c>
      <c r="AP7">
        <v>6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 s="5">
        <f>AV7/BJ7*30</f>
        <v>0</v>
      </c>
      <c r="BD7" s="5">
        <f>AW7/BJ7*30</f>
        <v>0</v>
      </c>
      <c r="BG7">
        <v>15</v>
      </c>
      <c r="BH7" s="10">
        <v>45794</v>
      </c>
      <c r="BI7" s="11" t="s">
        <v>82</v>
      </c>
      <c r="BJ7">
        <v>28.8</v>
      </c>
      <c r="BK7" s="8"/>
      <c r="BM7" s="5">
        <v>5.9</v>
      </c>
      <c r="BN7" s="5">
        <f>IF(BM7=0, "", BM7-6.5)</f>
        <v>-0.59999999999999964</v>
      </c>
    </row>
    <row r="8" spans="1:66" x14ac:dyDescent="0.35">
      <c r="A8" t="s">
        <v>73</v>
      </c>
      <c r="B8">
        <v>93</v>
      </c>
      <c r="C8">
        <v>-1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5">
        <v>0</v>
      </c>
      <c r="P8" s="5">
        <v>0</v>
      </c>
      <c r="Q8">
        <v>0</v>
      </c>
      <c r="R8">
        <v>0</v>
      </c>
      <c r="S8">
        <v>0</v>
      </c>
      <c r="T8">
        <v>1</v>
      </c>
      <c r="U8">
        <v>1</v>
      </c>
      <c r="V8" s="9">
        <v>1</v>
      </c>
      <c r="W8">
        <v>57</v>
      </c>
      <c r="X8">
        <v>30</v>
      </c>
      <c r="Y8">
        <v>39</v>
      </c>
      <c r="Z8" s="9">
        <v>0.77</v>
      </c>
      <c r="AA8">
        <v>3</v>
      </c>
      <c r="AB8">
        <v>0</v>
      </c>
      <c r="AC8">
        <v>0</v>
      </c>
      <c r="AD8">
        <v>3</v>
      </c>
      <c r="AE8">
        <v>3</v>
      </c>
      <c r="AF8" s="9">
        <v>1</v>
      </c>
      <c r="AG8">
        <v>3</v>
      </c>
      <c r="AH8">
        <v>9</v>
      </c>
      <c r="AI8" s="9">
        <v>0.33</v>
      </c>
      <c r="AJ8">
        <v>3</v>
      </c>
      <c r="AK8">
        <v>0</v>
      </c>
      <c r="AL8" s="9">
        <v>0.33</v>
      </c>
      <c r="AM8">
        <v>8</v>
      </c>
      <c r="AN8">
        <v>11</v>
      </c>
      <c r="AO8" s="9">
        <v>0.73</v>
      </c>
      <c r="AP8">
        <v>16</v>
      </c>
      <c r="AQ8">
        <v>3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s="5">
        <f>AV8/BJ8*30</f>
        <v>1.0416666666666667</v>
      </c>
      <c r="BD8" s="5">
        <f>AW8/BJ8*30</f>
        <v>0</v>
      </c>
      <c r="BG8">
        <v>15</v>
      </c>
      <c r="BH8" s="10">
        <v>45794</v>
      </c>
      <c r="BI8" s="11" t="s">
        <v>82</v>
      </c>
      <c r="BJ8">
        <v>28.8</v>
      </c>
      <c r="BK8" s="8"/>
      <c r="BM8" s="5">
        <v>7.2</v>
      </c>
      <c r="BN8" s="5">
        <f>IF(BM8=0, "", BM8-6.5)</f>
        <v>0.70000000000000018</v>
      </c>
    </row>
    <row r="9" spans="1:66" x14ac:dyDescent="0.35">
      <c r="A9" t="s">
        <v>74</v>
      </c>
      <c r="B9">
        <v>93</v>
      </c>
      <c r="C9">
        <v>-1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5">
        <v>0</v>
      </c>
      <c r="P9" s="5">
        <v>0</v>
      </c>
      <c r="Q9">
        <v>0</v>
      </c>
      <c r="R9">
        <v>0</v>
      </c>
      <c r="S9">
        <v>0</v>
      </c>
      <c r="T9">
        <v>1</v>
      </c>
      <c r="U9">
        <v>1</v>
      </c>
      <c r="V9" s="9">
        <v>1</v>
      </c>
      <c r="W9">
        <v>78</v>
      </c>
      <c r="X9">
        <v>46</v>
      </c>
      <c r="Y9">
        <v>62</v>
      </c>
      <c r="Z9" s="9">
        <v>0.74</v>
      </c>
      <c r="AA9">
        <v>0</v>
      </c>
      <c r="AB9">
        <v>0</v>
      </c>
      <c r="AC9">
        <v>0</v>
      </c>
      <c r="AD9">
        <v>0</v>
      </c>
      <c r="AE9">
        <v>0</v>
      </c>
      <c r="AF9" s="9">
        <v>0</v>
      </c>
      <c r="AG9">
        <v>3</v>
      </c>
      <c r="AH9">
        <v>11</v>
      </c>
      <c r="AI9" s="9">
        <v>0.27</v>
      </c>
      <c r="AJ9">
        <v>4</v>
      </c>
      <c r="AK9">
        <v>9</v>
      </c>
      <c r="AL9" s="9">
        <v>0.44</v>
      </c>
      <c r="AM9">
        <v>3</v>
      </c>
      <c r="AN9">
        <v>4</v>
      </c>
      <c r="AO9" s="9">
        <v>0.75</v>
      </c>
      <c r="AP9">
        <v>16</v>
      </c>
      <c r="AQ9">
        <v>0</v>
      </c>
      <c r="AR9">
        <v>1</v>
      </c>
      <c r="AS9">
        <v>0</v>
      </c>
      <c r="AT9">
        <v>2</v>
      </c>
      <c r="AU9">
        <v>1</v>
      </c>
      <c r="AV9">
        <v>1</v>
      </c>
      <c r="AW9">
        <v>0</v>
      </c>
      <c r="AX9">
        <v>2</v>
      </c>
      <c r="AY9">
        <v>0</v>
      </c>
      <c r="AZ9">
        <v>0</v>
      </c>
      <c r="BA9">
        <v>0</v>
      </c>
      <c r="BB9">
        <v>0</v>
      </c>
      <c r="BC9" s="5">
        <f>AV9/BJ9*30</f>
        <v>1.0416666666666667</v>
      </c>
      <c r="BD9" s="5">
        <f>AW9/BJ9*30</f>
        <v>0</v>
      </c>
      <c r="BG9">
        <v>15</v>
      </c>
      <c r="BH9" s="10">
        <v>45794</v>
      </c>
      <c r="BI9" s="11" t="s">
        <v>82</v>
      </c>
      <c r="BJ9">
        <v>28.8</v>
      </c>
      <c r="BK9" s="8"/>
      <c r="BM9" s="5">
        <v>6.9</v>
      </c>
      <c r="BN9" s="5">
        <f>IF(BM9=0, "", BM9-6.5)</f>
        <v>0.40000000000000036</v>
      </c>
    </row>
    <row r="10" spans="1:66" x14ac:dyDescent="0.35">
      <c r="A10" t="s">
        <v>75</v>
      </c>
      <c r="B10">
        <v>20</v>
      </c>
      <c r="C10">
        <v>-1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5">
        <v>0</v>
      </c>
      <c r="P10" s="5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9">
        <v>0</v>
      </c>
      <c r="W10">
        <v>5</v>
      </c>
      <c r="X10">
        <v>3</v>
      </c>
      <c r="Y10">
        <v>4</v>
      </c>
      <c r="Z10" s="9">
        <v>0.75</v>
      </c>
      <c r="AA10">
        <v>0</v>
      </c>
      <c r="AB10">
        <v>0</v>
      </c>
      <c r="AC10">
        <v>0</v>
      </c>
      <c r="AD10">
        <v>0</v>
      </c>
      <c r="AE10">
        <v>0</v>
      </c>
      <c r="AF10" s="9">
        <v>0</v>
      </c>
      <c r="AG10">
        <v>0</v>
      </c>
      <c r="AH10">
        <v>0</v>
      </c>
      <c r="AI10" s="9">
        <v>0</v>
      </c>
      <c r="AJ10">
        <v>2</v>
      </c>
      <c r="AK10">
        <v>4</v>
      </c>
      <c r="AL10" s="9">
        <v>0.5</v>
      </c>
      <c r="AM10">
        <v>1</v>
      </c>
      <c r="AN10">
        <v>1</v>
      </c>
      <c r="AO10" s="9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s="5">
        <f>AV10/BJ10*30</f>
        <v>0</v>
      </c>
      <c r="BD10" s="5">
        <f>AW10/BJ10*30</f>
        <v>0</v>
      </c>
      <c r="BG10">
        <v>15</v>
      </c>
      <c r="BH10" s="10">
        <v>45794</v>
      </c>
      <c r="BI10" s="11" t="s">
        <v>82</v>
      </c>
      <c r="BJ10">
        <v>28.8</v>
      </c>
      <c r="BK10" s="8"/>
      <c r="BM10" s="5">
        <v>6.4</v>
      </c>
      <c r="BN10" s="5">
        <f>IF(BM10=0, "", BM10-6.5)</f>
        <v>-9.9999999999999645E-2</v>
      </c>
    </row>
    <row r="11" spans="1:66" x14ac:dyDescent="0.35">
      <c r="A11" t="s">
        <v>85</v>
      </c>
      <c r="B11">
        <v>59</v>
      </c>
      <c r="C11">
        <v>0</v>
      </c>
      <c r="D11" s="5">
        <v>0.01</v>
      </c>
      <c r="E11" s="5">
        <v>0</v>
      </c>
      <c r="F11" s="5">
        <v>0.01</v>
      </c>
      <c r="G11" s="5">
        <v>0</v>
      </c>
      <c r="H11" s="5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5">
        <v>0</v>
      </c>
      <c r="P11" s="5">
        <v>0</v>
      </c>
      <c r="Q11">
        <v>0</v>
      </c>
      <c r="R11">
        <v>0</v>
      </c>
      <c r="S11">
        <v>1</v>
      </c>
      <c r="T11">
        <v>0</v>
      </c>
      <c r="U11">
        <v>1</v>
      </c>
      <c r="V11" s="9">
        <v>0</v>
      </c>
      <c r="W11">
        <v>24</v>
      </c>
      <c r="X11">
        <v>9</v>
      </c>
      <c r="Y11">
        <v>11</v>
      </c>
      <c r="Z11" s="9">
        <v>0.82</v>
      </c>
      <c r="AA11">
        <v>1</v>
      </c>
      <c r="AB11">
        <v>0</v>
      </c>
      <c r="AC11">
        <v>0</v>
      </c>
      <c r="AD11">
        <v>0</v>
      </c>
      <c r="AE11">
        <v>0</v>
      </c>
      <c r="AF11" s="9">
        <v>0</v>
      </c>
      <c r="AG11">
        <v>0</v>
      </c>
      <c r="AH11">
        <v>2</v>
      </c>
      <c r="AI11" s="9">
        <v>0</v>
      </c>
      <c r="AJ11">
        <v>2</v>
      </c>
      <c r="AK11">
        <v>10</v>
      </c>
      <c r="AL11" s="9">
        <v>0.2</v>
      </c>
      <c r="AM11">
        <v>0</v>
      </c>
      <c r="AN11">
        <v>1</v>
      </c>
      <c r="AO11" s="9">
        <v>0</v>
      </c>
      <c r="AP11">
        <v>8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5">
        <f>AV11/BJ11*30</f>
        <v>0</v>
      </c>
      <c r="BD11" s="5">
        <f>AW11/BJ11*30</f>
        <v>0</v>
      </c>
      <c r="BG11">
        <v>15</v>
      </c>
      <c r="BH11" s="10">
        <v>45794</v>
      </c>
      <c r="BI11" s="11" t="s">
        <v>82</v>
      </c>
      <c r="BJ11">
        <v>28.8</v>
      </c>
      <c r="BK11" s="8"/>
      <c r="BM11" s="5">
        <v>6.4</v>
      </c>
      <c r="BN11" s="5">
        <f>IF(BM11=0, "", BM11-6.5)</f>
        <v>-9.9999999999999645E-2</v>
      </c>
    </row>
    <row r="12" spans="1:66" x14ac:dyDescent="0.35">
      <c r="A12" t="s">
        <v>77</v>
      </c>
      <c r="B12">
        <v>93</v>
      </c>
      <c r="C12">
        <v>-1</v>
      </c>
      <c r="D12" s="5">
        <v>0.14000000000000001</v>
      </c>
      <c r="E12" s="5">
        <v>0</v>
      </c>
      <c r="F12" s="5">
        <v>0.14000000000000001</v>
      </c>
      <c r="G12" s="5">
        <v>0</v>
      </c>
      <c r="H12" s="5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5">
        <v>0</v>
      </c>
      <c r="P12" s="5">
        <v>0</v>
      </c>
      <c r="Q12">
        <v>0</v>
      </c>
      <c r="R12">
        <v>0</v>
      </c>
      <c r="S12">
        <v>1</v>
      </c>
      <c r="T12">
        <v>3</v>
      </c>
      <c r="U12">
        <v>4</v>
      </c>
      <c r="V12" s="9">
        <v>0.75</v>
      </c>
      <c r="W12">
        <v>65</v>
      </c>
      <c r="X12">
        <v>33</v>
      </c>
      <c r="Y12">
        <v>42</v>
      </c>
      <c r="Z12" s="9">
        <v>0.79</v>
      </c>
      <c r="AA12">
        <v>0</v>
      </c>
      <c r="AB12">
        <v>0</v>
      </c>
      <c r="AC12">
        <v>0</v>
      </c>
      <c r="AD12">
        <v>0</v>
      </c>
      <c r="AE12">
        <v>0</v>
      </c>
      <c r="AF12" s="9">
        <v>0</v>
      </c>
      <c r="AG12">
        <v>2</v>
      </c>
      <c r="AH12">
        <v>4</v>
      </c>
      <c r="AI12" s="9">
        <v>0.5</v>
      </c>
      <c r="AJ12">
        <v>10</v>
      </c>
      <c r="AK12">
        <v>21</v>
      </c>
      <c r="AL12" s="9">
        <v>0.48</v>
      </c>
      <c r="AM12">
        <v>0</v>
      </c>
      <c r="AN12">
        <v>3</v>
      </c>
      <c r="AO12" s="9">
        <v>0</v>
      </c>
      <c r="AP12">
        <v>11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5">
        <f>AV12/BJ12*30</f>
        <v>0</v>
      </c>
      <c r="BD12" s="5">
        <f>AW12/BJ12*30</f>
        <v>0</v>
      </c>
      <c r="BG12">
        <v>15</v>
      </c>
      <c r="BH12" s="10">
        <v>45794</v>
      </c>
      <c r="BI12" s="11" t="s">
        <v>82</v>
      </c>
      <c r="BJ12">
        <v>28.8</v>
      </c>
      <c r="BK12" s="8"/>
      <c r="BM12" s="5">
        <v>6.5</v>
      </c>
      <c r="BN12" s="5">
        <f>IF(BM12=0, "", BM12-6.5)</f>
        <v>0</v>
      </c>
    </row>
    <row r="13" spans="1:66" x14ac:dyDescent="0.35">
      <c r="A13" t="s">
        <v>78</v>
      </c>
      <c r="B13">
        <v>93</v>
      </c>
      <c r="C13">
        <v>-1</v>
      </c>
      <c r="D13" s="5">
        <v>0.6</v>
      </c>
      <c r="E13" s="5">
        <v>0.04</v>
      </c>
      <c r="F13" s="5">
        <v>0.6</v>
      </c>
      <c r="G13" s="5">
        <v>0.04</v>
      </c>
      <c r="H13" s="5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5">
        <v>0</v>
      </c>
      <c r="P13" s="5">
        <v>0</v>
      </c>
      <c r="Q13">
        <v>1</v>
      </c>
      <c r="R13">
        <v>3</v>
      </c>
      <c r="S13">
        <v>0</v>
      </c>
      <c r="T13">
        <v>3</v>
      </c>
      <c r="U13">
        <v>5</v>
      </c>
      <c r="V13" s="9">
        <v>0.6</v>
      </c>
      <c r="W13">
        <v>38</v>
      </c>
      <c r="X13">
        <v>17</v>
      </c>
      <c r="Y13">
        <v>19</v>
      </c>
      <c r="Z13" s="9">
        <v>0.89</v>
      </c>
      <c r="AA13">
        <v>0</v>
      </c>
      <c r="AB13">
        <v>0</v>
      </c>
      <c r="AC13">
        <v>0</v>
      </c>
      <c r="AD13">
        <v>0</v>
      </c>
      <c r="AE13">
        <v>1</v>
      </c>
      <c r="AF13" s="9">
        <v>0</v>
      </c>
      <c r="AG13">
        <v>2</v>
      </c>
      <c r="AH13">
        <v>3</v>
      </c>
      <c r="AI13" s="9">
        <v>0.67</v>
      </c>
      <c r="AJ13">
        <v>6</v>
      </c>
      <c r="AK13">
        <v>15</v>
      </c>
      <c r="AL13" s="9">
        <v>0.4</v>
      </c>
      <c r="AM13">
        <v>3</v>
      </c>
      <c r="AN13">
        <v>4</v>
      </c>
      <c r="AO13" s="9">
        <v>0.75</v>
      </c>
      <c r="AP13">
        <v>9</v>
      </c>
      <c r="AQ13">
        <v>0</v>
      </c>
      <c r="AR13">
        <v>1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s="5">
        <f>AV13/BJ13*30</f>
        <v>0</v>
      </c>
      <c r="BD13" s="5">
        <f>AW13/BJ13*30</f>
        <v>0</v>
      </c>
      <c r="BG13">
        <v>15</v>
      </c>
      <c r="BH13" s="10">
        <v>45794</v>
      </c>
      <c r="BI13" s="11" t="s">
        <v>82</v>
      </c>
      <c r="BJ13">
        <v>28.8</v>
      </c>
      <c r="BK13" s="8"/>
      <c r="BM13" s="5">
        <v>7.1</v>
      </c>
      <c r="BN13" s="5">
        <f>IF(BM13=0, "", BM13-6.5)</f>
        <v>0.59999999999999964</v>
      </c>
    </row>
    <row r="14" spans="1:66" x14ac:dyDescent="0.35">
      <c r="A14" t="s">
        <v>80</v>
      </c>
      <c r="B14">
        <v>93</v>
      </c>
      <c r="C14">
        <v>-1</v>
      </c>
      <c r="D14" s="5">
        <v>0.03</v>
      </c>
      <c r="E14" s="5">
        <v>0.06</v>
      </c>
      <c r="F14" s="5">
        <v>0.03</v>
      </c>
      <c r="G14" s="5">
        <v>0.06</v>
      </c>
      <c r="H14" s="5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5">
        <v>0</v>
      </c>
      <c r="P14" s="5">
        <v>0</v>
      </c>
      <c r="Q14">
        <v>1</v>
      </c>
      <c r="R14">
        <v>0</v>
      </c>
      <c r="S14">
        <v>1</v>
      </c>
      <c r="T14">
        <v>3</v>
      </c>
      <c r="U14">
        <v>4</v>
      </c>
      <c r="V14" s="9">
        <v>0.75</v>
      </c>
      <c r="W14">
        <v>54</v>
      </c>
      <c r="X14">
        <v>16</v>
      </c>
      <c r="Y14">
        <v>25</v>
      </c>
      <c r="Z14" s="9">
        <v>0.64</v>
      </c>
      <c r="AA14">
        <v>0</v>
      </c>
      <c r="AB14">
        <v>0</v>
      </c>
      <c r="AC14">
        <v>0</v>
      </c>
      <c r="AD14">
        <v>1</v>
      </c>
      <c r="AE14">
        <v>2</v>
      </c>
      <c r="AF14" s="9">
        <v>0.5</v>
      </c>
      <c r="AG14">
        <v>1</v>
      </c>
      <c r="AH14">
        <v>1</v>
      </c>
      <c r="AI14" s="9">
        <v>1</v>
      </c>
      <c r="AJ14">
        <v>5</v>
      </c>
      <c r="AK14">
        <v>20</v>
      </c>
      <c r="AL14" s="9">
        <v>0.25</v>
      </c>
      <c r="AM14">
        <v>0</v>
      </c>
      <c r="AN14">
        <v>2</v>
      </c>
      <c r="AO14" s="9">
        <v>0</v>
      </c>
      <c r="AP14">
        <v>19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5">
        <f>AV14/BJ14*30</f>
        <v>4.166666666666667</v>
      </c>
      <c r="BD14" s="5">
        <f>AW14/BJ14*30</f>
        <v>0</v>
      </c>
      <c r="BG14">
        <v>15</v>
      </c>
      <c r="BH14" s="10">
        <v>45794</v>
      </c>
      <c r="BI14" s="11" t="s">
        <v>82</v>
      </c>
      <c r="BJ14">
        <v>28.8</v>
      </c>
      <c r="BK14" s="8"/>
      <c r="BM14" s="5">
        <v>6.8</v>
      </c>
      <c r="BN14" s="5">
        <f>IF(BM14=0, "", BM14-6.5)</f>
        <v>0.29999999999999982</v>
      </c>
    </row>
    <row r="15" spans="1:66" x14ac:dyDescent="0.35">
      <c r="A15" t="s">
        <v>86</v>
      </c>
      <c r="B15">
        <v>73</v>
      </c>
      <c r="C15">
        <v>0</v>
      </c>
      <c r="D15" s="5">
        <v>0</v>
      </c>
      <c r="E15" s="5">
        <v>0</v>
      </c>
      <c r="F15" s="5">
        <v>0</v>
      </c>
      <c r="G15" s="5">
        <v>0</v>
      </c>
      <c r="H15" s="5">
        <v>0.02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5">
        <v>0</v>
      </c>
      <c r="P15" s="5">
        <v>0</v>
      </c>
      <c r="Q15">
        <v>0</v>
      </c>
      <c r="R15">
        <v>0</v>
      </c>
      <c r="S15">
        <v>0</v>
      </c>
      <c r="T15">
        <v>2</v>
      </c>
      <c r="U15">
        <v>2</v>
      </c>
      <c r="V15" s="9">
        <v>1</v>
      </c>
      <c r="W15">
        <v>42</v>
      </c>
      <c r="X15">
        <v>32</v>
      </c>
      <c r="Y15">
        <v>37</v>
      </c>
      <c r="Z15" s="9">
        <v>0.86</v>
      </c>
      <c r="AA15">
        <v>1</v>
      </c>
      <c r="AB15">
        <v>0</v>
      </c>
      <c r="AC15">
        <v>0</v>
      </c>
      <c r="AD15">
        <v>0</v>
      </c>
      <c r="AE15">
        <v>1</v>
      </c>
      <c r="AF15" s="9">
        <v>0</v>
      </c>
      <c r="AG15">
        <v>6</v>
      </c>
      <c r="AH15">
        <v>8</v>
      </c>
      <c r="AI15" s="9">
        <v>0.75</v>
      </c>
      <c r="AJ15">
        <v>3</v>
      </c>
      <c r="AK15">
        <v>8</v>
      </c>
      <c r="AL15" s="9">
        <v>0.38</v>
      </c>
      <c r="AM15">
        <v>0</v>
      </c>
      <c r="AN15">
        <v>1</v>
      </c>
      <c r="AO15" s="9">
        <v>0</v>
      </c>
      <c r="AP15">
        <v>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s="5">
        <f>AV15/BJ15*30</f>
        <v>2.0833333333333335</v>
      </c>
      <c r="BD15" s="5">
        <f>AW15/BJ15*30</f>
        <v>0</v>
      </c>
      <c r="BG15">
        <v>15</v>
      </c>
      <c r="BH15" s="10">
        <v>45794</v>
      </c>
      <c r="BI15" s="11" t="s">
        <v>82</v>
      </c>
      <c r="BJ15">
        <v>28.8</v>
      </c>
      <c r="BK15" s="8"/>
      <c r="BM15" s="5">
        <v>7.3</v>
      </c>
      <c r="BN15" s="5">
        <f>IF(BM15=0, "", BM15-6.5)</f>
        <v>0.79999999999999982</v>
      </c>
    </row>
    <row r="16" spans="1:66" x14ac:dyDescent="0.35">
      <c r="A16" t="s">
        <v>66</v>
      </c>
      <c r="B16">
        <v>94</v>
      </c>
      <c r="C16">
        <v>3</v>
      </c>
      <c r="D16" s="5">
        <v>0.25</v>
      </c>
      <c r="E16" s="5">
        <v>0</v>
      </c>
      <c r="F16" s="5">
        <v>0.25</v>
      </c>
      <c r="G16" s="5">
        <v>0</v>
      </c>
      <c r="H16" s="5">
        <v>0.44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s="5">
        <v>0</v>
      </c>
      <c r="P16" s="5">
        <v>0</v>
      </c>
      <c r="Q16">
        <v>0</v>
      </c>
      <c r="R16">
        <v>1</v>
      </c>
      <c r="S16">
        <v>0</v>
      </c>
      <c r="T16">
        <v>6</v>
      </c>
      <c r="U16">
        <v>6</v>
      </c>
      <c r="V16" s="9">
        <v>1</v>
      </c>
      <c r="W16">
        <v>48</v>
      </c>
      <c r="X16">
        <v>18</v>
      </c>
      <c r="Y16">
        <v>27</v>
      </c>
      <c r="Z16" s="9">
        <v>0.67</v>
      </c>
      <c r="AA16">
        <v>2</v>
      </c>
      <c r="AB16">
        <v>1</v>
      </c>
      <c r="AC16">
        <v>0</v>
      </c>
      <c r="AD16">
        <v>0</v>
      </c>
      <c r="AE16">
        <v>2</v>
      </c>
      <c r="AF16" s="9">
        <v>0</v>
      </c>
      <c r="AG16">
        <v>0</v>
      </c>
      <c r="AH16">
        <v>0</v>
      </c>
      <c r="AI16" s="9">
        <v>0</v>
      </c>
      <c r="AJ16">
        <v>7</v>
      </c>
      <c r="AK16">
        <v>12</v>
      </c>
      <c r="AL16" s="9">
        <v>0.57999999999999996</v>
      </c>
      <c r="AM16">
        <v>1</v>
      </c>
      <c r="AN16">
        <v>2</v>
      </c>
      <c r="AO16" s="9">
        <v>0.5</v>
      </c>
      <c r="AP16">
        <v>9</v>
      </c>
      <c r="AQ16">
        <v>3</v>
      </c>
      <c r="AR16">
        <v>2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5">
        <f>AV16/BJ16*30</f>
        <v>0.98039215686274517</v>
      </c>
      <c r="BD16" s="5">
        <f>AW16/BJ16*30</f>
        <v>0</v>
      </c>
      <c r="BG16">
        <v>14</v>
      </c>
      <c r="BH16" s="10">
        <v>45787</v>
      </c>
      <c r="BI16" s="11" t="s">
        <v>90</v>
      </c>
      <c r="BJ16">
        <v>30.6</v>
      </c>
      <c r="BK16" s="8">
        <v>30.2</v>
      </c>
      <c r="BL16">
        <v>11495</v>
      </c>
      <c r="BM16" s="5">
        <v>7.9</v>
      </c>
      <c r="BN16" s="5">
        <f>IF(BM16=0, "", BM16-6.5)</f>
        <v>1.4000000000000004</v>
      </c>
    </row>
    <row r="17" spans="1:66" x14ac:dyDescent="0.35">
      <c r="A17" t="s">
        <v>68</v>
      </c>
      <c r="B17">
        <v>94</v>
      </c>
      <c r="C17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5">
        <v>0</v>
      </c>
      <c r="P17" s="5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9">
        <v>0</v>
      </c>
      <c r="W17">
        <v>45</v>
      </c>
      <c r="X17">
        <v>25</v>
      </c>
      <c r="Y17">
        <v>31</v>
      </c>
      <c r="Z17" s="9">
        <v>0.81</v>
      </c>
      <c r="AA17">
        <v>0</v>
      </c>
      <c r="AB17">
        <v>0</v>
      </c>
      <c r="AC17">
        <v>0</v>
      </c>
      <c r="AD17">
        <v>0</v>
      </c>
      <c r="AE17">
        <v>0</v>
      </c>
      <c r="AF17" s="9">
        <v>0</v>
      </c>
      <c r="AG17">
        <v>4</v>
      </c>
      <c r="AH17">
        <v>5</v>
      </c>
      <c r="AI17" s="9">
        <v>0.8</v>
      </c>
      <c r="AJ17">
        <v>4</v>
      </c>
      <c r="AK17">
        <v>7</v>
      </c>
      <c r="AL17" s="9">
        <v>0.56999999999999995</v>
      </c>
      <c r="AM17">
        <v>1</v>
      </c>
      <c r="AN17">
        <v>1</v>
      </c>
      <c r="AO17" s="9">
        <v>1</v>
      </c>
      <c r="AP17">
        <v>9</v>
      </c>
      <c r="AQ17">
        <v>0</v>
      </c>
      <c r="AR17">
        <v>2</v>
      </c>
      <c r="AS17">
        <v>0</v>
      </c>
      <c r="AT17">
        <v>3</v>
      </c>
      <c r="AU17">
        <v>2</v>
      </c>
      <c r="AV17">
        <v>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5">
        <f>AV17/BJ17*30</f>
        <v>5.8823529411764701</v>
      </c>
      <c r="BD17" s="5">
        <f>AW17/BJ17*30</f>
        <v>0</v>
      </c>
      <c r="BG17">
        <v>14</v>
      </c>
      <c r="BH17" s="10">
        <v>45787</v>
      </c>
      <c r="BI17" s="11" t="s">
        <v>90</v>
      </c>
      <c r="BJ17">
        <v>30.6</v>
      </c>
      <c r="BK17" s="8">
        <v>30.4</v>
      </c>
      <c r="BL17">
        <v>9761</v>
      </c>
      <c r="BM17" s="5">
        <v>7.8</v>
      </c>
      <c r="BN17" s="5">
        <f>IF(BM17=0, "", BM17-6.5)</f>
        <v>1.2999999999999998</v>
      </c>
    </row>
    <row r="18" spans="1:66" x14ac:dyDescent="0.35">
      <c r="A18" t="s">
        <v>69</v>
      </c>
      <c r="B18">
        <v>94</v>
      </c>
      <c r="C18">
        <v>3</v>
      </c>
      <c r="D18" s="5">
        <v>0</v>
      </c>
      <c r="E18" s="5">
        <v>0</v>
      </c>
      <c r="F18" s="5">
        <v>0</v>
      </c>
      <c r="G18" s="5">
        <v>0</v>
      </c>
      <c r="H18" s="5">
        <v>0.02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5">
        <v>0</v>
      </c>
      <c r="P18" s="5">
        <v>0</v>
      </c>
      <c r="Q18">
        <v>0</v>
      </c>
      <c r="R18">
        <v>0</v>
      </c>
      <c r="S18">
        <v>0</v>
      </c>
      <c r="T18">
        <v>1</v>
      </c>
      <c r="U18">
        <v>2</v>
      </c>
      <c r="V18" s="9">
        <v>0.5</v>
      </c>
      <c r="W18">
        <v>37</v>
      </c>
      <c r="X18">
        <v>14</v>
      </c>
      <c r="Y18">
        <v>29</v>
      </c>
      <c r="Z18" s="9">
        <v>0.48</v>
      </c>
      <c r="AA18">
        <v>1</v>
      </c>
      <c r="AB18">
        <v>0</v>
      </c>
      <c r="AC18">
        <v>0</v>
      </c>
      <c r="AD18">
        <v>0</v>
      </c>
      <c r="AE18">
        <v>1</v>
      </c>
      <c r="AF18" s="9">
        <v>0</v>
      </c>
      <c r="AG18">
        <v>3</v>
      </c>
      <c r="AH18">
        <v>10</v>
      </c>
      <c r="AI18" s="9">
        <v>0.3</v>
      </c>
      <c r="AJ18">
        <v>7</v>
      </c>
      <c r="AK18">
        <v>17</v>
      </c>
      <c r="AL18" s="9">
        <v>0.41</v>
      </c>
      <c r="AM18">
        <v>2</v>
      </c>
      <c r="AN18">
        <v>2</v>
      </c>
      <c r="AO18" s="9">
        <v>1</v>
      </c>
      <c r="AP18">
        <v>13</v>
      </c>
      <c r="AQ18">
        <v>1</v>
      </c>
      <c r="AR18">
        <v>0</v>
      </c>
      <c r="AS18">
        <v>0</v>
      </c>
      <c r="AT18">
        <v>4</v>
      </c>
      <c r="AU18">
        <v>0</v>
      </c>
      <c r="AV18">
        <v>1</v>
      </c>
      <c r="AW18">
        <v>0</v>
      </c>
      <c r="AX18">
        <v>4</v>
      </c>
      <c r="AY18">
        <v>0</v>
      </c>
      <c r="AZ18">
        <v>0</v>
      </c>
      <c r="BA18">
        <v>0</v>
      </c>
      <c r="BB18">
        <v>0</v>
      </c>
      <c r="BC18" s="5">
        <f>AV18/BJ18*30</f>
        <v>0.98039215686274517</v>
      </c>
      <c r="BD18" s="5">
        <f>AW18/BJ18*30</f>
        <v>0</v>
      </c>
      <c r="BG18">
        <v>14</v>
      </c>
      <c r="BH18" s="10">
        <v>45787</v>
      </c>
      <c r="BI18" s="11" t="s">
        <v>90</v>
      </c>
      <c r="BJ18">
        <v>30.6</v>
      </c>
      <c r="BK18" s="8">
        <v>31.2</v>
      </c>
      <c r="BL18">
        <v>10871</v>
      </c>
      <c r="BM18" s="5">
        <v>6.8</v>
      </c>
      <c r="BN18" s="5">
        <f>IF(BM18=0, "", BM18-6.5)</f>
        <v>0.29999999999999982</v>
      </c>
    </row>
    <row r="19" spans="1:66" x14ac:dyDescent="0.35">
      <c r="A19" t="s">
        <v>83</v>
      </c>
      <c r="B19">
        <v>94</v>
      </c>
      <c r="C19">
        <v>3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>
        <v>0</v>
      </c>
      <c r="J19">
        <v>0</v>
      </c>
      <c r="K19">
        <v>0</v>
      </c>
      <c r="L19">
        <v>4</v>
      </c>
      <c r="M19">
        <v>3</v>
      </c>
      <c r="N19">
        <v>0</v>
      </c>
      <c r="O19" s="5">
        <v>0.52</v>
      </c>
      <c r="P19" s="5">
        <v>0.52</v>
      </c>
      <c r="Q19">
        <v>0</v>
      </c>
      <c r="R19">
        <v>0</v>
      </c>
      <c r="S19">
        <v>0</v>
      </c>
      <c r="T19">
        <v>0</v>
      </c>
      <c r="U19">
        <v>0</v>
      </c>
      <c r="V19" s="9">
        <v>0</v>
      </c>
      <c r="W19">
        <v>31</v>
      </c>
      <c r="X19">
        <v>21</v>
      </c>
      <c r="Y19">
        <v>26</v>
      </c>
      <c r="Z19" s="9">
        <v>0.81</v>
      </c>
      <c r="AA19">
        <v>0</v>
      </c>
      <c r="AB19">
        <v>0</v>
      </c>
      <c r="AC19">
        <v>0</v>
      </c>
      <c r="AD19">
        <v>0</v>
      </c>
      <c r="AE19">
        <v>0</v>
      </c>
      <c r="AF19" s="9">
        <v>0</v>
      </c>
      <c r="AG19">
        <v>12</v>
      </c>
      <c r="AH19">
        <v>17</v>
      </c>
      <c r="AI19" s="9">
        <v>0.71</v>
      </c>
      <c r="AJ19">
        <v>0</v>
      </c>
      <c r="AK19">
        <v>0</v>
      </c>
      <c r="AL19" s="9">
        <v>0</v>
      </c>
      <c r="AM19">
        <v>3</v>
      </c>
      <c r="AN19">
        <v>3</v>
      </c>
      <c r="AO19" s="9">
        <v>1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5">
        <f>AV19/BJ19*30</f>
        <v>1.9607843137254903</v>
      </c>
      <c r="BD19" s="5">
        <f>AW19/BJ19*30</f>
        <v>0</v>
      </c>
      <c r="BG19">
        <v>14</v>
      </c>
      <c r="BH19" s="10">
        <v>45787</v>
      </c>
      <c r="BI19" s="11" t="s">
        <v>90</v>
      </c>
      <c r="BJ19">
        <v>30.6</v>
      </c>
      <c r="BK19" s="8">
        <v>24</v>
      </c>
      <c r="BL19">
        <v>6323</v>
      </c>
      <c r="BM19" s="5">
        <v>8.1999999999999993</v>
      </c>
      <c r="BN19" s="5">
        <f>IF(BM19=0, "", BM19-6.5)</f>
        <v>1.6999999999999993</v>
      </c>
    </row>
    <row r="20" spans="1:66" x14ac:dyDescent="0.35">
      <c r="A20" t="s">
        <v>71</v>
      </c>
      <c r="B20">
        <v>29</v>
      </c>
      <c r="C20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5">
        <v>0</v>
      </c>
      <c r="P20" s="5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9">
        <v>0</v>
      </c>
      <c r="W20">
        <v>13</v>
      </c>
      <c r="X20">
        <v>7</v>
      </c>
      <c r="Y20">
        <v>9</v>
      </c>
      <c r="Z20" s="9">
        <v>0.78</v>
      </c>
      <c r="AA20">
        <v>0</v>
      </c>
      <c r="AB20">
        <v>0</v>
      </c>
      <c r="AC20">
        <v>0</v>
      </c>
      <c r="AD20">
        <v>0</v>
      </c>
      <c r="AE20">
        <v>0</v>
      </c>
      <c r="AF20" s="9">
        <v>0</v>
      </c>
      <c r="AG20">
        <v>1</v>
      </c>
      <c r="AH20">
        <v>1</v>
      </c>
      <c r="AI20" s="9">
        <v>1</v>
      </c>
      <c r="AJ20">
        <v>2</v>
      </c>
      <c r="AK20">
        <v>3</v>
      </c>
      <c r="AL20" s="9">
        <v>0.67</v>
      </c>
      <c r="AM20">
        <v>0</v>
      </c>
      <c r="AN20">
        <v>1</v>
      </c>
      <c r="AO20" s="9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s="5">
        <f>AV20/BJ20*30</f>
        <v>0</v>
      </c>
      <c r="BD20" s="5">
        <f>AW20/BJ20*30</f>
        <v>0</v>
      </c>
      <c r="BG20">
        <v>14</v>
      </c>
      <c r="BH20" s="10">
        <v>45787</v>
      </c>
      <c r="BI20" s="11" t="s">
        <v>90</v>
      </c>
      <c r="BJ20">
        <v>30.6</v>
      </c>
      <c r="BK20" s="8">
        <v>26.7</v>
      </c>
      <c r="BL20">
        <v>4242</v>
      </c>
      <c r="BM20" s="5">
        <v>6.7</v>
      </c>
      <c r="BN20" s="5">
        <f>IF(BM20=0, "", BM20-6.5)</f>
        <v>0.20000000000000018</v>
      </c>
    </row>
    <row r="21" spans="1:66" x14ac:dyDescent="0.35">
      <c r="A21" t="s">
        <v>73</v>
      </c>
      <c r="B21">
        <v>94</v>
      </c>
      <c r="C21">
        <v>3</v>
      </c>
      <c r="D21" s="5">
        <v>0.26</v>
      </c>
      <c r="E21" s="5">
        <v>0.42</v>
      </c>
      <c r="F21" s="5">
        <v>0.26</v>
      </c>
      <c r="G21" s="5">
        <v>0.42</v>
      </c>
      <c r="H21" s="5">
        <v>0.03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5">
        <v>0</v>
      </c>
      <c r="P21" s="5">
        <v>0</v>
      </c>
      <c r="Q21">
        <v>1</v>
      </c>
      <c r="R21">
        <v>0</v>
      </c>
      <c r="S21">
        <v>0</v>
      </c>
      <c r="T21">
        <v>3</v>
      </c>
      <c r="U21">
        <v>3</v>
      </c>
      <c r="V21" s="9">
        <v>1</v>
      </c>
      <c r="W21">
        <v>55</v>
      </c>
      <c r="X21">
        <v>30</v>
      </c>
      <c r="Y21">
        <v>39</v>
      </c>
      <c r="Z21" s="9">
        <v>0.77</v>
      </c>
      <c r="AA21">
        <v>1</v>
      </c>
      <c r="AB21">
        <v>0</v>
      </c>
      <c r="AC21">
        <v>0</v>
      </c>
      <c r="AD21">
        <v>2</v>
      </c>
      <c r="AE21">
        <v>2</v>
      </c>
      <c r="AF21" s="9">
        <v>1</v>
      </c>
      <c r="AG21">
        <v>6</v>
      </c>
      <c r="AH21">
        <v>11</v>
      </c>
      <c r="AI21" s="9">
        <v>0.55000000000000004</v>
      </c>
      <c r="AJ21">
        <v>7</v>
      </c>
      <c r="AK21">
        <v>18</v>
      </c>
      <c r="AL21" s="9">
        <v>0.39</v>
      </c>
      <c r="AM21">
        <v>6</v>
      </c>
      <c r="AN21">
        <v>10</v>
      </c>
      <c r="AO21" s="9">
        <v>0.6</v>
      </c>
      <c r="AP21">
        <v>16</v>
      </c>
      <c r="AQ21">
        <v>2</v>
      </c>
      <c r="AR21">
        <v>2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2</v>
      </c>
      <c r="AY21">
        <v>1</v>
      </c>
      <c r="AZ21">
        <v>0</v>
      </c>
      <c r="BA21">
        <v>0</v>
      </c>
      <c r="BB21">
        <v>0</v>
      </c>
      <c r="BC21" s="5">
        <f>AV21/BJ21*30</f>
        <v>0</v>
      </c>
      <c r="BD21" s="5">
        <f>AW21/BJ21*30</f>
        <v>0</v>
      </c>
      <c r="BG21">
        <v>14</v>
      </c>
      <c r="BH21" s="10">
        <v>45787</v>
      </c>
      <c r="BI21" s="11" t="s">
        <v>90</v>
      </c>
      <c r="BJ21">
        <v>30.6</v>
      </c>
      <c r="BK21" s="8">
        <v>30.7</v>
      </c>
      <c r="BL21">
        <v>9807</v>
      </c>
      <c r="BM21" s="5">
        <v>7.3</v>
      </c>
      <c r="BN21" s="5">
        <f>IF(BM21=0, "", BM21-6.5)</f>
        <v>0.79999999999999982</v>
      </c>
    </row>
    <row r="22" spans="1:66" x14ac:dyDescent="0.35">
      <c r="A22" t="s">
        <v>74</v>
      </c>
      <c r="B22">
        <v>93</v>
      </c>
      <c r="C22">
        <v>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5">
        <v>0</v>
      </c>
      <c r="P22" s="5">
        <v>0</v>
      </c>
      <c r="Q22">
        <v>0</v>
      </c>
      <c r="R22">
        <v>0</v>
      </c>
      <c r="S22">
        <v>0</v>
      </c>
      <c r="T22">
        <v>1</v>
      </c>
      <c r="U22">
        <v>1</v>
      </c>
      <c r="V22" s="9">
        <v>1</v>
      </c>
      <c r="W22">
        <v>29</v>
      </c>
      <c r="X22">
        <v>20</v>
      </c>
      <c r="Y22">
        <v>22</v>
      </c>
      <c r="Z22" s="9">
        <v>0.91</v>
      </c>
      <c r="AA22">
        <v>0</v>
      </c>
      <c r="AB22">
        <v>0</v>
      </c>
      <c r="AC22">
        <v>0</v>
      </c>
      <c r="AD22">
        <v>0</v>
      </c>
      <c r="AE22">
        <v>0</v>
      </c>
      <c r="AF22" s="9">
        <v>0</v>
      </c>
      <c r="AG22">
        <v>3</v>
      </c>
      <c r="AH22">
        <v>5</v>
      </c>
      <c r="AI22" s="9">
        <v>0.6</v>
      </c>
      <c r="AJ22">
        <v>3</v>
      </c>
      <c r="AK22">
        <v>7</v>
      </c>
      <c r="AL22" s="9">
        <v>0.43</v>
      </c>
      <c r="AM22">
        <v>2</v>
      </c>
      <c r="AN22">
        <v>2</v>
      </c>
      <c r="AO22" s="9">
        <v>1</v>
      </c>
      <c r="AP22">
        <v>2</v>
      </c>
      <c r="AQ22">
        <v>1</v>
      </c>
      <c r="AR22">
        <v>0</v>
      </c>
      <c r="AS22">
        <v>0</v>
      </c>
      <c r="AT22">
        <v>3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s="5">
        <f>AV22/BJ22*30</f>
        <v>0.98039215686274517</v>
      </c>
      <c r="BD22" s="5">
        <f>AW22/BJ22*30</f>
        <v>0</v>
      </c>
      <c r="BG22">
        <v>14</v>
      </c>
      <c r="BH22" s="10">
        <v>45787</v>
      </c>
      <c r="BI22" s="11" t="s">
        <v>90</v>
      </c>
      <c r="BJ22">
        <v>30.6</v>
      </c>
      <c r="BK22" s="8">
        <v>32.200000000000003</v>
      </c>
      <c r="BL22">
        <v>10051</v>
      </c>
      <c r="BM22" s="5">
        <v>6.9</v>
      </c>
      <c r="BN22" s="5">
        <f>IF(BM22=0, "", BM22-6.5)</f>
        <v>0.40000000000000036</v>
      </c>
    </row>
    <row r="23" spans="1:66" x14ac:dyDescent="0.35">
      <c r="A23" t="s">
        <v>75</v>
      </c>
      <c r="B23">
        <v>1</v>
      </c>
      <c r="C23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5">
        <v>0</v>
      </c>
      <c r="P23" s="5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9">
        <v>0</v>
      </c>
      <c r="W23">
        <v>0</v>
      </c>
      <c r="X23">
        <v>0</v>
      </c>
      <c r="Y23">
        <v>0</v>
      </c>
      <c r="Z23" s="9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9">
        <v>0</v>
      </c>
      <c r="AG23">
        <v>0</v>
      </c>
      <c r="AH23">
        <v>0</v>
      </c>
      <c r="AI23" s="9">
        <v>0</v>
      </c>
      <c r="AJ23">
        <v>0</v>
      </c>
      <c r="AK23">
        <v>0</v>
      </c>
      <c r="AL23" s="9">
        <v>0</v>
      </c>
      <c r="AM23">
        <v>0</v>
      </c>
      <c r="AN23">
        <v>0</v>
      </c>
      <c r="AO23" s="9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5">
        <f>AV23/BJ23*30</f>
        <v>0</v>
      </c>
      <c r="BD23" s="5">
        <f>AW23/BJ23*30</f>
        <v>0</v>
      </c>
      <c r="BG23">
        <v>14</v>
      </c>
      <c r="BH23" s="10">
        <v>45787</v>
      </c>
      <c r="BI23" s="11" t="s">
        <v>90</v>
      </c>
      <c r="BJ23">
        <v>30.6</v>
      </c>
      <c r="BK23" s="8">
        <v>20.7</v>
      </c>
      <c r="BL23">
        <v>942</v>
      </c>
      <c r="BM23" s="5"/>
      <c r="BN23" s="5" t="str">
        <f>IF(BM23=0, "", BM23-6.5)</f>
        <v/>
      </c>
    </row>
    <row r="24" spans="1:66" x14ac:dyDescent="0.35">
      <c r="A24" t="s">
        <v>76</v>
      </c>
      <c r="B24">
        <v>93</v>
      </c>
      <c r="C24">
        <v>3</v>
      </c>
      <c r="D24" s="5">
        <v>1</v>
      </c>
      <c r="E24" s="5">
        <v>1.88</v>
      </c>
      <c r="F24" s="5">
        <v>1</v>
      </c>
      <c r="G24" s="5">
        <v>1.88</v>
      </c>
      <c r="H24" s="5">
        <v>0.01</v>
      </c>
      <c r="I24">
        <v>3</v>
      </c>
      <c r="J24">
        <v>3</v>
      </c>
      <c r="K24">
        <v>0</v>
      </c>
      <c r="L24">
        <v>0</v>
      </c>
      <c r="M24">
        <v>0</v>
      </c>
      <c r="N24">
        <v>0</v>
      </c>
      <c r="O24" s="5">
        <v>0</v>
      </c>
      <c r="P24" s="5">
        <v>0</v>
      </c>
      <c r="Q24">
        <v>3</v>
      </c>
      <c r="R24">
        <v>0</v>
      </c>
      <c r="S24">
        <v>0</v>
      </c>
      <c r="T24">
        <v>1</v>
      </c>
      <c r="U24">
        <v>2</v>
      </c>
      <c r="V24" s="9">
        <v>0.5</v>
      </c>
      <c r="W24">
        <v>54</v>
      </c>
      <c r="X24">
        <v>19</v>
      </c>
      <c r="Y24">
        <v>29</v>
      </c>
      <c r="Z24" s="9">
        <v>0.66</v>
      </c>
      <c r="AA24">
        <v>1</v>
      </c>
      <c r="AB24">
        <v>0</v>
      </c>
      <c r="AC24">
        <v>0</v>
      </c>
      <c r="AD24">
        <v>0</v>
      </c>
      <c r="AE24">
        <v>1</v>
      </c>
      <c r="AF24" s="9">
        <v>0</v>
      </c>
      <c r="AG24">
        <v>1</v>
      </c>
      <c r="AH24">
        <v>4</v>
      </c>
      <c r="AI24" s="9">
        <v>0.25</v>
      </c>
      <c r="AJ24">
        <v>8</v>
      </c>
      <c r="AK24">
        <v>27</v>
      </c>
      <c r="AL24" s="9">
        <v>0.3</v>
      </c>
      <c r="AM24">
        <v>3</v>
      </c>
      <c r="AN24">
        <v>13</v>
      </c>
      <c r="AO24" s="9">
        <v>0.23</v>
      </c>
      <c r="AP24">
        <v>22</v>
      </c>
      <c r="AQ24">
        <v>4</v>
      </c>
      <c r="AR24">
        <v>3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 s="5">
        <f>AV24/BJ24*30</f>
        <v>0</v>
      </c>
      <c r="BD24" s="5">
        <f>AW24/BJ24*30</f>
        <v>0.98039215686274517</v>
      </c>
      <c r="BG24">
        <v>14</v>
      </c>
      <c r="BH24" s="10">
        <v>45787</v>
      </c>
      <c r="BI24" s="11" t="s">
        <v>90</v>
      </c>
      <c r="BJ24">
        <v>30.6</v>
      </c>
      <c r="BK24" s="8">
        <v>32.4</v>
      </c>
      <c r="BL24">
        <v>9831</v>
      </c>
      <c r="BM24" s="5">
        <v>9.3000000000000007</v>
      </c>
      <c r="BN24" s="5">
        <f>IF(BM24=0, "", BM24-6.5)</f>
        <v>2.8000000000000007</v>
      </c>
    </row>
    <row r="25" spans="1:66" x14ac:dyDescent="0.35">
      <c r="A25" t="s">
        <v>85</v>
      </c>
      <c r="B25">
        <v>23</v>
      </c>
      <c r="C2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5">
        <v>0</v>
      </c>
      <c r="P25" s="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9">
        <v>0</v>
      </c>
      <c r="W25">
        <v>9</v>
      </c>
      <c r="X25">
        <v>2</v>
      </c>
      <c r="Y25">
        <v>4</v>
      </c>
      <c r="Z25" s="9">
        <v>0.5</v>
      </c>
      <c r="AA25">
        <v>0</v>
      </c>
      <c r="AB25">
        <v>0</v>
      </c>
      <c r="AC25">
        <v>0</v>
      </c>
      <c r="AD25">
        <v>0</v>
      </c>
      <c r="AE25">
        <v>1</v>
      </c>
      <c r="AF25" s="9">
        <v>0</v>
      </c>
      <c r="AG25">
        <v>0</v>
      </c>
      <c r="AH25">
        <v>0</v>
      </c>
      <c r="AI25" s="9">
        <v>0</v>
      </c>
      <c r="AJ25">
        <v>0</v>
      </c>
      <c r="AK25">
        <v>6</v>
      </c>
      <c r="AL25" s="9">
        <v>0</v>
      </c>
      <c r="AM25">
        <v>0</v>
      </c>
      <c r="AN25">
        <v>0</v>
      </c>
      <c r="AO25" s="9">
        <v>0</v>
      </c>
      <c r="AP25">
        <v>3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s="5">
        <f>AV25/BJ25*30</f>
        <v>0</v>
      </c>
      <c r="BD25" s="5">
        <f>AW25/BJ25*30</f>
        <v>0</v>
      </c>
      <c r="BG25">
        <v>14</v>
      </c>
      <c r="BH25" s="10">
        <v>45787</v>
      </c>
      <c r="BI25" s="11" t="s">
        <v>90</v>
      </c>
      <c r="BJ25">
        <v>30.6</v>
      </c>
      <c r="BK25" s="8">
        <v>27.8</v>
      </c>
      <c r="BL25">
        <v>3701</v>
      </c>
      <c r="BM25" s="5">
        <v>6.2</v>
      </c>
      <c r="BN25" s="5">
        <f>IF(BM25=0, "", BM25-6.5)</f>
        <v>-0.29999999999999982</v>
      </c>
    </row>
    <row r="26" spans="1:66" x14ac:dyDescent="0.35">
      <c r="A26" t="s">
        <v>77</v>
      </c>
      <c r="B26">
        <v>94</v>
      </c>
      <c r="C26">
        <v>3</v>
      </c>
      <c r="D26" s="5">
        <v>0.03</v>
      </c>
      <c r="E26" s="5">
        <v>0</v>
      </c>
      <c r="F26" s="5">
        <v>0.03</v>
      </c>
      <c r="G26" s="5">
        <v>0</v>
      </c>
      <c r="H26" s="5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5">
        <v>0</v>
      </c>
      <c r="P26" s="5">
        <v>0</v>
      </c>
      <c r="Q26">
        <v>0</v>
      </c>
      <c r="R26">
        <v>1</v>
      </c>
      <c r="S26">
        <v>0</v>
      </c>
      <c r="T26">
        <v>1</v>
      </c>
      <c r="U26">
        <v>1</v>
      </c>
      <c r="V26" s="9">
        <v>1</v>
      </c>
      <c r="W26">
        <v>62</v>
      </c>
      <c r="X26">
        <v>24</v>
      </c>
      <c r="Y26">
        <v>38</v>
      </c>
      <c r="Z26" s="9">
        <v>0.63</v>
      </c>
      <c r="AA26">
        <v>0</v>
      </c>
      <c r="AB26">
        <v>0</v>
      </c>
      <c r="AC26">
        <v>0</v>
      </c>
      <c r="AD26">
        <v>0</v>
      </c>
      <c r="AE26">
        <v>0</v>
      </c>
      <c r="AF26" s="9">
        <v>0</v>
      </c>
      <c r="AG26">
        <v>4</v>
      </c>
      <c r="AH26">
        <v>9</v>
      </c>
      <c r="AI26" s="9">
        <v>0.44</v>
      </c>
      <c r="AJ26">
        <v>9</v>
      </c>
      <c r="AK26">
        <v>21</v>
      </c>
      <c r="AL26" s="9">
        <v>0.43</v>
      </c>
      <c r="AM26">
        <v>1</v>
      </c>
      <c r="AN26">
        <v>1</v>
      </c>
      <c r="AO26" s="9">
        <v>1</v>
      </c>
      <c r="AP26">
        <v>22</v>
      </c>
      <c r="AQ26">
        <v>0</v>
      </c>
      <c r="AR26">
        <v>2</v>
      </c>
      <c r="AS26">
        <v>0</v>
      </c>
      <c r="AT26">
        <v>2</v>
      </c>
      <c r="AU26">
        <v>0</v>
      </c>
      <c r="AV26">
        <v>2</v>
      </c>
      <c r="AW26">
        <v>0</v>
      </c>
      <c r="AX26">
        <v>3</v>
      </c>
      <c r="AY26">
        <v>0</v>
      </c>
      <c r="AZ26">
        <v>0</v>
      </c>
      <c r="BA26">
        <v>0</v>
      </c>
      <c r="BB26">
        <v>0</v>
      </c>
      <c r="BC26" s="5">
        <f>AV26/BJ26*30</f>
        <v>1.9607843137254903</v>
      </c>
      <c r="BD26" s="5">
        <f>AW26/BJ26*30</f>
        <v>0</v>
      </c>
      <c r="BG26">
        <v>14</v>
      </c>
      <c r="BH26" s="10">
        <v>45787</v>
      </c>
      <c r="BI26" s="11" t="s">
        <v>90</v>
      </c>
      <c r="BJ26">
        <v>30.6</v>
      </c>
      <c r="BK26" s="8">
        <v>34.700000000000003</v>
      </c>
      <c r="BL26">
        <v>11344</v>
      </c>
      <c r="BM26" s="5">
        <v>6.6</v>
      </c>
      <c r="BN26" s="5">
        <f>IF(BM26=0, "", BM26-6.5)</f>
        <v>9.9999999999999645E-2</v>
      </c>
    </row>
    <row r="27" spans="1:66" x14ac:dyDescent="0.35">
      <c r="A27" t="s">
        <v>78</v>
      </c>
      <c r="B27">
        <v>94</v>
      </c>
      <c r="C27">
        <v>3</v>
      </c>
      <c r="D27" s="5">
        <v>0.01</v>
      </c>
      <c r="E27" s="5">
        <v>0</v>
      </c>
      <c r="F27" s="5">
        <v>0.01</v>
      </c>
      <c r="G27" s="5">
        <v>0</v>
      </c>
      <c r="H27" s="5">
        <v>0.64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 s="5">
        <v>0</v>
      </c>
      <c r="P27" s="5">
        <v>0</v>
      </c>
      <c r="Q27">
        <v>0</v>
      </c>
      <c r="R27">
        <v>1</v>
      </c>
      <c r="S27">
        <v>1</v>
      </c>
      <c r="T27">
        <v>4</v>
      </c>
      <c r="U27">
        <v>5</v>
      </c>
      <c r="V27" s="9">
        <v>0.8</v>
      </c>
      <c r="W27">
        <v>53</v>
      </c>
      <c r="X27">
        <v>17</v>
      </c>
      <c r="Y27">
        <v>26</v>
      </c>
      <c r="Z27" s="9">
        <v>0.65</v>
      </c>
      <c r="AA27">
        <v>3</v>
      </c>
      <c r="AB27">
        <v>1</v>
      </c>
      <c r="AC27">
        <v>0</v>
      </c>
      <c r="AD27">
        <v>0</v>
      </c>
      <c r="AE27">
        <v>1</v>
      </c>
      <c r="AF27" s="9">
        <v>0</v>
      </c>
      <c r="AG27">
        <v>1</v>
      </c>
      <c r="AH27">
        <v>1</v>
      </c>
      <c r="AI27" s="9">
        <v>1</v>
      </c>
      <c r="AJ27">
        <v>5</v>
      </c>
      <c r="AK27">
        <v>18</v>
      </c>
      <c r="AL27" s="9">
        <v>0.28000000000000003</v>
      </c>
      <c r="AM27">
        <v>0</v>
      </c>
      <c r="AN27">
        <v>3</v>
      </c>
      <c r="AO27" s="9">
        <v>0</v>
      </c>
      <c r="AP27">
        <v>16</v>
      </c>
      <c r="AQ27">
        <v>0</v>
      </c>
      <c r="AR27">
        <v>2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s="5">
        <f>AV27/BJ27*30</f>
        <v>0</v>
      </c>
      <c r="BD27" s="5">
        <f>AW27/BJ27*30</f>
        <v>0</v>
      </c>
      <c r="BG27">
        <v>14</v>
      </c>
      <c r="BH27" s="10">
        <v>45787</v>
      </c>
      <c r="BI27" s="11" t="s">
        <v>90</v>
      </c>
      <c r="BJ27">
        <v>30.6</v>
      </c>
      <c r="BK27" s="8"/>
      <c r="BM27" s="5">
        <v>7.3</v>
      </c>
      <c r="BN27" s="5">
        <f>IF(BM27=0, "", BM27-6.5)</f>
        <v>0.79999999999999982</v>
      </c>
    </row>
    <row r="28" spans="1:66" x14ac:dyDescent="0.35">
      <c r="A28" t="s">
        <v>80</v>
      </c>
      <c r="B28">
        <v>71</v>
      </c>
      <c r="C28">
        <v>2</v>
      </c>
      <c r="D28" s="5">
        <v>0.02</v>
      </c>
      <c r="E28" s="5">
        <v>0</v>
      </c>
      <c r="F28" s="5">
        <v>0.02</v>
      </c>
      <c r="G28" s="5">
        <v>0</v>
      </c>
      <c r="H28" s="5">
        <v>0.18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 s="5">
        <v>0</v>
      </c>
      <c r="P28" s="5">
        <v>0</v>
      </c>
      <c r="Q28">
        <v>1</v>
      </c>
      <c r="R28">
        <v>0</v>
      </c>
      <c r="S28">
        <v>0</v>
      </c>
      <c r="T28">
        <v>2</v>
      </c>
      <c r="U28">
        <v>3</v>
      </c>
      <c r="V28" s="9">
        <v>0.67</v>
      </c>
      <c r="W28">
        <v>32</v>
      </c>
      <c r="X28">
        <v>11</v>
      </c>
      <c r="Y28">
        <v>17</v>
      </c>
      <c r="Z28" s="9">
        <v>0.65</v>
      </c>
      <c r="AA28">
        <v>2</v>
      </c>
      <c r="AB28">
        <v>0</v>
      </c>
      <c r="AC28">
        <v>0</v>
      </c>
      <c r="AD28">
        <v>2</v>
      </c>
      <c r="AE28">
        <v>3</v>
      </c>
      <c r="AF28" s="9">
        <v>0.67</v>
      </c>
      <c r="AG28">
        <v>1</v>
      </c>
      <c r="AH28">
        <v>1</v>
      </c>
      <c r="AI28" s="9">
        <v>1</v>
      </c>
      <c r="AJ28">
        <v>3</v>
      </c>
      <c r="AK28">
        <v>10</v>
      </c>
      <c r="AL28" s="9">
        <v>0.3</v>
      </c>
      <c r="AM28">
        <v>1</v>
      </c>
      <c r="AN28">
        <v>2</v>
      </c>
      <c r="AO28" s="9">
        <v>0.5</v>
      </c>
      <c r="AP28">
        <v>10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 s="5">
        <f>AV28/BJ28*30</f>
        <v>0.98039215686274517</v>
      </c>
      <c r="BD28" s="5">
        <f>AW28/BJ28*30</f>
        <v>0.98039215686274517</v>
      </c>
      <c r="BG28">
        <v>14</v>
      </c>
      <c r="BH28" s="10">
        <v>45787</v>
      </c>
      <c r="BI28" s="11" t="s">
        <v>90</v>
      </c>
      <c r="BJ28">
        <v>30.6</v>
      </c>
      <c r="BK28" s="8">
        <v>32.799999999999997</v>
      </c>
      <c r="BL28">
        <v>7554</v>
      </c>
      <c r="BM28" s="5">
        <v>7.2</v>
      </c>
      <c r="BN28" s="5">
        <f>IF(BM28=0, "", BM28-6.5)</f>
        <v>0.70000000000000018</v>
      </c>
    </row>
    <row r="29" spans="1:66" x14ac:dyDescent="0.35">
      <c r="A29" t="s">
        <v>89</v>
      </c>
      <c r="B29">
        <v>1</v>
      </c>
      <c r="C29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5">
        <v>0</v>
      </c>
      <c r="P29" s="5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9">
        <v>0</v>
      </c>
      <c r="W29">
        <v>0</v>
      </c>
      <c r="X29">
        <v>0</v>
      </c>
      <c r="Y29">
        <v>0</v>
      </c>
      <c r="Z29" s="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9">
        <v>0</v>
      </c>
      <c r="AG29">
        <v>0</v>
      </c>
      <c r="AH29">
        <v>0</v>
      </c>
      <c r="AI29" s="9">
        <v>0</v>
      </c>
      <c r="AJ29">
        <v>0</v>
      </c>
      <c r="AK29">
        <v>0</v>
      </c>
      <c r="AL29" s="9">
        <v>0</v>
      </c>
      <c r="AM29">
        <v>0</v>
      </c>
      <c r="AN29">
        <v>0</v>
      </c>
      <c r="AO29" s="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s="5">
        <f>AV29/BJ29*30</f>
        <v>0</v>
      </c>
      <c r="BD29" s="5">
        <f>AW29/BJ29*30</f>
        <v>0</v>
      </c>
      <c r="BG29">
        <v>14</v>
      </c>
      <c r="BH29" s="10">
        <v>45787</v>
      </c>
      <c r="BI29" s="11" t="s">
        <v>90</v>
      </c>
      <c r="BJ29">
        <v>30.6</v>
      </c>
      <c r="BK29" s="8">
        <v>25.3</v>
      </c>
      <c r="BL29">
        <v>1786</v>
      </c>
      <c r="BM29" s="5"/>
      <c r="BN29" s="5" t="str">
        <f>IF(BM29=0, "", BM29-6.5)</f>
        <v/>
      </c>
    </row>
    <row r="30" spans="1:66" x14ac:dyDescent="0.35">
      <c r="A30" t="s">
        <v>86</v>
      </c>
      <c r="B30">
        <v>85</v>
      </c>
      <c r="C30">
        <v>3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5">
        <v>0</v>
      </c>
      <c r="P30" s="5">
        <v>0</v>
      </c>
      <c r="Q30">
        <v>0</v>
      </c>
      <c r="R30">
        <v>1</v>
      </c>
      <c r="S30">
        <v>0</v>
      </c>
      <c r="T30">
        <v>0</v>
      </c>
      <c r="U30">
        <v>0</v>
      </c>
      <c r="V30" s="9">
        <v>0</v>
      </c>
      <c r="W30">
        <v>29</v>
      </c>
      <c r="X30">
        <v>19</v>
      </c>
      <c r="Y30">
        <v>22</v>
      </c>
      <c r="Z30" s="9">
        <v>0.86</v>
      </c>
      <c r="AA30">
        <v>0</v>
      </c>
      <c r="AB30">
        <v>0</v>
      </c>
      <c r="AC30">
        <v>0</v>
      </c>
      <c r="AD30">
        <v>0</v>
      </c>
      <c r="AE30">
        <v>0</v>
      </c>
      <c r="AF30" s="9">
        <v>0</v>
      </c>
      <c r="AG30">
        <v>2</v>
      </c>
      <c r="AH30">
        <v>4</v>
      </c>
      <c r="AI30" s="9">
        <v>0.5</v>
      </c>
      <c r="AJ30">
        <v>4</v>
      </c>
      <c r="AK30">
        <v>10</v>
      </c>
      <c r="AL30" s="9">
        <v>0.4</v>
      </c>
      <c r="AM30">
        <v>0</v>
      </c>
      <c r="AN30">
        <v>0</v>
      </c>
      <c r="AO30" s="9">
        <v>0</v>
      </c>
      <c r="AP30">
        <v>7</v>
      </c>
      <c r="AQ30">
        <v>1</v>
      </c>
      <c r="AR30">
        <v>1</v>
      </c>
      <c r="AS30">
        <v>0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0</v>
      </c>
      <c r="BB30">
        <v>0</v>
      </c>
      <c r="BC30" s="5">
        <f>AV30/BJ30*30</f>
        <v>0.98039215686274517</v>
      </c>
      <c r="BD30" s="5">
        <f>AW30/BJ30*30</f>
        <v>0.98039215686274517</v>
      </c>
      <c r="BG30">
        <v>14</v>
      </c>
      <c r="BH30" s="10">
        <v>45787</v>
      </c>
      <c r="BI30" s="11" t="s">
        <v>90</v>
      </c>
      <c r="BJ30">
        <v>30.6</v>
      </c>
      <c r="BK30" s="8">
        <v>26.9</v>
      </c>
      <c r="BL30">
        <v>8446</v>
      </c>
      <c r="BM30" s="5">
        <v>6.6</v>
      </c>
      <c r="BN30" s="5">
        <f>IF(BM30=0, "", BM30-6.5)</f>
        <v>9.9999999999999645E-2</v>
      </c>
    </row>
    <row r="31" spans="1:66" x14ac:dyDescent="0.35">
      <c r="A31" t="s">
        <v>66</v>
      </c>
      <c r="B31">
        <v>24</v>
      </c>
      <c r="C31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5">
        <v>0</v>
      </c>
      <c r="P31" s="5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9">
        <v>0</v>
      </c>
      <c r="W31">
        <v>11</v>
      </c>
      <c r="X31">
        <v>4</v>
      </c>
      <c r="Y31">
        <v>8</v>
      </c>
      <c r="Z31" s="9">
        <v>0.5</v>
      </c>
      <c r="AA31">
        <v>0</v>
      </c>
      <c r="AB31">
        <v>0</v>
      </c>
      <c r="AC31">
        <v>0</v>
      </c>
      <c r="AD31">
        <v>0</v>
      </c>
      <c r="AE31">
        <v>2</v>
      </c>
      <c r="AF31" s="9">
        <v>0</v>
      </c>
      <c r="AG31">
        <v>0</v>
      </c>
      <c r="AH31">
        <v>0</v>
      </c>
      <c r="AI31" s="9">
        <v>0</v>
      </c>
      <c r="AJ31">
        <v>1</v>
      </c>
      <c r="AK31">
        <v>1</v>
      </c>
      <c r="AL31" s="9">
        <v>1</v>
      </c>
      <c r="AM31">
        <v>0</v>
      </c>
      <c r="AN31">
        <v>0</v>
      </c>
      <c r="AO31" s="9">
        <v>0</v>
      </c>
      <c r="AP31">
        <v>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s="5">
        <f>AV31/BJ31*30</f>
        <v>0</v>
      </c>
      <c r="BD31" s="5">
        <f>AW31/BJ31*30</f>
        <v>0</v>
      </c>
      <c r="BG31">
        <v>13</v>
      </c>
      <c r="BH31" s="10">
        <v>45780</v>
      </c>
      <c r="BI31" s="11" t="s">
        <v>92</v>
      </c>
      <c r="BJ31">
        <v>30</v>
      </c>
      <c r="BK31" s="8">
        <v>31.2</v>
      </c>
      <c r="BL31">
        <v>3706</v>
      </c>
      <c r="BM31" s="5">
        <v>6.6</v>
      </c>
      <c r="BN31" s="5">
        <f>IF(BM31=0, "", BM31-6.5)</f>
        <v>9.9999999999999645E-2</v>
      </c>
    </row>
    <row r="32" spans="1:66" x14ac:dyDescent="0.35">
      <c r="A32" t="s">
        <v>68</v>
      </c>
      <c r="B32">
        <v>95</v>
      </c>
      <c r="C32">
        <v>-1</v>
      </c>
      <c r="D32" s="5">
        <v>0.12</v>
      </c>
      <c r="E32" s="5">
        <v>0.05</v>
      </c>
      <c r="F32" s="5">
        <v>0.12</v>
      </c>
      <c r="G32" s="5">
        <v>0.05</v>
      </c>
      <c r="H32" s="5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5">
        <v>0</v>
      </c>
      <c r="P32" s="5">
        <v>0</v>
      </c>
      <c r="Q32">
        <v>1</v>
      </c>
      <c r="R32">
        <v>1</v>
      </c>
      <c r="S32">
        <v>0</v>
      </c>
      <c r="T32">
        <v>0</v>
      </c>
      <c r="U32">
        <v>0</v>
      </c>
      <c r="V32" s="9">
        <v>0</v>
      </c>
      <c r="W32">
        <v>96</v>
      </c>
      <c r="X32">
        <v>71</v>
      </c>
      <c r="Y32">
        <v>81</v>
      </c>
      <c r="Z32" s="9">
        <v>0.88</v>
      </c>
      <c r="AA32">
        <v>0</v>
      </c>
      <c r="AB32">
        <v>0</v>
      </c>
      <c r="AC32">
        <v>0</v>
      </c>
      <c r="AD32">
        <v>0</v>
      </c>
      <c r="AE32">
        <v>0</v>
      </c>
      <c r="AF32" s="9">
        <v>0</v>
      </c>
      <c r="AG32">
        <v>8</v>
      </c>
      <c r="AH32">
        <v>11</v>
      </c>
      <c r="AI32" s="9">
        <v>0.73</v>
      </c>
      <c r="AJ32">
        <v>4</v>
      </c>
      <c r="AK32">
        <v>6</v>
      </c>
      <c r="AL32" s="9">
        <v>0.67</v>
      </c>
      <c r="AM32">
        <v>3</v>
      </c>
      <c r="AN32">
        <v>6</v>
      </c>
      <c r="AO32" s="9">
        <v>0.5</v>
      </c>
      <c r="AP32">
        <v>12</v>
      </c>
      <c r="AQ32">
        <v>2</v>
      </c>
      <c r="AR32">
        <v>3</v>
      </c>
      <c r="AS32">
        <v>0</v>
      </c>
      <c r="AT32">
        <v>1</v>
      </c>
      <c r="AU32">
        <v>1</v>
      </c>
      <c r="AV32">
        <v>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 s="5">
        <f>AV32/BJ32*30</f>
        <v>2</v>
      </c>
      <c r="BD32" s="5">
        <f>AW32/BJ32*30</f>
        <v>0</v>
      </c>
      <c r="BG32">
        <v>13</v>
      </c>
      <c r="BH32" s="10">
        <v>45780</v>
      </c>
      <c r="BI32" s="11" t="s">
        <v>92</v>
      </c>
      <c r="BJ32">
        <v>30</v>
      </c>
      <c r="BK32" s="8">
        <v>30.3</v>
      </c>
      <c r="BL32">
        <v>9726</v>
      </c>
      <c r="BM32" s="5">
        <v>7.7</v>
      </c>
      <c r="BN32" s="5">
        <f>IF(BM32=0, "", BM32-6.5)</f>
        <v>1.2000000000000002</v>
      </c>
    </row>
    <row r="33" spans="1:66" x14ac:dyDescent="0.35">
      <c r="A33" t="s">
        <v>69</v>
      </c>
      <c r="B33">
        <v>82</v>
      </c>
      <c r="C33">
        <v>-1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5">
        <v>0</v>
      </c>
      <c r="P33" s="5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9">
        <v>0</v>
      </c>
      <c r="W33">
        <v>20</v>
      </c>
      <c r="X33">
        <v>14</v>
      </c>
      <c r="Y33">
        <v>18</v>
      </c>
      <c r="Z33" s="9">
        <v>0.78</v>
      </c>
      <c r="AA33">
        <v>0</v>
      </c>
      <c r="AB33">
        <v>0</v>
      </c>
      <c r="AC33">
        <v>0</v>
      </c>
      <c r="AD33">
        <v>2</v>
      </c>
      <c r="AE33">
        <v>4</v>
      </c>
      <c r="AF33" s="9">
        <v>0.5</v>
      </c>
      <c r="AG33">
        <v>0</v>
      </c>
      <c r="AH33">
        <v>2</v>
      </c>
      <c r="AI33" s="9">
        <v>0</v>
      </c>
      <c r="AJ33">
        <v>3</v>
      </c>
      <c r="AK33">
        <v>5</v>
      </c>
      <c r="AL33" s="9">
        <v>0.6</v>
      </c>
      <c r="AM33">
        <v>0</v>
      </c>
      <c r="AN33">
        <v>3</v>
      </c>
      <c r="AO33" s="9">
        <v>0</v>
      </c>
      <c r="AP33">
        <v>7</v>
      </c>
      <c r="AQ33">
        <v>0</v>
      </c>
      <c r="AR33">
        <v>1</v>
      </c>
      <c r="AS33">
        <v>0</v>
      </c>
      <c r="AT33">
        <v>3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 s="5">
        <f>AV33/BJ33*30</f>
        <v>0</v>
      </c>
      <c r="BD33" s="5">
        <f>AW33/BJ33*30</f>
        <v>0</v>
      </c>
      <c r="BG33">
        <v>13</v>
      </c>
      <c r="BH33" s="10">
        <v>45780</v>
      </c>
      <c r="BI33" s="11" t="s">
        <v>92</v>
      </c>
      <c r="BJ33">
        <v>30</v>
      </c>
      <c r="BK33" s="8">
        <v>31.3</v>
      </c>
      <c r="BL33">
        <v>10130</v>
      </c>
      <c r="BM33" s="5">
        <v>6.7</v>
      </c>
      <c r="BN33" s="5">
        <f>IF(BM33=0, "", BM33-6.5)</f>
        <v>0.20000000000000018</v>
      </c>
    </row>
    <row r="34" spans="1:66" x14ac:dyDescent="0.35">
      <c r="A34" t="s">
        <v>71</v>
      </c>
      <c r="B34">
        <v>13</v>
      </c>
      <c r="C3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5">
        <v>0</v>
      </c>
      <c r="P34" s="5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9">
        <v>0</v>
      </c>
      <c r="W34">
        <v>8</v>
      </c>
      <c r="X34">
        <v>5</v>
      </c>
      <c r="Y34">
        <v>6</v>
      </c>
      <c r="Z34" s="9">
        <v>0.83</v>
      </c>
      <c r="AA34">
        <v>0</v>
      </c>
      <c r="AB34">
        <v>0</v>
      </c>
      <c r="AC34">
        <v>0</v>
      </c>
      <c r="AD34">
        <v>0</v>
      </c>
      <c r="AE34">
        <v>0</v>
      </c>
      <c r="AF34" s="9">
        <v>0</v>
      </c>
      <c r="AG34">
        <v>0</v>
      </c>
      <c r="AH34">
        <v>1</v>
      </c>
      <c r="AI34" s="9">
        <v>0</v>
      </c>
      <c r="AJ34">
        <v>0</v>
      </c>
      <c r="AK34">
        <v>0</v>
      </c>
      <c r="AL34" s="9">
        <v>0</v>
      </c>
      <c r="AM34">
        <v>0</v>
      </c>
      <c r="AN34">
        <v>0</v>
      </c>
      <c r="AO34" s="9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 s="5">
        <f>AV34/BJ34*30</f>
        <v>2</v>
      </c>
      <c r="BD34" s="5">
        <f>AW34/BJ34*30</f>
        <v>0</v>
      </c>
      <c r="BG34">
        <v>13</v>
      </c>
      <c r="BH34" s="10">
        <v>45780</v>
      </c>
      <c r="BI34" s="11" t="s">
        <v>92</v>
      </c>
      <c r="BJ34">
        <v>30</v>
      </c>
      <c r="BK34" s="8">
        <v>25.1</v>
      </c>
      <c r="BL34">
        <v>3093</v>
      </c>
      <c r="BM34" s="5">
        <v>6.6</v>
      </c>
      <c r="BN34" s="5">
        <f>IF(BM34=0, "", BM34-6.5)</f>
        <v>9.9999999999999645E-2</v>
      </c>
    </row>
    <row r="35" spans="1:66" x14ac:dyDescent="0.35">
      <c r="A35" t="s">
        <v>73</v>
      </c>
      <c r="B35">
        <v>95</v>
      </c>
      <c r="C35">
        <v>-1</v>
      </c>
      <c r="D35" s="5">
        <v>0.04</v>
      </c>
      <c r="E35" s="5">
        <v>0</v>
      </c>
      <c r="F35" s="5">
        <v>0.04</v>
      </c>
      <c r="G35" s="5">
        <v>0</v>
      </c>
      <c r="H35" s="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5">
        <v>0</v>
      </c>
      <c r="P35" s="5">
        <v>0</v>
      </c>
      <c r="Q35">
        <v>0</v>
      </c>
      <c r="R35">
        <v>1</v>
      </c>
      <c r="S35">
        <v>0</v>
      </c>
      <c r="T35">
        <v>2</v>
      </c>
      <c r="U35">
        <v>3</v>
      </c>
      <c r="V35" s="9">
        <v>0.66</v>
      </c>
      <c r="W35">
        <v>83</v>
      </c>
      <c r="X35">
        <v>47</v>
      </c>
      <c r="Y35">
        <v>62</v>
      </c>
      <c r="Z35" s="9">
        <v>0.76</v>
      </c>
      <c r="AA35">
        <v>0</v>
      </c>
      <c r="AB35">
        <v>0</v>
      </c>
      <c r="AC35">
        <v>0</v>
      </c>
      <c r="AD35">
        <v>0</v>
      </c>
      <c r="AE35">
        <v>2</v>
      </c>
      <c r="AF35" s="9">
        <v>0</v>
      </c>
      <c r="AG35">
        <v>3</v>
      </c>
      <c r="AH35">
        <v>5</v>
      </c>
      <c r="AI35" s="9">
        <v>0.6</v>
      </c>
      <c r="AJ35">
        <v>6</v>
      </c>
      <c r="AK35">
        <v>16</v>
      </c>
      <c r="AL35" s="9">
        <v>0.38</v>
      </c>
      <c r="AM35">
        <v>3</v>
      </c>
      <c r="AN35">
        <v>3</v>
      </c>
      <c r="AO35" s="9">
        <v>1</v>
      </c>
      <c r="AP35">
        <v>21</v>
      </c>
      <c r="AQ35">
        <v>3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 s="5">
        <f>AV35/BJ35*30</f>
        <v>1</v>
      </c>
      <c r="BD35" s="5">
        <f>AW35/BJ35*30</f>
        <v>1</v>
      </c>
      <c r="BG35">
        <v>13</v>
      </c>
      <c r="BH35" s="10">
        <v>45780</v>
      </c>
      <c r="BI35" s="11" t="s">
        <v>92</v>
      </c>
      <c r="BJ35">
        <v>30</v>
      </c>
      <c r="BK35" s="8">
        <v>29.9</v>
      </c>
      <c r="BL35">
        <v>10001</v>
      </c>
      <c r="BM35" s="5">
        <v>6.6</v>
      </c>
      <c r="BN35" s="5">
        <f>IF(BM35=0, "", BM35-6.5)</f>
        <v>9.9999999999999645E-2</v>
      </c>
    </row>
    <row r="36" spans="1:66" x14ac:dyDescent="0.35">
      <c r="A36" t="s">
        <v>74</v>
      </c>
      <c r="B36">
        <v>95</v>
      </c>
      <c r="C36">
        <v>-1</v>
      </c>
      <c r="D36" s="5">
        <v>0</v>
      </c>
      <c r="E36" s="5">
        <v>0</v>
      </c>
      <c r="F36" s="5">
        <v>0</v>
      </c>
      <c r="G36" s="5">
        <v>0</v>
      </c>
      <c r="H36" s="5">
        <v>0.06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5">
        <v>0</v>
      </c>
      <c r="P36" s="5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9">
        <v>0</v>
      </c>
      <c r="W36">
        <v>55</v>
      </c>
      <c r="X36">
        <v>43</v>
      </c>
      <c r="Y36">
        <v>46</v>
      </c>
      <c r="Z36" s="9">
        <v>0.93</v>
      </c>
      <c r="AA36">
        <v>1</v>
      </c>
      <c r="AB36">
        <v>0</v>
      </c>
      <c r="AC36">
        <v>0</v>
      </c>
      <c r="AD36">
        <v>0</v>
      </c>
      <c r="AE36">
        <v>0</v>
      </c>
      <c r="AF36" s="9">
        <v>0</v>
      </c>
      <c r="AG36">
        <v>1</v>
      </c>
      <c r="AH36">
        <v>3</v>
      </c>
      <c r="AI36" s="9">
        <v>0.33</v>
      </c>
      <c r="AJ36">
        <v>0</v>
      </c>
      <c r="AK36">
        <v>3</v>
      </c>
      <c r="AL36" s="9">
        <v>0</v>
      </c>
      <c r="AM36">
        <v>4</v>
      </c>
      <c r="AN36">
        <v>4</v>
      </c>
      <c r="AO36" s="9">
        <v>1</v>
      </c>
      <c r="AP36">
        <v>2</v>
      </c>
      <c r="AQ36">
        <v>0</v>
      </c>
      <c r="AR36">
        <v>0</v>
      </c>
      <c r="AS36">
        <v>0</v>
      </c>
      <c r="AT36">
        <v>2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 s="5">
        <f>AV36/BJ36*30</f>
        <v>1</v>
      </c>
      <c r="BD36" s="5">
        <f>AW36/BJ36*30</f>
        <v>0</v>
      </c>
      <c r="BG36">
        <v>13</v>
      </c>
      <c r="BH36" s="10">
        <v>45780</v>
      </c>
      <c r="BI36" s="11" t="s">
        <v>92</v>
      </c>
      <c r="BJ36">
        <v>30</v>
      </c>
      <c r="BK36" s="8">
        <v>31.9</v>
      </c>
      <c r="BL36">
        <v>10759</v>
      </c>
      <c r="BM36" s="5">
        <v>6.7</v>
      </c>
      <c r="BN36" s="5">
        <f>IF(BM36=0, "", BM36-6.5)</f>
        <v>0.20000000000000018</v>
      </c>
    </row>
    <row r="37" spans="1:66" x14ac:dyDescent="0.35">
      <c r="A37" t="s">
        <v>75</v>
      </c>
      <c r="B37">
        <v>95</v>
      </c>
      <c r="C37">
        <v>-1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5">
        <v>0</v>
      </c>
      <c r="P37" s="5">
        <v>0</v>
      </c>
      <c r="Q37">
        <v>0</v>
      </c>
      <c r="R37">
        <v>0</v>
      </c>
      <c r="S37">
        <v>0</v>
      </c>
      <c r="T37">
        <v>0</v>
      </c>
      <c r="U37">
        <v>1</v>
      </c>
      <c r="V37" s="9">
        <v>0</v>
      </c>
      <c r="W37">
        <v>44</v>
      </c>
      <c r="X37">
        <v>33</v>
      </c>
      <c r="Y37">
        <v>37</v>
      </c>
      <c r="Z37" s="9">
        <v>0.89</v>
      </c>
      <c r="AA37">
        <v>0</v>
      </c>
      <c r="AB37">
        <v>0</v>
      </c>
      <c r="AC37">
        <v>0</v>
      </c>
      <c r="AD37">
        <v>1</v>
      </c>
      <c r="AE37">
        <v>1</v>
      </c>
      <c r="AF37" s="9">
        <v>1</v>
      </c>
      <c r="AG37">
        <v>0</v>
      </c>
      <c r="AH37">
        <v>0</v>
      </c>
      <c r="AI37" s="9">
        <v>0</v>
      </c>
      <c r="AJ37">
        <v>1</v>
      </c>
      <c r="AK37">
        <v>8</v>
      </c>
      <c r="AL37" s="9">
        <v>0.13</v>
      </c>
      <c r="AM37">
        <v>0</v>
      </c>
      <c r="AN37">
        <v>0</v>
      </c>
      <c r="AO37" s="9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 s="5">
        <f>AV37/BJ37*30</f>
        <v>2</v>
      </c>
      <c r="BD37" s="5">
        <f>AW37/BJ37*30</f>
        <v>0</v>
      </c>
      <c r="BG37">
        <v>13</v>
      </c>
      <c r="BH37" s="10">
        <v>45780</v>
      </c>
      <c r="BI37" s="11" t="s">
        <v>92</v>
      </c>
      <c r="BJ37">
        <v>30</v>
      </c>
      <c r="BK37" s="8">
        <v>30</v>
      </c>
      <c r="BL37">
        <v>12502</v>
      </c>
      <c r="BM37" s="5">
        <v>6.6</v>
      </c>
      <c r="BN37" s="5">
        <f>IF(BM37=0, "", BM37-6.5)</f>
        <v>9.9999999999999645E-2</v>
      </c>
    </row>
    <row r="38" spans="1:66" x14ac:dyDescent="0.35">
      <c r="A38" t="s">
        <v>76</v>
      </c>
      <c r="B38">
        <v>95</v>
      </c>
      <c r="C38">
        <v>-1</v>
      </c>
      <c r="D38" s="5">
        <v>0.36</v>
      </c>
      <c r="E38" s="5">
        <v>0</v>
      </c>
      <c r="F38" s="5">
        <v>0.36</v>
      </c>
      <c r="G38" s="5">
        <v>0</v>
      </c>
      <c r="H38" s="5">
        <v>0.04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5">
        <v>0</v>
      </c>
      <c r="P38" s="5">
        <v>0</v>
      </c>
      <c r="Q38">
        <v>0</v>
      </c>
      <c r="R38">
        <v>1</v>
      </c>
      <c r="S38">
        <v>0</v>
      </c>
      <c r="T38">
        <v>1</v>
      </c>
      <c r="U38">
        <v>1</v>
      </c>
      <c r="V38" s="9">
        <v>1</v>
      </c>
      <c r="W38">
        <v>65</v>
      </c>
      <c r="X38">
        <v>24</v>
      </c>
      <c r="Y38">
        <v>33</v>
      </c>
      <c r="Z38" s="9">
        <v>0.73</v>
      </c>
      <c r="AA38">
        <v>1</v>
      </c>
      <c r="AB38">
        <v>0</v>
      </c>
      <c r="AC38">
        <v>1</v>
      </c>
      <c r="AD38">
        <v>0</v>
      </c>
      <c r="AE38">
        <v>0</v>
      </c>
      <c r="AF38" s="9">
        <v>0</v>
      </c>
      <c r="AG38">
        <v>2</v>
      </c>
      <c r="AH38">
        <v>2</v>
      </c>
      <c r="AI38" s="9">
        <v>1</v>
      </c>
      <c r="AJ38">
        <v>6</v>
      </c>
      <c r="AK38">
        <v>25</v>
      </c>
      <c r="AL38" s="9">
        <v>0.24</v>
      </c>
      <c r="AM38">
        <v>0</v>
      </c>
      <c r="AN38">
        <v>1</v>
      </c>
      <c r="AO38" s="9">
        <v>0</v>
      </c>
      <c r="AP38">
        <v>15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 s="5">
        <f>AV38/BJ38*30</f>
        <v>0</v>
      </c>
      <c r="BD38" s="5">
        <f>AW38/BJ38*30</f>
        <v>0</v>
      </c>
      <c r="BG38">
        <v>13</v>
      </c>
      <c r="BH38" s="10">
        <v>45780</v>
      </c>
      <c r="BI38" s="11" t="s">
        <v>92</v>
      </c>
      <c r="BJ38">
        <v>30</v>
      </c>
      <c r="BK38" s="8">
        <v>29.8</v>
      </c>
      <c r="BL38">
        <v>10242</v>
      </c>
      <c r="BM38" s="5">
        <v>6.4</v>
      </c>
      <c r="BN38" s="5">
        <f>IF(BM38=0, "", BM38-6.5)</f>
        <v>-9.9999999999999645E-2</v>
      </c>
    </row>
    <row r="39" spans="1:66" x14ac:dyDescent="0.35">
      <c r="A39" t="s">
        <v>85</v>
      </c>
      <c r="B39">
        <v>13</v>
      </c>
      <c r="C39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5">
        <v>0</v>
      </c>
      <c r="P39" s="5">
        <v>0</v>
      </c>
      <c r="Q39">
        <v>0</v>
      </c>
      <c r="R39">
        <v>0</v>
      </c>
      <c r="S39">
        <v>0</v>
      </c>
      <c r="T39">
        <v>1</v>
      </c>
      <c r="U39">
        <v>1</v>
      </c>
      <c r="V39" s="9">
        <v>1</v>
      </c>
      <c r="W39">
        <v>14</v>
      </c>
      <c r="X39">
        <v>8</v>
      </c>
      <c r="Y39">
        <v>12</v>
      </c>
      <c r="Z39" s="9">
        <v>0.67</v>
      </c>
      <c r="AA39">
        <v>0</v>
      </c>
      <c r="AB39">
        <v>0</v>
      </c>
      <c r="AC39">
        <v>0</v>
      </c>
      <c r="AD39">
        <v>0</v>
      </c>
      <c r="AE39">
        <v>1</v>
      </c>
      <c r="AF39" s="9">
        <v>0</v>
      </c>
      <c r="AG39">
        <v>0</v>
      </c>
      <c r="AH39">
        <v>1</v>
      </c>
      <c r="AI39" s="9">
        <v>0</v>
      </c>
      <c r="AJ39">
        <v>1</v>
      </c>
      <c r="AK39">
        <v>1</v>
      </c>
      <c r="AL39" s="9">
        <v>1</v>
      </c>
      <c r="AM39">
        <v>2</v>
      </c>
      <c r="AN39">
        <v>2</v>
      </c>
      <c r="AO39" s="9">
        <v>1</v>
      </c>
      <c r="AP39">
        <v>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s="5">
        <f>AV39/BJ39*30</f>
        <v>0</v>
      </c>
      <c r="BD39" s="5">
        <f>AW39/BJ39*30</f>
        <v>0</v>
      </c>
      <c r="BG39">
        <v>13</v>
      </c>
      <c r="BH39" s="10">
        <v>45780</v>
      </c>
      <c r="BI39" s="11" t="s">
        <v>92</v>
      </c>
      <c r="BJ39">
        <v>30</v>
      </c>
      <c r="BK39" s="8">
        <v>31</v>
      </c>
      <c r="BL39">
        <v>2776</v>
      </c>
      <c r="BM39" s="5">
        <v>6.8</v>
      </c>
      <c r="BN39" s="5">
        <f>IF(BM39=0, "", BM39-6.5)</f>
        <v>0.29999999999999982</v>
      </c>
    </row>
    <row r="40" spans="1:66" x14ac:dyDescent="0.35">
      <c r="A40" t="s">
        <v>77</v>
      </c>
      <c r="B40">
        <v>95</v>
      </c>
      <c r="C40">
        <v>-1</v>
      </c>
      <c r="D40" s="5">
        <v>0</v>
      </c>
      <c r="E40" s="5">
        <v>0</v>
      </c>
      <c r="F40" s="5">
        <v>0</v>
      </c>
      <c r="G40" s="5">
        <v>0</v>
      </c>
      <c r="H40" s="5">
        <v>0.36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5">
        <v>0</v>
      </c>
      <c r="P40" s="5">
        <v>0</v>
      </c>
      <c r="Q40">
        <v>0</v>
      </c>
      <c r="R40">
        <v>0</v>
      </c>
      <c r="S40">
        <v>0</v>
      </c>
      <c r="T40">
        <v>0</v>
      </c>
      <c r="U40">
        <v>3</v>
      </c>
      <c r="V40" s="9">
        <v>0</v>
      </c>
      <c r="W40">
        <v>31</v>
      </c>
      <c r="X40">
        <v>15</v>
      </c>
      <c r="Y40">
        <v>20</v>
      </c>
      <c r="Z40" s="9">
        <v>0.75</v>
      </c>
      <c r="AA40">
        <v>1</v>
      </c>
      <c r="AB40">
        <v>1</v>
      </c>
      <c r="AC40">
        <v>0</v>
      </c>
      <c r="AD40">
        <v>2</v>
      </c>
      <c r="AE40">
        <v>3</v>
      </c>
      <c r="AF40" s="9">
        <v>0.67</v>
      </c>
      <c r="AG40">
        <v>2</v>
      </c>
      <c r="AH40">
        <v>2</v>
      </c>
      <c r="AI40" s="9">
        <v>1</v>
      </c>
      <c r="AJ40">
        <v>2</v>
      </c>
      <c r="AK40">
        <v>10</v>
      </c>
      <c r="AL40" s="9">
        <v>0.2</v>
      </c>
      <c r="AM40">
        <v>0</v>
      </c>
      <c r="AN40">
        <v>2</v>
      </c>
      <c r="AO40" s="9">
        <v>0</v>
      </c>
      <c r="AP40">
        <v>10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 s="5">
        <f>AV40/BJ40*30</f>
        <v>0</v>
      </c>
      <c r="BD40" s="5">
        <f>AW40/BJ40*30</f>
        <v>0</v>
      </c>
      <c r="BG40">
        <v>13</v>
      </c>
      <c r="BH40" s="10">
        <v>45780</v>
      </c>
      <c r="BI40" s="11" t="s">
        <v>92</v>
      </c>
      <c r="BJ40">
        <v>30</v>
      </c>
      <c r="BK40" s="8"/>
      <c r="BM40" s="5">
        <v>6.7</v>
      </c>
      <c r="BN40" s="5">
        <f>IF(BM40=0, "", BM40-6.5)</f>
        <v>0.20000000000000018</v>
      </c>
    </row>
    <row r="41" spans="1:66" x14ac:dyDescent="0.35">
      <c r="A41" t="s">
        <v>78</v>
      </c>
      <c r="B41">
        <v>95</v>
      </c>
      <c r="C41">
        <v>-1</v>
      </c>
      <c r="D41" s="5">
        <v>0.44</v>
      </c>
      <c r="E41" s="5">
        <v>0.14000000000000001</v>
      </c>
      <c r="F41" s="5">
        <v>0.44</v>
      </c>
      <c r="G41" s="5">
        <v>0.14000000000000001</v>
      </c>
      <c r="H41" s="5">
        <v>0.04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5">
        <v>0</v>
      </c>
      <c r="P41" s="5">
        <v>0</v>
      </c>
      <c r="Q41">
        <v>1</v>
      </c>
      <c r="R41">
        <v>1</v>
      </c>
      <c r="S41">
        <v>2</v>
      </c>
      <c r="T41">
        <v>5</v>
      </c>
      <c r="U41">
        <v>7</v>
      </c>
      <c r="V41" s="9">
        <v>0.71</v>
      </c>
      <c r="W41">
        <v>69</v>
      </c>
      <c r="X41">
        <v>24</v>
      </c>
      <c r="Y41">
        <v>33</v>
      </c>
      <c r="Z41" s="9">
        <v>0.73</v>
      </c>
      <c r="AA41">
        <v>1</v>
      </c>
      <c r="AB41">
        <v>0</v>
      </c>
      <c r="AC41">
        <v>0</v>
      </c>
      <c r="AD41">
        <v>1</v>
      </c>
      <c r="AE41">
        <v>2</v>
      </c>
      <c r="AF41" s="9">
        <v>0.5</v>
      </c>
      <c r="AG41">
        <v>3</v>
      </c>
      <c r="AH41">
        <v>3</v>
      </c>
      <c r="AI41" s="9">
        <v>1</v>
      </c>
      <c r="AJ41">
        <v>10</v>
      </c>
      <c r="AK41">
        <v>23</v>
      </c>
      <c r="AL41" s="9">
        <v>0.43</v>
      </c>
      <c r="AM41">
        <v>0</v>
      </c>
      <c r="AN41">
        <v>0</v>
      </c>
      <c r="AO41" s="9">
        <v>0</v>
      </c>
      <c r="AP41">
        <v>15</v>
      </c>
      <c r="AQ41">
        <v>2</v>
      </c>
      <c r="AR41">
        <v>2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 s="5">
        <f>AV41/BJ41*30</f>
        <v>0</v>
      </c>
      <c r="BD41" s="5">
        <f>AW41/BJ41*30</f>
        <v>0</v>
      </c>
      <c r="BG41">
        <v>13</v>
      </c>
      <c r="BH41" s="10">
        <v>45780</v>
      </c>
      <c r="BI41" s="11" t="s">
        <v>92</v>
      </c>
      <c r="BJ41">
        <v>30</v>
      </c>
      <c r="BK41" s="8"/>
      <c r="BM41" s="5">
        <v>7.4</v>
      </c>
      <c r="BN41" s="5">
        <f>IF(BM41=0, "", BM41-6.5)</f>
        <v>0.90000000000000036</v>
      </c>
    </row>
    <row r="42" spans="1:66" x14ac:dyDescent="0.35">
      <c r="A42" t="s">
        <v>79</v>
      </c>
      <c r="B42">
        <v>95</v>
      </c>
      <c r="C42">
        <v>-1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>
        <v>0</v>
      </c>
      <c r="J42">
        <v>0</v>
      </c>
      <c r="K42">
        <v>0</v>
      </c>
      <c r="L42">
        <v>4</v>
      </c>
      <c r="M42">
        <v>5</v>
      </c>
      <c r="N42">
        <v>1</v>
      </c>
      <c r="O42" s="5">
        <v>1.1200000000000001</v>
      </c>
      <c r="P42" s="5">
        <v>0.12</v>
      </c>
      <c r="Q42">
        <v>0</v>
      </c>
      <c r="R42">
        <v>0</v>
      </c>
      <c r="S42">
        <v>0</v>
      </c>
      <c r="T42">
        <v>0</v>
      </c>
      <c r="U42">
        <v>0</v>
      </c>
      <c r="V42" s="9">
        <v>0</v>
      </c>
      <c r="W42">
        <v>27</v>
      </c>
      <c r="X42">
        <v>19</v>
      </c>
      <c r="Y42">
        <v>24</v>
      </c>
      <c r="Z42" s="9">
        <v>0.79</v>
      </c>
      <c r="AA42">
        <v>0</v>
      </c>
      <c r="AB42">
        <v>0</v>
      </c>
      <c r="AC42">
        <v>0</v>
      </c>
      <c r="AD42">
        <v>0</v>
      </c>
      <c r="AE42">
        <v>0</v>
      </c>
      <c r="AF42" s="9">
        <v>0</v>
      </c>
      <c r="AG42">
        <v>0</v>
      </c>
      <c r="AH42">
        <v>2</v>
      </c>
      <c r="AI42" s="9">
        <v>0</v>
      </c>
      <c r="AJ42">
        <v>0</v>
      </c>
      <c r="AK42">
        <v>0</v>
      </c>
      <c r="AL42" s="9">
        <v>0</v>
      </c>
      <c r="AM42">
        <v>0</v>
      </c>
      <c r="AN42">
        <v>0</v>
      </c>
      <c r="AO42" s="9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s="5">
        <f>AV42/BJ42*30</f>
        <v>2</v>
      </c>
      <c r="BD42" s="5">
        <f>AW42/BJ42*30</f>
        <v>0</v>
      </c>
      <c r="BG42">
        <v>13</v>
      </c>
      <c r="BH42" s="10">
        <v>45780</v>
      </c>
      <c r="BI42" s="11" t="s">
        <v>92</v>
      </c>
      <c r="BJ42">
        <v>30</v>
      </c>
      <c r="BK42" s="8">
        <v>28.7</v>
      </c>
      <c r="BL42">
        <v>5239</v>
      </c>
      <c r="BM42" s="5">
        <v>7.2</v>
      </c>
      <c r="BN42" s="5">
        <f>IF(BM42=0, "", BM42-6.5)</f>
        <v>0.70000000000000018</v>
      </c>
    </row>
    <row r="43" spans="1:66" x14ac:dyDescent="0.35">
      <c r="A43" t="s">
        <v>80</v>
      </c>
      <c r="B43">
        <v>82</v>
      </c>
      <c r="C43">
        <v>-1</v>
      </c>
      <c r="D43" s="5">
        <v>0.04</v>
      </c>
      <c r="E43" s="5">
        <v>0</v>
      </c>
      <c r="F43" s="5">
        <v>0.04</v>
      </c>
      <c r="G43" s="5">
        <v>0</v>
      </c>
      <c r="H43" s="5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0</v>
      </c>
      <c r="R43">
        <v>1</v>
      </c>
      <c r="S43">
        <v>0</v>
      </c>
      <c r="T43">
        <v>0</v>
      </c>
      <c r="U43">
        <v>2</v>
      </c>
      <c r="V43" s="9">
        <v>0</v>
      </c>
      <c r="W43">
        <v>40</v>
      </c>
      <c r="X43">
        <v>19</v>
      </c>
      <c r="Y43">
        <v>22</v>
      </c>
      <c r="Z43" s="9">
        <v>0.86</v>
      </c>
      <c r="AA43">
        <v>0</v>
      </c>
      <c r="AB43">
        <v>0</v>
      </c>
      <c r="AC43">
        <v>0</v>
      </c>
      <c r="AD43">
        <v>0</v>
      </c>
      <c r="AE43">
        <v>1</v>
      </c>
      <c r="AF43" s="9">
        <v>0</v>
      </c>
      <c r="AG43">
        <v>1</v>
      </c>
      <c r="AH43">
        <v>2</v>
      </c>
      <c r="AI43" s="9">
        <v>0.5</v>
      </c>
      <c r="AJ43">
        <v>2</v>
      </c>
      <c r="AK43">
        <v>10</v>
      </c>
      <c r="AL43" s="9">
        <v>0.2</v>
      </c>
      <c r="AM43">
        <v>0</v>
      </c>
      <c r="AN43">
        <v>1</v>
      </c>
      <c r="AO43" s="9">
        <v>0</v>
      </c>
      <c r="AP43">
        <v>7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>AV43/BJ43*30</f>
        <v>0</v>
      </c>
      <c r="BD43" s="5">
        <f>AW43/BJ43*30</f>
        <v>0</v>
      </c>
      <c r="BG43">
        <v>13</v>
      </c>
      <c r="BH43" s="10">
        <v>45780</v>
      </c>
      <c r="BI43" s="11" t="s">
        <v>92</v>
      </c>
      <c r="BJ43">
        <v>30</v>
      </c>
      <c r="BK43" s="8">
        <v>31.2</v>
      </c>
      <c r="BL43">
        <v>8974</v>
      </c>
      <c r="BM43" s="5">
        <v>6.2</v>
      </c>
      <c r="BN43" s="5">
        <f>IF(BM43=0, "", BM43-6.5)</f>
        <v>-0.29999999999999982</v>
      </c>
    </row>
    <row r="44" spans="1:66" x14ac:dyDescent="0.35">
      <c r="A44" t="s">
        <v>86</v>
      </c>
      <c r="B44">
        <v>71</v>
      </c>
      <c r="C44">
        <v>-1</v>
      </c>
      <c r="D44" s="5">
        <v>0.04</v>
      </c>
      <c r="E44" s="5">
        <v>0</v>
      </c>
      <c r="F44" s="5">
        <v>0.04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1</v>
      </c>
      <c r="S44">
        <v>0</v>
      </c>
      <c r="T44">
        <v>0</v>
      </c>
      <c r="U44">
        <v>0</v>
      </c>
      <c r="V44" s="9">
        <v>0</v>
      </c>
      <c r="W44">
        <v>30</v>
      </c>
      <c r="X44">
        <v>17</v>
      </c>
      <c r="Y44">
        <v>19</v>
      </c>
      <c r="Z44" s="9">
        <v>0.89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1</v>
      </c>
      <c r="AH44">
        <v>2</v>
      </c>
      <c r="AI44" s="9">
        <v>0.5</v>
      </c>
      <c r="AJ44">
        <v>1</v>
      </c>
      <c r="AK44">
        <v>8</v>
      </c>
      <c r="AL44" s="9">
        <v>0.13</v>
      </c>
      <c r="AM44">
        <v>0</v>
      </c>
      <c r="AN44">
        <v>2</v>
      </c>
      <c r="AO44" s="9">
        <v>0</v>
      </c>
      <c r="AP44">
        <v>5</v>
      </c>
      <c r="AQ44">
        <v>2</v>
      </c>
      <c r="AR44">
        <v>1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s="5">
        <f>AV44/BJ44*30</f>
        <v>2</v>
      </c>
      <c r="BD44" s="5">
        <f>AW44/BJ44*30</f>
        <v>0</v>
      </c>
      <c r="BG44">
        <v>13</v>
      </c>
      <c r="BH44" s="10">
        <v>45780</v>
      </c>
      <c r="BI44" s="11" t="s">
        <v>92</v>
      </c>
      <c r="BJ44">
        <v>30</v>
      </c>
      <c r="BK44" s="8">
        <v>28.8</v>
      </c>
      <c r="BL44">
        <v>9449</v>
      </c>
      <c r="BM44" s="5">
        <v>6.6</v>
      </c>
      <c r="BN44" s="5">
        <f>IF(BM44=0, "", BM44-6.5)</f>
        <v>9.9999999999999645E-2</v>
      </c>
    </row>
    <row r="45" spans="1:66" x14ac:dyDescent="0.35">
      <c r="A45" t="s">
        <v>66</v>
      </c>
      <c r="B45">
        <v>1</v>
      </c>
      <c r="C45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3">
        <v>0</v>
      </c>
      <c r="P45" s="3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9">
        <v>0</v>
      </c>
      <c r="W45" s="1">
        <v>0</v>
      </c>
      <c r="X45" s="1">
        <v>0</v>
      </c>
      <c r="Y45" s="1">
        <v>0</v>
      </c>
      <c r="Z45" s="9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9">
        <v>0</v>
      </c>
      <c r="AG45" s="1">
        <v>0</v>
      </c>
      <c r="AH45" s="1">
        <v>0</v>
      </c>
      <c r="AI45" s="9">
        <v>0</v>
      </c>
      <c r="AJ45" s="1">
        <v>0</v>
      </c>
      <c r="AK45" s="1">
        <v>0</v>
      </c>
      <c r="AL45" s="9">
        <v>0</v>
      </c>
      <c r="AM45" s="1">
        <v>0</v>
      </c>
      <c r="AN45" s="1">
        <v>0</v>
      </c>
      <c r="AO45" s="9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5">
        <f>AV45/BJ45*30</f>
        <v>0</v>
      </c>
      <c r="BD45" s="5">
        <f>AW45/BJ45*30</f>
        <v>0</v>
      </c>
      <c r="BG45">
        <v>12</v>
      </c>
      <c r="BH45" s="10">
        <v>45774</v>
      </c>
      <c r="BI45" s="11" t="s">
        <v>91</v>
      </c>
      <c r="BJ45">
        <v>24</v>
      </c>
      <c r="BK45" s="8">
        <v>22.2</v>
      </c>
      <c r="BL45">
        <v>1491</v>
      </c>
      <c r="BM45" s="5"/>
      <c r="BN45" s="5" t="str">
        <f>IF(BM45=0, "", BM45-6.5)</f>
        <v/>
      </c>
    </row>
    <row r="46" spans="1:66" x14ac:dyDescent="0.35">
      <c r="A46" t="s">
        <v>68</v>
      </c>
      <c r="B46">
        <v>96</v>
      </c>
      <c r="C46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3">
        <v>0</v>
      </c>
      <c r="P46" s="3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9">
        <v>0</v>
      </c>
      <c r="W46" s="1">
        <v>72</v>
      </c>
      <c r="X46" s="1">
        <v>55</v>
      </c>
      <c r="Y46" s="1">
        <v>62</v>
      </c>
      <c r="Z46" s="9">
        <v>0.89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9">
        <v>0</v>
      </c>
      <c r="AG46" s="1">
        <v>5</v>
      </c>
      <c r="AH46" s="1">
        <v>8</v>
      </c>
      <c r="AI46" s="9">
        <v>0.63</v>
      </c>
      <c r="AJ46" s="1">
        <v>3</v>
      </c>
      <c r="AK46" s="1">
        <v>8</v>
      </c>
      <c r="AL46" s="9">
        <v>0.38</v>
      </c>
      <c r="AM46" s="1">
        <v>1</v>
      </c>
      <c r="AN46" s="1">
        <v>2</v>
      </c>
      <c r="AO46" s="9">
        <v>0.5</v>
      </c>
      <c r="AP46" s="1">
        <v>9</v>
      </c>
      <c r="AQ46" s="1">
        <v>1</v>
      </c>
      <c r="AR46" s="1">
        <v>2</v>
      </c>
      <c r="AS46" s="1">
        <v>1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5">
        <f>AV46/BJ46*30</f>
        <v>0</v>
      </c>
      <c r="BD46" s="5">
        <f>AW46/BJ46*30</f>
        <v>0</v>
      </c>
      <c r="BG46">
        <v>12</v>
      </c>
      <c r="BH46" s="10">
        <v>45774</v>
      </c>
      <c r="BI46" s="11" t="s">
        <v>91</v>
      </c>
      <c r="BJ46">
        <v>24</v>
      </c>
      <c r="BK46" s="8">
        <v>30.1</v>
      </c>
      <c r="BL46">
        <v>9621</v>
      </c>
      <c r="BM46" s="5">
        <v>6.9</v>
      </c>
      <c r="BN46" s="5">
        <f>IF(BM46=0, "", BM46-6.5)</f>
        <v>0.40000000000000036</v>
      </c>
    </row>
    <row r="47" spans="1:66" x14ac:dyDescent="0.35">
      <c r="A47" t="s">
        <v>69</v>
      </c>
      <c r="B47">
        <v>96</v>
      </c>
      <c r="C47">
        <v>1</v>
      </c>
      <c r="D47" s="3">
        <v>0</v>
      </c>
      <c r="E47" s="3">
        <v>0</v>
      </c>
      <c r="F47" s="3">
        <v>0</v>
      </c>
      <c r="G47" s="3">
        <v>0</v>
      </c>
      <c r="H47" s="3">
        <v>0.12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3">
        <v>0</v>
      </c>
      <c r="P47" s="3">
        <v>0</v>
      </c>
      <c r="Q47" s="1">
        <v>0</v>
      </c>
      <c r="R47" s="1">
        <v>0</v>
      </c>
      <c r="S47" s="1">
        <v>0</v>
      </c>
      <c r="T47" s="1">
        <v>3</v>
      </c>
      <c r="U47" s="1">
        <v>3</v>
      </c>
      <c r="V47" s="9">
        <v>1</v>
      </c>
      <c r="W47" s="1">
        <v>65</v>
      </c>
      <c r="X47" s="1">
        <v>31</v>
      </c>
      <c r="Y47" s="1">
        <v>43</v>
      </c>
      <c r="Z47" s="9">
        <v>0.72</v>
      </c>
      <c r="AA47" s="1">
        <v>1</v>
      </c>
      <c r="AB47" s="1">
        <v>0</v>
      </c>
      <c r="AC47" s="1">
        <v>0</v>
      </c>
      <c r="AD47" s="1">
        <v>4</v>
      </c>
      <c r="AE47" s="1">
        <v>6</v>
      </c>
      <c r="AF47" s="9">
        <v>0.66</v>
      </c>
      <c r="AG47" s="1">
        <v>3</v>
      </c>
      <c r="AH47" s="1">
        <v>6</v>
      </c>
      <c r="AI47" s="9">
        <v>0.5</v>
      </c>
      <c r="AJ47" s="1">
        <v>6</v>
      </c>
      <c r="AK47" s="1">
        <v>16</v>
      </c>
      <c r="AL47" s="9">
        <v>0.38</v>
      </c>
      <c r="AM47" s="1">
        <v>2</v>
      </c>
      <c r="AN47" s="1">
        <v>3</v>
      </c>
      <c r="AO47" s="9">
        <v>0.66</v>
      </c>
      <c r="AP47" s="1">
        <v>12</v>
      </c>
      <c r="AQ47" s="1">
        <v>0</v>
      </c>
      <c r="AR47" s="1">
        <v>1</v>
      </c>
      <c r="AS47" s="1">
        <v>0</v>
      </c>
      <c r="AT47" s="1">
        <v>2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0</v>
      </c>
      <c r="BA47" s="1">
        <v>0</v>
      </c>
      <c r="BB47" s="1">
        <v>0</v>
      </c>
      <c r="BC47" s="5">
        <f>AV47/BJ47*30</f>
        <v>0</v>
      </c>
      <c r="BD47" s="5">
        <f>AW47/BJ47*30</f>
        <v>1.25</v>
      </c>
      <c r="BG47">
        <v>12</v>
      </c>
      <c r="BH47" s="10">
        <v>45774</v>
      </c>
      <c r="BI47" s="11" t="s">
        <v>91</v>
      </c>
      <c r="BJ47">
        <v>24</v>
      </c>
      <c r="BK47" s="8">
        <v>30.7</v>
      </c>
      <c r="BL47">
        <v>11466</v>
      </c>
      <c r="BM47" s="5">
        <v>7</v>
      </c>
      <c r="BN47" s="5">
        <f>IF(BM47=0, "", BM47-6.5)</f>
        <v>0.5</v>
      </c>
    </row>
    <row r="48" spans="1:66" x14ac:dyDescent="0.35">
      <c r="A48" t="s">
        <v>73</v>
      </c>
      <c r="B48">
        <v>96</v>
      </c>
      <c r="C48">
        <v>1</v>
      </c>
      <c r="D48" s="3">
        <v>0.21</v>
      </c>
      <c r="E48" s="5"/>
      <c r="F48" s="3">
        <v>0.21</v>
      </c>
      <c r="G48" s="5"/>
      <c r="H48" s="3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3">
        <v>0</v>
      </c>
      <c r="P48" s="3">
        <v>0</v>
      </c>
      <c r="Q48" s="1">
        <v>1</v>
      </c>
      <c r="R48" s="1">
        <v>3</v>
      </c>
      <c r="S48" s="1">
        <v>0</v>
      </c>
      <c r="T48" s="1">
        <v>0</v>
      </c>
      <c r="U48" s="1">
        <v>0</v>
      </c>
      <c r="V48" s="9">
        <v>0</v>
      </c>
      <c r="W48" s="1">
        <v>77</v>
      </c>
      <c r="X48" s="1">
        <v>48</v>
      </c>
      <c r="Y48" s="1">
        <v>59</v>
      </c>
      <c r="Z48" s="9">
        <v>0.81</v>
      </c>
      <c r="AA48" s="1">
        <v>1</v>
      </c>
      <c r="AB48" s="1">
        <v>0</v>
      </c>
      <c r="AC48" s="1">
        <v>0</v>
      </c>
      <c r="AD48" s="1">
        <v>0</v>
      </c>
      <c r="AE48" s="1">
        <v>3</v>
      </c>
      <c r="AF48" s="9">
        <v>0</v>
      </c>
      <c r="AG48" s="1">
        <v>5</v>
      </c>
      <c r="AH48" s="1">
        <v>7</v>
      </c>
      <c r="AI48" s="9">
        <v>0.71</v>
      </c>
      <c r="AJ48" s="1">
        <v>3</v>
      </c>
      <c r="AK48" s="1">
        <v>12</v>
      </c>
      <c r="AL48" s="9">
        <v>0.25</v>
      </c>
      <c r="AM48" s="1">
        <v>7</v>
      </c>
      <c r="AN48" s="1">
        <v>8</v>
      </c>
      <c r="AO48" s="9">
        <v>0.88</v>
      </c>
      <c r="AP48" s="1">
        <v>14</v>
      </c>
      <c r="AQ48" s="1">
        <v>2</v>
      </c>
      <c r="AR48" s="1">
        <v>1</v>
      </c>
      <c r="AS48" s="1">
        <v>1</v>
      </c>
      <c r="AT48" s="1">
        <v>1</v>
      </c>
      <c r="AU48" s="1">
        <v>0</v>
      </c>
      <c r="AV48" s="1">
        <v>2</v>
      </c>
      <c r="AW48" s="1">
        <v>1</v>
      </c>
      <c r="AX48" s="1">
        <v>3</v>
      </c>
      <c r="AY48" s="1">
        <v>0</v>
      </c>
      <c r="AZ48" s="1">
        <v>0</v>
      </c>
      <c r="BA48" s="1">
        <v>0</v>
      </c>
      <c r="BB48" s="1">
        <v>0</v>
      </c>
      <c r="BC48" s="5">
        <f>AV48/BJ48*30</f>
        <v>2.5</v>
      </c>
      <c r="BD48" s="5">
        <f>AW48/BJ48*30</f>
        <v>1.25</v>
      </c>
      <c r="BG48">
        <v>12</v>
      </c>
      <c r="BH48" s="10">
        <v>45774</v>
      </c>
      <c r="BI48" s="11" t="s">
        <v>91</v>
      </c>
      <c r="BJ48">
        <v>24</v>
      </c>
      <c r="BK48" s="8">
        <v>32.1</v>
      </c>
      <c r="BL48">
        <v>9499</v>
      </c>
      <c r="BM48" s="5">
        <v>7.6</v>
      </c>
      <c r="BN48" s="5">
        <f>IF(BM48=0, "", BM48-6.5)</f>
        <v>1.0999999999999996</v>
      </c>
    </row>
    <row r="49" spans="1:66" x14ac:dyDescent="0.35">
      <c r="A49" t="s">
        <v>74</v>
      </c>
      <c r="B49">
        <v>96</v>
      </c>
      <c r="C49">
        <v>1</v>
      </c>
      <c r="D49" s="3">
        <v>0</v>
      </c>
      <c r="E49" s="5">
        <v>0</v>
      </c>
      <c r="F49" s="3">
        <v>0</v>
      </c>
      <c r="G49" s="5">
        <v>0</v>
      </c>
      <c r="H49" s="3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3">
        <v>0</v>
      </c>
      <c r="P49" s="3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9">
        <v>0</v>
      </c>
      <c r="W49" s="1">
        <v>57</v>
      </c>
      <c r="X49" s="1">
        <v>38</v>
      </c>
      <c r="Y49" s="1">
        <v>41</v>
      </c>
      <c r="Z49" s="9">
        <v>0.93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9">
        <v>0</v>
      </c>
      <c r="AG49" s="1">
        <v>1</v>
      </c>
      <c r="AH49" s="1">
        <v>3</v>
      </c>
      <c r="AI49" s="9">
        <v>0.33</v>
      </c>
      <c r="AJ49" s="1">
        <v>3</v>
      </c>
      <c r="AK49" s="1">
        <v>6</v>
      </c>
      <c r="AL49" s="9">
        <v>0.5</v>
      </c>
      <c r="AM49" s="1">
        <v>8</v>
      </c>
      <c r="AN49" s="1">
        <v>17</v>
      </c>
      <c r="AO49" s="9">
        <v>0.47</v>
      </c>
      <c r="AP49" s="1">
        <v>9</v>
      </c>
      <c r="AQ49" s="1">
        <v>0</v>
      </c>
      <c r="AR49" s="1">
        <v>0</v>
      </c>
      <c r="AS49" s="1">
        <v>0</v>
      </c>
      <c r="AT49" s="1">
        <v>8</v>
      </c>
      <c r="AU49" s="1">
        <v>0</v>
      </c>
      <c r="AV49" s="1">
        <v>1</v>
      </c>
      <c r="AW49" s="1">
        <v>0</v>
      </c>
      <c r="AX49" s="1">
        <v>1</v>
      </c>
      <c r="AY49" s="1">
        <v>1</v>
      </c>
      <c r="AZ49" s="1">
        <v>0</v>
      </c>
      <c r="BA49" s="1">
        <v>0</v>
      </c>
      <c r="BB49" s="1">
        <v>0</v>
      </c>
      <c r="BC49" s="5">
        <f>AV49/BJ49*30</f>
        <v>1.25</v>
      </c>
      <c r="BD49" s="5">
        <f>AW49/BJ49*30</f>
        <v>0</v>
      </c>
      <c r="BG49">
        <v>12</v>
      </c>
      <c r="BH49" s="10">
        <v>45774</v>
      </c>
      <c r="BI49" s="11" t="s">
        <v>91</v>
      </c>
      <c r="BJ49">
        <v>24</v>
      </c>
      <c r="BK49" s="8">
        <v>34.6</v>
      </c>
      <c r="BL49">
        <v>10139</v>
      </c>
      <c r="BM49" s="5">
        <v>6.7</v>
      </c>
      <c r="BN49" s="5">
        <f>IF(BM49=0, "", BM49-6.5)</f>
        <v>0.20000000000000018</v>
      </c>
    </row>
    <row r="50" spans="1:66" x14ac:dyDescent="0.35">
      <c r="A50" t="s">
        <v>75</v>
      </c>
      <c r="B50">
        <v>78</v>
      </c>
      <c r="C50">
        <v>0</v>
      </c>
      <c r="D50" s="3">
        <v>0</v>
      </c>
      <c r="E50" s="5">
        <v>0</v>
      </c>
      <c r="F50" s="3">
        <v>0</v>
      </c>
      <c r="G50" s="5">
        <v>0</v>
      </c>
      <c r="H50" s="3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3">
        <v>0</v>
      </c>
      <c r="P50" s="3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9">
        <v>0</v>
      </c>
      <c r="W50" s="1">
        <v>33</v>
      </c>
      <c r="X50" s="1">
        <v>17</v>
      </c>
      <c r="Y50" s="1">
        <v>21</v>
      </c>
      <c r="Z50" s="9">
        <v>0.81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9">
        <v>0</v>
      </c>
      <c r="AG50" s="1">
        <v>0</v>
      </c>
      <c r="AH50" s="1">
        <v>0</v>
      </c>
      <c r="AI50" s="9">
        <v>0</v>
      </c>
      <c r="AJ50" s="1">
        <v>1</v>
      </c>
      <c r="AK50" s="1">
        <v>9</v>
      </c>
      <c r="AL50" s="9">
        <v>0.11</v>
      </c>
      <c r="AM50" s="1">
        <v>0</v>
      </c>
      <c r="AN50" s="1">
        <v>2</v>
      </c>
      <c r="AO50" s="9">
        <v>0</v>
      </c>
      <c r="AP50" s="1">
        <v>8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5">
        <f>AV50/BJ50*30</f>
        <v>1.25</v>
      </c>
      <c r="BD50" s="5">
        <f>AW50/BJ50*30</f>
        <v>0</v>
      </c>
      <c r="BG50">
        <v>12</v>
      </c>
      <c r="BH50" s="10">
        <v>45774</v>
      </c>
      <c r="BI50" s="11" t="s">
        <v>91</v>
      </c>
      <c r="BJ50">
        <v>24</v>
      </c>
      <c r="BK50" s="8">
        <v>27.4</v>
      </c>
      <c r="BL50">
        <v>9411</v>
      </c>
      <c r="BM50" s="5">
        <v>6.2</v>
      </c>
      <c r="BN50" s="5">
        <f>IF(BM50=0, "", BM50-6.5)</f>
        <v>-0.29999999999999982</v>
      </c>
    </row>
    <row r="51" spans="1:66" x14ac:dyDescent="0.35">
      <c r="A51" t="s">
        <v>76</v>
      </c>
      <c r="B51">
        <v>95</v>
      </c>
      <c r="C51">
        <v>1</v>
      </c>
      <c r="D51" s="3">
        <v>0.88</v>
      </c>
      <c r="E51" s="5"/>
      <c r="F51" s="3">
        <v>0.12</v>
      </c>
      <c r="G51" s="5"/>
      <c r="H51" s="3">
        <v>0.25</v>
      </c>
      <c r="I51">
        <v>1</v>
      </c>
      <c r="J51">
        <v>0</v>
      </c>
      <c r="K51" s="1">
        <v>1</v>
      </c>
      <c r="L51" s="1">
        <v>0</v>
      </c>
      <c r="M51" s="1">
        <v>0</v>
      </c>
      <c r="N51" s="1">
        <v>0</v>
      </c>
      <c r="O51" s="3">
        <v>0</v>
      </c>
      <c r="P51" s="3">
        <v>0</v>
      </c>
      <c r="Q51" s="1">
        <v>2</v>
      </c>
      <c r="R51" s="1">
        <v>1</v>
      </c>
      <c r="S51" s="1">
        <v>0</v>
      </c>
      <c r="T51" s="1">
        <v>2</v>
      </c>
      <c r="U51" s="1">
        <v>2</v>
      </c>
      <c r="V51" s="9">
        <v>1</v>
      </c>
      <c r="W51" s="1">
        <v>95</v>
      </c>
      <c r="X51" s="1">
        <v>36</v>
      </c>
      <c r="Y51" s="1">
        <v>48</v>
      </c>
      <c r="Z51" s="9">
        <v>0.75</v>
      </c>
      <c r="AA51" s="1">
        <v>2</v>
      </c>
      <c r="AB51" s="1">
        <v>0</v>
      </c>
      <c r="AC51" s="1">
        <v>0</v>
      </c>
      <c r="AD51" s="1">
        <v>0</v>
      </c>
      <c r="AE51" s="1">
        <v>0</v>
      </c>
      <c r="AF51" s="9">
        <v>0</v>
      </c>
      <c r="AG51" s="1">
        <v>2</v>
      </c>
      <c r="AH51" s="1">
        <v>4</v>
      </c>
      <c r="AI51" s="9">
        <v>0.5</v>
      </c>
      <c r="AJ51" s="1">
        <v>8</v>
      </c>
      <c r="AK51" s="1">
        <v>43</v>
      </c>
      <c r="AL51" s="9">
        <v>0.19</v>
      </c>
      <c r="AM51" s="1">
        <v>1</v>
      </c>
      <c r="AN51" s="1">
        <v>2</v>
      </c>
      <c r="AO51" s="9">
        <v>0.5</v>
      </c>
      <c r="AP51" s="1">
        <v>29</v>
      </c>
      <c r="AQ51" s="1">
        <v>2</v>
      </c>
      <c r="AR51" s="1">
        <v>4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1</v>
      </c>
      <c r="BB51" s="1">
        <v>0</v>
      </c>
      <c r="BC51" s="5">
        <f>AV51/BJ51*30</f>
        <v>0</v>
      </c>
      <c r="BD51" s="5">
        <f>AW51/BJ51*30</f>
        <v>0</v>
      </c>
      <c r="BG51">
        <v>12</v>
      </c>
      <c r="BH51" s="10">
        <v>45774</v>
      </c>
      <c r="BI51" s="11" t="s">
        <v>91</v>
      </c>
      <c r="BJ51">
        <v>24</v>
      </c>
      <c r="BK51" s="8">
        <v>27.3</v>
      </c>
      <c r="BL51">
        <v>10189</v>
      </c>
      <c r="BM51" s="5">
        <v>7.1</v>
      </c>
      <c r="BN51" s="5">
        <f>IF(BM51=0, "", BM51-6.5)</f>
        <v>0.59999999999999964</v>
      </c>
    </row>
    <row r="52" spans="1:66" x14ac:dyDescent="0.35">
      <c r="A52" t="s">
        <v>85</v>
      </c>
      <c r="B52">
        <v>18</v>
      </c>
      <c r="C52">
        <v>1</v>
      </c>
      <c r="D52" s="3">
        <v>0.01</v>
      </c>
      <c r="E52" s="5">
        <v>0</v>
      </c>
      <c r="F52" s="3">
        <v>0.01</v>
      </c>
      <c r="G52" s="5">
        <v>0</v>
      </c>
      <c r="H52" s="3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3">
        <v>0</v>
      </c>
      <c r="P52" s="3">
        <v>0</v>
      </c>
      <c r="Q52" s="1">
        <v>0</v>
      </c>
      <c r="R52" s="1">
        <v>0</v>
      </c>
      <c r="S52" s="1">
        <v>0</v>
      </c>
      <c r="T52" s="1">
        <v>1</v>
      </c>
      <c r="U52" s="1">
        <v>1</v>
      </c>
      <c r="V52" s="9">
        <v>1</v>
      </c>
      <c r="W52" s="1">
        <v>9</v>
      </c>
      <c r="X52" s="1">
        <v>2</v>
      </c>
      <c r="Y52" s="1">
        <v>5</v>
      </c>
      <c r="Z52" s="9">
        <v>0.4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9">
        <v>0</v>
      </c>
      <c r="AG52" s="1">
        <v>0</v>
      </c>
      <c r="AH52" s="1">
        <v>1</v>
      </c>
      <c r="AI52" s="9">
        <v>0</v>
      </c>
      <c r="AJ52" s="1">
        <v>1</v>
      </c>
      <c r="AK52" s="1">
        <v>4</v>
      </c>
      <c r="AL52" s="9">
        <v>0.25</v>
      </c>
      <c r="AM52" s="1">
        <v>0</v>
      </c>
      <c r="AN52" s="1">
        <v>0</v>
      </c>
      <c r="AO52" s="9">
        <v>0</v>
      </c>
      <c r="AP52" s="1">
        <v>0</v>
      </c>
      <c r="AQ52" s="1">
        <v>1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5">
        <f>AV52/BJ52*30</f>
        <v>0</v>
      </c>
      <c r="BD52" s="5">
        <f>AW52/BJ52*30</f>
        <v>0</v>
      </c>
      <c r="BG52">
        <v>12</v>
      </c>
      <c r="BH52" s="10">
        <v>45774</v>
      </c>
      <c r="BI52" s="11" t="s">
        <v>91</v>
      </c>
      <c r="BJ52">
        <v>24</v>
      </c>
      <c r="BK52" s="8">
        <v>26.6</v>
      </c>
      <c r="BL52">
        <v>3271</v>
      </c>
      <c r="BM52" s="5">
        <v>6.4</v>
      </c>
      <c r="BN52" s="5">
        <f>IF(BM52=0, "", BM52-6.5)</f>
        <v>-9.9999999999999645E-2</v>
      </c>
    </row>
    <row r="53" spans="1:66" x14ac:dyDescent="0.35">
      <c r="A53" t="s">
        <v>77</v>
      </c>
      <c r="B53">
        <v>96</v>
      </c>
      <c r="C53">
        <v>1</v>
      </c>
      <c r="D53" s="3">
        <v>0.24</v>
      </c>
      <c r="E53" s="5"/>
      <c r="F53" s="3">
        <v>0.24</v>
      </c>
      <c r="G53" s="5"/>
      <c r="H53" s="3">
        <v>7.0000000000000007E-2</v>
      </c>
      <c r="I53">
        <v>1</v>
      </c>
      <c r="J53">
        <v>1</v>
      </c>
      <c r="K53" s="1">
        <v>0</v>
      </c>
      <c r="L53" s="1">
        <v>0</v>
      </c>
      <c r="M53" s="1">
        <v>0</v>
      </c>
      <c r="N53" s="1">
        <v>0</v>
      </c>
      <c r="O53" s="3">
        <v>0</v>
      </c>
      <c r="P53" s="3">
        <v>0</v>
      </c>
      <c r="Q53" s="1">
        <v>1</v>
      </c>
      <c r="R53" s="1">
        <v>0</v>
      </c>
      <c r="S53" s="1">
        <v>0</v>
      </c>
      <c r="T53" s="1">
        <v>2</v>
      </c>
      <c r="U53" s="1">
        <v>3</v>
      </c>
      <c r="V53" s="9">
        <v>0.66</v>
      </c>
      <c r="W53" s="1">
        <v>49</v>
      </c>
      <c r="X53" s="1">
        <v>29</v>
      </c>
      <c r="Y53" s="1">
        <v>33</v>
      </c>
      <c r="Z53" s="9">
        <v>0.88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9">
        <v>0</v>
      </c>
      <c r="AG53" s="1">
        <v>3</v>
      </c>
      <c r="AH53" s="1">
        <v>5</v>
      </c>
      <c r="AI53" s="9">
        <v>0.6</v>
      </c>
      <c r="AJ53" s="1">
        <v>3</v>
      </c>
      <c r="AK53" s="1">
        <v>17</v>
      </c>
      <c r="AL53" s="9">
        <v>0.18</v>
      </c>
      <c r="AM53" s="1">
        <v>0</v>
      </c>
      <c r="AN53" s="1">
        <v>0</v>
      </c>
      <c r="AO53" s="9">
        <v>0</v>
      </c>
      <c r="AP53" s="1">
        <v>7</v>
      </c>
      <c r="AQ53" s="1">
        <v>1</v>
      </c>
      <c r="AR53" s="1">
        <v>0</v>
      </c>
      <c r="AS53" s="1">
        <v>0</v>
      </c>
      <c r="AT53" s="1">
        <v>3</v>
      </c>
      <c r="AU53" s="1">
        <v>0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0</v>
      </c>
      <c r="BC53" s="5">
        <f>AV53/BJ53*30</f>
        <v>0</v>
      </c>
      <c r="BD53" s="5">
        <f>AW53/BJ53*30</f>
        <v>0</v>
      </c>
      <c r="BG53">
        <v>12</v>
      </c>
      <c r="BH53" s="10">
        <v>45774</v>
      </c>
      <c r="BI53" s="11" t="s">
        <v>91</v>
      </c>
      <c r="BJ53">
        <v>24</v>
      </c>
      <c r="BK53" s="8">
        <v>30.1</v>
      </c>
      <c r="BL53">
        <v>11502</v>
      </c>
      <c r="BM53" s="5">
        <v>7.3</v>
      </c>
      <c r="BN53" s="5">
        <f>IF(BM53=0, "", BM53-6.5)</f>
        <v>0.79999999999999982</v>
      </c>
    </row>
    <row r="54" spans="1:66" x14ac:dyDescent="0.35">
      <c r="A54" t="s">
        <v>78</v>
      </c>
      <c r="B54">
        <v>96</v>
      </c>
      <c r="C54">
        <v>1</v>
      </c>
      <c r="D54" s="3">
        <v>0.52</v>
      </c>
      <c r="E54" s="5"/>
      <c r="F54" s="3">
        <v>0.52</v>
      </c>
      <c r="G54" s="5"/>
      <c r="H54" s="3">
        <v>0.14000000000000001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3">
        <v>0</v>
      </c>
      <c r="P54" s="3">
        <v>0</v>
      </c>
      <c r="Q54" s="1">
        <v>0</v>
      </c>
      <c r="R54" s="1">
        <v>2</v>
      </c>
      <c r="S54" s="1">
        <v>0</v>
      </c>
      <c r="T54" s="1">
        <v>3</v>
      </c>
      <c r="U54" s="1">
        <v>3</v>
      </c>
      <c r="V54" s="9">
        <v>1</v>
      </c>
      <c r="W54" s="1">
        <v>39</v>
      </c>
      <c r="X54" s="1">
        <v>16</v>
      </c>
      <c r="Y54" s="1">
        <v>25</v>
      </c>
      <c r="Z54" s="9">
        <v>0.64</v>
      </c>
      <c r="AA54" s="1">
        <v>2</v>
      </c>
      <c r="AB54" s="1">
        <v>0</v>
      </c>
      <c r="AC54" s="1">
        <v>1</v>
      </c>
      <c r="AD54" s="1">
        <v>0</v>
      </c>
      <c r="AE54" s="1">
        <v>1</v>
      </c>
      <c r="AF54" s="9">
        <v>0</v>
      </c>
      <c r="AG54" s="1">
        <v>1</v>
      </c>
      <c r="AH54" s="1">
        <v>4</v>
      </c>
      <c r="AI54" s="9">
        <v>0.25</v>
      </c>
      <c r="AJ54" s="1">
        <v>7</v>
      </c>
      <c r="AK54" s="1">
        <v>12</v>
      </c>
      <c r="AL54" s="9">
        <v>0.57999999999999996</v>
      </c>
      <c r="AM54" s="1">
        <v>1</v>
      </c>
      <c r="AN54" s="1">
        <v>1</v>
      </c>
      <c r="AO54" s="9">
        <v>1</v>
      </c>
      <c r="AP54" s="1">
        <v>10</v>
      </c>
      <c r="AQ54" s="1">
        <v>3</v>
      </c>
      <c r="AR54" s="1">
        <v>3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5">
        <f>AV54/BJ54*30</f>
        <v>0</v>
      </c>
      <c r="BD54" s="5">
        <f>AW54/BJ54*30</f>
        <v>0</v>
      </c>
      <c r="BG54">
        <v>12</v>
      </c>
      <c r="BH54" s="10">
        <v>45774</v>
      </c>
      <c r="BI54" s="11" t="s">
        <v>91</v>
      </c>
      <c r="BJ54">
        <v>24</v>
      </c>
      <c r="BK54" s="8"/>
      <c r="BM54" s="5">
        <v>7.4</v>
      </c>
      <c r="BN54" s="5">
        <f>IF(BM54=0, "", BM54-6.5)</f>
        <v>0.90000000000000036</v>
      </c>
    </row>
    <row r="55" spans="1:66" x14ac:dyDescent="0.35">
      <c r="A55" t="s">
        <v>79</v>
      </c>
      <c r="B55">
        <v>96</v>
      </c>
      <c r="C55">
        <v>1</v>
      </c>
      <c r="D55" s="3">
        <v>0</v>
      </c>
      <c r="E55" s="5">
        <v>0</v>
      </c>
      <c r="F55" s="3">
        <v>0</v>
      </c>
      <c r="G55" s="5">
        <v>0</v>
      </c>
      <c r="H55" s="3">
        <v>0</v>
      </c>
      <c r="I55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5"/>
      <c r="P55" s="5"/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9">
        <v>0</v>
      </c>
      <c r="W55" s="1">
        <v>26</v>
      </c>
      <c r="X55" s="1">
        <v>22</v>
      </c>
      <c r="Y55" s="1">
        <v>24</v>
      </c>
      <c r="Z55" s="9">
        <v>0.92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9">
        <v>0</v>
      </c>
      <c r="AG55" s="1">
        <v>1</v>
      </c>
      <c r="AH55" s="1">
        <v>2</v>
      </c>
      <c r="AI55" s="9">
        <v>0.5</v>
      </c>
      <c r="AJ55" s="1">
        <v>0</v>
      </c>
      <c r="AK55" s="1">
        <v>0</v>
      </c>
      <c r="AL55" s="9">
        <v>0</v>
      </c>
      <c r="AM55" s="1">
        <v>0</v>
      </c>
      <c r="AN55" s="1">
        <v>0</v>
      </c>
      <c r="AO55" s="9">
        <v>0</v>
      </c>
      <c r="AP55" s="1">
        <v>0</v>
      </c>
      <c r="AQ55" s="1">
        <v>0</v>
      </c>
      <c r="AR55" s="1">
        <v>0</v>
      </c>
      <c r="AS55" s="1">
        <v>0</v>
      </c>
      <c r="AT55" s="1">
        <v>2</v>
      </c>
      <c r="AU55" s="1">
        <v>0</v>
      </c>
      <c r="AV55" s="1">
        <v>3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5">
        <f>AV55/BJ55*30</f>
        <v>3.75</v>
      </c>
      <c r="BD55" s="5">
        <f>AW55/BJ55*30</f>
        <v>0</v>
      </c>
      <c r="BG55">
        <v>12</v>
      </c>
      <c r="BH55" s="10">
        <v>45774</v>
      </c>
      <c r="BI55" s="11" t="s">
        <v>91</v>
      </c>
      <c r="BJ55">
        <v>24</v>
      </c>
      <c r="BK55" s="8">
        <v>24.3</v>
      </c>
      <c r="BL55">
        <v>4939</v>
      </c>
      <c r="BM55" s="5">
        <v>6.4</v>
      </c>
      <c r="BN55" s="5">
        <f>IF(BM55=0, "", BM55-6.5)</f>
        <v>-9.9999999999999645E-2</v>
      </c>
    </row>
    <row r="56" spans="1:66" x14ac:dyDescent="0.35">
      <c r="A56" t="s">
        <v>80</v>
      </c>
      <c r="B56">
        <v>96</v>
      </c>
      <c r="C56">
        <v>1</v>
      </c>
      <c r="D56" s="3">
        <v>0.34</v>
      </c>
      <c r="E56" s="5"/>
      <c r="F56" s="3">
        <v>0.34</v>
      </c>
      <c r="G56" s="5"/>
      <c r="H56" s="3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3">
        <v>0</v>
      </c>
      <c r="P56" s="3">
        <v>0</v>
      </c>
      <c r="Q56" s="1">
        <v>2</v>
      </c>
      <c r="R56" s="1">
        <v>2</v>
      </c>
      <c r="S56" s="1">
        <v>1</v>
      </c>
      <c r="T56" s="1">
        <v>4</v>
      </c>
      <c r="U56" s="1">
        <v>4</v>
      </c>
      <c r="V56" s="9">
        <v>1</v>
      </c>
      <c r="W56" s="1">
        <v>57</v>
      </c>
      <c r="X56" s="1">
        <v>22</v>
      </c>
      <c r="Y56" s="1">
        <v>26</v>
      </c>
      <c r="Z56" s="9">
        <v>0.85</v>
      </c>
      <c r="AA56" s="1">
        <v>0</v>
      </c>
      <c r="AB56" s="1">
        <v>0</v>
      </c>
      <c r="AC56" s="1">
        <v>0</v>
      </c>
      <c r="AD56" s="1">
        <v>0</v>
      </c>
      <c r="AE56" s="1">
        <v>1</v>
      </c>
      <c r="AF56" s="9">
        <v>0</v>
      </c>
      <c r="AG56" s="1">
        <v>0</v>
      </c>
      <c r="AH56" s="1">
        <v>0</v>
      </c>
      <c r="AI56" s="9">
        <v>0</v>
      </c>
      <c r="AJ56" s="1">
        <v>8</v>
      </c>
      <c r="AK56" s="1">
        <v>17</v>
      </c>
      <c r="AL56" s="9">
        <v>0.47</v>
      </c>
      <c r="AM56" s="1">
        <v>1</v>
      </c>
      <c r="AN56" s="1">
        <v>1</v>
      </c>
      <c r="AO56" s="9">
        <v>1</v>
      </c>
      <c r="AP56" s="1">
        <v>5</v>
      </c>
      <c r="AQ56" s="1">
        <v>0</v>
      </c>
      <c r="AR56" s="1">
        <v>1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5">
        <f>AV56/BJ56*30</f>
        <v>0</v>
      </c>
      <c r="BD56" s="5">
        <f>AW56/BJ56*30</f>
        <v>0</v>
      </c>
      <c r="BG56">
        <v>12</v>
      </c>
      <c r="BH56" s="10">
        <v>45774</v>
      </c>
      <c r="BI56" s="11" t="s">
        <v>91</v>
      </c>
      <c r="BJ56">
        <v>24</v>
      </c>
      <c r="BK56" s="8">
        <v>35</v>
      </c>
      <c r="BL56">
        <v>10304</v>
      </c>
      <c r="BM56" s="5">
        <v>7.4</v>
      </c>
      <c r="BN56" s="5">
        <f>IF(BM56=0, "", BM56-6.5)</f>
        <v>0.90000000000000036</v>
      </c>
    </row>
    <row r="57" spans="1:66" x14ac:dyDescent="0.35">
      <c r="A57" t="s">
        <v>86</v>
      </c>
      <c r="B57">
        <v>96</v>
      </c>
      <c r="C57">
        <v>1</v>
      </c>
      <c r="D57" s="3">
        <v>0.16</v>
      </c>
      <c r="E57" s="5"/>
      <c r="F57" s="3">
        <v>0.16</v>
      </c>
      <c r="G57" s="5"/>
      <c r="H57" s="3">
        <v>0</v>
      </c>
      <c r="I57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9">
        <v>0</v>
      </c>
      <c r="W57" s="1">
        <v>53</v>
      </c>
      <c r="X57" s="1">
        <v>41</v>
      </c>
      <c r="Y57" s="1">
        <v>48</v>
      </c>
      <c r="Z57" s="9">
        <v>0.85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9">
        <v>0</v>
      </c>
      <c r="AG57" s="1">
        <v>2</v>
      </c>
      <c r="AH57" s="1">
        <v>3</v>
      </c>
      <c r="AI57" s="9">
        <v>0.66</v>
      </c>
      <c r="AJ57" s="1">
        <v>5</v>
      </c>
      <c r="AK57" s="1">
        <v>7</v>
      </c>
      <c r="AL57" s="9">
        <v>0.71</v>
      </c>
      <c r="AM57" s="1">
        <v>2</v>
      </c>
      <c r="AN57" s="1">
        <v>5</v>
      </c>
      <c r="AO57" s="9">
        <v>0.4</v>
      </c>
      <c r="AP57" s="1">
        <v>10</v>
      </c>
      <c r="AQ57" s="1">
        <v>2</v>
      </c>
      <c r="AR57" s="1">
        <v>1</v>
      </c>
      <c r="AS57" s="1">
        <v>0</v>
      </c>
      <c r="AT57" s="1">
        <v>2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5">
        <f>AV57/BJ57*30</f>
        <v>1.25</v>
      </c>
      <c r="BD57" s="5">
        <f>AW57/BJ57*30</f>
        <v>0</v>
      </c>
      <c r="BG57">
        <v>12</v>
      </c>
      <c r="BH57" s="10">
        <v>45774</v>
      </c>
      <c r="BI57" s="11" t="s">
        <v>91</v>
      </c>
      <c r="BJ57">
        <v>24</v>
      </c>
      <c r="BK57" s="8">
        <v>28.1</v>
      </c>
      <c r="BL57">
        <v>11216</v>
      </c>
      <c r="BM57" s="5">
        <v>7.1</v>
      </c>
      <c r="BN57" s="5">
        <f>IF(BM57=0, "", BM57-6.5)</f>
        <v>0.59999999999999964</v>
      </c>
    </row>
    <row r="58" spans="1:66" x14ac:dyDescent="0.35">
      <c r="A58" t="s">
        <v>66</v>
      </c>
      <c r="B58">
        <v>98</v>
      </c>
      <c r="C58">
        <v>0</v>
      </c>
      <c r="D58" s="3">
        <v>0.02</v>
      </c>
      <c r="E58" s="3">
        <v>0.01</v>
      </c>
      <c r="F58" s="12">
        <v>0.02</v>
      </c>
      <c r="G58" s="12">
        <v>0.01</v>
      </c>
      <c r="H58" s="3">
        <v>0.03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9">
        <v>0</v>
      </c>
      <c r="W58" s="1">
        <v>46</v>
      </c>
      <c r="X58" s="1">
        <v>29</v>
      </c>
      <c r="Y58" s="1">
        <v>33</v>
      </c>
      <c r="Z58" s="9">
        <v>0.88</v>
      </c>
      <c r="AA58" s="1">
        <v>2</v>
      </c>
      <c r="AB58" s="1">
        <v>0</v>
      </c>
      <c r="AC58" s="1">
        <v>0</v>
      </c>
      <c r="AD58" s="1">
        <v>0</v>
      </c>
      <c r="AE58" s="1">
        <v>0</v>
      </c>
      <c r="AF58" s="9">
        <v>0</v>
      </c>
      <c r="AG58" s="1">
        <v>1</v>
      </c>
      <c r="AH58" s="1">
        <v>1</v>
      </c>
      <c r="AI58" s="9">
        <v>1</v>
      </c>
      <c r="AJ58" s="1">
        <v>4</v>
      </c>
      <c r="AK58" s="1">
        <v>14</v>
      </c>
      <c r="AL58" s="9">
        <v>0.28999999999999998</v>
      </c>
      <c r="AM58" s="1">
        <v>2</v>
      </c>
      <c r="AN58" s="1">
        <v>2</v>
      </c>
      <c r="AO58" s="9">
        <v>1</v>
      </c>
      <c r="AP58" s="1">
        <v>9</v>
      </c>
      <c r="AQ58" s="1">
        <v>0</v>
      </c>
      <c r="AR58" s="1">
        <v>3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5">
        <f>AV58/BJ58*30</f>
        <v>0</v>
      </c>
      <c r="BD58" s="5">
        <f>AW58/BJ58*30</f>
        <v>0</v>
      </c>
      <c r="BG58">
        <v>11</v>
      </c>
      <c r="BH58" s="10">
        <v>45765</v>
      </c>
      <c r="BI58" s="11" t="s">
        <v>97</v>
      </c>
      <c r="BJ58">
        <v>27.6</v>
      </c>
      <c r="BK58" s="8">
        <v>31.9</v>
      </c>
      <c r="BL58">
        <v>10984</v>
      </c>
      <c r="BM58" s="5">
        <v>6.8</v>
      </c>
      <c r="BN58" s="5">
        <f>IF(BM58=0, "", BM58-6.5)</f>
        <v>0.29999999999999982</v>
      </c>
    </row>
    <row r="59" spans="1:66" x14ac:dyDescent="0.35">
      <c r="A59" t="s">
        <v>68</v>
      </c>
      <c r="B59">
        <v>98</v>
      </c>
      <c r="C59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9">
        <v>0</v>
      </c>
      <c r="W59" s="1">
        <v>77</v>
      </c>
      <c r="X59" s="1">
        <v>62</v>
      </c>
      <c r="Y59" s="1">
        <v>65</v>
      </c>
      <c r="Z59" s="9">
        <v>0.95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9">
        <v>0</v>
      </c>
      <c r="AG59" s="1">
        <v>4</v>
      </c>
      <c r="AH59" s="1">
        <v>7</v>
      </c>
      <c r="AI59" s="9">
        <v>0.56999999999999995</v>
      </c>
      <c r="AJ59" s="1">
        <v>3</v>
      </c>
      <c r="AK59" s="1">
        <v>5</v>
      </c>
      <c r="AL59" s="9">
        <v>0.6</v>
      </c>
      <c r="AM59" s="1">
        <v>3</v>
      </c>
      <c r="AN59" s="1">
        <v>4</v>
      </c>
      <c r="AO59" s="9">
        <v>0.75</v>
      </c>
      <c r="AP59" s="1">
        <v>5</v>
      </c>
      <c r="AQ59" s="1">
        <v>0</v>
      </c>
      <c r="AR59" s="1">
        <v>1</v>
      </c>
      <c r="AS59" s="1">
        <v>0</v>
      </c>
      <c r="AT59" s="1">
        <v>0</v>
      </c>
      <c r="AU59" s="1">
        <v>0</v>
      </c>
      <c r="AV59" s="1">
        <v>3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5">
        <f>AV59/BJ59*30</f>
        <v>3.2608695652173911</v>
      </c>
      <c r="BD59" s="5">
        <f>AW59/BJ59*30</f>
        <v>0</v>
      </c>
      <c r="BG59">
        <v>11</v>
      </c>
      <c r="BH59" s="10">
        <v>45765</v>
      </c>
      <c r="BI59" s="11" t="s">
        <v>97</v>
      </c>
      <c r="BJ59">
        <v>27.6</v>
      </c>
      <c r="BK59" s="8">
        <v>26.9</v>
      </c>
      <c r="BL59">
        <v>9353</v>
      </c>
      <c r="BM59" s="5">
        <v>7.3</v>
      </c>
      <c r="BN59" s="5">
        <f>IF(BM59=0, "", BM59-6.5)</f>
        <v>0.79999999999999982</v>
      </c>
    </row>
    <row r="60" spans="1:66" x14ac:dyDescent="0.35">
      <c r="A60" t="s">
        <v>69</v>
      </c>
      <c r="B60">
        <v>98</v>
      </c>
      <c r="C60">
        <v>0</v>
      </c>
      <c r="D60" s="3">
        <v>0.21</v>
      </c>
      <c r="E60" s="3">
        <v>0</v>
      </c>
      <c r="F60" s="3">
        <v>0.21</v>
      </c>
      <c r="G60" s="3">
        <v>0</v>
      </c>
      <c r="H60" s="3">
        <v>0.06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9">
        <v>0</v>
      </c>
      <c r="W60" s="1">
        <v>67</v>
      </c>
      <c r="X60" s="1">
        <v>45</v>
      </c>
      <c r="Y60" s="1">
        <v>54</v>
      </c>
      <c r="Z60" s="9">
        <v>0.83</v>
      </c>
      <c r="AA60" s="1">
        <v>1</v>
      </c>
      <c r="AB60" s="1">
        <v>0</v>
      </c>
      <c r="AC60" s="1">
        <v>0</v>
      </c>
      <c r="AD60" s="1">
        <v>1</v>
      </c>
      <c r="AE60" s="1">
        <v>2</v>
      </c>
      <c r="AF60" s="9">
        <v>0.5</v>
      </c>
      <c r="AG60" s="1">
        <v>2</v>
      </c>
      <c r="AH60" s="1">
        <v>4</v>
      </c>
      <c r="AI60" s="9">
        <v>0.5</v>
      </c>
      <c r="AJ60" s="1">
        <v>3</v>
      </c>
      <c r="AK60" s="1">
        <v>12</v>
      </c>
      <c r="AL60" s="9">
        <v>0.25</v>
      </c>
      <c r="AM60" s="1">
        <v>1</v>
      </c>
      <c r="AN60" s="1">
        <v>3</v>
      </c>
      <c r="AO60" s="9">
        <v>0.33</v>
      </c>
      <c r="AP60" s="1">
        <v>9</v>
      </c>
      <c r="AQ60" s="1">
        <v>2</v>
      </c>
      <c r="AR60" s="1">
        <v>0</v>
      </c>
      <c r="AS60" s="1">
        <v>0</v>
      </c>
      <c r="AT60" s="1">
        <v>0</v>
      </c>
      <c r="AU60" s="1">
        <v>1</v>
      </c>
      <c r="AV60" s="1">
        <v>2</v>
      </c>
      <c r="AW60" s="1">
        <v>0</v>
      </c>
      <c r="AX60" s="1">
        <v>3</v>
      </c>
      <c r="AY60" s="1">
        <v>0</v>
      </c>
      <c r="AZ60" s="1">
        <v>0</v>
      </c>
      <c r="BA60" s="1">
        <v>0</v>
      </c>
      <c r="BB60" s="1">
        <v>0</v>
      </c>
      <c r="BC60" s="5">
        <f>AV60/BJ60*30</f>
        <v>2.1739130434782608</v>
      </c>
      <c r="BD60" s="5">
        <f>AW60/BJ60*30</f>
        <v>0</v>
      </c>
      <c r="BG60">
        <v>11</v>
      </c>
      <c r="BH60" s="10">
        <v>45765</v>
      </c>
      <c r="BI60" s="11" t="s">
        <v>97</v>
      </c>
      <c r="BJ60">
        <v>27.6</v>
      </c>
      <c r="BK60" s="8">
        <v>31</v>
      </c>
      <c r="BL60">
        <v>6109</v>
      </c>
      <c r="BM60" s="5">
        <v>6.8</v>
      </c>
      <c r="BN60" s="5">
        <f>IF(BM60=0, "", BM60-6.5)</f>
        <v>0.29999999999999982</v>
      </c>
    </row>
    <row r="61" spans="1:66" x14ac:dyDescent="0.35">
      <c r="A61" t="s">
        <v>73</v>
      </c>
      <c r="B61">
        <v>9</v>
      </c>
      <c r="C61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9">
        <v>0</v>
      </c>
      <c r="W61" s="1">
        <v>6</v>
      </c>
      <c r="X61" s="1">
        <v>2</v>
      </c>
      <c r="Y61" s="1">
        <v>5</v>
      </c>
      <c r="Z61" s="9">
        <v>0.4</v>
      </c>
      <c r="AA61" s="1">
        <v>0</v>
      </c>
      <c r="AB61" s="1">
        <v>0</v>
      </c>
      <c r="AC61" s="1">
        <v>0</v>
      </c>
      <c r="AD61" s="1">
        <v>0</v>
      </c>
      <c r="AE61" s="1">
        <v>2</v>
      </c>
      <c r="AF61" s="9">
        <v>0</v>
      </c>
      <c r="AG61" s="1">
        <v>1</v>
      </c>
      <c r="AH61" s="1">
        <v>1</v>
      </c>
      <c r="AI61" s="9">
        <v>1</v>
      </c>
      <c r="AJ61" s="1">
        <v>0</v>
      </c>
      <c r="AK61" s="1">
        <v>0</v>
      </c>
      <c r="AL61" s="9">
        <v>0</v>
      </c>
      <c r="AM61" s="1">
        <v>0</v>
      </c>
      <c r="AN61" s="1">
        <v>0</v>
      </c>
      <c r="AO61" s="9">
        <v>0</v>
      </c>
      <c r="AP61" s="1">
        <v>2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5">
        <f>AV61/BJ61*30</f>
        <v>0</v>
      </c>
      <c r="BD61" s="5">
        <f>AW61/BJ61*30</f>
        <v>0</v>
      </c>
      <c r="BG61">
        <v>11</v>
      </c>
      <c r="BH61" s="10">
        <v>45765</v>
      </c>
      <c r="BI61" s="11" t="s">
        <v>97</v>
      </c>
      <c r="BJ61">
        <v>27.6</v>
      </c>
      <c r="BK61" s="8">
        <v>22.5</v>
      </c>
      <c r="BL61">
        <v>1839</v>
      </c>
      <c r="BM61" s="5">
        <v>6.6</v>
      </c>
      <c r="BN61" s="5">
        <f>IF(BM61=0, "", BM61-6.5)</f>
        <v>9.9999999999999645E-2</v>
      </c>
    </row>
    <row r="62" spans="1:66" x14ac:dyDescent="0.35">
      <c r="A62" t="s">
        <v>74</v>
      </c>
      <c r="B62">
        <v>98</v>
      </c>
      <c r="C62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9">
        <v>0</v>
      </c>
      <c r="W62" s="1">
        <v>69</v>
      </c>
      <c r="X62" s="1">
        <v>46</v>
      </c>
      <c r="Y62" s="1">
        <v>54</v>
      </c>
      <c r="Z62" s="9">
        <v>0.85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9">
        <v>0</v>
      </c>
      <c r="AG62" s="1">
        <v>1</v>
      </c>
      <c r="AH62" s="1">
        <v>4</v>
      </c>
      <c r="AI62" s="9">
        <v>0.25</v>
      </c>
      <c r="AJ62" s="1">
        <v>4</v>
      </c>
      <c r="AK62" s="1">
        <v>11</v>
      </c>
      <c r="AL62" s="9">
        <v>0.36</v>
      </c>
      <c r="AM62" s="1">
        <v>3</v>
      </c>
      <c r="AN62" s="1">
        <v>6</v>
      </c>
      <c r="AO62" s="9">
        <v>0.5</v>
      </c>
      <c r="AP62" s="1">
        <v>11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2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5">
        <f>AV62/BJ62*30</f>
        <v>2.1739130434782608</v>
      </c>
      <c r="BD62" s="5">
        <f>AW62/BJ62*30</f>
        <v>0</v>
      </c>
      <c r="BG62">
        <v>11</v>
      </c>
      <c r="BH62" s="10">
        <v>45765</v>
      </c>
      <c r="BI62" s="11" t="s">
        <v>97</v>
      </c>
      <c r="BJ62">
        <v>27.6</v>
      </c>
      <c r="BK62" s="8">
        <v>33.4</v>
      </c>
      <c r="BL62">
        <v>9978</v>
      </c>
      <c r="BM62" s="5">
        <v>6.6</v>
      </c>
      <c r="BN62" s="5">
        <f>IF(BM62=0, "", BM62-6.5)</f>
        <v>9.9999999999999645E-2</v>
      </c>
    </row>
    <row r="63" spans="1:66" x14ac:dyDescent="0.35">
      <c r="A63" t="s">
        <v>75</v>
      </c>
      <c r="B63">
        <v>98</v>
      </c>
      <c r="C6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9">
        <v>0</v>
      </c>
      <c r="W63" s="1">
        <v>54</v>
      </c>
      <c r="X63" s="1">
        <v>34</v>
      </c>
      <c r="Y63" s="1">
        <v>38</v>
      </c>
      <c r="Z63" s="9">
        <v>0.89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9">
        <v>0</v>
      </c>
      <c r="AG63" s="1">
        <v>4</v>
      </c>
      <c r="AH63" s="1">
        <v>5</v>
      </c>
      <c r="AI63" s="9">
        <v>0.8</v>
      </c>
      <c r="AJ63" s="1">
        <v>6</v>
      </c>
      <c r="AK63" s="1">
        <v>13</v>
      </c>
      <c r="AL63" s="9">
        <v>0.46</v>
      </c>
      <c r="AM63" s="1">
        <v>0</v>
      </c>
      <c r="AN63" s="1">
        <v>0</v>
      </c>
      <c r="AO63" s="9">
        <v>0</v>
      </c>
      <c r="AP63" s="1">
        <v>9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0</v>
      </c>
      <c r="AZ63" s="1">
        <v>0</v>
      </c>
      <c r="BA63" s="1">
        <v>0</v>
      </c>
      <c r="BB63" s="1">
        <v>0</v>
      </c>
      <c r="BC63" s="5">
        <f>AV63/BJ63*30</f>
        <v>0</v>
      </c>
      <c r="BD63" s="5">
        <f>AW63/BJ63*30</f>
        <v>0</v>
      </c>
      <c r="BG63">
        <v>11</v>
      </c>
      <c r="BH63" s="10">
        <v>45765</v>
      </c>
      <c r="BI63" s="11" t="s">
        <v>97</v>
      </c>
      <c r="BJ63">
        <v>27.6</v>
      </c>
      <c r="BK63" s="8">
        <v>25.8</v>
      </c>
      <c r="BL63">
        <v>12508</v>
      </c>
      <c r="BM63" s="5">
        <v>6.5</v>
      </c>
      <c r="BN63" s="5">
        <f>IF(BM63=0, "", BM63-6.5)</f>
        <v>0</v>
      </c>
    </row>
    <row r="64" spans="1:66" x14ac:dyDescent="0.35">
      <c r="A64" t="s">
        <v>76</v>
      </c>
      <c r="B64">
        <v>79</v>
      </c>
      <c r="C64">
        <v>-2</v>
      </c>
      <c r="D64" s="3">
        <v>0.17</v>
      </c>
      <c r="E64" s="3">
        <v>0.16</v>
      </c>
      <c r="F64" s="12">
        <v>0.17</v>
      </c>
      <c r="G64" s="12">
        <v>0.16</v>
      </c>
      <c r="H64" s="3">
        <v>0.05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 s="1">
        <v>1</v>
      </c>
      <c r="R64" s="1">
        <v>1</v>
      </c>
      <c r="S64" s="1">
        <v>1</v>
      </c>
      <c r="T64" s="1">
        <v>2</v>
      </c>
      <c r="U64" s="1">
        <v>2</v>
      </c>
      <c r="V64" s="9">
        <v>1</v>
      </c>
      <c r="W64" s="1">
        <v>39</v>
      </c>
      <c r="X64" s="1">
        <v>13</v>
      </c>
      <c r="Y64" s="1">
        <v>16</v>
      </c>
      <c r="Z64" s="9">
        <v>0.81</v>
      </c>
      <c r="AA64" s="1">
        <v>1</v>
      </c>
      <c r="AB64" s="1">
        <v>0</v>
      </c>
      <c r="AC64" s="1">
        <v>0</v>
      </c>
      <c r="AD64" s="1">
        <v>1</v>
      </c>
      <c r="AE64" s="1">
        <v>1</v>
      </c>
      <c r="AF64" s="9">
        <v>1</v>
      </c>
      <c r="AG64" s="1">
        <v>1</v>
      </c>
      <c r="AH64" s="1">
        <v>1</v>
      </c>
      <c r="AI64" s="9">
        <v>1</v>
      </c>
      <c r="AJ64" s="1">
        <v>10</v>
      </c>
      <c r="AK64" s="1">
        <v>18</v>
      </c>
      <c r="AL64" s="9">
        <v>0.56000000000000005</v>
      </c>
      <c r="AM64" s="1">
        <v>0</v>
      </c>
      <c r="AN64" s="1">
        <v>2</v>
      </c>
      <c r="AO64" s="9">
        <v>0</v>
      </c>
      <c r="AP64" s="1">
        <v>7</v>
      </c>
      <c r="AQ64" s="1">
        <v>2</v>
      </c>
      <c r="AR64" s="1">
        <v>3</v>
      </c>
      <c r="AS64" s="1">
        <v>1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5">
        <f>AV64/BJ64*30</f>
        <v>0</v>
      </c>
      <c r="BD64" s="5">
        <f>AW64/BJ64*30</f>
        <v>0</v>
      </c>
      <c r="BG64">
        <v>11</v>
      </c>
      <c r="BH64" s="10">
        <v>45765</v>
      </c>
      <c r="BI64" s="11" t="s">
        <v>97</v>
      </c>
      <c r="BJ64">
        <v>27.6</v>
      </c>
      <c r="BK64" s="8">
        <v>27</v>
      </c>
      <c r="BL64">
        <v>7029</v>
      </c>
      <c r="BM64" s="5">
        <v>7.4</v>
      </c>
      <c r="BN64" s="5">
        <f>IF(BM64=0, "", BM64-6.5)</f>
        <v>0.90000000000000036</v>
      </c>
    </row>
    <row r="65" spans="1:66" x14ac:dyDescent="0.35">
      <c r="A65" t="s">
        <v>85</v>
      </c>
      <c r="B65">
        <v>19</v>
      </c>
      <c r="C65">
        <v>2</v>
      </c>
      <c r="D65" s="3">
        <v>0.01</v>
      </c>
      <c r="E65" s="3">
        <v>0.05</v>
      </c>
      <c r="F65" s="3">
        <v>0.01</v>
      </c>
      <c r="G65" s="3">
        <v>0.05</v>
      </c>
      <c r="H65" s="3">
        <v>0</v>
      </c>
      <c r="I65">
        <v>1</v>
      </c>
      <c r="J65">
        <v>1</v>
      </c>
      <c r="K65" s="1">
        <v>0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9">
        <v>0</v>
      </c>
      <c r="W65" s="1">
        <v>33</v>
      </c>
      <c r="X65" s="1">
        <v>14</v>
      </c>
      <c r="Y65" s="1">
        <v>17</v>
      </c>
      <c r="Z65" s="9">
        <v>0.82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9">
        <v>0</v>
      </c>
      <c r="AG65" s="1">
        <v>2</v>
      </c>
      <c r="AH65" s="1">
        <v>3</v>
      </c>
      <c r="AI65" s="9">
        <v>0.66</v>
      </c>
      <c r="AJ65" s="1">
        <v>6</v>
      </c>
      <c r="AK65" s="1">
        <v>15</v>
      </c>
      <c r="AL65" s="9">
        <v>0.4</v>
      </c>
      <c r="AM65" s="1">
        <v>0</v>
      </c>
      <c r="AN65" s="1">
        <v>0</v>
      </c>
      <c r="AO65" s="9">
        <v>0</v>
      </c>
      <c r="AP65" s="1">
        <v>4</v>
      </c>
      <c r="AQ65" s="1">
        <v>0</v>
      </c>
      <c r="AR65" s="1">
        <v>1</v>
      </c>
      <c r="AS65" s="1">
        <v>0</v>
      </c>
      <c r="AT65" s="1">
        <v>1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5">
        <f>AV65/BJ65*30</f>
        <v>0</v>
      </c>
      <c r="BD65" s="5">
        <f>AW65/BJ65*30</f>
        <v>1.0869565217391304</v>
      </c>
      <c r="BG65">
        <v>11</v>
      </c>
      <c r="BH65" s="10">
        <v>45765</v>
      </c>
      <c r="BI65" s="11" t="s">
        <v>97</v>
      </c>
      <c r="BJ65">
        <v>27.6</v>
      </c>
      <c r="BK65" s="8">
        <v>24.5</v>
      </c>
      <c r="BL65">
        <v>3902</v>
      </c>
      <c r="BM65" s="5">
        <v>7.5</v>
      </c>
      <c r="BN65" s="5">
        <f>IF(BM65=0, "", BM65-6.5)</f>
        <v>1</v>
      </c>
    </row>
    <row r="66" spans="1:66" x14ac:dyDescent="0.35">
      <c r="A66" t="s">
        <v>98</v>
      </c>
      <c r="B66">
        <v>9</v>
      </c>
      <c r="C66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9">
        <v>0</v>
      </c>
      <c r="W66" s="1">
        <v>4</v>
      </c>
      <c r="X66" s="1">
        <v>3</v>
      </c>
      <c r="Y66" s="1">
        <v>3</v>
      </c>
      <c r="Z66" s="9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9">
        <v>0</v>
      </c>
      <c r="AG66" s="1">
        <v>0</v>
      </c>
      <c r="AH66" s="1">
        <v>0</v>
      </c>
      <c r="AI66" s="9">
        <v>0</v>
      </c>
      <c r="AJ66" s="1">
        <v>0</v>
      </c>
      <c r="AK66" s="1">
        <v>0</v>
      </c>
      <c r="AL66" s="9">
        <v>0</v>
      </c>
      <c r="AM66" s="1">
        <v>0</v>
      </c>
      <c r="AN66" s="1">
        <v>0</v>
      </c>
      <c r="AO66" s="9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5">
        <f>AV66/BJ66*30</f>
        <v>0</v>
      </c>
      <c r="BD66" s="5">
        <f>AW66/BJ66*30</f>
        <v>0</v>
      </c>
      <c r="BG66">
        <v>11</v>
      </c>
      <c r="BH66" s="10">
        <v>45765</v>
      </c>
      <c r="BI66" s="11" t="s">
        <v>97</v>
      </c>
      <c r="BJ66">
        <v>27.6</v>
      </c>
      <c r="BK66" s="8">
        <v>31.8</v>
      </c>
      <c r="BL66">
        <v>7665</v>
      </c>
      <c r="BM66" s="5">
        <v>6.5</v>
      </c>
      <c r="BN66" s="5">
        <f>IF(BM66=0, "", BM66-6.5)</f>
        <v>0</v>
      </c>
    </row>
    <row r="67" spans="1:66" x14ac:dyDescent="0.35">
      <c r="A67" t="s">
        <v>77</v>
      </c>
      <c r="B67">
        <v>98</v>
      </c>
      <c r="C67">
        <v>0</v>
      </c>
      <c r="D67" s="3">
        <v>0.05</v>
      </c>
      <c r="E67" s="3">
        <v>0</v>
      </c>
      <c r="F67" s="3">
        <v>0.05</v>
      </c>
      <c r="G67" s="3">
        <v>0</v>
      </c>
      <c r="H67" s="3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 s="1">
        <v>0</v>
      </c>
      <c r="R67" s="1">
        <v>0</v>
      </c>
      <c r="S67" s="1">
        <v>1</v>
      </c>
      <c r="T67" s="1">
        <v>0</v>
      </c>
      <c r="U67" s="1">
        <v>2</v>
      </c>
      <c r="V67" s="9">
        <v>0</v>
      </c>
      <c r="W67" s="1">
        <v>64</v>
      </c>
      <c r="X67" s="1">
        <v>34</v>
      </c>
      <c r="Y67" s="1">
        <v>44</v>
      </c>
      <c r="Z67" s="9">
        <v>0.77</v>
      </c>
      <c r="AA67" s="1">
        <v>0</v>
      </c>
      <c r="AB67" s="1">
        <v>0</v>
      </c>
      <c r="AC67" s="1">
        <v>0</v>
      </c>
      <c r="AD67" s="1">
        <v>0</v>
      </c>
      <c r="AE67" s="1">
        <v>2</v>
      </c>
      <c r="AF67" s="9">
        <v>0</v>
      </c>
      <c r="AG67" s="1">
        <v>1</v>
      </c>
      <c r="AH67" s="1">
        <v>1</v>
      </c>
      <c r="AI67" s="9">
        <v>1</v>
      </c>
      <c r="AJ67" s="1">
        <v>4</v>
      </c>
      <c r="AK67" s="1">
        <v>17</v>
      </c>
      <c r="AL67" s="9">
        <v>0.24</v>
      </c>
      <c r="AM67" s="1">
        <v>1</v>
      </c>
      <c r="AN67" s="1">
        <v>2</v>
      </c>
      <c r="AO67" s="9">
        <v>0.5</v>
      </c>
      <c r="AP67" s="1">
        <v>15</v>
      </c>
      <c r="AQ67" s="1">
        <v>1</v>
      </c>
      <c r="AR67" s="1">
        <v>1</v>
      </c>
      <c r="AS67" s="1">
        <v>0</v>
      </c>
      <c r="AT67" s="1">
        <v>1</v>
      </c>
      <c r="AU67" s="1">
        <v>0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5">
        <f>AV67/BJ67*30</f>
        <v>1.0869565217391304</v>
      </c>
      <c r="BD67" s="5">
        <f>AW67/BJ67*30</f>
        <v>0</v>
      </c>
      <c r="BG67">
        <v>11</v>
      </c>
      <c r="BH67" s="10">
        <v>45765</v>
      </c>
      <c r="BI67" s="11" t="s">
        <v>97</v>
      </c>
      <c r="BJ67">
        <v>27.6</v>
      </c>
      <c r="BK67" s="8"/>
      <c r="BM67" s="5">
        <v>6.7</v>
      </c>
      <c r="BN67" s="5">
        <f>IF(BM67=0, "", BM67-6.5)</f>
        <v>0.20000000000000018</v>
      </c>
    </row>
    <row r="68" spans="1:66" x14ac:dyDescent="0.35">
      <c r="A68" t="s">
        <v>78</v>
      </c>
      <c r="B68">
        <v>98</v>
      </c>
      <c r="C68">
        <v>0</v>
      </c>
      <c r="D68" s="3">
        <v>0.82</v>
      </c>
      <c r="E68" s="3">
        <v>0.81</v>
      </c>
      <c r="F68" s="3">
        <v>0.06</v>
      </c>
      <c r="G68" s="3">
        <v>0</v>
      </c>
      <c r="H68" s="3">
        <v>0.02</v>
      </c>
      <c r="I68">
        <v>1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 s="1">
        <v>1</v>
      </c>
      <c r="R68" s="1">
        <v>1</v>
      </c>
      <c r="S68" s="1">
        <v>2</v>
      </c>
      <c r="T68" s="1">
        <v>2</v>
      </c>
      <c r="U68" s="1">
        <v>3</v>
      </c>
      <c r="V68" s="9">
        <v>0.66</v>
      </c>
      <c r="W68" s="1">
        <v>65</v>
      </c>
      <c r="X68" s="1">
        <v>33</v>
      </c>
      <c r="Y68" s="1">
        <v>38</v>
      </c>
      <c r="Z68" s="9">
        <v>0.87</v>
      </c>
      <c r="AA68" s="1">
        <v>2</v>
      </c>
      <c r="AB68" s="1">
        <v>0</v>
      </c>
      <c r="AC68" s="1">
        <v>0</v>
      </c>
      <c r="AD68" s="1">
        <v>0</v>
      </c>
      <c r="AE68" s="1">
        <v>1</v>
      </c>
      <c r="AF68" s="9">
        <v>0</v>
      </c>
      <c r="AG68" s="1">
        <v>2</v>
      </c>
      <c r="AH68" s="1">
        <v>2</v>
      </c>
      <c r="AI68" s="9">
        <v>1</v>
      </c>
      <c r="AJ68" s="1">
        <v>6</v>
      </c>
      <c r="AK68" s="1">
        <v>15</v>
      </c>
      <c r="AL68" s="9">
        <v>0.4</v>
      </c>
      <c r="AM68" s="1">
        <v>0</v>
      </c>
      <c r="AN68" s="1">
        <v>1</v>
      </c>
      <c r="AO68" s="9">
        <v>0</v>
      </c>
      <c r="AP68" s="1">
        <v>12</v>
      </c>
      <c r="AQ68" s="1">
        <v>0</v>
      </c>
      <c r="AR68" s="1">
        <v>4</v>
      </c>
      <c r="AS68" s="1">
        <v>2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0</v>
      </c>
      <c r="BA68" s="1">
        <v>1</v>
      </c>
      <c r="BB68" s="1">
        <v>0</v>
      </c>
      <c r="BC68" s="5">
        <f>AV68/BJ68*30</f>
        <v>0</v>
      </c>
      <c r="BD68" s="5">
        <f>AW68/BJ68*30</f>
        <v>1.0869565217391304</v>
      </c>
      <c r="BG68">
        <v>11</v>
      </c>
      <c r="BH68" s="10">
        <v>45765</v>
      </c>
      <c r="BI68" s="11" t="s">
        <v>97</v>
      </c>
      <c r="BJ68">
        <v>27.6</v>
      </c>
      <c r="BK68" s="8"/>
      <c r="BM68" s="5">
        <v>8</v>
      </c>
      <c r="BN68" s="5">
        <f>IF(BM68=0, "", BM68-6.5)</f>
        <v>1.5</v>
      </c>
    </row>
    <row r="69" spans="1:66" x14ac:dyDescent="0.35">
      <c r="A69" t="s">
        <v>79</v>
      </c>
      <c r="B69">
        <v>98</v>
      </c>
      <c r="C69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1">
        <v>0</v>
      </c>
      <c r="L69" s="1">
        <v>1</v>
      </c>
      <c r="M69" s="1">
        <v>3</v>
      </c>
      <c r="N69" s="1">
        <v>2</v>
      </c>
      <c r="O69" s="3">
        <v>0.19</v>
      </c>
      <c r="P69" s="3">
        <v>-1.81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9">
        <v>0</v>
      </c>
      <c r="W69" s="1">
        <v>27</v>
      </c>
      <c r="X69" s="1">
        <v>18</v>
      </c>
      <c r="Y69" s="1">
        <v>22</v>
      </c>
      <c r="Z69" s="9">
        <v>0.82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9">
        <v>0</v>
      </c>
      <c r="AG69" s="1">
        <v>3</v>
      </c>
      <c r="AH69" s="1">
        <v>7</v>
      </c>
      <c r="AI69" s="9">
        <v>0.43</v>
      </c>
      <c r="AJ69" s="1">
        <v>0</v>
      </c>
      <c r="AK69" s="1">
        <v>0</v>
      </c>
      <c r="AL69" s="9">
        <v>0</v>
      </c>
      <c r="AM69" s="1">
        <v>0</v>
      </c>
      <c r="AN69" s="1">
        <v>0</v>
      </c>
      <c r="AO69" s="9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5">
        <f>AV69/BJ69*30</f>
        <v>1.0869565217391304</v>
      </c>
      <c r="BD69" s="5">
        <f>AW69/BJ69*30</f>
        <v>0</v>
      </c>
      <c r="BG69">
        <v>11</v>
      </c>
      <c r="BH69" s="10">
        <v>45765</v>
      </c>
      <c r="BI69" s="11" t="s">
        <v>97</v>
      </c>
      <c r="BJ69">
        <v>27.6</v>
      </c>
      <c r="BK69" s="8">
        <v>24.7</v>
      </c>
      <c r="BL69">
        <v>5072</v>
      </c>
      <c r="BM69" s="5">
        <v>6.2</v>
      </c>
      <c r="BN69" s="5">
        <f>IF(BM69=0, "", BM69-6.5)</f>
        <v>-0.29999999999999982</v>
      </c>
    </row>
    <row r="70" spans="1:66" x14ac:dyDescent="0.35">
      <c r="A70" t="s">
        <v>89</v>
      </c>
      <c r="B70">
        <v>89</v>
      </c>
      <c r="C70">
        <v>-1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0</v>
      </c>
      <c r="P70" s="3">
        <v>0</v>
      </c>
      <c r="Q70" s="1">
        <v>0</v>
      </c>
      <c r="R70" s="1">
        <v>1</v>
      </c>
      <c r="S70" s="1">
        <v>0</v>
      </c>
      <c r="T70" s="1">
        <v>2</v>
      </c>
      <c r="U70" s="1">
        <v>4</v>
      </c>
      <c r="V70" s="9">
        <v>0.5</v>
      </c>
      <c r="W70" s="1">
        <v>57</v>
      </c>
      <c r="X70" s="1">
        <v>38</v>
      </c>
      <c r="Y70" s="1">
        <v>42</v>
      </c>
      <c r="Z70" s="9">
        <v>0.9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9">
        <v>0</v>
      </c>
      <c r="AG70" s="1">
        <v>3</v>
      </c>
      <c r="AH70" s="1">
        <v>4</v>
      </c>
      <c r="AI70" s="9">
        <v>0.75</v>
      </c>
      <c r="AJ70" s="1">
        <v>9</v>
      </c>
      <c r="AK70" s="1">
        <v>18</v>
      </c>
      <c r="AL70" s="9">
        <v>0.5</v>
      </c>
      <c r="AM70" s="1">
        <v>3</v>
      </c>
      <c r="AN70" s="1">
        <v>6</v>
      </c>
      <c r="AO70" s="9">
        <v>0.5</v>
      </c>
      <c r="AP70" s="1">
        <v>9</v>
      </c>
      <c r="AQ70" s="1">
        <v>0</v>
      </c>
      <c r="AR70" s="1">
        <v>3</v>
      </c>
      <c r="AS70" s="1">
        <v>0</v>
      </c>
      <c r="AT70" s="1">
        <v>0</v>
      </c>
      <c r="AU70" s="1">
        <v>0</v>
      </c>
      <c r="AV70" s="1">
        <v>2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5">
        <f>AV70/BJ70*30</f>
        <v>2.1739130434782608</v>
      </c>
      <c r="BD70" s="5">
        <f>AW70/BJ70*30</f>
        <v>0</v>
      </c>
      <c r="BG70">
        <v>11</v>
      </c>
      <c r="BH70" s="10">
        <v>45765</v>
      </c>
      <c r="BI70" s="11" t="s">
        <v>97</v>
      </c>
      <c r="BJ70">
        <v>27.6</v>
      </c>
      <c r="BK70" s="8">
        <v>30.9</v>
      </c>
      <c r="BL70">
        <v>5306</v>
      </c>
      <c r="BM70" s="5">
        <v>6.9</v>
      </c>
      <c r="BN70" s="5">
        <f>IF(BM70=0, "", BM70-6.5)</f>
        <v>0.40000000000000036</v>
      </c>
    </row>
    <row r="71" spans="1:66" x14ac:dyDescent="0.35">
      <c r="A71" t="s">
        <v>86</v>
      </c>
      <c r="B71">
        <v>89</v>
      </c>
      <c r="C71">
        <v>-1</v>
      </c>
      <c r="D71" s="3">
        <v>0</v>
      </c>
      <c r="E71" s="3">
        <v>0</v>
      </c>
      <c r="F71" s="3">
        <v>0</v>
      </c>
      <c r="G71" s="3">
        <v>0</v>
      </c>
      <c r="H71" s="3">
        <v>0.1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 s="1">
        <v>0</v>
      </c>
      <c r="R71" s="1">
        <v>1</v>
      </c>
      <c r="S71" s="1">
        <v>0</v>
      </c>
      <c r="T71" s="1">
        <v>1</v>
      </c>
      <c r="U71" s="1">
        <v>2</v>
      </c>
      <c r="V71" s="9">
        <v>0.5</v>
      </c>
      <c r="W71" s="1">
        <v>52</v>
      </c>
      <c r="X71" s="1">
        <v>37</v>
      </c>
      <c r="Y71" s="1">
        <v>42</v>
      </c>
      <c r="Z71" s="9">
        <v>0.88</v>
      </c>
      <c r="AA71" s="1">
        <v>2</v>
      </c>
      <c r="AB71" s="1">
        <v>0</v>
      </c>
      <c r="AC71" s="1">
        <v>0</v>
      </c>
      <c r="AD71" s="1">
        <v>0</v>
      </c>
      <c r="AE71" s="1">
        <v>2</v>
      </c>
      <c r="AF71" s="9">
        <v>0</v>
      </c>
      <c r="AG71" s="1">
        <v>0</v>
      </c>
      <c r="AH71" s="1">
        <v>3</v>
      </c>
      <c r="AI71" s="9">
        <v>0</v>
      </c>
      <c r="AJ71" s="1">
        <v>2</v>
      </c>
      <c r="AK71" s="1">
        <v>7</v>
      </c>
      <c r="AL71" s="9">
        <v>0.28999999999999998</v>
      </c>
      <c r="AM71" s="1">
        <v>0</v>
      </c>
      <c r="AN71" s="1">
        <v>0</v>
      </c>
      <c r="AO71" s="9">
        <v>0</v>
      </c>
      <c r="AP71" s="1">
        <v>8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5">
        <f>AV71/BJ71*30</f>
        <v>1.0869565217391304</v>
      </c>
      <c r="BD71" s="5">
        <f>AW71/BJ71*30</f>
        <v>1.0869565217391304</v>
      </c>
      <c r="BG71">
        <v>11</v>
      </c>
      <c r="BH71" s="10">
        <v>45765</v>
      </c>
      <c r="BI71" s="11" t="s">
        <v>97</v>
      </c>
      <c r="BJ71">
        <v>27.6</v>
      </c>
      <c r="BK71" s="8">
        <v>27.4</v>
      </c>
      <c r="BL71">
        <v>10710</v>
      </c>
      <c r="BM71" s="5">
        <v>6.9</v>
      </c>
      <c r="BN71" s="5">
        <f>IF(BM71=0, "", BM71-6.5)</f>
        <v>0.40000000000000036</v>
      </c>
    </row>
    <row r="72" spans="1:66" x14ac:dyDescent="0.35">
      <c r="A72" t="s">
        <v>66</v>
      </c>
      <c r="B72">
        <v>99</v>
      </c>
      <c r="C72">
        <v>4</v>
      </c>
      <c r="D72" s="5">
        <v>0.41</v>
      </c>
      <c r="E72" s="5">
        <v>0.56000000000000005</v>
      </c>
      <c r="F72" s="5">
        <v>0.41</v>
      </c>
      <c r="G72" s="5">
        <v>0.56000000000000005</v>
      </c>
      <c r="H72" s="5">
        <v>0.33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 s="5">
        <v>0</v>
      </c>
      <c r="P72" s="5">
        <v>0</v>
      </c>
      <c r="Q72">
        <v>1</v>
      </c>
      <c r="R72">
        <v>2</v>
      </c>
      <c r="S72">
        <v>0</v>
      </c>
      <c r="T72">
        <v>4</v>
      </c>
      <c r="U72">
        <v>4</v>
      </c>
      <c r="V72" s="9">
        <v>1</v>
      </c>
      <c r="W72">
        <v>51</v>
      </c>
      <c r="X72">
        <v>25</v>
      </c>
      <c r="Y72">
        <v>31</v>
      </c>
      <c r="Z72" s="9">
        <v>0.81</v>
      </c>
      <c r="AA72">
        <v>2</v>
      </c>
      <c r="AB72">
        <v>1</v>
      </c>
      <c r="AC72">
        <v>0</v>
      </c>
      <c r="AD72">
        <v>1</v>
      </c>
      <c r="AE72">
        <v>1</v>
      </c>
      <c r="AF72" s="9">
        <v>1</v>
      </c>
      <c r="AG72">
        <v>0</v>
      </c>
      <c r="AH72">
        <v>2</v>
      </c>
      <c r="AI72" s="9">
        <v>0</v>
      </c>
      <c r="AJ72">
        <v>6</v>
      </c>
      <c r="AK72">
        <v>12</v>
      </c>
      <c r="AL72" s="9">
        <v>0.5</v>
      </c>
      <c r="AM72">
        <v>0</v>
      </c>
      <c r="AN72">
        <v>0</v>
      </c>
      <c r="AO72" s="9">
        <v>0</v>
      </c>
      <c r="AP72">
        <v>11</v>
      </c>
      <c r="AQ72">
        <v>2</v>
      </c>
      <c r="AR72">
        <v>1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 s="5">
        <f>AV72/BJ72*30</f>
        <v>1.5151515151515151</v>
      </c>
      <c r="BD72" s="5">
        <f>AW72/BJ72*30</f>
        <v>0</v>
      </c>
      <c r="BG72">
        <v>10</v>
      </c>
      <c r="BH72" s="10">
        <v>45760</v>
      </c>
      <c r="BI72" s="11" t="s">
        <v>95</v>
      </c>
      <c r="BJ72">
        <v>39.6</v>
      </c>
      <c r="BK72" s="8">
        <v>31.3</v>
      </c>
      <c r="BL72">
        <v>11056</v>
      </c>
      <c r="BM72" s="5">
        <v>8.1</v>
      </c>
      <c r="BN72" s="5">
        <f>IF(BM72=0, "", BM72-6.5)</f>
        <v>1.5999999999999996</v>
      </c>
    </row>
    <row r="73" spans="1:66" x14ac:dyDescent="0.35">
      <c r="A73" t="s">
        <v>68</v>
      </c>
      <c r="B73">
        <v>100</v>
      </c>
      <c r="C73">
        <v>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42</v>
      </c>
      <c r="X73">
        <v>25</v>
      </c>
      <c r="Y73">
        <v>32</v>
      </c>
      <c r="Z73" s="9">
        <v>0.78</v>
      </c>
      <c r="AA73">
        <v>0</v>
      </c>
      <c r="AB73">
        <v>0</v>
      </c>
      <c r="AC73">
        <v>0</v>
      </c>
      <c r="AD73">
        <v>0</v>
      </c>
      <c r="AE73">
        <v>0</v>
      </c>
      <c r="AF73" s="9">
        <v>0</v>
      </c>
      <c r="AG73">
        <v>3</v>
      </c>
      <c r="AH73">
        <v>5</v>
      </c>
      <c r="AI73" s="9">
        <v>0.6</v>
      </c>
      <c r="AJ73">
        <v>0</v>
      </c>
      <c r="AK73">
        <v>2</v>
      </c>
      <c r="AL73" s="9">
        <v>0</v>
      </c>
      <c r="AM73">
        <v>0</v>
      </c>
      <c r="AN73">
        <v>1</v>
      </c>
      <c r="AO73" s="9">
        <v>0</v>
      </c>
      <c r="AP73">
        <v>7</v>
      </c>
      <c r="AQ73">
        <v>0</v>
      </c>
      <c r="AR73">
        <v>0</v>
      </c>
      <c r="AS73">
        <v>0</v>
      </c>
      <c r="AT73">
        <v>2</v>
      </c>
      <c r="AU73">
        <v>0</v>
      </c>
      <c r="AV73">
        <v>2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 s="5">
        <f>AV73/BJ73*30</f>
        <v>1.5151515151515151</v>
      </c>
      <c r="BD73" s="5">
        <f>AW73/BJ73*30</f>
        <v>0</v>
      </c>
      <c r="BG73">
        <v>10</v>
      </c>
      <c r="BH73" s="10">
        <v>45760</v>
      </c>
      <c r="BI73" s="11" t="s">
        <v>95</v>
      </c>
      <c r="BJ73">
        <v>39.6</v>
      </c>
      <c r="BK73" s="8">
        <v>27.8</v>
      </c>
      <c r="BL73">
        <v>6978</v>
      </c>
      <c r="BM73" s="5">
        <v>6.9</v>
      </c>
      <c r="BN73" s="5">
        <f>IF(BM73=0, "", BM73-6.5)</f>
        <v>0.40000000000000036</v>
      </c>
    </row>
    <row r="74" spans="1:66" x14ac:dyDescent="0.35">
      <c r="A74" t="s">
        <v>69</v>
      </c>
      <c r="B74">
        <v>11</v>
      </c>
      <c r="C74">
        <v>2</v>
      </c>
      <c r="D74" s="5">
        <v>0</v>
      </c>
      <c r="E74" s="5">
        <v>0</v>
      </c>
      <c r="F74" s="5">
        <v>0</v>
      </c>
      <c r="G74" s="5">
        <v>0</v>
      </c>
      <c r="H74" s="5">
        <v>0.31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6</v>
      </c>
      <c r="X74">
        <v>4</v>
      </c>
      <c r="Y74">
        <v>4</v>
      </c>
      <c r="Z74" s="9">
        <v>1</v>
      </c>
      <c r="AA74">
        <v>2</v>
      </c>
      <c r="AB74">
        <v>1</v>
      </c>
      <c r="AC74">
        <v>0</v>
      </c>
      <c r="AD74">
        <v>0</v>
      </c>
      <c r="AE74">
        <v>0</v>
      </c>
      <c r="AF74" s="9">
        <v>0</v>
      </c>
      <c r="AG74">
        <v>1</v>
      </c>
      <c r="AH74">
        <v>1</v>
      </c>
      <c r="AI74" s="9">
        <v>1</v>
      </c>
      <c r="AJ74">
        <v>0</v>
      </c>
      <c r="AK74">
        <v>3</v>
      </c>
      <c r="AL74" s="9">
        <v>0</v>
      </c>
      <c r="AM74">
        <v>1</v>
      </c>
      <c r="AN74">
        <v>1</v>
      </c>
      <c r="AO74" s="9">
        <v>1</v>
      </c>
      <c r="AP74">
        <v>2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 s="5">
        <f>AV74/BJ74*30</f>
        <v>0</v>
      </c>
      <c r="BD74" s="5">
        <f>AW74/BJ74*30</f>
        <v>0</v>
      </c>
      <c r="BG74">
        <v>10</v>
      </c>
      <c r="BH74" s="10">
        <v>45760</v>
      </c>
      <c r="BI74" s="11" t="s">
        <v>95</v>
      </c>
      <c r="BJ74">
        <v>39.6</v>
      </c>
      <c r="BK74" s="8">
        <v>25.6</v>
      </c>
      <c r="BL74">
        <v>2432</v>
      </c>
      <c r="BM74" s="5">
        <v>7.1</v>
      </c>
      <c r="BN74" s="5">
        <f>IF(BM74=0, "", BM74-6.5)</f>
        <v>0.59999999999999964</v>
      </c>
    </row>
    <row r="75" spans="1:66" x14ac:dyDescent="0.35">
      <c r="A75" t="s">
        <v>70</v>
      </c>
      <c r="B75">
        <v>1</v>
      </c>
      <c r="C7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</v>
      </c>
      <c r="X75">
        <v>1</v>
      </c>
      <c r="Y75">
        <v>2</v>
      </c>
      <c r="Z75" s="9">
        <v>0.5</v>
      </c>
      <c r="AA75">
        <v>0</v>
      </c>
      <c r="AB75">
        <v>0</v>
      </c>
      <c r="AC75">
        <v>0</v>
      </c>
      <c r="AD75">
        <v>0</v>
      </c>
      <c r="AE75">
        <v>0</v>
      </c>
      <c r="AF75" s="9">
        <v>0</v>
      </c>
      <c r="AG75">
        <v>0</v>
      </c>
      <c r="AH75">
        <v>1</v>
      </c>
      <c r="AI75" s="9">
        <v>0</v>
      </c>
      <c r="AJ75">
        <v>0</v>
      </c>
      <c r="AK75">
        <v>0</v>
      </c>
      <c r="AL75" s="9">
        <v>0</v>
      </c>
      <c r="AM75">
        <v>0</v>
      </c>
      <c r="AN75">
        <v>0</v>
      </c>
      <c r="AO75" s="9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 s="5">
        <f>AV75/BJ75*30</f>
        <v>0.75757575757575757</v>
      </c>
      <c r="BD75" s="5">
        <f>AW75/BJ75*30</f>
        <v>0</v>
      </c>
      <c r="BG75">
        <v>10</v>
      </c>
      <c r="BH75" s="10">
        <v>45760</v>
      </c>
      <c r="BI75" s="11" t="s">
        <v>95</v>
      </c>
      <c r="BJ75">
        <v>39.6</v>
      </c>
      <c r="BK75" s="8">
        <v>29.3</v>
      </c>
      <c r="BL75">
        <v>7544</v>
      </c>
      <c r="BM75" s="5"/>
      <c r="BN75" s="5" t="str">
        <f>IF(BM75=0, "", BM75-6.5)</f>
        <v/>
      </c>
    </row>
    <row r="76" spans="1:66" x14ac:dyDescent="0.35">
      <c r="A76" t="s">
        <v>72</v>
      </c>
      <c r="B76">
        <v>1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0</v>
      </c>
      <c r="X76">
        <v>0</v>
      </c>
      <c r="Y76">
        <v>0</v>
      </c>
      <c r="Z76" s="9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0</v>
      </c>
      <c r="AI76" s="9">
        <v>0</v>
      </c>
      <c r="AJ76">
        <v>1</v>
      </c>
      <c r="AK76">
        <v>2</v>
      </c>
      <c r="AL76" s="9">
        <v>0.5</v>
      </c>
      <c r="AM76">
        <v>0</v>
      </c>
      <c r="AN76">
        <v>0</v>
      </c>
      <c r="AO76" s="9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>AV76/BJ76*30</f>
        <v>0</v>
      </c>
      <c r="BD76" s="5">
        <f>AW76/BJ76*30</f>
        <v>0</v>
      </c>
      <c r="BG76">
        <v>10</v>
      </c>
      <c r="BH76" s="10">
        <v>45760</v>
      </c>
      <c r="BI76" s="11" t="s">
        <v>95</v>
      </c>
      <c r="BJ76">
        <v>39.6</v>
      </c>
      <c r="BK76" s="8">
        <v>31.8</v>
      </c>
      <c r="BL76">
        <v>6932</v>
      </c>
      <c r="BM76" s="5"/>
      <c r="BN76" s="5" t="str">
        <f>IF(BM76=0, "", BM76-6.5)</f>
        <v/>
      </c>
    </row>
    <row r="77" spans="1:66" x14ac:dyDescent="0.35">
      <c r="A77" t="s">
        <v>74</v>
      </c>
      <c r="B77">
        <v>100</v>
      </c>
      <c r="C77">
        <v>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1</v>
      </c>
      <c r="U77">
        <v>1</v>
      </c>
      <c r="V77" s="9">
        <v>1</v>
      </c>
      <c r="W77">
        <v>35</v>
      </c>
      <c r="X77">
        <v>19</v>
      </c>
      <c r="Y77">
        <v>24</v>
      </c>
      <c r="Z77" s="9">
        <v>0.79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3</v>
      </c>
      <c r="AH77">
        <v>4</v>
      </c>
      <c r="AI77" s="9">
        <v>0.75</v>
      </c>
      <c r="AJ77">
        <v>3</v>
      </c>
      <c r="AK77">
        <v>7</v>
      </c>
      <c r="AL77" s="9">
        <v>0.43</v>
      </c>
      <c r="AM77">
        <v>0</v>
      </c>
      <c r="AN77">
        <v>0</v>
      </c>
      <c r="AO77" s="9">
        <v>0</v>
      </c>
      <c r="AP77">
        <v>8</v>
      </c>
      <c r="AQ77">
        <v>0</v>
      </c>
      <c r="AR77">
        <v>1</v>
      </c>
      <c r="AS77">
        <v>0</v>
      </c>
      <c r="AT77">
        <v>4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 s="5">
        <f>AV77/BJ77*30</f>
        <v>0.75757575757575757</v>
      </c>
      <c r="BD77" s="5">
        <f>AW77/BJ77*30</f>
        <v>0</v>
      </c>
      <c r="BG77">
        <v>10</v>
      </c>
      <c r="BH77" s="10">
        <v>45760</v>
      </c>
      <c r="BI77" s="11" t="s">
        <v>95</v>
      </c>
      <c r="BJ77">
        <v>39.6</v>
      </c>
      <c r="BK77" s="8">
        <v>31.2</v>
      </c>
      <c r="BL77">
        <v>10047</v>
      </c>
      <c r="BM77" s="5">
        <v>7</v>
      </c>
      <c r="BN77" s="5">
        <f>IF(BM77=0, "", BM77-6.5)</f>
        <v>0.5</v>
      </c>
    </row>
    <row r="78" spans="1:66" x14ac:dyDescent="0.35">
      <c r="A78" t="s">
        <v>75</v>
      </c>
      <c r="B78">
        <v>100</v>
      </c>
      <c r="C78">
        <v>4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9">
        <v>0</v>
      </c>
      <c r="W78">
        <v>27</v>
      </c>
      <c r="X78">
        <v>18</v>
      </c>
      <c r="Y78">
        <v>19</v>
      </c>
      <c r="Z78" s="9">
        <v>0.95</v>
      </c>
      <c r="AA78">
        <v>0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0</v>
      </c>
      <c r="AI78" s="9">
        <v>0</v>
      </c>
      <c r="AJ78">
        <v>2</v>
      </c>
      <c r="AK78">
        <v>8</v>
      </c>
      <c r="AL78" s="9">
        <v>0.25</v>
      </c>
      <c r="AM78">
        <v>0</v>
      </c>
      <c r="AN78">
        <v>0</v>
      </c>
      <c r="AO78" s="9">
        <v>0</v>
      </c>
      <c r="AP78">
        <v>3</v>
      </c>
      <c r="AQ78">
        <v>1</v>
      </c>
      <c r="AR78">
        <v>0</v>
      </c>
      <c r="AS78">
        <v>0</v>
      </c>
      <c r="AT78">
        <v>0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>AV78/BJ78*30</f>
        <v>0.75757575757575757</v>
      </c>
      <c r="BD78" s="5">
        <f>AW78/BJ78*30</f>
        <v>0</v>
      </c>
      <c r="BG78">
        <v>10</v>
      </c>
      <c r="BH78" s="10">
        <v>45760</v>
      </c>
      <c r="BI78" s="11" t="s">
        <v>95</v>
      </c>
      <c r="BJ78">
        <v>39.6</v>
      </c>
      <c r="BK78" s="8">
        <v>25.4</v>
      </c>
      <c r="BL78">
        <v>12626</v>
      </c>
      <c r="BM78" s="5">
        <v>6.8</v>
      </c>
      <c r="BN78" s="5">
        <f>IF(BM78=0, "", BM78-6.5)</f>
        <v>0.29999999999999982</v>
      </c>
    </row>
    <row r="79" spans="1:66" x14ac:dyDescent="0.35">
      <c r="A79" t="s">
        <v>76</v>
      </c>
      <c r="B79">
        <v>92</v>
      </c>
      <c r="C79">
        <v>3</v>
      </c>
      <c r="D79" s="5">
        <v>0.69</v>
      </c>
      <c r="E79" s="5">
        <v>0.41</v>
      </c>
      <c r="F79" s="5">
        <v>0.69</v>
      </c>
      <c r="G79" s="5">
        <v>0.41</v>
      </c>
      <c r="H79" s="5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1</v>
      </c>
      <c r="T79">
        <v>0</v>
      </c>
      <c r="U79">
        <v>1</v>
      </c>
      <c r="V79" s="9">
        <v>0</v>
      </c>
      <c r="W79">
        <v>53</v>
      </c>
      <c r="X79">
        <v>17</v>
      </c>
      <c r="Y79">
        <v>30</v>
      </c>
      <c r="Z79" s="9">
        <v>0.56999999999999995</v>
      </c>
      <c r="AA79">
        <v>0</v>
      </c>
      <c r="AB79">
        <v>0</v>
      </c>
      <c r="AC79">
        <v>1</v>
      </c>
      <c r="AD79">
        <v>0</v>
      </c>
      <c r="AE79">
        <v>1</v>
      </c>
      <c r="AF79" s="9">
        <v>0</v>
      </c>
      <c r="AG79">
        <v>4</v>
      </c>
      <c r="AH79">
        <v>5</v>
      </c>
      <c r="AI79" s="9">
        <v>0.8</v>
      </c>
      <c r="AJ79">
        <v>5</v>
      </c>
      <c r="AK79">
        <v>19</v>
      </c>
      <c r="AL79" s="9">
        <v>0.26</v>
      </c>
      <c r="AM79">
        <v>1</v>
      </c>
      <c r="AN79">
        <v>4</v>
      </c>
      <c r="AO79" s="9">
        <v>0.25</v>
      </c>
      <c r="AP79">
        <v>21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3</v>
      </c>
      <c r="AY79">
        <v>0</v>
      </c>
      <c r="AZ79">
        <v>0</v>
      </c>
      <c r="BA79">
        <v>0</v>
      </c>
      <c r="BB79">
        <v>0</v>
      </c>
      <c r="BC79" s="5">
        <f>AV79/BJ79*30</f>
        <v>0</v>
      </c>
      <c r="BD79" s="5">
        <f>AW79/BJ79*30</f>
        <v>0</v>
      </c>
      <c r="BG79">
        <v>10</v>
      </c>
      <c r="BH79" s="10">
        <v>45760</v>
      </c>
      <c r="BI79" s="11" t="s">
        <v>95</v>
      </c>
      <c r="BJ79">
        <v>39.6</v>
      </c>
      <c r="BK79" s="8">
        <v>29.1</v>
      </c>
      <c r="BL79">
        <v>9564</v>
      </c>
      <c r="BM79" s="5">
        <v>6.6</v>
      </c>
      <c r="BN79" s="5">
        <f>IF(BM79=0, "", BM79-6.5)</f>
        <v>9.9999999999999645E-2</v>
      </c>
    </row>
    <row r="80" spans="1:66" x14ac:dyDescent="0.35">
      <c r="A80" t="s">
        <v>85</v>
      </c>
      <c r="B80">
        <v>11</v>
      </c>
      <c r="C80">
        <v>2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1</v>
      </c>
      <c r="U80">
        <v>2</v>
      </c>
      <c r="V80" s="9">
        <v>0.5</v>
      </c>
      <c r="W80">
        <v>11</v>
      </c>
      <c r="X80">
        <v>3</v>
      </c>
      <c r="Y80">
        <v>5</v>
      </c>
      <c r="Z80" s="9">
        <v>0.6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2</v>
      </c>
      <c r="AK80">
        <v>5</v>
      </c>
      <c r="AL80" s="9">
        <v>0.4</v>
      </c>
      <c r="AM80">
        <v>0</v>
      </c>
      <c r="AN80">
        <v>0</v>
      </c>
      <c r="AO80" s="9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 s="5">
        <f>AV80/BJ80*30</f>
        <v>0</v>
      </c>
      <c r="BD80" s="5">
        <f>AW80/BJ80*30</f>
        <v>0</v>
      </c>
      <c r="BG80">
        <v>10</v>
      </c>
      <c r="BH80" s="10">
        <v>45760</v>
      </c>
      <c r="BI80" s="11" t="s">
        <v>95</v>
      </c>
      <c r="BJ80">
        <v>39.6</v>
      </c>
      <c r="BK80" s="8">
        <v>23.7</v>
      </c>
      <c r="BL80">
        <v>2105</v>
      </c>
      <c r="BM80" s="5">
        <v>6.4</v>
      </c>
      <c r="BN80" s="5">
        <f>IF(BM80=0, "", BM80-6.5)</f>
        <v>-9.9999999999999645E-2</v>
      </c>
    </row>
    <row r="81" spans="1:66" x14ac:dyDescent="0.35">
      <c r="A81" t="s">
        <v>96</v>
      </c>
      <c r="B81">
        <v>8</v>
      </c>
      <c r="C81">
        <v>1</v>
      </c>
      <c r="D81" s="5">
        <v>0.33</v>
      </c>
      <c r="E81" s="5">
        <v>0</v>
      </c>
      <c r="F81" s="5">
        <v>0.33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1</v>
      </c>
      <c r="S81">
        <v>0</v>
      </c>
      <c r="T81">
        <v>0</v>
      </c>
      <c r="U81">
        <v>0</v>
      </c>
      <c r="V81" s="9">
        <v>0</v>
      </c>
      <c r="W81">
        <v>8</v>
      </c>
      <c r="X81">
        <v>3</v>
      </c>
      <c r="Y81">
        <v>5</v>
      </c>
      <c r="Z81" s="9">
        <v>0.6</v>
      </c>
      <c r="AA81">
        <v>0</v>
      </c>
      <c r="AB81">
        <v>0</v>
      </c>
      <c r="AC81">
        <v>1</v>
      </c>
      <c r="AD81">
        <v>0</v>
      </c>
      <c r="AE81">
        <v>1</v>
      </c>
      <c r="AF81" s="9">
        <v>0</v>
      </c>
      <c r="AG81">
        <v>0</v>
      </c>
      <c r="AH81">
        <v>0</v>
      </c>
      <c r="AI81" s="9">
        <v>0</v>
      </c>
      <c r="AJ81">
        <v>1</v>
      </c>
      <c r="AK81">
        <v>3</v>
      </c>
      <c r="AL81" s="9">
        <v>0.33</v>
      </c>
      <c r="AM81">
        <v>1</v>
      </c>
      <c r="AN81">
        <v>1</v>
      </c>
      <c r="AO81" s="9">
        <v>1</v>
      </c>
      <c r="AP81">
        <v>2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 s="5">
        <f>AV81/BJ81*30</f>
        <v>0</v>
      </c>
      <c r="BD81" s="5">
        <f>AW81/BJ81*30</f>
        <v>0</v>
      </c>
      <c r="BG81">
        <v>10</v>
      </c>
      <c r="BH81" s="10">
        <v>45760</v>
      </c>
      <c r="BI81" s="11" t="s">
        <v>95</v>
      </c>
      <c r="BJ81">
        <v>39.6</v>
      </c>
      <c r="BK81" s="8">
        <v>26.9</v>
      </c>
      <c r="BL81">
        <v>8070</v>
      </c>
      <c r="BM81" s="5">
        <v>6.2</v>
      </c>
      <c r="BN81" s="5">
        <f>IF(BM81=0, "", BM81-6.5)</f>
        <v>-0.29999999999999982</v>
      </c>
    </row>
    <row r="82" spans="1:66" x14ac:dyDescent="0.35">
      <c r="A82" t="s">
        <v>77</v>
      </c>
      <c r="B82">
        <v>100</v>
      </c>
      <c r="C82">
        <v>4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0</v>
      </c>
      <c r="S82">
        <v>0</v>
      </c>
      <c r="T82">
        <v>1</v>
      </c>
      <c r="U82">
        <v>1</v>
      </c>
      <c r="V82" s="9">
        <v>1</v>
      </c>
      <c r="W82">
        <v>36</v>
      </c>
      <c r="X82">
        <v>21</v>
      </c>
      <c r="Y82">
        <v>27</v>
      </c>
      <c r="Z82" s="9">
        <v>0.78</v>
      </c>
      <c r="AA82">
        <v>0</v>
      </c>
      <c r="AB82">
        <v>0</v>
      </c>
      <c r="AC82">
        <v>0</v>
      </c>
      <c r="AD82">
        <v>0</v>
      </c>
      <c r="AE82">
        <v>0</v>
      </c>
      <c r="AF82" s="9">
        <v>0</v>
      </c>
      <c r="AG82">
        <v>2</v>
      </c>
      <c r="AH82">
        <v>3</v>
      </c>
      <c r="AI82" s="9">
        <v>0.66</v>
      </c>
      <c r="AJ82">
        <v>7</v>
      </c>
      <c r="AK82">
        <v>14</v>
      </c>
      <c r="AL82" s="9">
        <v>0.5</v>
      </c>
      <c r="AM82">
        <v>0</v>
      </c>
      <c r="AN82">
        <v>1</v>
      </c>
      <c r="AO82" s="9">
        <v>0</v>
      </c>
      <c r="AP82">
        <v>9</v>
      </c>
      <c r="AQ82">
        <v>0</v>
      </c>
      <c r="AR82">
        <v>3</v>
      </c>
      <c r="AS82">
        <v>0</v>
      </c>
      <c r="AT82">
        <v>0</v>
      </c>
      <c r="AU82">
        <v>0</v>
      </c>
      <c r="AV82">
        <v>3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 s="5">
        <f>AV82/BJ82*30</f>
        <v>2.2727272727272729</v>
      </c>
      <c r="BD82" s="5">
        <f>AW82/BJ82*30</f>
        <v>0</v>
      </c>
      <c r="BG82">
        <v>10</v>
      </c>
      <c r="BH82" s="10">
        <v>45760</v>
      </c>
      <c r="BI82" s="11" t="s">
        <v>95</v>
      </c>
      <c r="BJ82">
        <v>39.6</v>
      </c>
      <c r="BK82" s="8">
        <v>29.3</v>
      </c>
      <c r="BL82">
        <v>10332</v>
      </c>
      <c r="BM82" s="5">
        <v>7.1</v>
      </c>
      <c r="BN82" s="5">
        <f>IF(BM82=0, "", BM82-6.5)</f>
        <v>0.59999999999999964</v>
      </c>
    </row>
    <row r="83" spans="1:66" x14ac:dyDescent="0.35">
      <c r="A83" t="s">
        <v>78</v>
      </c>
      <c r="B83">
        <v>89</v>
      </c>
      <c r="C83">
        <v>2</v>
      </c>
      <c r="D83" s="5">
        <v>0.76</v>
      </c>
      <c r="E83" s="5">
        <v>0.81</v>
      </c>
      <c r="F83" s="5">
        <v>0</v>
      </c>
      <c r="G83" s="5">
        <v>0</v>
      </c>
      <c r="H83" s="5">
        <v>0.77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 s="5">
        <v>0</v>
      </c>
      <c r="P83" s="5">
        <v>0</v>
      </c>
      <c r="Q83">
        <v>1</v>
      </c>
      <c r="R83">
        <v>0</v>
      </c>
      <c r="S83">
        <v>0</v>
      </c>
      <c r="T83">
        <v>1</v>
      </c>
      <c r="U83">
        <v>1</v>
      </c>
      <c r="V83" s="9">
        <v>1</v>
      </c>
      <c r="W83">
        <v>37</v>
      </c>
      <c r="X83">
        <v>20</v>
      </c>
      <c r="Y83">
        <v>26</v>
      </c>
      <c r="Z83" s="9">
        <v>0.77</v>
      </c>
      <c r="AA83">
        <v>5</v>
      </c>
      <c r="AB83">
        <v>1</v>
      </c>
      <c r="AC83">
        <v>0</v>
      </c>
      <c r="AD83">
        <v>3</v>
      </c>
      <c r="AE83">
        <v>5</v>
      </c>
      <c r="AF83" s="9">
        <v>0.6</v>
      </c>
      <c r="AG83">
        <v>0</v>
      </c>
      <c r="AH83">
        <v>1</v>
      </c>
      <c r="AI83" s="9">
        <v>0</v>
      </c>
      <c r="AJ83">
        <v>3</v>
      </c>
      <c r="AK83">
        <v>9</v>
      </c>
      <c r="AL83" s="9">
        <v>0.33</v>
      </c>
      <c r="AM83">
        <v>0</v>
      </c>
      <c r="AN83">
        <v>1</v>
      </c>
      <c r="AO83" s="9">
        <v>0</v>
      </c>
      <c r="AP83">
        <v>11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 s="5">
        <f>AV83/BJ83*30</f>
        <v>0</v>
      </c>
      <c r="BD83" s="5">
        <f>AW83/BJ83*30</f>
        <v>0</v>
      </c>
      <c r="BG83">
        <v>10</v>
      </c>
      <c r="BH83" s="10">
        <v>45760</v>
      </c>
      <c r="BI83" s="11" t="s">
        <v>95</v>
      </c>
      <c r="BJ83">
        <v>39.6</v>
      </c>
      <c r="BK83" s="8"/>
      <c r="BM83" s="5">
        <v>7.7</v>
      </c>
      <c r="BN83" s="5">
        <f>IF(BM83=0, "", BM83-6.5)</f>
        <v>1.2000000000000002</v>
      </c>
    </row>
    <row r="84" spans="1:66" x14ac:dyDescent="0.35">
      <c r="A84" t="s">
        <v>79</v>
      </c>
      <c r="B84">
        <v>100</v>
      </c>
      <c r="C84">
        <v>4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>
        <v>0</v>
      </c>
      <c r="J84">
        <v>0</v>
      </c>
      <c r="K84">
        <v>0</v>
      </c>
      <c r="L84">
        <v>5</v>
      </c>
      <c r="M84">
        <v>5</v>
      </c>
      <c r="N84">
        <v>0</v>
      </c>
      <c r="O84" s="5">
        <v>0.64</v>
      </c>
      <c r="P84" s="5">
        <v>0.64</v>
      </c>
      <c r="Q84">
        <v>0</v>
      </c>
      <c r="R84">
        <v>0</v>
      </c>
      <c r="S84">
        <v>0</v>
      </c>
      <c r="T84">
        <v>0</v>
      </c>
      <c r="U84">
        <v>0</v>
      </c>
      <c r="V84" s="9">
        <v>0</v>
      </c>
      <c r="W84">
        <v>30</v>
      </c>
      <c r="X84">
        <v>19</v>
      </c>
      <c r="Y84">
        <v>24</v>
      </c>
      <c r="Z84" s="9">
        <v>0.79</v>
      </c>
      <c r="AA84">
        <v>0</v>
      </c>
      <c r="AB84">
        <v>0</v>
      </c>
      <c r="AC84">
        <v>0</v>
      </c>
      <c r="AD84">
        <v>0</v>
      </c>
      <c r="AE84">
        <v>0</v>
      </c>
      <c r="AF84" s="9">
        <v>0</v>
      </c>
      <c r="AG84">
        <v>3</v>
      </c>
      <c r="AH84">
        <v>7</v>
      </c>
      <c r="AI84" s="9">
        <v>0.43</v>
      </c>
      <c r="AJ84">
        <v>0</v>
      </c>
      <c r="AK84">
        <v>0</v>
      </c>
      <c r="AL84" s="9">
        <v>0</v>
      </c>
      <c r="AM84">
        <v>0</v>
      </c>
      <c r="AN84">
        <v>0</v>
      </c>
      <c r="AO84" s="9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>AV84/BJ84*30</f>
        <v>3.0303030303030303</v>
      </c>
      <c r="BD84" s="5">
        <f>AW84/BJ84*30</f>
        <v>0</v>
      </c>
      <c r="BG84">
        <v>10</v>
      </c>
      <c r="BH84" s="10">
        <v>45760</v>
      </c>
      <c r="BI84" s="11" t="s">
        <v>95</v>
      </c>
      <c r="BJ84">
        <v>39.6</v>
      </c>
      <c r="BK84" s="8">
        <v>22.8</v>
      </c>
      <c r="BL84">
        <v>4634</v>
      </c>
      <c r="BM84" s="5">
        <v>8.3000000000000007</v>
      </c>
      <c r="BN84" s="5">
        <f>IF(BM84=0, "", BM84-6.5)</f>
        <v>1.8000000000000007</v>
      </c>
    </row>
    <row r="85" spans="1:66" x14ac:dyDescent="0.35">
      <c r="A85" t="s">
        <v>80</v>
      </c>
      <c r="B85">
        <v>61</v>
      </c>
      <c r="C85">
        <v>1</v>
      </c>
      <c r="D85" s="5">
        <v>0.69</v>
      </c>
      <c r="E85" s="5">
        <v>0</v>
      </c>
      <c r="F85" s="5">
        <v>0.69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2</v>
      </c>
      <c r="S85">
        <v>1</v>
      </c>
      <c r="T85">
        <v>0</v>
      </c>
      <c r="U85">
        <v>1</v>
      </c>
      <c r="V85" s="9">
        <v>0</v>
      </c>
      <c r="W85">
        <v>30</v>
      </c>
      <c r="X85">
        <v>13</v>
      </c>
      <c r="Y85">
        <v>14</v>
      </c>
      <c r="Z85" s="9">
        <v>0.93</v>
      </c>
      <c r="AA85">
        <v>0</v>
      </c>
      <c r="AB85">
        <v>0</v>
      </c>
      <c r="AC85">
        <v>1</v>
      </c>
      <c r="AD85">
        <v>0</v>
      </c>
      <c r="AE85">
        <v>1</v>
      </c>
      <c r="AF85" s="9">
        <v>0</v>
      </c>
      <c r="AG85">
        <v>1</v>
      </c>
      <c r="AH85">
        <v>1</v>
      </c>
      <c r="AI85" s="9">
        <v>1</v>
      </c>
      <c r="AJ85">
        <v>4</v>
      </c>
      <c r="AK85">
        <v>8</v>
      </c>
      <c r="AL85" s="9">
        <v>0.5</v>
      </c>
      <c r="AM85">
        <v>0</v>
      </c>
      <c r="AN85">
        <v>0</v>
      </c>
      <c r="AO85" s="9">
        <v>0</v>
      </c>
      <c r="AP85">
        <v>4</v>
      </c>
      <c r="AQ85">
        <v>1</v>
      </c>
      <c r="AR85">
        <v>2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s="5">
        <f>AV85/BJ85*30</f>
        <v>0.75757575757575757</v>
      </c>
      <c r="BD85" s="5">
        <f>AW85/BJ85*30</f>
        <v>0</v>
      </c>
      <c r="BG85">
        <v>10</v>
      </c>
      <c r="BH85" s="10">
        <v>45760</v>
      </c>
      <c r="BI85" s="11" t="s">
        <v>95</v>
      </c>
      <c r="BJ85">
        <v>39.6</v>
      </c>
      <c r="BK85" s="8">
        <v>34.1</v>
      </c>
      <c r="BL85">
        <v>6538</v>
      </c>
      <c r="BM85" s="5">
        <v>6</v>
      </c>
      <c r="BN85" s="5">
        <f>IF(BM85=0, "", BM85-6.5)</f>
        <v>-0.5</v>
      </c>
    </row>
    <row r="86" spans="1:66" x14ac:dyDescent="0.35">
      <c r="A86" t="s">
        <v>89</v>
      </c>
      <c r="B86">
        <v>99</v>
      </c>
      <c r="C86">
        <v>4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0</v>
      </c>
      <c r="S86">
        <v>0</v>
      </c>
      <c r="T86">
        <v>1</v>
      </c>
      <c r="U86">
        <v>2</v>
      </c>
      <c r="V86" s="9">
        <v>0.5</v>
      </c>
      <c r="W86">
        <v>37</v>
      </c>
      <c r="X86">
        <v>18</v>
      </c>
      <c r="Y86">
        <v>21</v>
      </c>
      <c r="Z86" s="9">
        <v>0.86</v>
      </c>
      <c r="AA86">
        <v>0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1</v>
      </c>
      <c r="AH86">
        <v>2</v>
      </c>
      <c r="AI86" s="9">
        <v>0.5</v>
      </c>
      <c r="AJ86">
        <v>6</v>
      </c>
      <c r="AK86">
        <v>19</v>
      </c>
      <c r="AL86" s="9">
        <v>0.32</v>
      </c>
      <c r="AM86">
        <v>0</v>
      </c>
      <c r="AN86">
        <v>1</v>
      </c>
      <c r="AO86" s="9">
        <v>0</v>
      </c>
      <c r="AP86">
        <v>10</v>
      </c>
      <c r="AQ86">
        <v>2</v>
      </c>
      <c r="AR86">
        <v>1</v>
      </c>
      <c r="AS86">
        <v>0</v>
      </c>
      <c r="AT86">
        <v>3</v>
      </c>
      <c r="AU86">
        <v>0</v>
      </c>
      <c r="AV86">
        <v>3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 s="5">
        <f>AV86/BJ86*30</f>
        <v>2.2727272727272729</v>
      </c>
      <c r="BD86" s="5">
        <f>AW86/BJ86*30</f>
        <v>0</v>
      </c>
      <c r="BG86">
        <v>10</v>
      </c>
      <c r="BH86" s="10">
        <v>45760</v>
      </c>
      <c r="BI86" s="11" t="s">
        <v>95</v>
      </c>
      <c r="BJ86">
        <v>39.6</v>
      </c>
      <c r="BK86" s="8">
        <v>30.5</v>
      </c>
      <c r="BL86">
        <v>5012</v>
      </c>
      <c r="BM86" s="5">
        <v>7.1</v>
      </c>
      <c r="BN86" s="5">
        <f>IF(BM86=0, "", BM86-6.5)</f>
        <v>0.59999999999999964</v>
      </c>
    </row>
    <row r="87" spans="1:66" x14ac:dyDescent="0.35">
      <c r="A87" t="s">
        <v>86</v>
      </c>
      <c r="B87">
        <v>89</v>
      </c>
      <c r="C87">
        <v>2</v>
      </c>
      <c r="D87" s="5">
        <v>0.04</v>
      </c>
      <c r="E87" s="5">
        <v>0.33</v>
      </c>
      <c r="F87" s="5">
        <v>0.04</v>
      </c>
      <c r="G87" s="5">
        <v>0.33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1</v>
      </c>
      <c r="R87">
        <v>0</v>
      </c>
      <c r="S87">
        <v>0</v>
      </c>
      <c r="T87">
        <v>0</v>
      </c>
      <c r="U87">
        <v>0</v>
      </c>
      <c r="V87" s="9">
        <v>0</v>
      </c>
      <c r="W87">
        <v>24</v>
      </c>
      <c r="X87">
        <v>16</v>
      </c>
      <c r="Y87">
        <v>18</v>
      </c>
      <c r="Z87" s="9">
        <v>0.89</v>
      </c>
      <c r="AA87">
        <v>0</v>
      </c>
      <c r="AB87">
        <v>0</v>
      </c>
      <c r="AC87">
        <v>0</v>
      </c>
      <c r="AD87">
        <v>0</v>
      </c>
      <c r="AE87">
        <v>0</v>
      </c>
      <c r="AF87" s="9">
        <v>0</v>
      </c>
      <c r="AG87">
        <v>1</v>
      </c>
      <c r="AH87">
        <v>2</v>
      </c>
      <c r="AI87" s="9">
        <v>0.5</v>
      </c>
      <c r="AJ87">
        <v>1</v>
      </c>
      <c r="AK87">
        <v>8</v>
      </c>
      <c r="AL87" s="9">
        <v>0.13</v>
      </c>
      <c r="AM87">
        <v>1</v>
      </c>
      <c r="AN87">
        <v>1</v>
      </c>
      <c r="AO87" s="9">
        <v>1</v>
      </c>
      <c r="AP87">
        <v>3</v>
      </c>
      <c r="AQ87">
        <v>0</v>
      </c>
      <c r="AR87">
        <v>0</v>
      </c>
      <c r="AS87">
        <v>0</v>
      </c>
      <c r="AT87">
        <v>2</v>
      </c>
      <c r="AU87">
        <v>1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 s="5">
        <f>AV87/BJ87*30</f>
        <v>0.75757575757575757</v>
      </c>
      <c r="BD87" s="5">
        <f>AW87/BJ87*30</f>
        <v>0.75757575757575757</v>
      </c>
      <c r="BG87">
        <v>10</v>
      </c>
      <c r="BH87" s="10">
        <v>45760</v>
      </c>
      <c r="BI87" s="11" t="s">
        <v>95</v>
      </c>
      <c r="BJ87">
        <v>39.6</v>
      </c>
      <c r="BK87" s="8">
        <v>31</v>
      </c>
      <c r="BL87">
        <v>10552</v>
      </c>
      <c r="BM87" s="5">
        <v>7.4</v>
      </c>
      <c r="BN87" s="5">
        <f>IF(BM87=0, "", BM87-6.5)</f>
        <v>0.90000000000000036</v>
      </c>
    </row>
    <row r="88" spans="1:66" x14ac:dyDescent="0.35">
      <c r="A88" t="s">
        <v>66</v>
      </c>
      <c r="B88">
        <v>35</v>
      </c>
      <c r="C88">
        <v>-2</v>
      </c>
      <c r="D88" s="5">
        <v>0</v>
      </c>
      <c r="E88" s="5">
        <v>0</v>
      </c>
      <c r="F88" s="5">
        <v>0</v>
      </c>
      <c r="G88" s="5">
        <v>0</v>
      </c>
      <c r="H88" s="5">
        <v>0.23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9">
        <v>0</v>
      </c>
      <c r="W88">
        <v>23</v>
      </c>
      <c r="X88">
        <v>11</v>
      </c>
      <c r="Y88">
        <v>15</v>
      </c>
      <c r="Z88" s="9">
        <v>0.73</v>
      </c>
      <c r="AA88">
        <v>1</v>
      </c>
      <c r="AB88">
        <v>0</v>
      </c>
      <c r="AC88">
        <v>0</v>
      </c>
      <c r="AD88">
        <v>1</v>
      </c>
      <c r="AE88">
        <v>2</v>
      </c>
      <c r="AF88" s="9">
        <v>0.5</v>
      </c>
      <c r="AG88">
        <v>0</v>
      </c>
      <c r="AH88">
        <v>0</v>
      </c>
      <c r="AI88" s="9">
        <v>0</v>
      </c>
      <c r="AJ88">
        <v>0</v>
      </c>
      <c r="AK88">
        <v>3</v>
      </c>
      <c r="AL88" s="9">
        <v>0</v>
      </c>
      <c r="AM88">
        <v>0</v>
      </c>
      <c r="AN88">
        <v>0</v>
      </c>
      <c r="AO88" s="9">
        <v>0</v>
      </c>
      <c r="AP88">
        <v>6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 s="5">
        <f>AV88/BJ88*30</f>
        <v>0</v>
      </c>
      <c r="BD88" s="5">
        <f>AW88/BJ88*30</f>
        <v>0</v>
      </c>
      <c r="BG88">
        <v>9</v>
      </c>
      <c r="BH88" s="10">
        <v>45753</v>
      </c>
      <c r="BI88" s="11" t="s">
        <v>88</v>
      </c>
      <c r="BJ88">
        <v>34.200000000000003</v>
      </c>
      <c r="BK88" s="8">
        <v>29.2</v>
      </c>
      <c r="BL88">
        <v>4522</v>
      </c>
      <c r="BM88" s="5">
        <v>6.1</v>
      </c>
      <c r="BN88" s="5">
        <f>IF(BM88=0, "", BM88-6.5)</f>
        <v>-0.40000000000000036</v>
      </c>
    </row>
    <row r="89" spans="1:66" x14ac:dyDescent="0.35">
      <c r="A89" t="s">
        <v>68</v>
      </c>
      <c r="B89">
        <v>94</v>
      </c>
      <c r="C89">
        <v>-6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59</v>
      </c>
      <c r="X89">
        <v>40</v>
      </c>
      <c r="Y89">
        <v>46</v>
      </c>
      <c r="Z89" s="9">
        <v>0.87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5</v>
      </c>
      <c r="AH89">
        <v>7</v>
      </c>
      <c r="AI89" s="9">
        <v>0.71</v>
      </c>
      <c r="AJ89">
        <v>3</v>
      </c>
      <c r="AK89">
        <v>5</v>
      </c>
      <c r="AL89" s="9">
        <v>0.6</v>
      </c>
      <c r="AM89">
        <v>1</v>
      </c>
      <c r="AN89">
        <v>1</v>
      </c>
      <c r="AO89" s="9">
        <v>1</v>
      </c>
      <c r="AP89">
        <v>7</v>
      </c>
      <c r="AQ89">
        <v>1</v>
      </c>
      <c r="AR89">
        <v>0</v>
      </c>
      <c r="AS89">
        <v>0</v>
      </c>
      <c r="AT89">
        <v>2</v>
      </c>
      <c r="AU89">
        <v>0</v>
      </c>
      <c r="AV89">
        <v>3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 s="5">
        <f>AV89/BJ89*30</f>
        <v>2.6315789473684208</v>
      </c>
      <c r="BD89" s="5">
        <f>AW89/BJ89*30</f>
        <v>0</v>
      </c>
      <c r="BG89">
        <v>9</v>
      </c>
      <c r="BH89" s="10">
        <v>45753</v>
      </c>
      <c r="BI89" s="11" t="s">
        <v>88</v>
      </c>
      <c r="BJ89">
        <v>34.200000000000003</v>
      </c>
      <c r="BK89" s="8">
        <v>32.5</v>
      </c>
      <c r="BL89">
        <v>9870</v>
      </c>
      <c r="BM89" s="5">
        <v>6.2</v>
      </c>
      <c r="BN89" s="5">
        <f>IF(BM89=0, "", BM89-6.5)</f>
        <v>-0.29999999999999982</v>
      </c>
    </row>
    <row r="90" spans="1:66" x14ac:dyDescent="0.35">
      <c r="A90" t="s">
        <v>69</v>
      </c>
      <c r="B90">
        <v>63</v>
      </c>
      <c r="C90">
        <v>-4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34</v>
      </c>
      <c r="X90">
        <v>16</v>
      </c>
      <c r="Y90">
        <v>22</v>
      </c>
      <c r="Z90" s="9">
        <v>0.73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2</v>
      </c>
      <c r="AH90">
        <v>4</v>
      </c>
      <c r="AI90" s="9">
        <v>0.5</v>
      </c>
      <c r="AJ90">
        <v>2</v>
      </c>
      <c r="AK90">
        <v>9</v>
      </c>
      <c r="AL90" s="9">
        <v>0.22</v>
      </c>
      <c r="AM90">
        <v>1</v>
      </c>
      <c r="AN90">
        <v>4</v>
      </c>
      <c r="AO90" s="9">
        <v>0.25</v>
      </c>
      <c r="AP90">
        <v>12</v>
      </c>
      <c r="AQ90">
        <v>2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>AV90/BJ90*30</f>
        <v>0</v>
      </c>
      <c r="BD90" s="5">
        <f>AW90/BJ90*30</f>
        <v>0</v>
      </c>
      <c r="BG90">
        <v>9</v>
      </c>
      <c r="BH90" s="10">
        <v>45753</v>
      </c>
      <c r="BI90" s="11" t="s">
        <v>88</v>
      </c>
      <c r="BJ90">
        <v>34.200000000000003</v>
      </c>
      <c r="BK90" s="8">
        <v>32.9</v>
      </c>
      <c r="BL90">
        <v>7860</v>
      </c>
      <c r="BM90" s="5">
        <v>5.2</v>
      </c>
      <c r="BN90" s="5">
        <f>IF(BM90=0, "", BM90-6.5)</f>
        <v>-1.2999999999999998</v>
      </c>
    </row>
    <row r="91" spans="1:66" x14ac:dyDescent="0.35">
      <c r="A91" t="s">
        <v>70</v>
      </c>
      <c r="B91">
        <v>57</v>
      </c>
      <c r="C91">
        <v>-3</v>
      </c>
      <c r="D91" s="5">
        <v>0.81</v>
      </c>
      <c r="E91" s="5">
        <v>1.3</v>
      </c>
      <c r="F91" s="5">
        <v>0.81</v>
      </c>
      <c r="G91" s="5">
        <v>1.3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2</v>
      </c>
      <c r="R91">
        <v>0</v>
      </c>
      <c r="S91">
        <v>1</v>
      </c>
      <c r="T91">
        <v>0</v>
      </c>
      <c r="U91">
        <v>0</v>
      </c>
      <c r="V91" s="9">
        <v>0</v>
      </c>
      <c r="W91">
        <v>20</v>
      </c>
      <c r="X91">
        <v>6</v>
      </c>
      <c r="Y91">
        <v>10</v>
      </c>
      <c r="Z91" s="9">
        <v>0.6</v>
      </c>
      <c r="AA91">
        <v>0</v>
      </c>
      <c r="AB91">
        <v>0</v>
      </c>
      <c r="AC91">
        <v>1</v>
      </c>
      <c r="AD91">
        <v>0</v>
      </c>
      <c r="AE91">
        <v>0</v>
      </c>
      <c r="AF91" s="9">
        <v>0</v>
      </c>
      <c r="AG91">
        <v>2</v>
      </c>
      <c r="AH91">
        <v>2</v>
      </c>
      <c r="AI91" s="9">
        <v>1</v>
      </c>
      <c r="AJ91">
        <v>0</v>
      </c>
      <c r="AK91">
        <v>6</v>
      </c>
      <c r="AL91" s="9">
        <v>0</v>
      </c>
      <c r="AM91">
        <v>0</v>
      </c>
      <c r="AN91">
        <v>0</v>
      </c>
      <c r="AO91" s="9">
        <v>0</v>
      </c>
      <c r="AP91">
        <v>7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>AV91/BJ91*30</f>
        <v>0</v>
      </c>
      <c r="BD91" s="5">
        <f>AW91/BJ91*30</f>
        <v>0</v>
      </c>
      <c r="BG91">
        <v>9</v>
      </c>
      <c r="BH91" s="10">
        <v>45753</v>
      </c>
      <c r="BI91" s="11" t="s">
        <v>88</v>
      </c>
      <c r="BJ91">
        <v>34.200000000000003</v>
      </c>
      <c r="BK91" s="8">
        <v>27.8</v>
      </c>
      <c r="BL91">
        <v>6905</v>
      </c>
      <c r="BM91" s="5">
        <v>6.4</v>
      </c>
      <c r="BN91" s="5">
        <f>IF(BM91=0, "", BM91-6.5)</f>
        <v>-9.9999999999999645E-2</v>
      </c>
    </row>
    <row r="92" spans="1:66" x14ac:dyDescent="0.35">
      <c r="A92" t="s">
        <v>84</v>
      </c>
      <c r="B92">
        <v>27</v>
      </c>
      <c r="C92">
        <v>-2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13</v>
      </c>
      <c r="X92">
        <v>9</v>
      </c>
      <c r="Y92">
        <v>11</v>
      </c>
      <c r="Z92" s="9">
        <v>0.82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0</v>
      </c>
      <c r="AH92">
        <v>0</v>
      </c>
      <c r="AI92" s="9">
        <v>0</v>
      </c>
      <c r="AJ92">
        <v>2</v>
      </c>
      <c r="AK92">
        <v>6</v>
      </c>
      <c r="AL92" s="9">
        <v>0.4</v>
      </c>
      <c r="AM92">
        <v>0</v>
      </c>
      <c r="AN92">
        <v>0</v>
      </c>
      <c r="AO92" s="9">
        <v>0</v>
      </c>
      <c r="AP92">
        <v>2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s="5">
        <f>AV92/BJ92*30</f>
        <v>0.8771929824561403</v>
      </c>
      <c r="BD92" s="5">
        <f>AW92/BJ92*30</f>
        <v>0</v>
      </c>
      <c r="BG92">
        <v>9</v>
      </c>
      <c r="BH92" s="10">
        <v>45753</v>
      </c>
      <c r="BI92" s="11" t="s">
        <v>88</v>
      </c>
      <c r="BJ92">
        <v>34.200000000000003</v>
      </c>
      <c r="BK92" s="8"/>
      <c r="BM92" s="5">
        <v>6.5</v>
      </c>
      <c r="BN92" s="5">
        <f>IF(BM92=0, "", BM92-6.5)</f>
        <v>0</v>
      </c>
    </row>
    <row r="93" spans="1:66" x14ac:dyDescent="0.35">
      <c r="A93" t="s">
        <v>74</v>
      </c>
      <c r="B93">
        <v>94</v>
      </c>
      <c r="C93">
        <v>-6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62</v>
      </c>
      <c r="X93">
        <v>37</v>
      </c>
      <c r="Y93">
        <v>44</v>
      </c>
      <c r="Z93" s="9">
        <v>0.84</v>
      </c>
      <c r="AA93">
        <v>0</v>
      </c>
      <c r="AB93">
        <v>0</v>
      </c>
      <c r="AC93">
        <v>0</v>
      </c>
      <c r="AD93">
        <v>0</v>
      </c>
      <c r="AE93">
        <v>0</v>
      </c>
      <c r="AF93" s="9">
        <v>0</v>
      </c>
      <c r="AG93">
        <v>2</v>
      </c>
      <c r="AH93">
        <v>5</v>
      </c>
      <c r="AI93" s="9">
        <v>0.4</v>
      </c>
      <c r="AJ93">
        <v>2</v>
      </c>
      <c r="AK93">
        <v>6</v>
      </c>
      <c r="AL93" s="9">
        <v>0.33</v>
      </c>
      <c r="AM93">
        <v>2</v>
      </c>
      <c r="AN93">
        <v>2</v>
      </c>
      <c r="AO93" s="9">
        <v>1</v>
      </c>
      <c r="AP93">
        <v>12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 s="5">
        <f>AV93/BJ93*30</f>
        <v>0.8771929824561403</v>
      </c>
      <c r="BD93" s="5">
        <f>AW93/BJ93*30</f>
        <v>0</v>
      </c>
      <c r="BG93">
        <v>9</v>
      </c>
      <c r="BH93" s="10">
        <v>45753</v>
      </c>
      <c r="BI93" s="11" t="s">
        <v>88</v>
      </c>
      <c r="BJ93">
        <v>34.200000000000003</v>
      </c>
      <c r="BK93" s="8">
        <v>32.700000000000003</v>
      </c>
      <c r="BL93">
        <v>10476</v>
      </c>
      <c r="BM93" s="5">
        <v>6.7</v>
      </c>
      <c r="BN93" s="5">
        <f>IF(BM93=0, "", BM93-6.5)</f>
        <v>0.20000000000000018</v>
      </c>
    </row>
    <row r="94" spans="1:66" x14ac:dyDescent="0.35">
      <c r="A94" t="s">
        <v>75</v>
      </c>
      <c r="B94">
        <v>94</v>
      </c>
      <c r="C94">
        <v>-6</v>
      </c>
      <c r="D94" s="5">
        <v>0.02</v>
      </c>
      <c r="E94" s="5">
        <v>0</v>
      </c>
      <c r="F94" s="5">
        <v>0.02</v>
      </c>
      <c r="G94" s="5">
        <v>0</v>
      </c>
      <c r="H94" s="5">
        <v>0.26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0</v>
      </c>
      <c r="R94">
        <v>1</v>
      </c>
      <c r="S94">
        <v>0</v>
      </c>
      <c r="T94">
        <v>0</v>
      </c>
      <c r="U94">
        <v>0</v>
      </c>
      <c r="V94" s="9">
        <v>0</v>
      </c>
      <c r="W94">
        <v>52</v>
      </c>
      <c r="X94">
        <v>33</v>
      </c>
      <c r="Y94">
        <v>41</v>
      </c>
      <c r="Z94" s="9">
        <v>0.8</v>
      </c>
      <c r="AA94">
        <v>1</v>
      </c>
      <c r="AB94">
        <v>0</v>
      </c>
      <c r="AC94">
        <v>0</v>
      </c>
      <c r="AD94">
        <v>0</v>
      </c>
      <c r="AE94">
        <v>0</v>
      </c>
      <c r="AF94" s="9">
        <v>0</v>
      </c>
      <c r="AG94">
        <v>0</v>
      </c>
      <c r="AH94">
        <v>1</v>
      </c>
      <c r="AI94" s="9">
        <v>0</v>
      </c>
      <c r="AJ94">
        <v>1</v>
      </c>
      <c r="AK94">
        <v>1</v>
      </c>
      <c r="AL94" s="9">
        <v>1</v>
      </c>
      <c r="AM94">
        <v>1</v>
      </c>
      <c r="AN94">
        <v>1</v>
      </c>
      <c r="AO94" s="9">
        <v>1</v>
      </c>
      <c r="AP94">
        <v>11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2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0</v>
      </c>
      <c r="BC94" s="5">
        <f>AV94/BJ94*30</f>
        <v>1.7543859649122806</v>
      </c>
      <c r="BD94" s="5">
        <f>AW94/BJ94*30</f>
        <v>0</v>
      </c>
      <c r="BG94">
        <v>9</v>
      </c>
      <c r="BH94" s="10">
        <v>45753</v>
      </c>
      <c r="BI94" s="11" t="s">
        <v>88</v>
      </c>
      <c r="BJ94">
        <v>34.200000000000003</v>
      </c>
      <c r="BK94" s="8">
        <v>27.4</v>
      </c>
      <c r="BL94">
        <v>12623</v>
      </c>
      <c r="BM94" s="5">
        <v>6.3</v>
      </c>
      <c r="BN94" s="5">
        <f>IF(BM94=0, "", BM94-6.5)</f>
        <v>-0.20000000000000018</v>
      </c>
    </row>
    <row r="95" spans="1:66" x14ac:dyDescent="0.35">
      <c r="A95" t="s">
        <v>76</v>
      </c>
      <c r="B95">
        <v>94</v>
      </c>
      <c r="C95">
        <v>-6</v>
      </c>
      <c r="D95" s="5">
        <v>0.65</v>
      </c>
      <c r="E95" s="5">
        <v>1.33</v>
      </c>
      <c r="F95" s="5">
        <v>0.65</v>
      </c>
      <c r="G95" s="5">
        <v>1.33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3</v>
      </c>
      <c r="R95">
        <v>0</v>
      </c>
      <c r="S95">
        <v>0</v>
      </c>
      <c r="T95">
        <v>1</v>
      </c>
      <c r="U95">
        <v>1</v>
      </c>
      <c r="V95" s="9">
        <v>1</v>
      </c>
      <c r="W95">
        <v>81</v>
      </c>
      <c r="X95">
        <v>40</v>
      </c>
      <c r="Y95">
        <v>52</v>
      </c>
      <c r="Z95" s="9">
        <v>0.77</v>
      </c>
      <c r="AA95">
        <v>1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3</v>
      </c>
      <c r="AH95">
        <v>3</v>
      </c>
      <c r="AI95" s="9">
        <v>1</v>
      </c>
      <c r="AJ95">
        <v>9</v>
      </c>
      <c r="AK95">
        <v>22</v>
      </c>
      <c r="AL95" s="9">
        <v>0.41</v>
      </c>
      <c r="AM95">
        <v>4</v>
      </c>
      <c r="AN95">
        <v>5</v>
      </c>
      <c r="AO95" s="9">
        <v>0.8</v>
      </c>
      <c r="AP95">
        <v>19</v>
      </c>
      <c r="AQ95">
        <v>1</v>
      </c>
      <c r="AR95">
        <v>2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 s="5">
        <f>AV95/BJ95*30</f>
        <v>0.8771929824561403</v>
      </c>
      <c r="BD95" s="5">
        <f>AW95/BJ95*30</f>
        <v>0</v>
      </c>
      <c r="BG95">
        <v>9</v>
      </c>
      <c r="BH95" s="10">
        <v>45753</v>
      </c>
      <c r="BI95" s="11" t="s">
        <v>88</v>
      </c>
      <c r="BJ95">
        <v>34.200000000000003</v>
      </c>
      <c r="BK95" s="8">
        <v>27.2</v>
      </c>
      <c r="BL95">
        <v>9655</v>
      </c>
      <c r="BM95" s="5">
        <v>6.9</v>
      </c>
      <c r="BN95" s="5">
        <f>IF(BM95=0, "", BM95-6.5)</f>
        <v>0.40000000000000036</v>
      </c>
    </row>
    <row r="96" spans="1:66" x14ac:dyDescent="0.35">
      <c r="A96" t="s">
        <v>85</v>
      </c>
      <c r="B96">
        <v>37</v>
      </c>
      <c r="C96">
        <v>-3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1</v>
      </c>
      <c r="V96" s="9">
        <v>0</v>
      </c>
      <c r="W96">
        <v>32</v>
      </c>
      <c r="X96">
        <v>22</v>
      </c>
      <c r="Y96">
        <v>26</v>
      </c>
      <c r="Z96" s="9">
        <v>0.85</v>
      </c>
      <c r="AA96">
        <v>0</v>
      </c>
      <c r="AB96">
        <v>0</v>
      </c>
      <c r="AC96">
        <v>0</v>
      </c>
      <c r="AD96">
        <v>0</v>
      </c>
      <c r="AE96">
        <v>0</v>
      </c>
      <c r="AF96" s="9">
        <v>0</v>
      </c>
      <c r="AG96">
        <v>3</v>
      </c>
      <c r="AH96">
        <v>4</v>
      </c>
      <c r="AI96" s="9">
        <v>0.75</v>
      </c>
      <c r="AJ96">
        <v>2</v>
      </c>
      <c r="AK96">
        <v>4</v>
      </c>
      <c r="AL96" s="9">
        <v>0.5</v>
      </c>
      <c r="AM96">
        <v>0</v>
      </c>
      <c r="AN96">
        <v>0</v>
      </c>
      <c r="AO96" s="9">
        <v>0</v>
      </c>
      <c r="AP96">
        <v>4</v>
      </c>
      <c r="AQ96">
        <v>1</v>
      </c>
      <c r="AR96">
        <v>2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>AV96/BJ96*30</f>
        <v>0.8771929824561403</v>
      </c>
      <c r="BD96" s="5">
        <f>AW96/BJ96*30</f>
        <v>0</v>
      </c>
      <c r="BG96">
        <v>9</v>
      </c>
      <c r="BH96" s="10">
        <v>45753</v>
      </c>
      <c r="BI96" s="11" t="s">
        <v>88</v>
      </c>
      <c r="BJ96">
        <v>34.200000000000003</v>
      </c>
      <c r="BK96" s="8"/>
      <c r="BM96" s="5">
        <v>6.4</v>
      </c>
      <c r="BN96" s="5">
        <f>IF(BM96=0, "", BM96-6.5)</f>
        <v>-9.9999999999999645E-2</v>
      </c>
    </row>
    <row r="97" spans="1:66" x14ac:dyDescent="0.35">
      <c r="A97" t="s">
        <v>77</v>
      </c>
      <c r="B97">
        <v>59</v>
      </c>
      <c r="C97">
        <v>-4</v>
      </c>
      <c r="D97" s="5">
        <v>0</v>
      </c>
      <c r="E97" s="5">
        <v>0</v>
      </c>
      <c r="F97" s="5">
        <v>0</v>
      </c>
      <c r="G97" s="5">
        <v>0</v>
      </c>
      <c r="H97" s="5">
        <v>0.09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9">
        <v>0</v>
      </c>
      <c r="W97">
        <v>26</v>
      </c>
      <c r="X97">
        <v>14</v>
      </c>
      <c r="Y97">
        <v>19</v>
      </c>
      <c r="Z97" s="9">
        <v>0.74</v>
      </c>
      <c r="AA97">
        <v>1</v>
      </c>
      <c r="AB97">
        <v>0</v>
      </c>
      <c r="AC97">
        <v>0</v>
      </c>
      <c r="AD97">
        <v>0</v>
      </c>
      <c r="AE97">
        <v>0</v>
      </c>
      <c r="AF97" s="9">
        <v>0</v>
      </c>
      <c r="AG97">
        <v>0</v>
      </c>
      <c r="AH97">
        <v>1</v>
      </c>
      <c r="AI97" s="9">
        <v>0</v>
      </c>
      <c r="AJ97">
        <v>2</v>
      </c>
      <c r="AK97">
        <v>10</v>
      </c>
      <c r="AL97" s="9">
        <v>0.2</v>
      </c>
      <c r="AM97">
        <v>0</v>
      </c>
      <c r="AN97">
        <v>0</v>
      </c>
      <c r="AO97" s="9">
        <v>0</v>
      </c>
      <c r="AP97">
        <v>7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3</v>
      </c>
      <c r="AY97">
        <v>0</v>
      </c>
      <c r="AZ97">
        <v>0</v>
      </c>
      <c r="BA97">
        <v>0</v>
      </c>
      <c r="BB97">
        <v>0</v>
      </c>
      <c r="BC97" s="5">
        <f>AV97/BJ97*30</f>
        <v>0.8771929824561403</v>
      </c>
      <c r="BD97" s="5">
        <f>AW97/BJ97*30</f>
        <v>0</v>
      </c>
      <c r="BG97">
        <v>9</v>
      </c>
      <c r="BH97" s="10">
        <v>45753</v>
      </c>
      <c r="BI97" s="11" t="s">
        <v>88</v>
      </c>
      <c r="BJ97">
        <v>34.200000000000003</v>
      </c>
      <c r="BK97" s="8">
        <v>33.1</v>
      </c>
      <c r="BL97">
        <v>7179</v>
      </c>
      <c r="BM97" s="5">
        <v>5.8</v>
      </c>
      <c r="BN97" s="5">
        <f>IF(BM97=0, "", BM97-6.5)</f>
        <v>-0.70000000000000018</v>
      </c>
    </row>
    <row r="98" spans="1:66" x14ac:dyDescent="0.35">
      <c r="A98" t="s">
        <v>78</v>
      </c>
      <c r="B98">
        <v>94</v>
      </c>
      <c r="C98">
        <v>-6</v>
      </c>
      <c r="D98" s="5">
        <v>0.71</v>
      </c>
      <c r="E98" s="5">
        <v>0.12</v>
      </c>
      <c r="F98" s="5">
        <v>0.71</v>
      </c>
      <c r="G98" s="5">
        <v>0.12</v>
      </c>
      <c r="H98" s="5">
        <v>0.49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5">
        <v>0</v>
      </c>
      <c r="P98" s="5">
        <v>0</v>
      </c>
      <c r="Q98">
        <v>2</v>
      </c>
      <c r="R98">
        <v>1</v>
      </c>
      <c r="S98">
        <v>4</v>
      </c>
      <c r="T98">
        <v>3</v>
      </c>
      <c r="U98">
        <v>3</v>
      </c>
      <c r="V98" s="9">
        <v>1</v>
      </c>
      <c r="W98">
        <v>58</v>
      </c>
      <c r="X98">
        <v>25</v>
      </c>
      <c r="Y98">
        <v>36</v>
      </c>
      <c r="Z98" s="9">
        <v>0.69</v>
      </c>
      <c r="AA98">
        <v>1</v>
      </c>
      <c r="AB98">
        <v>0</v>
      </c>
      <c r="AC98">
        <v>0</v>
      </c>
      <c r="AD98">
        <v>0</v>
      </c>
      <c r="AE98">
        <v>2</v>
      </c>
      <c r="AF98" s="9">
        <v>0</v>
      </c>
      <c r="AG98">
        <v>2</v>
      </c>
      <c r="AH98">
        <v>5</v>
      </c>
      <c r="AI98" s="9">
        <v>0.4</v>
      </c>
      <c r="AJ98">
        <v>4</v>
      </c>
      <c r="AK98">
        <v>10</v>
      </c>
      <c r="AL98" s="9">
        <v>0.4</v>
      </c>
      <c r="AM98">
        <v>0</v>
      </c>
      <c r="AN98">
        <v>0</v>
      </c>
      <c r="AO98" s="9">
        <v>0</v>
      </c>
      <c r="AP98">
        <v>13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>AV98/BJ98*30</f>
        <v>0.8771929824561403</v>
      </c>
      <c r="BD98" s="5">
        <f>AW98/BJ98*30</f>
        <v>0</v>
      </c>
      <c r="BG98">
        <v>9</v>
      </c>
      <c r="BH98" s="10">
        <v>45753</v>
      </c>
      <c r="BI98" s="11" t="s">
        <v>88</v>
      </c>
      <c r="BJ98">
        <v>34.200000000000003</v>
      </c>
      <c r="BK98" s="8"/>
      <c r="BM98" s="5">
        <v>6.6</v>
      </c>
      <c r="BN98" s="5">
        <f>IF(BM98=0, "", BM98-6.5)</f>
        <v>9.9999999999999645E-2</v>
      </c>
    </row>
    <row r="99" spans="1:66" x14ac:dyDescent="0.35">
      <c r="A99" t="s">
        <v>79</v>
      </c>
      <c r="B99">
        <v>94</v>
      </c>
      <c r="C99">
        <v>-6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>
        <v>0</v>
      </c>
      <c r="J99">
        <v>0</v>
      </c>
      <c r="K99">
        <v>0</v>
      </c>
      <c r="L99">
        <v>5</v>
      </c>
      <c r="M99">
        <v>11</v>
      </c>
      <c r="N99">
        <v>6</v>
      </c>
      <c r="O99" s="5">
        <v>3.05</v>
      </c>
      <c r="P99" s="5">
        <v>-2.95</v>
      </c>
      <c r="Q99">
        <v>0</v>
      </c>
      <c r="R99">
        <v>0</v>
      </c>
      <c r="S99">
        <v>0</v>
      </c>
      <c r="T99">
        <v>0</v>
      </c>
      <c r="U99">
        <v>0</v>
      </c>
      <c r="V99" s="9">
        <v>0</v>
      </c>
      <c r="W99">
        <v>26</v>
      </c>
      <c r="X99">
        <v>20</v>
      </c>
      <c r="Y99">
        <v>25</v>
      </c>
      <c r="Z99" s="9">
        <v>0.8</v>
      </c>
      <c r="AA99">
        <v>0</v>
      </c>
      <c r="AB99">
        <v>0</v>
      </c>
      <c r="AC99">
        <v>0</v>
      </c>
      <c r="AD99">
        <v>0</v>
      </c>
      <c r="AE99">
        <v>0</v>
      </c>
      <c r="AF99" s="9">
        <v>0</v>
      </c>
      <c r="AG99">
        <v>8</v>
      </c>
      <c r="AH99">
        <v>12</v>
      </c>
      <c r="AI99" s="9">
        <v>0.67</v>
      </c>
      <c r="AJ99">
        <v>0</v>
      </c>
      <c r="AK99">
        <v>1</v>
      </c>
      <c r="AL99" s="9">
        <v>0</v>
      </c>
      <c r="AM99">
        <v>1</v>
      </c>
      <c r="AN99">
        <v>1</v>
      </c>
      <c r="AO99" s="9">
        <v>0.1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0</v>
      </c>
      <c r="BB99">
        <v>0</v>
      </c>
      <c r="BC99" s="5">
        <f>AV99/BJ99*30</f>
        <v>0</v>
      </c>
      <c r="BD99" s="5">
        <f>AW99/BJ99*30</f>
        <v>0</v>
      </c>
      <c r="BG99">
        <v>9</v>
      </c>
      <c r="BH99" s="10">
        <v>45753</v>
      </c>
      <c r="BI99" s="11" t="s">
        <v>88</v>
      </c>
      <c r="BJ99">
        <v>34.200000000000003</v>
      </c>
      <c r="BK99" s="8">
        <v>25.6</v>
      </c>
      <c r="BL99">
        <v>4998</v>
      </c>
      <c r="BM99" s="5">
        <v>5.9</v>
      </c>
      <c r="BN99" s="5">
        <f>IF(BM99=0, "", BM99-6.5)</f>
        <v>-0.59999999999999964</v>
      </c>
    </row>
    <row r="100" spans="1:66" x14ac:dyDescent="0.35">
      <c r="A100" t="s">
        <v>80</v>
      </c>
      <c r="B100">
        <v>67</v>
      </c>
      <c r="C100">
        <v>-4</v>
      </c>
      <c r="D100" s="5">
        <v>0.22</v>
      </c>
      <c r="E100" s="5">
        <v>0</v>
      </c>
      <c r="F100" s="5">
        <v>0.22</v>
      </c>
      <c r="G100" s="5">
        <v>0</v>
      </c>
      <c r="H100" s="5">
        <v>0.02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2</v>
      </c>
      <c r="S100">
        <v>1</v>
      </c>
      <c r="T100">
        <v>2</v>
      </c>
      <c r="U100">
        <v>2</v>
      </c>
      <c r="V100" s="9">
        <v>1</v>
      </c>
      <c r="W100">
        <v>46</v>
      </c>
      <c r="X100">
        <v>23</v>
      </c>
      <c r="Y100">
        <v>25</v>
      </c>
      <c r="Z100" s="9">
        <v>0.92</v>
      </c>
      <c r="AA100">
        <v>1</v>
      </c>
      <c r="AB100">
        <v>0</v>
      </c>
      <c r="AC100">
        <v>0</v>
      </c>
      <c r="AD100">
        <v>0</v>
      </c>
      <c r="AE100">
        <v>0</v>
      </c>
      <c r="AF100" s="9">
        <v>0</v>
      </c>
      <c r="AG100">
        <v>1</v>
      </c>
      <c r="AH100">
        <v>1</v>
      </c>
      <c r="AI100" s="9">
        <v>1</v>
      </c>
      <c r="AJ100">
        <v>4</v>
      </c>
      <c r="AK100">
        <v>11</v>
      </c>
      <c r="AL100" s="9">
        <v>0.36</v>
      </c>
      <c r="AM100">
        <v>0</v>
      </c>
      <c r="AN100">
        <v>0</v>
      </c>
      <c r="AO100" s="9">
        <v>0</v>
      </c>
      <c r="AP100">
        <v>5</v>
      </c>
      <c r="AQ100">
        <v>1</v>
      </c>
      <c r="AR100">
        <v>2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>AV100/BJ100*30</f>
        <v>0.8771929824561403</v>
      </c>
      <c r="BD100" s="5">
        <f>AW100/BJ100*30</f>
        <v>0</v>
      </c>
      <c r="BG100">
        <v>9</v>
      </c>
      <c r="BH100" s="10">
        <v>45753</v>
      </c>
      <c r="BI100" s="11" t="s">
        <v>88</v>
      </c>
      <c r="BJ100">
        <v>34.200000000000003</v>
      </c>
      <c r="BK100" s="8">
        <v>33.1</v>
      </c>
      <c r="BL100">
        <v>7355</v>
      </c>
      <c r="BM100" s="5">
        <v>6.6</v>
      </c>
      <c r="BN100" s="5">
        <f>IF(BM100=0, "", BM100-6.5)</f>
        <v>9.9999999999999645E-2</v>
      </c>
    </row>
    <row r="101" spans="1:66" x14ac:dyDescent="0.35">
      <c r="A101" t="s">
        <v>89</v>
      </c>
      <c r="B101">
        <v>27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9">
        <v>0</v>
      </c>
      <c r="W101">
        <v>19</v>
      </c>
      <c r="X101">
        <v>12</v>
      </c>
      <c r="Y101">
        <v>16</v>
      </c>
      <c r="Z101" s="9">
        <v>0.75</v>
      </c>
      <c r="AA101">
        <v>0</v>
      </c>
      <c r="AB101">
        <v>0</v>
      </c>
      <c r="AC101">
        <v>0</v>
      </c>
      <c r="AD101">
        <v>0</v>
      </c>
      <c r="AE101">
        <v>1</v>
      </c>
      <c r="AF101" s="9">
        <v>0</v>
      </c>
      <c r="AG101">
        <v>0</v>
      </c>
      <c r="AH101">
        <v>1</v>
      </c>
      <c r="AI101" s="9">
        <v>0</v>
      </c>
      <c r="AJ101">
        <v>0</v>
      </c>
      <c r="AK101">
        <v>1</v>
      </c>
      <c r="AL101" s="9">
        <v>0</v>
      </c>
      <c r="AM101">
        <v>0</v>
      </c>
      <c r="AN101">
        <v>0</v>
      </c>
      <c r="AO101" s="9">
        <v>0</v>
      </c>
      <c r="AP101">
        <v>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 s="5">
        <f>AV101/BJ101*30</f>
        <v>0</v>
      </c>
      <c r="BD101" s="5">
        <f>AW101/BJ101*30</f>
        <v>0</v>
      </c>
      <c r="BG101">
        <v>9</v>
      </c>
      <c r="BH101" s="10">
        <v>45753</v>
      </c>
      <c r="BI101" s="11" t="s">
        <v>88</v>
      </c>
      <c r="BJ101">
        <v>34.200000000000003</v>
      </c>
      <c r="BK101" s="8">
        <v>29.7</v>
      </c>
      <c r="BL101">
        <v>10206</v>
      </c>
      <c r="BM101" s="5">
        <v>6.1</v>
      </c>
      <c r="BN101" s="5">
        <f>IF(BM101=0, "", BM101-6.5)</f>
        <v>-0.40000000000000036</v>
      </c>
    </row>
    <row r="102" spans="1:66" x14ac:dyDescent="0.35">
      <c r="A102" t="s">
        <v>86</v>
      </c>
      <c r="B102">
        <v>67</v>
      </c>
      <c r="C102">
        <v>-4</v>
      </c>
      <c r="D102" s="5">
        <v>0</v>
      </c>
      <c r="E102" s="5">
        <v>0</v>
      </c>
      <c r="F102" s="5">
        <v>0</v>
      </c>
      <c r="G102" s="5">
        <v>0</v>
      </c>
      <c r="H102" s="5">
        <v>0.05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36</v>
      </c>
      <c r="X102">
        <v>27</v>
      </c>
      <c r="Y102">
        <v>31</v>
      </c>
      <c r="Z102" s="9">
        <v>0.87</v>
      </c>
      <c r="AA102">
        <v>1</v>
      </c>
      <c r="AB102">
        <v>0</v>
      </c>
      <c r="AC102">
        <v>0</v>
      </c>
      <c r="AD102">
        <v>0</v>
      </c>
      <c r="AE102">
        <v>1</v>
      </c>
      <c r="AF102" s="9">
        <v>0</v>
      </c>
      <c r="AG102">
        <v>0</v>
      </c>
      <c r="AH102">
        <v>0</v>
      </c>
      <c r="AI102" s="9">
        <v>0</v>
      </c>
      <c r="AJ102">
        <v>1</v>
      </c>
      <c r="AK102">
        <v>8</v>
      </c>
      <c r="AL102" s="9">
        <v>0.13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1</v>
      </c>
      <c r="AX102">
        <v>2</v>
      </c>
      <c r="AY102">
        <v>2</v>
      </c>
      <c r="AZ102">
        <v>0</v>
      </c>
      <c r="BA102">
        <v>0</v>
      </c>
      <c r="BB102">
        <v>0</v>
      </c>
      <c r="BC102" s="5">
        <f>AV102/BJ102*30</f>
        <v>0</v>
      </c>
      <c r="BD102" s="5">
        <f>AW102/BJ102*30</f>
        <v>0.8771929824561403</v>
      </c>
      <c r="BG102">
        <v>9</v>
      </c>
      <c r="BH102" s="10">
        <v>45753</v>
      </c>
      <c r="BI102" s="11" t="s">
        <v>88</v>
      </c>
      <c r="BJ102">
        <v>34.200000000000003</v>
      </c>
      <c r="BK102" s="8">
        <v>25.5</v>
      </c>
      <c r="BL102">
        <v>8506</v>
      </c>
      <c r="BM102" s="5">
        <v>5.9</v>
      </c>
      <c r="BN102" s="5">
        <f>IF(BM102=0, "", BM102-6.5)</f>
        <v>-0.59999999999999964</v>
      </c>
    </row>
    <row r="103" spans="1:66" x14ac:dyDescent="0.35">
      <c r="A103" t="s">
        <v>66</v>
      </c>
      <c r="B103">
        <v>71</v>
      </c>
      <c r="C103">
        <v>-2</v>
      </c>
      <c r="D103" s="5">
        <v>0.28000000000000003</v>
      </c>
      <c r="E103" s="5">
        <v>0.38</v>
      </c>
      <c r="F103" s="5">
        <v>0.28000000000000003</v>
      </c>
      <c r="G103" s="5">
        <v>0.38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2</v>
      </c>
      <c r="R103">
        <v>0</v>
      </c>
      <c r="S103">
        <v>0</v>
      </c>
      <c r="T103">
        <v>3</v>
      </c>
      <c r="U103">
        <v>4</v>
      </c>
      <c r="V103" s="9">
        <v>0.75</v>
      </c>
      <c r="W103">
        <v>47</v>
      </c>
      <c r="X103">
        <v>20</v>
      </c>
      <c r="Y103">
        <v>27</v>
      </c>
      <c r="Z103" s="9">
        <v>0.74</v>
      </c>
      <c r="AA103">
        <v>0</v>
      </c>
      <c r="AB103">
        <v>0</v>
      </c>
      <c r="AC103">
        <v>0</v>
      </c>
      <c r="AD103">
        <v>0</v>
      </c>
      <c r="AE103">
        <v>2</v>
      </c>
      <c r="AF103" s="9">
        <v>0</v>
      </c>
      <c r="AG103">
        <v>0</v>
      </c>
      <c r="AH103">
        <v>0</v>
      </c>
      <c r="AI103" s="9">
        <v>0</v>
      </c>
      <c r="AJ103">
        <v>4</v>
      </c>
      <c r="AK103">
        <v>13</v>
      </c>
      <c r="AL103" s="9">
        <v>0.31</v>
      </c>
      <c r="AM103">
        <v>1</v>
      </c>
      <c r="AN103">
        <v>2</v>
      </c>
      <c r="AO103" s="9">
        <v>0.5</v>
      </c>
      <c r="AP103">
        <v>9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 s="5">
        <f>AV103/BJ103*30</f>
        <v>1.1904761904761905</v>
      </c>
      <c r="BD103" s="5">
        <f>AW103/BJ103*30</f>
        <v>0</v>
      </c>
      <c r="BG103">
        <v>8</v>
      </c>
      <c r="BH103" s="10">
        <v>45746</v>
      </c>
      <c r="BI103" s="11" t="s">
        <v>100</v>
      </c>
      <c r="BJ103">
        <v>25.2</v>
      </c>
      <c r="BK103" s="8">
        <v>31.9</v>
      </c>
      <c r="BL103">
        <v>8310</v>
      </c>
      <c r="BM103" s="5">
        <v>7.1</v>
      </c>
      <c r="BN103" s="5">
        <f>IF(BM103=0, "", BM103-6.5)</f>
        <v>0.59999999999999964</v>
      </c>
    </row>
    <row r="104" spans="1:66" x14ac:dyDescent="0.35">
      <c r="A104" t="s">
        <v>68</v>
      </c>
      <c r="B104">
        <v>95</v>
      </c>
      <c r="C104">
        <v>-1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9">
        <v>0</v>
      </c>
      <c r="W104">
        <v>84</v>
      </c>
      <c r="X104">
        <v>56</v>
      </c>
      <c r="Y104">
        <v>61</v>
      </c>
      <c r="Z104" s="9">
        <v>0.92</v>
      </c>
      <c r="AA104">
        <v>0</v>
      </c>
      <c r="AB104">
        <v>0</v>
      </c>
      <c r="AC104">
        <v>0</v>
      </c>
      <c r="AD104">
        <v>0</v>
      </c>
      <c r="AE104">
        <v>0</v>
      </c>
      <c r="AF104" s="9">
        <v>0</v>
      </c>
      <c r="AG104">
        <v>7</v>
      </c>
      <c r="AH104">
        <v>10</v>
      </c>
      <c r="AI104" s="9">
        <v>0.7</v>
      </c>
      <c r="AJ104">
        <v>3</v>
      </c>
      <c r="AK104">
        <v>10</v>
      </c>
      <c r="AL104" s="9">
        <v>0.3</v>
      </c>
      <c r="AM104">
        <v>2</v>
      </c>
      <c r="AN104">
        <v>3</v>
      </c>
      <c r="AO104" s="9">
        <v>0.67</v>
      </c>
      <c r="AP104">
        <v>13</v>
      </c>
      <c r="AQ104">
        <v>1</v>
      </c>
      <c r="AR104">
        <v>1</v>
      </c>
      <c r="AS104">
        <v>0</v>
      </c>
      <c r="AT104">
        <v>7</v>
      </c>
      <c r="AU104">
        <v>0</v>
      </c>
      <c r="AV104">
        <v>4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 s="5">
        <f>AV104/BJ104*30</f>
        <v>4.7619047619047619</v>
      </c>
      <c r="BD104" s="5">
        <f>AW104/BJ104*30</f>
        <v>0</v>
      </c>
      <c r="BG104">
        <v>8</v>
      </c>
      <c r="BH104" s="10">
        <v>45746</v>
      </c>
      <c r="BI104" s="11" t="s">
        <v>100</v>
      </c>
      <c r="BJ104">
        <v>25.2</v>
      </c>
      <c r="BK104" s="8">
        <v>31</v>
      </c>
      <c r="BL104">
        <v>9662</v>
      </c>
      <c r="BM104" s="5">
        <v>6.9</v>
      </c>
      <c r="BN104" s="5">
        <f>IF(BM104=0, "", BM104-6.5)</f>
        <v>0.40000000000000036</v>
      </c>
    </row>
    <row r="105" spans="1:66" x14ac:dyDescent="0.35">
      <c r="A105" t="s">
        <v>69</v>
      </c>
      <c r="B105">
        <v>95</v>
      </c>
      <c r="C105">
        <v>-1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69</v>
      </c>
      <c r="X105">
        <v>45</v>
      </c>
      <c r="Y105">
        <v>51</v>
      </c>
      <c r="Z105" s="9">
        <v>0.88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3</v>
      </c>
      <c r="AH105">
        <v>7</v>
      </c>
      <c r="AI105" s="9">
        <v>0.43</v>
      </c>
      <c r="AJ105">
        <v>4</v>
      </c>
      <c r="AK105">
        <v>19</v>
      </c>
      <c r="AL105" s="9">
        <v>0.21</v>
      </c>
      <c r="AM105">
        <v>0</v>
      </c>
      <c r="AN105">
        <v>3</v>
      </c>
      <c r="AO105" s="9">
        <v>0</v>
      </c>
      <c r="AP105">
        <v>14</v>
      </c>
      <c r="AQ105">
        <v>1</v>
      </c>
      <c r="AR105">
        <v>0</v>
      </c>
      <c r="AS105">
        <v>0</v>
      </c>
      <c r="AT105">
        <v>4</v>
      </c>
      <c r="AU105">
        <v>0</v>
      </c>
      <c r="AV105">
        <v>0</v>
      </c>
      <c r="AW105">
        <v>0</v>
      </c>
      <c r="AX105">
        <v>6</v>
      </c>
      <c r="AY105">
        <v>0</v>
      </c>
      <c r="AZ105">
        <v>0</v>
      </c>
      <c r="BA105">
        <v>0</v>
      </c>
      <c r="BB105">
        <v>0</v>
      </c>
      <c r="BC105" s="5">
        <f>AV105/BJ105*30</f>
        <v>0</v>
      </c>
      <c r="BD105" s="5">
        <f>AW105/BJ105*30</f>
        <v>0</v>
      </c>
      <c r="BG105">
        <v>8</v>
      </c>
      <c r="BH105" s="10">
        <v>45746</v>
      </c>
      <c r="BI105" s="11" t="s">
        <v>100</v>
      </c>
      <c r="BJ105">
        <v>25.2</v>
      </c>
      <c r="BK105" s="8">
        <v>30.5</v>
      </c>
      <c r="BL105">
        <v>10787</v>
      </c>
      <c r="BM105" s="5">
        <v>6</v>
      </c>
      <c r="BN105" s="5">
        <f>IF(BM105=0, "", BM105-6.5)</f>
        <v>-0.5</v>
      </c>
    </row>
    <row r="106" spans="1:66" x14ac:dyDescent="0.35">
      <c r="A106" t="s">
        <v>70</v>
      </c>
      <c r="B106">
        <v>24</v>
      </c>
      <c r="C106">
        <v>1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13</v>
      </c>
      <c r="X106">
        <v>7</v>
      </c>
      <c r="Y106">
        <v>8</v>
      </c>
      <c r="Z106" s="9">
        <v>0.88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1</v>
      </c>
      <c r="AH106">
        <v>1</v>
      </c>
      <c r="AI106" s="9">
        <v>1</v>
      </c>
      <c r="AJ106">
        <v>1</v>
      </c>
      <c r="AK106">
        <v>4</v>
      </c>
      <c r="AL106" s="9">
        <v>0.25</v>
      </c>
      <c r="AM106">
        <v>0</v>
      </c>
      <c r="AN106">
        <v>0</v>
      </c>
      <c r="AO106" s="9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>AV106/BJ106*30</f>
        <v>0</v>
      </c>
      <c r="BD106" s="5">
        <f>AW106/BJ106*30</f>
        <v>0</v>
      </c>
      <c r="BG106">
        <v>8</v>
      </c>
      <c r="BH106" s="10">
        <v>45746</v>
      </c>
      <c r="BI106" s="11" t="s">
        <v>100</v>
      </c>
      <c r="BJ106">
        <v>25.2</v>
      </c>
      <c r="BK106" s="8">
        <v>24</v>
      </c>
      <c r="BL106">
        <v>2958</v>
      </c>
      <c r="BM106" s="5">
        <v>6.4</v>
      </c>
      <c r="BN106" s="5">
        <f>IF(BM106=0, "", BM106-6.5)</f>
        <v>-9.9999999999999645E-2</v>
      </c>
    </row>
    <row r="107" spans="1:66" x14ac:dyDescent="0.35">
      <c r="A107" t="s">
        <v>84</v>
      </c>
      <c r="B107">
        <v>7</v>
      </c>
      <c r="C107">
        <v>1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9">
        <v>0</v>
      </c>
      <c r="W107">
        <v>4</v>
      </c>
      <c r="X107">
        <v>2</v>
      </c>
      <c r="Y107">
        <v>3</v>
      </c>
      <c r="Z107" s="9">
        <v>0.67</v>
      </c>
      <c r="AA107">
        <v>0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0</v>
      </c>
      <c r="AI107" s="9">
        <v>0</v>
      </c>
      <c r="AJ107">
        <v>0</v>
      </c>
      <c r="AK107">
        <v>1</v>
      </c>
      <c r="AL107" s="9">
        <v>0</v>
      </c>
      <c r="AM107">
        <v>0</v>
      </c>
      <c r="AN107">
        <v>0</v>
      </c>
      <c r="AO107" s="9">
        <v>0</v>
      </c>
      <c r="AP107">
        <v>3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 s="5">
        <f>AV107/BJ107*30</f>
        <v>0</v>
      </c>
      <c r="BD107" s="5">
        <f>AW107/BJ107*30</f>
        <v>0</v>
      </c>
      <c r="BG107">
        <v>8</v>
      </c>
      <c r="BH107" s="10">
        <v>45746</v>
      </c>
      <c r="BI107" s="11" t="s">
        <v>100</v>
      </c>
      <c r="BJ107">
        <v>25.2</v>
      </c>
      <c r="BK107" s="8"/>
      <c r="BM107" s="5"/>
      <c r="BN107" s="5" t="str">
        <f>IF(BM107=0, "", BM107-6.5)</f>
        <v/>
      </c>
    </row>
    <row r="108" spans="1:66" x14ac:dyDescent="0.35">
      <c r="A108" t="s">
        <v>74</v>
      </c>
      <c r="B108">
        <v>95</v>
      </c>
      <c r="C108">
        <v>-1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9">
        <v>0</v>
      </c>
      <c r="W108">
        <v>61</v>
      </c>
      <c r="X108">
        <v>44</v>
      </c>
      <c r="Y108">
        <v>44</v>
      </c>
      <c r="Z108" s="9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1</v>
      </c>
      <c r="AH108">
        <v>1</v>
      </c>
      <c r="AI108" s="9">
        <v>1</v>
      </c>
      <c r="AJ108">
        <v>7</v>
      </c>
      <c r="AK108">
        <v>16</v>
      </c>
      <c r="AL108" s="9">
        <v>0.44</v>
      </c>
      <c r="AM108">
        <v>6</v>
      </c>
      <c r="AN108">
        <v>8</v>
      </c>
      <c r="AO108" s="9">
        <v>0.75</v>
      </c>
      <c r="AP108">
        <v>7</v>
      </c>
      <c r="AQ108">
        <v>2</v>
      </c>
      <c r="AR108">
        <v>1</v>
      </c>
      <c r="AS108">
        <v>0</v>
      </c>
      <c r="AT108">
        <v>2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 s="5">
        <f>AV108/BJ108*30</f>
        <v>1.1904761904761905</v>
      </c>
      <c r="BD108" s="5">
        <f>AW108/BJ108*30</f>
        <v>0</v>
      </c>
      <c r="BG108">
        <v>8</v>
      </c>
      <c r="BH108" s="10">
        <v>45746</v>
      </c>
      <c r="BI108" s="11" t="s">
        <v>100</v>
      </c>
      <c r="BJ108">
        <v>25.2</v>
      </c>
      <c r="BK108" s="8">
        <v>30.8</v>
      </c>
      <c r="BL108">
        <v>10335</v>
      </c>
      <c r="BM108" s="5">
        <v>6.7</v>
      </c>
      <c r="BN108" s="5">
        <f>IF(BM108=0, "", BM108-6.5)</f>
        <v>0.20000000000000018</v>
      </c>
    </row>
    <row r="109" spans="1:66" x14ac:dyDescent="0.35">
      <c r="A109" t="s">
        <v>75</v>
      </c>
      <c r="B109">
        <v>95</v>
      </c>
      <c r="C109">
        <v>-1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9">
        <v>0</v>
      </c>
      <c r="W109">
        <v>64</v>
      </c>
      <c r="X109">
        <v>46</v>
      </c>
      <c r="Y109">
        <v>52</v>
      </c>
      <c r="Z109" s="9">
        <v>0.88</v>
      </c>
      <c r="AA109">
        <v>0</v>
      </c>
      <c r="AB109">
        <v>0</v>
      </c>
      <c r="AC109">
        <v>0</v>
      </c>
      <c r="AD109">
        <v>0</v>
      </c>
      <c r="AE109">
        <v>1</v>
      </c>
      <c r="AF109" s="9">
        <v>0</v>
      </c>
      <c r="AG109">
        <v>1</v>
      </c>
      <c r="AH109">
        <v>1</v>
      </c>
      <c r="AI109" s="9">
        <v>1</v>
      </c>
      <c r="AJ109">
        <v>2</v>
      </c>
      <c r="AK109">
        <v>10</v>
      </c>
      <c r="AL109" s="9">
        <v>0.2</v>
      </c>
      <c r="AM109">
        <v>1</v>
      </c>
      <c r="AN109">
        <v>2</v>
      </c>
      <c r="AO109" s="9">
        <v>0.5</v>
      </c>
      <c r="AP109">
        <v>10</v>
      </c>
      <c r="AQ109">
        <v>0</v>
      </c>
      <c r="AR109">
        <v>0</v>
      </c>
      <c r="AS109">
        <v>0</v>
      </c>
      <c r="AT109">
        <v>3</v>
      </c>
      <c r="AU109">
        <v>0</v>
      </c>
      <c r="AV109">
        <v>1</v>
      </c>
      <c r="AW109">
        <v>0</v>
      </c>
      <c r="AX109">
        <v>2</v>
      </c>
      <c r="AY109">
        <v>0</v>
      </c>
      <c r="AZ109">
        <v>0</v>
      </c>
      <c r="BA109">
        <v>0</v>
      </c>
      <c r="BB109">
        <v>0</v>
      </c>
      <c r="BC109" s="5">
        <f>AV109/BJ109*30</f>
        <v>1.1904761904761905</v>
      </c>
      <c r="BD109" s="5">
        <f>AW109/BJ109*30</f>
        <v>0</v>
      </c>
      <c r="BG109">
        <v>8</v>
      </c>
      <c r="BH109" s="10">
        <v>45746</v>
      </c>
      <c r="BI109" s="11" t="s">
        <v>100</v>
      </c>
      <c r="BJ109">
        <v>25.2</v>
      </c>
      <c r="BK109" s="8">
        <v>26.6</v>
      </c>
      <c r="BL109">
        <v>11920</v>
      </c>
      <c r="BM109" s="5">
        <v>6.7</v>
      </c>
      <c r="BN109" s="5">
        <f>IF(BM109=0, "", BM109-6.5)</f>
        <v>0.20000000000000018</v>
      </c>
    </row>
    <row r="110" spans="1:66" x14ac:dyDescent="0.35">
      <c r="A110" t="s">
        <v>76</v>
      </c>
      <c r="B110">
        <v>85</v>
      </c>
      <c r="C110">
        <v>-2</v>
      </c>
      <c r="D110" s="5">
        <v>0.42</v>
      </c>
      <c r="E110" s="5">
        <v>0.34</v>
      </c>
      <c r="F110" s="5">
        <v>0.42</v>
      </c>
      <c r="G110" s="5">
        <v>0.34</v>
      </c>
      <c r="H110" s="5">
        <v>0.24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1</v>
      </c>
      <c r="R110">
        <v>0</v>
      </c>
      <c r="S110">
        <v>0</v>
      </c>
      <c r="T110">
        <v>4</v>
      </c>
      <c r="U110">
        <v>4</v>
      </c>
      <c r="V110" s="9">
        <v>1</v>
      </c>
      <c r="W110">
        <v>80</v>
      </c>
      <c r="X110">
        <v>38</v>
      </c>
      <c r="Y110">
        <v>52</v>
      </c>
      <c r="Z110" s="9">
        <v>0.73</v>
      </c>
      <c r="AA110">
        <v>2</v>
      </c>
      <c r="AB110">
        <v>0</v>
      </c>
      <c r="AC110">
        <v>1</v>
      </c>
      <c r="AD110">
        <v>0</v>
      </c>
      <c r="AE110">
        <v>1</v>
      </c>
      <c r="AF110" s="9">
        <v>0</v>
      </c>
      <c r="AG110">
        <v>2</v>
      </c>
      <c r="AH110">
        <v>3</v>
      </c>
      <c r="AI110" s="9">
        <v>0.67</v>
      </c>
      <c r="AJ110">
        <v>7</v>
      </c>
      <c r="AK110">
        <v>29</v>
      </c>
      <c r="AL110" s="9">
        <v>0.24</v>
      </c>
      <c r="AM110">
        <v>1</v>
      </c>
      <c r="AN110">
        <v>6</v>
      </c>
      <c r="AO110" s="9">
        <v>0.17</v>
      </c>
      <c r="AP110">
        <v>26</v>
      </c>
      <c r="AQ110">
        <v>0</v>
      </c>
      <c r="AR110">
        <v>0</v>
      </c>
      <c r="AS110">
        <v>2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 s="5">
        <f>AV110/BJ110*30</f>
        <v>0</v>
      </c>
      <c r="BD110" s="5">
        <f>AW110/BJ110*30</f>
        <v>0</v>
      </c>
      <c r="BG110">
        <v>8</v>
      </c>
      <c r="BH110" s="10">
        <v>45746</v>
      </c>
      <c r="BI110" s="11" t="s">
        <v>100</v>
      </c>
      <c r="BJ110">
        <v>25.2</v>
      </c>
      <c r="BK110" s="8">
        <v>28.8</v>
      </c>
      <c r="BL110">
        <v>7713</v>
      </c>
      <c r="BM110" s="5">
        <v>6.7</v>
      </c>
      <c r="BN110" s="5">
        <f>IF(BM110=0, "", BM110-6.5)</f>
        <v>0.20000000000000018</v>
      </c>
    </row>
    <row r="111" spans="1:66" x14ac:dyDescent="0.35">
      <c r="A111" t="s">
        <v>85</v>
      </c>
      <c r="B111">
        <v>13</v>
      </c>
      <c r="C111">
        <v>1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9">
        <v>0</v>
      </c>
      <c r="W111">
        <v>16</v>
      </c>
      <c r="X111">
        <v>9</v>
      </c>
      <c r="Y111">
        <v>10</v>
      </c>
      <c r="Z111" s="9">
        <v>0.9</v>
      </c>
      <c r="AA111">
        <v>0</v>
      </c>
      <c r="AB111">
        <v>0</v>
      </c>
      <c r="AC111">
        <v>0</v>
      </c>
      <c r="AD111">
        <v>0</v>
      </c>
      <c r="AE111">
        <v>0</v>
      </c>
      <c r="AF111" s="9">
        <v>0</v>
      </c>
      <c r="AG111">
        <v>1</v>
      </c>
      <c r="AH111">
        <v>1</v>
      </c>
      <c r="AI111" s="9">
        <v>1</v>
      </c>
      <c r="AJ111">
        <v>2</v>
      </c>
      <c r="AK111">
        <v>5</v>
      </c>
      <c r="AL111" s="9">
        <v>0.4</v>
      </c>
      <c r="AM111">
        <v>0</v>
      </c>
      <c r="AN111">
        <v>0</v>
      </c>
      <c r="AO111" s="9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>AV111/BJ111*30</f>
        <v>0</v>
      </c>
      <c r="BD111" s="5">
        <f>AW111/BJ111*30</f>
        <v>1.1904761904761905</v>
      </c>
      <c r="BG111">
        <v>8</v>
      </c>
      <c r="BH111" s="10">
        <v>45746</v>
      </c>
      <c r="BI111" s="11" t="s">
        <v>100</v>
      </c>
      <c r="BJ111">
        <v>25.2</v>
      </c>
      <c r="BK111" s="8"/>
      <c r="BM111" s="5">
        <v>6.7</v>
      </c>
      <c r="BN111" s="5">
        <f>IF(BM111=0, "", BM111-6.5)</f>
        <v>0.20000000000000018</v>
      </c>
    </row>
    <row r="112" spans="1:66" x14ac:dyDescent="0.35">
      <c r="A112" t="s">
        <v>77</v>
      </c>
      <c r="B112">
        <v>95</v>
      </c>
      <c r="C112">
        <v>-1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5">
        <v>0</v>
      </c>
      <c r="P112" s="5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62</v>
      </c>
      <c r="X112">
        <v>34</v>
      </c>
      <c r="Y112">
        <v>42</v>
      </c>
      <c r="Z112" s="9">
        <v>0.81</v>
      </c>
      <c r="AA112">
        <v>0</v>
      </c>
      <c r="AB112">
        <v>0</v>
      </c>
      <c r="AC112">
        <v>0</v>
      </c>
      <c r="AD112">
        <v>1</v>
      </c>
      <c r="AE112">
        <v>6</v>
      </c>
      <c r="AF112" s="9">
        <v>0.17</v>
      </c>
      <c r="AG112">
        <v>1</v>
      </c>
      <c r="AH112">
        <v>1</v>
      </c>
      <c r="AI112" s="9">
        <v>1</v>
      </c>
      <c r="AJ112">
        <v>3</v>
      </c>
      <c r="AK112">
        <v>11</v>
      </c>
      <c r="AL112" s="9">
        <v>0.27</v>
      </c>
      <c r="AM112">
        <v>0</v>
      </c>
      <c r="AN112">
        <v>3</v>
      </c>
      <c r="AO112" s="9">
        <v>0</v>
      </c>
      <c r="AP112">
        <v>12</v>
      </c>
      <c r="AQ112">
        <v>0</v>
      </c>
      <c r="AR112">
        <v>0</v>
      </c>
      <c r="AS112">
        <v>1</v>
      </c>
      <c r="AT112">
        <v>2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 s="5">
        <f>AV112/BJ112*30</f>
        <v>1.1904761904761905</v>
      </c>
      <c r="BD112" s="5">
        <f>AW112/BJ112*30</f>
        <v>0</v>
      </c>
      <c r="BG112">
        <v>8</v>
      </c>
      <c r="BH112" s="10">
        <v>45746</v>
      </c>
      <c r="BI112" s="11" t="s">
        <v>100</v>
      </c>
      <c r="BJ112">
        <v>25.2</v>
      </c>
      <c r="BK112" s="8">
        <v>30.3</v>
      </c>
      <c r="BL112">
        <v>11503</v>
      </c>
      <c r="BM112" s="5">
        <v>6.6</v>
      </c>
      <c r="BN112" s="5">
        <f>IF(BM112=0, "", BM112-6.5)</f>
        <v>9.9999999999999645E-2</v>
      </c>
    </row>
    <row r="113" spans="1:66" x14ac:dyDescent="0.35">
      <c r="A113" t="s">
        <v>78</v>
      </c>
      <c r="B113">
        <v>95</v>
      </c>
      <c r="C113">
        <v>-1</v>
      </c>
      <c r="D113" s="5">
        <v>0.79</v>
      </c>
      <c r="E113" s="5">
        <v>0.64</v>
      </c>
      <c r="F113" s="5">
        <v>0.79</v>
      </c>
      <c r="G113" s="5">
        <v>0.64</v>
      </c>
      <c r="H113" s="5">
        <v>0.41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1</v>
      </c>
      <c r="R113">
        <v>1</v>
      </c>
      <c r="S113">
        <v>6</v>
      </c>
      <c r="T113">
        <v>7</v>
      </c>
      <c r="U113">
        <v>8</v>
      </c>
      <c r="V113" s="9">
        <v>0.88</v>
      </c>
      <c r="W113">
        <v>77</v>
      </c>
      <c r="X113">
        <v>37</v>
      </c>
      <c r="Y113">
        <v>47</v>
      </c>
      <c r="Z113" s="9">
        <v>0.79</v>
      </c>
      <c r="AA113">
        <v>2</v>
      </c>
      <c r="AB113">
        <v>1</v>
      </c>
      <c r="AC113">
        <v>0</v>
      </c>
      <c r="AD113">
        <v>1</v>
      </c>
      <c r="AE113">
        <v>3</v>
      </c>
      <c r="AF113" s="9">
        <v>0.33</v>
      </c>
      <c r="AG113">
        <v>3</v>
      </c>
      <c r="AH113">
        <v>3</v>
      </c>
      <c r="AI113" s="9">
        <v>1</v>
      </c>
      <c r="AJ113">
        <v>12</v>
      </c>
      <c r="AK113">
        <v>23</v>
      </c>
      <c r="AL113" s="9">
        <v>0.52</v>
      </c>
      <c r="AM113">
        <v>0</v>
      </c>
      <c r="AN113">
        <v>0</v>
      </c>
      <c r="AO113" s="9">
        <v>0</v>
      </c>
      <c r="AP113">
        <v>14</v>
      </c>
      <c r="AQ113">
        <v>2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>AV113/BJ113*30</f>
        <v>0</v>
      </c>
      <c r="BD113" s="5">
        <f>AW113/BJ113*30</f>
        <v>0</v>
      </c>
      <c r="BG113">
        <v>8</v>
      </c>
      <c r="BH113" s="10">
        <v>45746</v>
      </c>
      <c r="BI113" s="11" t="s">
        <v>100</v>
      </c>
      <c r="BJ113">
        <v>25.2</v>
      </c>
      <c r="BK113" s="8"/>
      <c r="BM113" s="5">
        <v>8.4</v>
      </c>
      <c r="BN113" s="5">
        <f>IF(BM113=0, "", BM113-6.5)</f>
        <v>1.9000000000000004</v>
      </c>
    </row>
    <row r="114" spans="1:66" x14ac:dyDescent="0.35">
      <c r="A114" t="s">
        <v>79</v>
      </c>
      <c r="B114">
        <v>95</v>
      </c>
      <c r="C114">
        <v>-1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6</v>
      </c>
      <c r="M114">
        <v>8</v>
      </c>
      <c r="N114">
        <v>2</v>
      </c>
      <c r="O114" s="5">
        <v>2.5099999999999998</v>
      </c>
      <c r="P114" s="5">
        <v>0.51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31</v>
      </c>
      <c r="X114">
        <v>22</v>
      </c>
      <c r="Y114">
        <v>27</v>
      </c>
      <c r="Z114" s="9">
        <v>0.81</v>
      </c>
      <c r="AA114">
        <v>0</v>
      </c>
      <c r="AB114">
        <v>0</v>
      </c>
      <c r="AC114">
        <v>0</v>
      </c>
      <c r="AD114">
        <v>0</v>
      </c>
      <c r="AE114">
        <v>0</v>
      </c>
      <c r="AF114" s="9">
        <v>0</v>
      </c>
      <c r="AG114">
        <v>7</v>
      </c>
      <c r="AH114">
        <v>12</v>
      </c>
      <c r="AI114" s="9">
        <v>0.57999999999999996</v>
      </c>
      <c r="AJ114">
        <v>0</v>
      </c>
      <c r="AK114">
        <v>0</v>
      </c>
      <c r="AL114" s="9">
        <v>0</v>
      </c>
      <c r="AM114">
        <v>0</v>
      </c>
      <c r="AN114">
        <v>0</v>
      </c>
      <c r="AO114" s="9">
        <v>0</v>
      </c>
      <c r="AP114">
        <v>0</v>
      </c>
      <c r="AQ114">
        <v>0</v>
      </c>
      <c r="AR114">
        <v>0</v>
      </c>
      <c r="AS114">
        <v>0</v>
      </c>
      <c r="AT114">
        <v>3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>AV114/BJ114*30</f>
        <v>0</v>
      </c>
      <c r="BD114" s="5">
        <f>AW114/BJ114*30</f>
        <v>0</v>
      </c>
      <c r="BG114">
        <v>8</v>
      </c>
      <c r="BH114" s="10">
        <v>45746</v>
      </c>
      <c r="BI114" s="11" t="s">
        <v>100</v>
      </c>
      <c r="BJ114">
        <v>25.2</v>
      </c>
      <c r="BK114" s="8">
        <v>24.5</v>
      </c>
      <c r="BL114">
        <v>3805</v>
      </c>
      <c r="BM114" s="5">
        <v>7.5</v>
      </c>
      <c r="BN114" s="5">
        <f>IF(BM114=0, "", BM114-6.5)</f>
        <v>1</v>
      </c>
    </row>
    <row r="115" spans="1:66" x14ac:dyDescent="0.35">
      <c r="A115" t="s">
        <v>80</v>
      </c>
      <c r="B115">
        <v>88</v>
      </c>
      <c r="C115">
        <v>-2</v>
      </c>
      <c r="D115" s="5">
        <v>0.42</v>
      </c>
      <c r="E115" s="5">
        <v>0.4</v>
      </c>
      <c r="F115" s="5">
        <v>0.42</v>
      </c>
      <c r="G115" s="5">
        <v>0.4</v>
      </c>
      <c r="H115" s="5">
        <v>0.43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1</v>
      </c>
      <c r="R115">
        <v>0</v>
      </c>
      <c r="S115">
        <v>1</v>
      </c>
      <c r="T115">
        <v>1</v>
      </c>
      <c r="U115">
        <v>3</v>
      </c>
      <c r="V115" s="9">
        <v>0.33</v>
      </c>
      <c r="W115">
        <v>50</v>
      </c>
      <c r="X115">
        <v>31</v>
      </c>
      <c r="Y115">
        <v>36</v>
      </c>
      <c r="Z115" s="9">
        <v>0.86</v>
      </c>
      <c r="AA115">
        <v>2</v>
      </c>
      <c r="AB115">
        <v>0</v>
      </c>
      <c r="AC115">
        <v>1</v>
      </c>
      <c r="AD115">
        <v>0</v>
      </c>
      <c r="AE115">
        <v>2</v>
      </c>
      <c r="AF115" s="9">
        <v>0</v>
      </c>
      <c r="AG115">
        <v>0</v>
      </c>
      <c r="AH115">
        <v>1</v>
      </c>
      <c r="AI115" s="9">
        <v>0</v>
      </c>
      <c r="AJ115">
        <v>6</v>
      </c>
      <c r="AK115">
        <v>10</v>
      </c>
      <c r="AL115" s="9">
        <v>0.6</v>
      </c>
      <c r="AM115">
        <v>0</v>
      </c>
      <c r="AN115">
        <v>3</v>
      </c>
      <c r="AO115" s="9">
        <v>0</v>
      </c>
      <c r="AP115">
        <v>9</v>
      </c>
      <c r="AQ115">
        <v>0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 s="5">
        <f>AV115/BJ115*30</f>
        <v>0</v>
      </c>
      <c r="BD115" s="5">
        <f>AW115/BJ115*30</f>
        <v>0</v>
      </c>
      <c r="BG115">
        <v>8</v>
      </c>
      <c r="BH115" s="10">
        <v>45746</v>
      </c>
      <c r="BI115" s="11" t="s">
        <v>100</v>
      </c>
      <c r="BJ115">
        <v>25.2</v>
      </c>
      <c r="BK115" s="8">
        <v>34.799999999999997</v>
      </c>
      <c r="BL115">
        <v>8896</v>
      </c>
      <c r="BM115" s="5">
        <v>6.6</v>
      </c>
      <c r="BN115" s="5">
        <f>IF(BM115=0, "", BM115-6.5)</f>
        <v>9.9999999999999645E-2</v>
      </c>
    </row>
    <row r="116" spans="1:66" x14ac:dyDescent="0.35">
      <c r="A116" t="s">
        <v>86</v>
      </c>
      <c r="B116">
        <v>95</v>
      </c>
      <c r="C116">
        <v>-1</v>
      </c>
      <c r="D116" s="5">
        <v>0</v>
      </c>
      <c r="E116" s="5">
        <v>0</v>
      </c>
      <c r="F116" s="5">
        <v>0</v>
      </c>
      <c r="G116" s="5">
        <v>0</v>
      </c>
      <c r="H116" s="5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 s="9">
        <v>0</v>
      </c>
      <c r="W116">
        <v>73</v>
      </c>
      <c r="X116">
        <v>52</v>
      </c>
      <c r="Y116">
        <v>62</v>
      </c>
      <c r="Z116" s="9">
        <v>0.84</v>
      </c>
      <c r="AA116">
        <v>1</v>
      </c>
      <c r="AB116">
        <v>0</v>
      </c>
      <c r="AC116">
        <v>0</v>
      </c>
      <c r="AD116">
        <v>0</v>
      </c>
      <c r="AE116">
        <v>1</v>
      </c>
      <c r="AF116" s="9">
        <v>0</v>
      </c>
      <c r="AG116">
        <v>1</v>
      </c>
      <c r="AH116">
        <v>4</v>
      </c>
      <c r="AI116" s="9">
        <v>0.25</v>
      </c>
      <c r="AJ116">
        <v>5</v>
      </c>
      <c r="AK116">
        <v>14</v>
      </c>
      <c r="AL116" s="9">
        <v>0.36</v>
      </c>
      <c r="AM116">
        <v>0</v>
      </c>
      <c r="AN116">
        <v>1</v>
      </c>
      <c r="AO116" s="9">
        <v>0</v>
      </c>
      <c r="AP116">
        <v>14</v>
      </c>
      <c r="AQ116">
        <v>1</v>
      </c>
      <c r="AR116">
        <v>1</v>
      </c>
      <c r="AS116">
        <v>0</v>
      </c>
      <c r="AT116">
        <v>3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 s="5">
        <f>AV116/BJ116*30</f>
        <v>0</v>
      </c>
      <c r="BD116" s="5">
        <f>AW116/BJ116*30</f>
        <v>0</v>
      </c>
      <c r="BG116">
        <v>8</v>
      </c>
      <c r="BH116" s="10">
        <v>45746</v>
      </c>
      <c r="BI116" s="11" t="s">
        <v>100</v>
      </c>
      <c r="BJ116">
        <v>25.2</v>
      </c>
      <c r="BK116" s="8">
        <v>28.7</v>
      </c>
      <c r="BL116">
        <v>11627</v>
      </c>
      <c r="BM116" s="5">
        <v>6.7</v>
      </c>
      <c r="BN116" s="5">
        <f>IF(BM116=0, "", BM116-6.5)</f>
        <v>0.20000000000000018</v>
      </c>
    </row>
    <row r="117" spans="1:66" x14ac:dyDescent="0.35">
      <c r="A117" t="s">
        <v>66</v>
      </c>
      <c r="B117">
        <v>89</v>
      </c>
      <c r="C117">
        <v>-1</v>
      </c>
      <c r="D117" s="5">
        <v>0.16</v>
      </c>
      <c r="E117" s="5">
        <v>0.35</v>
      </c>
      <c r="F117" s="5">
        <v>0.16</v>
      </c>
      <c r="G117" s="5">
        <v>0.35</v>
      </c>
      <c r="H117" s="5">
        <v>0.02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33</v>
      </c>
      <c r="X117">
        <v>21</v>
      </c>
      <c r="Y117">
        <v>24</v>
      </c>
      <c r="Z117" s="9">
        <v>0.88</v>
      </c>
      <c r="AA117">
        <v>1</v>
      </c>
      <c r="AB117">
        <v>0</v>
      </c>
      <c r="AC117">
        <v>0</v>
      </c>
      <c r="AD117">
        <v>0</v>
      </c>
      <c r="AE117">
        <v>1</v>
      </c>
      <c r="AF117" s="9">
        <v>0</v>
      </c>
      <c r="AG117">
        <v>2</v>
      </c>
      <c r="AH117">
        <v>2</v>
      </c>
      <c r="AI117" s="9">
        <v>1</v>
      </c>
      <c r="AJ117">
        <v>1</v>
      </c>
      <c r="AK117">
        <v>4</v>
      </c>
      <c r="AL117" s="9">
        <v>0.25</v>
      </c>
      <c r="AM117">
        <v>0</v>
      </c>
      <c r="AN117">
        <v>0</v>
      </c>
      <c r="AO117" s="9">
        <v>0</v>
      </c>
      <c r="AP117">
        <v>6</v>
      </c>
      <c r="AQ117">
        <v>2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 s="5">
        <f>AV117/BJ117*30</f>
        <v>0.90909090909090917</v>
      </c>
      <c r="BD117" s="5">
        <f>AW117/BJ117*30</f>
        <v>0</v>
      </c>
      <c r="BG117">
        <v>7</v>
      </c>
      <c r="BH117" s="10">
        <v>45737</v>
      </c>
      <c r="BI117" s="11" t="s">
        <v>94</v>
      </c>
      <c r="BJ117">
        <v>33</v>
      </c>
      <c r="BK117" s="8">
        <v>30.7</v>
      </c>
      <c r="BL117">
        <v>9881</v>
      </c>
      <c r="BM117" s="5">
        <v>6.9</v>
      </c>
      <c r="BN117" s="5">
        <f>IF(BM117=0, "", BM117-6.5)</f>
        <v>0.40000000000000036</v>
      </c>
    </row>
    <row r="118" spans="1:66" x14ac:dyDescent="0.35">
      <c r="A118" t="s">
        <v>68</v>
      </c>
      <c r="B118">
        <v>96</v>
      </c>
      <c r="C118">
        <v>-1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58</v>
      </c>
      <c r="X118">
        <v>32</v>
      </c>
      <c r="Y118">
        <v>47</v>
      </c>
      <c r="Z118" s="9">
        <v>0.68</v>
      </c>
      <c r="AA118">
        <v>0</v>
      </c>
      <c r="AB118">
        <v>0</v>
      </c>
      <c r="AC118">
        <v>0</v>
      </c>
      <c r="AD118">
        <v>0</v>
      </c>
      <c r="AE118">
        <v>0</v>
      </c>
      <c r="AF118" s="9">
        <v>0</v>
      </c>
      <c r="AG118">
        <v>4</v>
      </c>
      <c r="AH118">
        <v>12</v>
      </c>
      <c r="AI118" s="9">
        <v>0.25</v>
      </c>
      <c r="AJ118">
        <v>3</v>
      </c>
      <c r="AK118">
        <v>8</v>
      </c>
      <c r="AL118" s="9">
        <v>0.38</v>
      </c>
      <c r="AM118">
        <v>1</v>
      </c>
      <c r="AN118">
        <v>4</v>
      </c>
      <c r="AO118" s="9">
        <v>0.25</v>
      </c>
      <c r="AP118">
        <v>11</v>
      </c>
      <c r="AQ118">
        <v>2</v>
      </c>
      <c r="AR118">
        <v>0</v>
      </c>
      <c r="AS118">
        <v>0</v>
      </c>
      <c r="AT118">
        <v>2</v>
      </c>
      <c r="AU118">
        <v>1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 s="5">
        <f>AV118/BJ118*30</f>
        <v>0.90909090909090917</v>
      </c>
      <c r="BD118" s="5">
        <f>AW118/BJ118*30</f>
        <v>0.90909090909090917</v>
      </c>
      <c r="BG118">
        <v>7</v>
      </c>
      <c r="BH118" s="10">
        <v>45737</v>
      </c>
      <c r="BI118" s="11" t="s">
        <v>94</v>
      </c>
      <c r="BJ118">
        <v>33</v>
      </c>
      <c r="BK118" s="8">
        <v>27.7</v>
      </c>
      <c r="BL118">
        <v>9317</v>
      </c>
      <c r="BM118" s="5">
        <v>6.4</v>
      </c>
      <c r="BN118" s="5">
        <f>IF(BM118=0, "", BM118-6.5)</f>
        <v>-9.9999999999999645E-2</v>
      </c>
    </row>
    <row r="119" spans="1:66" x14ac:dyDescent="0.35">
      <c r="A119" t="s">
        <v>69</v>
      </c>
      <c r="B119">
        <v>89</v>
      </c>
      <c r="C119">
        <v>-1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33</v>
      </c>
      <c r="X119">
        <v>18</v>
      </c>
      <c r="Y119">
        <v>23</v>
      </c>
      <c r="Z119" s="9">
        <v>0.78</v>
      </c>
      <c r="AA119">
        <v>0</v>
      </c>
      <c r="AB119">
        <v>0</v>
      </c>
      <c r="AC119">
        <v>0</v>
      </c>
      <c r="AD119">
        <v>0</v>
      </c>
      <c r="AE119">
        <v>1</v>
      </c>
      <c r="AF119" s="9">
        <v>0</v>
      </c>
      <c r="AG119">
        <v>1</v>
      </c>
      <c r="AH119">
        <v>2</v>
      </c>
      <c r="AI119" s="9">
        <v>0.5</v>
      </c>
      <c r="AJ119">
        <v>4</v>
      </c>
      <c r="AK119">
        <v>12</v>
      </c>
      <c r="AL119" s="9">
        <v>0.25</v>
      </c>
      <c r="AM119">
        <v>1</v>
      </c>
      <c r="AN119">
        <v>1</v>
      </c>
      <c r="AO119" s="9">
        <v>1</v>
      </c>
      <c r="AP119">
        <v>9</v>
      </c>
      <c r="AQ119">
        <v>0</v>
      </c>
      <c r="AR119">
        <v>1</v>
      </c>
      <c r="AS119">
        <v>0</v>
      </c>
      <c r="AT119">
        <v>1</v>
      </c>
      <c r="AU119">
        <v>1</v>
      </c>
      <c r="AV119">
        <v>1</v>
      </c>
      <c r="AW119">
        <v>0</v>
      </c>
      <c r="AX119">
        <v>2</v>
      </c>
      <c r="AY119">
        <v>1</v>
      </c>
      <c r="AZ119">
        <v>0</v>
      </c>
      <c r="BA119">
        <v>0</v>
      </c>
      <c r="BB119">
        <v>0</v>
      </c>
      <c r="BC119" s="5">
        <f>AV119/BJ119*30</f>
        <v>0.90909090909090917</v>
      </c>
      <c r="BD119" s="5">
        <f>AW119/BJ119*30</f>
        <v>0</v>
      </c>
      <c r="BG119">
        <v>7</v>
      </c>
      <c r="BH119" s="10">
        <v>45737</v>
      </c>
      <c r="BI119" s="11" t="s">
        <v>94</v>
      </c>
      <c r="BJ119">
        <v>33</v>
      </c>
      <c r="BK119" s="8">
        <v>30</v>
      </c>
      <c r="BL119">
        <v>10224</v>
      </c>
      <c r="BM119" s="5">
        <v>6.3</v>
      </c>
      <c r="BN119" s="5">
        <f>IF(BM119=0, "", BM119-6.5)</f>
        <v>-0.20000000000000018</v>
      </c>
    </row>
    <row r="120" spans="1:66" x14ac:dyDescent="0.35">
      <c r="A120" t="s">
        <v>70</v>
      </c>
      <c r="B120">
        <v>7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4</v>
      </c>
      <c r="X120">
        <v>1</v>
      </c>
      <c r="Y120">
        <v>3</v>
      </c>
      <c r="Z120" s="9">
        <v>0.33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1</v>
      </c>
      <c r="AI120" s="9">
        <v>0</v>
      </c>
      <c r="AJ120">
        <v>1</v>
      </c>
      <c r="AK120">
        <v>3</v>
      </c>
      <c r="AL120" s="9">
        <v>0.33</v>
      </c>
      <c r="AM120">
        <v>0</v>
      </c>
      <c r="AN120">
        <v>0</v>
      </c>
      <c r="AO120" s="9">
        <v>0</v>
      </c>
      <c r="AP120">
        <v>2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>AV120/BJ120*30</f>
        <v>0</v>
      </c>
      <c r="BD120" s="5">
        <f>AW120/BJ120*30</f>
        <v>0</v>
      </c>
      <c r="BG120">
        <v>7</v>
      </c>
      <c r="BH120" s="10">
        <v>45737</v>
      </c>
      <c r="BI120" s="11" t="s">
        <v>94</v>
      </c>
      <c r="BJ120">
        <v>33</v>
      </c>
      <c r="BK120" s="8">
        <v>30.9</v>
      </c>
      <c r="BL120">
        <v>6002</v>
      </c>
      <c r="BM120" s="5">
        <v>6.4</v>
      </c>
      <c r="BN120" s="5">
        <f>IF(BM120=0, "", BM120-6.5)</f>
        <v>-9.9999999999999645E-2</v>
      </c>
    </row>
    <row r="121" spans="1:66" x14ac:dyDescent="0.35">
      <c r="A121" t="s">
        <v>74</v>
      </c>
      <c r="B121">
        <v>96</v>
      </c>
      <c r="C121">
        <v>-1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9">
        <v>0</v>
      </c>
      <c r="W121">
        <v>65</v>
      </c>
      <c r="X121">
        <v>41</v>
      </c>
      <c r="Y121">
        <v>46</v>
      </c>
      <c r="Z121" s="9">
        <v>0.89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4</v>
      </c>
      <c r="AH121">
        <v>5</v>
      </c>
      <c r="AI121" s="9">
        <v>0.8</v>
      </c>
      <c r="AJ121">
        <v>0</v>
      </c>
      <c r="AK121">
        <v>6</v>
      </c>
      <c r="AL121" s="9">
        <v>0</v>
      </c>
      <c r="AM121">
        <v>3</v>
      </c>
      <c r="AN121">
        <v>5</v>
      </c>
      <c r="AO121" s="9">
        <v>0.6</v>
      </c>
      <c r="AP121">
        <v>7</v>
      </c>
      <c r="AQ121">
        <v>1</v>
      </c>
      <c r="AR121">
        <v>0</v>
      </c>
      <c r="AS121">
        <v>0</v>
      </c>
      <c r="AT121">
        <v>2</v>
      </c>
      <c r="AU121">
        <v>1</v>
      </c>
      <c r="AV121">
        <v>2</v>
      </c>
      <c r="AW121">
        <v>0</v>
      </c>
      <c r="AX121">
        <v>1</v>
      </c>
      <c r="AY121">
        <v>1</v>
      </c>
      <c r="AZ121">
        <v>0</v>
      </c>
      <c r="BA121">
        <v>0</v>
      </c>
      <c r="BB121">
        <v>0</v>
      </c>
      <c r="BC121" s="5">
        <f>AV121/BJ121*30</f>
        <v>1.8181818181818183</v>
      </c>
      <c r="BD121" s="5">
        <f>AW121/BJ121*30</f>
        <v>0</v>
      </c>
      <c r="BG121">
        <v>7</v>
      </c>
      <c r="BH121" s="10">
        <v>45737</v>
      </c>
      <c r="BI121" s="11" t="s">
        <v>94</v>
      </c>
      <c r="BJ121">
        <v>33</v>
      </c>
      <c r="BK121" s="8">
        <v>29.8</v>
      </c>
      <c r="BL121">
        <v>10146</v>
      </c>
      <c r="BM121" s="5">
        <v>6.5</v>
      </c>
      <c r="BN121" s="5">
        <f>IF(BM121=0, "", BM121-6.5)</f>
        <v>0</v>
      </c>
    </row>
    <row r="122" spans="1:66" x14ac:dyDescent="0.35">
      <c r="A122" t="s">
        <v>75</v>
      </c>
      <c r="B122">
        <v>89</v>
      </c>
      <c r="C122">
        <v>-1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1</v>
      </c>
      <c r="U122">
        <v>2</v>
      </c>
      <c r="V122" s="9">
        <v>0.5</v>
      </c>
      <c r="W122">
        <v>48</v>
      </c>
      <c r="X122">
        <v>28</v>
      </c>
      <c r="Y122">
        <v>35</v>
      </c>
      <c r="Z122" s="9">
        <v>0.8</v>
      </c>
      <c r="AA122">
        <v>1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2</v>
      </c>
      <c r="AI122" s="9">
        <v>0</v>
      </c>
      <c r="AJ122">
        <v>3</v>
      </c>
      <c r="AK122">
        <v>9</v>
      </c>
      <c r="AL122" s="9">
        <v>0.33</v>
      </c>
      <c r="AM122">
        <v>0</v>
      </c>
      <c r="AN122">
        <v>2</v>
      </c>
      <c r="AO122" s="9">
        <v>0</v>
      </c>
      <c r="AP122">
        <v>8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>AV122/BJ122*30</f>
        <v>1.8181818181818183</v>
      </c>
      <c r="BD122" s="5">
        <f>AW122/BJ122*30</f>
        <v>0</v>
      </c>
      <c r="BG122">
        <v>7</v>
      </c>
      <c r="BH122" s="10">
        <v>45737</v>
      </c>
      <c r="BI122" s="11" t="s">
        <v>94</v>
      </c>
      <c r="BJ122">
        <v>33</v>
      </c>
      <c r="BK122" s="8">
        <v>28.2</v>
      </c>
      <c r="BL122">
        <v>11043</v>
      </c>
      <c r="BM122" s="5">
        <v>6.7</v>
      </c>
      <c r="BN122" s="5">
        <f>IF(BM122=0, "", BM122-6.5)</f>
        <v>0.20000000000000018</v>
      </c>
    </row>
    <row r="123" spans="1:66" x14ac:dyDescent="0.35">
      <c r="A123" t="s">
        <v>76</v>
      </c>
      <c r="B123">
        <v>96</v>
      </c>
      <c r="C123">
        <v>-1</v>
      </c>
      <c r="D123" s="5">
        <v>0.06</v>
      </c>
      <c r="E123" s="5">
        <v>0.17</v>
      </c>
      <c r="F123" s="5">
        <v>0.06</v>
      </c>
      <c r="G123" s="5">
        <v>0.17</v>
      </c>
      <c r="H123" s="5">
        <v>7.0000000000000007E-2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0</v>
      </c>
      <c r="T123">
        <v>3</v>
      </c>
      <c r="U123">
        <v>3</v>
      </c>
      <c r="V123" s="9">
        <v>1</v>
      </c>
      <c r="W123">
        <v>48</v>
      </c>
      <c r="X123">
        <v>18</v>
      </c>
      <c r="Y123">
        <v>28</v>
      </c>
      <c r="Z123" s="9">
        <v>0.64</v>
      </c>
      <c r="AA123">
        <v>2</v>
      </c>
      <c r="AB123">
        <v>0</v>
      </c>
      <c r="AC123">
        <v>0</v>
      </c>
      <c r="AD123">
        <v>0</v>
      </c>
      <c r="AE123">
        <v>0</v>
      </c>
      <c r="AF123" s="9">
        <v>0</v>
      </c>
      <c r="AG123">
        <v>1</v>
      </c>
      <c r="AH123">
        <v>3</v>
      </c>
      <c r="AI123" s="9">
        <v>0.33</v>
      </c>
      <c r="AJ123">
        <v>6</v>
      </c>
      <c r="AK123">
        <v>18</v>
      </c>
      <c r="AL123" s="9">
        <v>0.33</v>
      </c>
      <c r="AM123">
        <v>5</v>
      </c>
      <c r="AN123">
        <v>12</v>
      </c>
      <c r="AO123" s="9">
        <v>0.42</v>
      </c>
      <c r="AP123">
        <v>19</v>
      </c>
      <c r="AQ123">
        <v>2</v>
      </c>
      <c r="AR123">
        <v>2</v>
      </c>
      <c r="AS123">
        <v>2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s="5">
        <f>AV123/BJ123*30</f>
        <v>0</v>
      </c>
      <c r="BD123" s="5">
        <f>AW123/BJ123*30</f>
        <v>0</v>
      </c>
      <c r="BG123">
        <v>7</v>
      </c>
      <c r="BH123" s="10">
        <v>45737</v>
      </c>
      <c r="BI123" s="11" t="s">
        <v>94</v>
      </c>
      <c r="BJ123">
        <v>33</v>
      </c>
      <c r="BK123" s="8">
        <v>27.6</v>
      </c>
      <c r="BL123">
        <v>9195</v>
      </c>
      <c r="BM123" s="5">
        <v>7.3</v>
      </c>
      <c r="BN123" s="5">
        <f>IF(BM123=0, "", BM123-6.5)</f>
        <v>0.79999999999999982</v>
      </c>
    </row>
    <row r="124" spans="1:66" x14ac:dyDescent="0.35">
      <c r="A124" t="s">
        <v>85</v>
      </c>
      <c r="B124">
        <v>7</v>
      </c>
      <c r="C12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9">
        <v>0</v>
      </c>
      <c r="W124">
        <v>1</v>
      </c>
      <c r="X124">
        <v>1</v>
      </c>
      <c r="Y124">
        <v>1</v>
      </c>
      <c r="Z124" s="9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0</v>
      </c>
      <c r="AK124">
        <v>0</v>
      </c>
      <c r="AL124" s="9">
        <v>0</v>
      </c>
      <c r="AM124">
        <v>0</v>
      </c>
      <c r="AN124">
        <v>0</v>
      </c>
      <c r="AO124" s="9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 s="5">
        <f>AV124/BJ124*30</f>
        <v>0</v>
      </c>
      <c r="BD124" s="5">
        <f>AW124/BJ124*30</f>
        <v>0</v>
      </c>
      <c r="BG124">
        <v>7</v>
      </c>
      <c r="BH124" s="10">
        <v>45737</v>
      </c>
      <c r="BI124" s="11" t="s">
        <v>94</v>
      </c>
      <c r="BJ124">
        <v>33</v>
      </c>
      <c r="BK124" s="8"/>
      <c r="BM124" s="5">
        <v>6.5</v>
      </c>
      <c r="BN124" s="5">
        <f>IF(BM124=0, "", BM124-6.5)</f>
        <v>0</v>
      </c>
    </row>
    <row r="125" spans="1:66" x14ac:dyDescent="0.35">
      <c r="A125" t="s">
        <v>77</v>
      </c>
      <c r="B125">
        <v>96</v>
      </c>
      <c r="C125">
        <v>-1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 s="9">
        <v>1</v>
      </c>
      <c r="W125">
        <v>52</v>
      </c>
      <c r="X125">
        <v>27</v>
      </c>
      <c r="Y125">
        <v>40</v>
      </c>
      <c r="Z125" s="9">
        <v>0.68</v>
      </c>
      <c r="AA125">
        <v>0</v>
      </c>
      <c r="AB125">
        <v>0</v>
      </c>
      <c r="AC125">
        <v>0</v>
      </c>
      <c r="AD125">
        <v>0</v>
      </c>
      <c r="AE125">
        <v>1</v>
      </c>
      <c r="AF125" s="9">
        <v>0</v>
      </c>
      <c r="AG125">
        <v>2</v>
      </c>
      <c r="AH125">
        <v>4</v>
      </c>
      <c r="AI125" s="9">
        <v>0.5</v>
      </c>
      <c r="AJ125">
        <v>6</v>
      </c>
      <c r="AK125">
        <v>14</v>
      </c>
      <c r="AL125" s="9">
        <v>0.43</v>
      </c>
      <c r="AM125">
        <v>1</v>
      </c>
      <c r="AN125">
        <v>1</v>
      </c>
      <c r="AO125" s="9">
        <v>1</v>
      </c>
      <c r="AP125">
        <v>15</v>
      </c>
      <c r="AQ125">
        <v>0</v>
      </c>
      <c r="AR125">
        <v>2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0</v>
      </c>
      <c r="BC125" s="5">
        <f>AV125/BJ125*30</f>
        <v>0.90909090909090917</v>
      </c>
      <c r="BD125" s="5">
        <f>AW125/BJ125*30</f>
        <v>0</v>
      </c>
      <c r="BG125">
        <v>7</v>
      </c>
      <c r="BH125" s="10">
        <v>45737</v>
      </c>
      <c r="BI125" s="11" t="s">
        <v>94</v>
      </c>
      <c r="BJ125">
        <v>33</v>
      </c>
      <c r="BK125" s="8">
        <v>31.3</v>
      </c>
      <c r="BL125">
        <v>10510</v>
      </c>
      <c r="BM125" s="5">
        <v>6.2</v>
      </c>
      <c r="BN125" s="5">
        <f>IF(BM125=0, "", BM125-6.5)</f>
        <v>-0.29999999999999982</v>
      </c>
    </row>
    <row r="126" spans="1:66" x14ac:dyDescent="0.35">
      <c r="A126" t="s">
        <v>78</v>
      </c>
      <c r="B126">
        <v>96</v>
      </c>
      <c r="C126">
        <v>-1</v>
      </c>
      <c r="D126" s="5">
        <v>0.12</v>
      </c>
      <c r="E126" s="5">
        <v>0</v>
      </c>
      <c r="F126" s="5">
        <v>0.12</v>
      </c>
      <c r="G126" s="5">
        <v>0</v>
      </c>
      <c r="H126" s="5">
        <v>0.16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1</v>
      </c>
      <c r="S126">
        <v>1</v>
      </c>
      <c r="T126">
        <v>2</v>
      </c>
      <c r="U126">
        <v>2</v>
      </c>
      <c r="V126" s="9">
        <v>1</v>
      </c>
      <c r="W126">
        <v>53</v>
      </c>
      <c r="X126">
        <v>30</v>
      </c>
      <c r="Y126">
        <v>37</v>
      </c>
      <c r="Z126" s="9">
        <v>0.81</v>
      </c>
      <c r="AA126">
        <v>1</v>
      </c>
      <c r="AB126">
        <v>0</v>
      </c>
      <c r="AC126">
        <v>0</v>
      </c>
      <c r="AD126">
        <v>0</v>
      </c>
      <c r="AE126">
        <v>2</v>
      </c>
      <c r="AF126" s="9">
        <v>0</v>
      </c>
      <c r="AG126">
        <v>1</v>
      </c>
      <c r="AH126">
        <v>3</v>
      </c>
      <c r="AI126" s="9">
        <v>0.33</v>
      </c>
      <c r="AJ126">
        <v>3</v>
      </c>
      <c r="AK126">
        <v>9</v>
      </c>
      <c r="AL126" s="9">
        <v>0.33</v>
      </c>
      <c r="AM126">
        <v>0</v>
      </c>
      <c r="AN126">
        <v>1</v>
      </c>
      <c r="AO126" s="9">
        <v>0</v>
      </c>
      <c r="AP126">
        <v>8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2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s="5">
        <f>AV126/BJ126*30</f>
        <v>1.8181818181818183</v>
      </c>
      <c r="BD126" s="5">
        <f>AW126/BJ126*30</f>
        <v>0</v>
      </c>
      <c r="BG126">
        <v>7</v>
      </c>
      <c r="BH126" s="10">
        <v>45737</v>
      </c>
      <c r="BI126" s="11" t="s">
        <v>94</v>
      </c>
      <c r="BJ126">
        <v>33</v>
      </c>
      <c r="BK126" s="8"/>
      <c r="BM126" s="5">
        <v>6.9</v>
      </c>
      <c r="BN126" s="5">
        <f>IF(BM126=0, "", BM126-6.5)</f>
        <v>0.40000000000000036</v>
      </c>
    </row>
    <row r="127" spans="1:66" x14ac:dyDescent="0.35">
      <c r="A127" t="s">
        <v>79</v>
      </c>
      <c r="B127">
        <v>96</v>
      </c>
      <c r="C127">
        <v>-1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>
        <v>0</v>
      </c>
      <c r="J127">
        <v>0</v>
      </c>
      <c r="K127">
        <v>0</v>
      </c>
      <c r="L127">
        <v>3</v>
      </c>
      <c r="M127">
        <v>5</v>
      </c>
      <c r="N127">
        <v>2</v>
      </c>
      <c r="O127" s="5">
        <v>1.81</v>
      </c>
      <c r="P127" s="5">
        <v>-0.19</v>
      </c>
      <c r="Q127">
        <v>0</v>
      </c>
      <c r="R127">
        <v>0</v>
      </c>
      <c r="S127">
        <v>0</v>
      </c>
      <c r="T127">
        <v>0</v>
      </c>
      <c r="U127">
        <v>0</v>
      </c>
      <c r="V127" s="9">
        <v>0</v>
      </c>
      <c r="W127">
        <v>46</v>
      </c>
      <c r="X127">
        <v>35</v>
      </c>
      <c r="Y127">
        <v>41</v>
      </c>
      <c r="Z127" s="9">
        <v>0.85</v>
      </c>
      <c r="AA127">
        <v>0</v>
      </c>
      <c r="AB127">
        <v>0</v>
      </c>
      <c r="AC127">
        <v>0</v>
      </c>
      <c r="AD127">
        <v>0</v>
      </c>
      <c r="AE127">
        <v>0</v>
      </c>
      <c r="AF127" s="9">
        <v>0</v>
      </c>
      <c r="AG127">
        <v>5</v>
      </c>
      <c r="AH127">
        <v>10</v>
      </c>
      <c r="AI127" s="9">
        <v>0.5</v>
      </c>
      <c r="AJ127">
        <v>0</v>
      </c>
      <c r="AK127">
        <v>1</v>
      </c>
      <c r="AL127" s="9">
        <v>0</v>
      </c>
      <c r="AM127">
        <v>0</v>
      </c>
      <c r="AN127">
        <v>0</v>
      </c>
      <c r="AO127" s="9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2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 s="5">
        <f>AV127/BJ127*30</f>
        <v>1.8181818181818183</v>
      </c>
      <c r="BD127" s="5">
        <f>AW127/BJ127*30</f>
        <v>0</v>
      </c>
      <c r="BG127">
        <v>7</v>
      </c>
      <c r="BH127" s="10">
        <v>45737</v>
      </c>
      <c r="BI127" s="11" t="s">
        <v>94</v>
      </c>
      <c r="BJ127">
        <v>33</v>
      </c>
      <c r="BK127" s="8">
        <v>25.3</v>
      </c>
      <c r="BL127">
        <v>4841</v>
      </c>
      <c r="BM127" s="5">
        <v>6.4</v>
      </c>
      <c r="BN127" s="5">
        <f>IF(BM127=0, "", BM127-6.5)</f>
        <v>-9.9999999999999645E-2</v>
      </c>
    </row>
    <row r="128" spans="1:66" x14ac:dyDescent="0.35">
      <c r="A128" t="s">
        <v>80</v>
      </c>
      <c r="B128">
        <v>96</v>
      </c>
      <c r="C128">
        <v>-1</v>
      </c>
      <c r="D128" s="5">
        <v>0.09</v>
      </c>
      <c r="E128" s="5">
        <v>0.04</v>
      </c>
      <c r="F128" s="5">
        <v>0.09</v>
      </c>
      <c r="G128" s="5">
        <v>0.04</v>
      </c>
      <c r="H128" s="5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 s="5">
        <v>0</v>
      </c>
      <c r="P128" s="5">
        <v>0</v>
      </c>
      <c r="Q128">
        <v>1</v>
      </c>
      <c r="R128">
        <v>1</v>
      </c>
      <c r="S128">
        <v>0</v>
      </c>
      <c r="T128">
        <v>2</v>
      </c>
      <c r="U128">
        <v>2</v>
      </c>
      <c r="V128" s="9">
        <v>1</v>
      </c>
      <c r="W128">
        <v>43</v>
      </c>
      <c r="X128">
        <v>16</v>
      </c>
      <c r="Y128">
        <v>26</v>
      </c>
      <c r="Z128" s="9">
        <v>0.62</v>
      </c>
      <c r="AA128">
        <v>0</v>
      </c>
      <c r="AB128">
        <v>0</v>
      </c>
      <c r="AC128">
        <v>0</v>
      </c>
      <c r="AD128">
        <v>0</v>
      </c>
      <c r="AE128">
        <v>5</v>
      </c>
      <c r="AF128" s="9">
        <v>0</v>
      </c>
      <c r="AG128">
        <v>3</v>
      </c>
      <c r="AH128">
        <v>4</v>
      </c>
      <c r="AI128" s="9">
        <v>0.75</v>
      </c>
      <c r="AJ128">
        <v>4</v>
      </c>
      <c r="AK128">
        <v>11</v>
      </c>
      <c r="AL128" s="9">
        <v>0.36</v>
      </c>
      <c r="AM128">
        <v>0</v>
      </c>
      <c r="AN128">
        <v>0</v>
      </c>
      <c r="AO128" s="9">
        <v>0</v>
      </c>
      <c r="AP128">
        <v>12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>AV128/BJ128*30</f>
        <v>1.8181818181818183</v>
      </c>
      <c r="BD128" s="5">
        <f>AW128/BJ128*30</f>
        <v>0</v>
      </c>
      <c r="BG128">
        <v>7</v>
      </c>
      <c r="BH128" s="10">
        <v>45737</v>
      </c>
      <c r="BI128" s="11" t="s">
        <v>94</v>
      </c>
      <c r="BJ128">
        <v>33</v>
      </c>
      <c r="BK128" s="8">
        <v>34.4</v>
      </c>
      <c r="BL128">
        <v>9840</v>
      </c>
      <c r="BM128" s="5">
        <v>7.5</v>
      </c>
      <c r="BN128" s="5">
        <f>IF(BM128=0, "", BM128-6.5)</f>
        <v>1</v>
      </c>
    </row>
    <row r="129" spans="1:66" x14ac:dyDescent="0.35">
      <c r="A129" t="s">
        <v>89</v>
      </c>
      <c r="B129">
        <v>7</v>
      </c>
      <c r="C129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9">
        <v>0</v>
      </c>
      <c r="W129">
        <v>2</v>
      </c>
      <c r="X129">
        <v>0</v>
      </c>
      <c r="Y129">
        <v>1</v>
      </c>
      <c r="Z129" s="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9">
        <v>0</v>
      </c>
      <c r="AG129">
        <v>0</v>
      </c>
      <c r="AH129">
        <v>0</v>
      </c>
      <c r="AI129" s="9">
        <v>0</v>
      </c>
      <c r="AJ129">
        <v>0</v>
      </c>
      <c r="AK129">
        <v>3</v>
      </c>
      <c r="AL129" s="9">
        <v>0</v>
      </c>
      <c r="AM129">
        <v>0</v>
      </c>
      <c r="AN129">
        <v>0</v>
      </c>
      <c r="AO129" s="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 s="5">
        <f>AV129/BJ129*30</f>
        <v>0</v>
      </c>
      <c r="BD129" s="5">
        <f>AW129/BJ129*30</f>
        <v>0</v>
      </c>
      <c r="BG129">
        <v>7</v>
      </c>
      <c r="BH129" s="10">
        <v>45737</v>
      </c>
      <c r="BI129" s="11" t="s">
        <v>94</v>
      </c>
      <c r="BJ129">
        <v>33</v>
      </c>
      <c r="BK129" s="8"/>
      <c r="BM129" s="5">
        <v>6.5</v>
      </c>
      <c r="BN129" s="5">
        <f>IF(BM129=0, "", BM129-6.5)</f>
        <v>0</v>
      </c>
    </row>
    <row r="130" spans="1:66" x14ac:dyDescent="0.35">
      <c r="A130" t="s">
        <v>86</v>
      </c>
      <c r="B130">
        <v>96</v>
      </c>
      <c r="C130">
        <v>-1</v>
      </c>
      <c r="D130" s="5">
        <v>0.02</v>
      </c>
      <c r="E130" s="5">
        <v>0</v>
      </c>
      <c r="F130" s="5">
        <v>0.02</v>
      </c>
      <c r="G130" s="5">
        <v>0</v>
      </c>
      <c r="H130" s="5">
        <v>0.06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 s="9">
        <v>0</v>
      </c>
      <c r="W130">
        <v>60</v>
      </c>
      <c r="X130">
        <v>41</v>
      </c>
      <c r="Y130">
        <v>45</v>
      </c>
      <c r="Z130" s="9">
        <v>0.91</v>
      </c>
      <c r="AA130">
        <v>1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4</v>
      </c>
      <c r="AH130">
        <v>5</v>
      </c>
      <c r="AI130" s="9">
        <v>0.8</v>
      </c>
      <c r="AJ130">
        <v>2</v>
      </c>
      <c r="AK130">
        <v>10</v>
      </c>
      <c r="AL130" s="9">
        <v>0.2</v>
      </c>
      <c r="AM130">
        <v>1</v>
      </c>
      <c r="AN130">
        <v>2</v>
      </c>
      <c r="AO130" s="9">
        <v>0.5</v>
      </c>
      <c r="AP130">
        <v>10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 s="5">
        <f>AV130/BJ130*30</f>
        <v>0.90909090909090917</v>
      </c>
      <c r="BD130" s="5">
        <f>AW130/BJ130*30</f>
        <v>0</v>
      </c>
      <c r="BG130">
        <v>7</v>
      </c>
      <c r="BH130" s="10">
        <v>45737</v>
      </c>
      <c r="BI130" s="11" t="s">
        <v>94</v>
      </c>
      <c r="BJ130">
        <v>33</v>
      </c>
      <c r="BK130" s="8">
        <v>26.8</v>
      </c>
      <c r="BL130">
        <v>11895</v>
      </c>
      <c r="BM130" s="5">
        <v>6.9</v>
      </c>
      <c r="BN130" s="5">
        <f>IF(BM130=0, "", BM130-6.5)</f>
        <v>0.40000000000000036</v>
      </c>
    </row>
    <row r="131" spans="1:66" x14ac:dyDescent="0.35">
      <c r="A131" t="s">
        <v>66</v>
      </c>
      <c r="B131">
        <v>74</v>
      </c>
      <c r="C131">
        <v>4</v>
      </c>
      <c r="D131" s="5">
        <v>0.17</v>
      </c>
      <c r="E131" s="5">
        <v>0.69</v>
      </c>
      <c r="F131" s="5">
        <v>0.17</v>
      </c>
      <c r="G131" s="5">
        <v>0.69</v>
      </c>
      <c r="H131" s="5">
        <v>0</v>
      </c>
      <c r="I131">
        <v>1</v>
      </c>
      <c r="J131">
        <v>1</v>
      </c>
      <c r="K131">
        <v>0</v>
      </c>
      <c r="L131" s="1">
        <v>0</v>
      </c>
      <c r="M131" s="1">
        <v>0</v>
      </c>
      <c r="N131" s="1">
        <v>0</v>
      </c>
      <c r="O131" s="3">
        <v>0</v>
      </c>
      <c r="P131" s="3">
        <v>0</v>
      </c>
      <c r="Q131">
        <v>1</v>
      </c>
      <c r="R131">
        <v>0</v>
      </c>
      <c r="S131">
        <v>0</v>
      </c>
      <c r="T131">
        <v>1</v>
      </c>
      <c r="U131">
        <v>2</v>
      </c>
      <c r="V131" s="9">
        <v>0.5</v>
      </c>
      <c r="W131">
        <v>24</v>
      </c>
      <c r="X131">
        <v>15</v>
      </c>
      <c r="Y131">
        <v>16</v>
      </c>
      <c r="Z131" s="9">
        <v>0.94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1</v>
      </c>
      <c r="AI131" s="9">
        <v>1</v>
      </c>
      <c r="AJ131">
        <v>2</v>
      </c>
      <c r="AK131">
        <v>5</v>
      </c>
      <c r="AL131" s="9">
        <v>0.4</v>
      </c>
      <c r="AM131">
        <v>0</v>
      </c>
      <c r="AN131">
        <v>0</v>
      </c>
      <c r="AO131" s="9">
        <v>0</v>
      </c>
      <c r="AP131">
        <v>2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>AV131/BJ131*30</f>
        <v>0</v>
      </c>
      <c r="BD131" s="5">
        <f>AW131/BJ131*30</f>
        <v>0</v>
      </c>
      <c r="BG131">
        <v>6</v>
      </c>
      <c r="BH131" s="10">
        <v>45732</v>
      </c>
      <c r="BI131" s="11" t="s">
        <v>101</v>
      </c>
      <c r="BJ131">
        <v>31.2</v>
      </c>
      <c r="BK131" s="8">
        <v>32</v>
      </c>
      <c r="BL131">
        <v>8553</v>
      </c>
      <c r="BM131" s="5">
        <v>7.4</v>
      </c>
      <c r="BN131" s="5">
        <f>IF(BM131=0, "", BM131-6.5)</f>
        <v>0.90000000000000036</v>
      </c>
    </row>
    <row r="132" spans="1:66" x14ac:dyDescent="0.35">
      <c r="A132" t="s">
        <v>68</v>
      </c>
      <c r="B132">
        <v>99</v>
      </c>
      <c r="C132">
        <v>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>
        <v>0</v>
      </c>
      <c r="J132">
        <v>0</v>
      </c>
      <c r="K132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9">
        <v>0</v>
      </c>
      <c r="W132">
        <v>55</v>
      </c>
      <c r="X132">
        <v>41</v>
      </c>
      <c r="Y132">
        <v>46</v>
      </c>
      <c r="Z132" s="9">
        <v>0.89</v>
      </c>
      <c r="AA132">
        <v>0</v>
      </c>
      <c r="AB132">
        <v>0</v>
      </c>
      <c r="AC132">
        <v>0</v>
      </c>
      <c r="AD132">
        <v>0</v>
      </c>
      <c r="AE132">
        <v>0</v>
      </c>
      <c r="AF132" s="9">
        <v>0</v>
      </c>
      <c r="AG132">
        <v>4</v>
      </c>
      <c r="AH132">
        <v>6</v>
      </c>
      <c r="AI132" s="9">
        <v>0.66</v>
      </c>
      <c r="AJ132">
        <v>1</v>
      </c>
      <c r="AK132">
        <v>5</v>
      </c>
      <c r="AL132" s="9">
        <v>0.2</v>
      </c>
      <c r="AM132">
        <v>1</v>
      </c>
      <c r="AN132">
        <v>2</v>
      </c>
      <c r="AO132" s="9">
        <v>0.5</v>
      </c>
      <c r="AP132">
        <v>5</v>
      </c>
      <c r="AQ132">
        <v>0</v>
      </c>
      <c r="AR132">
        <v>2</v>
      </c>
      <c r="AS132">
        <v>0</v>
      </c>
      <c r="AT132">
        <v>5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 s="5">
        <f>AV132/BJ132*30</f>
        <v>0.96153846153846168</v>
      </c>
      <c r="BD132" s="5">
        <f>AW132/BJ132*30</f>
        <v>0</v>
      </c>
      <c r="BG132">
        <v>6</v>
      </c>
      <c r="BH132" s="10">
        <v>45732</v>
      </c>
      <c r="BI132" s="11" t="s">
        <v>101</v>
      </c>
      <c r="BJ132">
        <v>31.2</v>
      </c>
      <c r="BK132" s="8">
        <v>31.4</v>
      </c>
      <c r="BL132">
        <v>9465</v>
      </c>
      <c r="BM132" s="5">
        <v>7.1</v>
      </c>
      <c r="BN132" s="5">
        <f>IF(BM132=0, "", BM132-6.5)</f>
        <v>0.59999999999999964</v>
      </c>
    </row>
    <row r="133" spans="1:66" x14ac:dyDescent="0.35">
      <c r="A133" t="s">
        <v>69</v>
      </c>
      <c r="B133">
        <v>99</v>
      </c>
      <c r="C133">
        <v>4</v>
      </c>
      <c r="D133" s="5">
        <v>0</v>
      </c>
      <c r="E133" s="5">
        <v>0</v>
      </c>
      <c r="F133" s="5">
        <v>0</v>
      </c>
      <c r="G133" s="5">
        <v>0</v>
      </c>
      <c r="H133" s="5">
        <v>7.0000000000000007E-2</v>
      </c>
      <c r="I133">
        <v>0</v>
      </c>
      <c r="J133">
        <v>0</v>
      </c>
      <c r="K133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9">
        <v>0</v>
      </c>
      <c r="W133">
        <v>54</v>
      </c>
      <c r="X133">
        <v>30</v>
      </c>
      <c r="Y133">
        <v>38</v>
      </c>
      <c r="Z133" s="9">
        <v>0.79</v>
      </c>
      <c r="AA133">
        <v>1</v>
      </c>
      <c r="AB133">
        <v>0</v>
      </c>
      <c r="AC133">
        <v>0</v>
      </c>
      <c r="AD133">
        <v>0</v>
      </c>
      <c r="AE133">
        <v>0</v>
      </c>
      <c r="AF133" s="9">
        <v>0</v>
      </c>
      <c r="AG133">
        <v>5</v>
      </c>
      <c r="AH133">
        <v>8</v>
      </c>
      <c r="AI133" s="9">
        <v>0.63</v>
      </c>
      <c r="AJ133">
        <v>4</v>
      </c>
      <c r="AK133">
        <v>18</v>
      </c>
      <c r="AL133" s="9">
        <v>0.22</v>
      </c>
      <c r="AM133">
        <v>0</v>
      </c>
      <c r="AN133">
        <v>0</v>
      </c>
      <c r="AO133" s="9">
        <v>0</v>
      </c>
      <c r="AP133">
        <v>13</v>
      </c>
      <c r="AQ133">
        <v>0</v>
      </c>
      <c r="AR133">
        <v>1</v>
      </c>
      <c r="AS133">
        <v>0</v>
      </c>
      <c r="AT133">
        <v>2</v>
      </c>
      <c r="AU133">
        <v>0</v>
      </c>
      <c r="AV133">
        <v>1</v>
      </c>
      <c r="AW133">
        <v>0</v>
      </c>
      <c r="AX133">
        <v>5</v>
      </c>
      <c r="AY133">
        <v>2</v>
      </c>
      <c r="AZ133">
        <v>0</v>
      </c>
      <c r="BA133">
        <v>0</v>
      </c>
      <c r="BB133">
        <v>0</v>
      </c>
      <c r="BC133" s="5">
        <f>AV133/BJ133*30</f>
        <v>0.96153846153846168</v>
      </c>
      <c r="BD133" s="5">
        <f>AW133/BJ133*30</f>
        <v>0</v>
      </c>
      <c r="BG133">
        <v>6</v>
      </c>
      <c r="BH133" s="10">
        <v>45732</v>
      </c>
      <c r="BI133" s="11" t="s">
        <v>101</v>
      </c>
      <c r="BJ133">
        <v>31.2</v>
      </c>
      <c r="BK133" s="8">
        <v>30</v>
      </c>
      <c r="BL133">
        <v>10922</v>
      </c>
      <c r="BM133" s="5">
        <v>6.1</v>
      </c>
      <c r="BN133" s="5">
        <f>IF(BM133=0, "", BM133-6.5)</f>
        <v>-0.40000000000000036</v>
      </c>
    </row>
    <row r="134" spans="1:66" x14ac:dyDescent="0.35">
      <c r="A134" t="s">
        <v>70</v>
      </c>
      <c r="B134">
        <v>8</v>
      </c>
      <c r="C13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>
        <v>0</v>
      </c>
      <c r="J134">
        <v>0</v>
      </c>
      <c r="K134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9">
        <v>0</v>
      </c>
      <c r="W134">
        <v>1</v>
      </c>
      <c r="X134">
        <v>1</v>
      </c>
      <c r="Y134">
        <v>1</v>
      </c>
      <c r="Z134" s="9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 s="9">
        <v>0</v>
      </c>
      <c r="AG134">
        <v>0</v>
      </c>
      <c r="AH134">
        <v>0</v>
      </c>
      <c r="AI134" s="9">
        <v>0</v>
      </c>
      <c r="AJ134">
        <v>0</v>
      </c>
      <c r="AK134">
        <v>0</v>
      </c>
      <c r="AL134" s="9">
        <v>0</v>
      </c>
      <c r="AM134">
        <v>0</v>
      </c>
      <c r="AN134">
        <v>0</v>
      </c>
      <c r="AO134" s="9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 s="5">
        <f>AV134/BJ134*30</f>
        <v>0</v>
      </c>
      <c r="BD134" s="5">
        <f>AW134/BJ134*30</f>
        <v>0</v>
      </c>
      <c r="BG134">
        <v>6</v>
      </c>
      <c r="BH134" s="10">
        <v>45732</v>
      </c>
      <c r="BI134" s="11" t="s">
        <v>101</v>
      </c>
      <c r="BJ134">
        <v>31.2</v>
      </c>
      <c r="BK134" s="8">
        <v>33.299999999999997</v>
      </c>
      <c r="BL134">
        <v>4024</v>
      </c>
      <c r="BM134" s="5"/>
      <c r="BN134" s="5" t="str">
        <f>IF(BM134=0, "", BM134-6.5)</f>
        <v/>
      </c>
    </row>
    <row r="135" spans="1:66" x14ac:dyDescent="0.35">
      <c r="A135" t="s">
        <v>72</v>
      </c>
      <c r="B135">
        <v>30</v>
      </c>
      <c r="C13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>
        <v>0</v>
      </c>
      <c r="J135">
        <v>0</v>
      </c>
      <c r="K135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 s="9">
        <v>0</v>
      </c>
      <c r="W135">
        <v>5</v>
      </c>
      <c r="X135">
        <v>3</v>
      </c>
      <c r="Y135">
        <v>3</v>
      </c>
      <c r="Z135" s="9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 s="9">
        <v>0</v>
      </c>
      <c r="AG135">
        <v>0</v>
      </c>
      <c r="AH135">
        <v>0</v>
      </c>
      <c r="AI135" s="9">
        <v>0</v>
      </c>
      <c r="AJ135">
        <v>1</v>
      </c>
      <c r="AK135">
        <v>5</v>
      </c>
      <c r="AL135" s="9">
        <v>0.2</v>
      </c>
      <c r="AM135">
        <v>0</v>
      </c>
      <c r="AN135">
        <v>1</v>
      </c>
      <c r="AO135" s="9">
        <v>0</v>
      </c>
      <c r="AP135">
        <v>3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 s="5">
        <f>AV135/BJ135*30</f>
        <v>0</v>
      </c>
      <c r="BD135" s="5">
        <f>AW135/BJ135*30</f>
        <v>0</v>
      </c>
      <c r="BG135">
        <v>6</v>
      </c>
      <c r="BH135" s="10">
        <v>45732</v>
      </c>
      <c r="BI135" s="11" t="s">
        <v>101</v>
      </c>
      <c r="BJ135">
        <v>31.2</v>
      </c>
      <c r="BK135" s="8">
        <v>28</v>
      </c>
      <c r="BL135">
        <v>5135</v>
      </c>
      <c r="BM135" s="5">
        <v>6.3</v>
      </c>
      <c r="BN135" s="5">
        <f>IF(BM135=0, "", BM135-6.5)</f>
        <v>-0.20000000000000018</v>
      </c>
    </row>
    <row r="136" spans="1:66" x14ac:dyDescent="0.35">
      <c r="A136" t="s">
        <v>73</v>
      </c>
      <c r="B136">
        <v>79</v>
      </c>
      <c r="C136">
        <v>4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>
        <v>0</v>
      </c>
      <c r="J136">
        <v>0</v>
      </c>
      <c r="K136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9">
        <v>0</v>
      </c>
      <c r="W136">
        <v>45</v>
      </c>
      <c r="X136">
        <v>31</v>
      </c>
      <c r="Y136">
        <v>37</v>
      </c>
      <c r="Z136" s="9">
        <v>0.84</v>
      </c>
      <c r="AA136">
        <v>0</v>
      </c>
      <c r="AB136">
        <v>0</v>
      </c>
      <c r="AC136">
        <v>0</v>
      </c>
      <c r="AD136">
        <v>0</v>
      </c>
      <c r="AE136">
        <v>1</v>
      </c>
      <c r="AF136" s="9">
        <v>0</v>
      </c>
      <c r="AG136">
        <v>4</v>
      </c>
      <c r="AH136">
        <v>7</v>
      </c>
      <c r="AI136" s="9">
        <v>0.56999999999999995</v>
      </c>
      <c r="AJ136">
        <v>0</v>
      </c>
      <c r="AK136">
        <v>4</v>
      </c>
      <c r="AL136" s="9">
        <v>0</v>
      </c>
      <c r="AM136">
        <v>3</v>
      </c>
      <c r="AN136">
        <v>3</v>
      </c>
      <c r="AO136" s="9">
        <v>1</v>
      </c>
      <c r="AP136">
        <v>13</v>
      </c>
      <c r="AQ136">
        <v>0</v>
      </c>
      <c r="AR136">
        <v>0</v>
      </c>
      <c r="AS136">
        <v>0</v>
      </c>
      <c r="AT136">
        <v>4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 s="5">
        <f>AV136/BJ136*30</f>
        <v>0</v>
      </c>
      <c r="BD136" s="5">
        <f>AW136/BJ136*30</f>
        <v>0</v>
      </c>
      <c r="BG136">
        <v>6</v>
      </c>
      <c r="BH136" s="10">
        <v>45732</v>
      </c>
      <c r="BI136" s="11" t="s">
        <v>101</v>
      </c>
      <c r="BJ136">
        <v>31.2</v>
      </c>
      <c r="BK136" s="8"/>
      <c r="BM136" s="5">
        <v>6.9</v>
      </c>
      <c r="BN136" s="5">
        <f>IF(BM136=0, "", BM136-6.5)</f>
        <v>0.40000000000000036</v>
      </c>
    </row>
    <row r="137" spans="1:66" x14ac:dyDescent="0.35">
      <c r="A137" t="s">
        <v>74</v>
      </c>
      <c r="B137">
        <v>99</v>
      </c>
      <c r="C137">
        <v>4</v>
      </c>
      <c r="D137" s="5">
        <v>0.09</v>
      </c>
      <c r="E137" s="5">
        <v>0</v>
      </c>
      <c r="F137" s="5">
        <v>0</v>
      </c>
      <c r="G137" s="5">
        <v>0</v>
      </c>
      <c r="H137" s="5">
        <v>0</v>
      </c>
      <c r="I137">
        <v>0</v>
      </c>
      <c r="J137">
        <v>0</v>
      </c>
      <c r="K137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 s="9">
        <v>0</v>
      </c>
      <c r="W137">
        <v>48</v>
      </c>
      <c r="X137">
        <v>27</v>
      </c>
      <c r="Y137">
        <v>35</v>
      </c>
      <c r="Z137" s="9">
        <v>0.77</v>
      </c>
      <c r="AA137">
        <v>0</v>
      </c>
      <c r="AB137">
        <v>0</v>
      </c>
      <c r="AC137">
        <v>0</v>
      </c>
      <c r="AD137">
        <v>0</v>
      </c>
      <c r="AE137">
        <v>0</v>
      </c>
      <c r="AF137" s="9">
        <v>0</v>
      </c>
      <c r="AG137">
        <v>6</v>
      </c>
      <c r="AH137">
        <v>7</v>
      </c>
      <c r="AI137" s="9">
        <v>0.86</v>
      </c>
      <c r="AJ137">
        <v>4</v>
      </c>
      <c r="AK137">
        <v>9</v>
      </c>
      <c r="AL137" s="9">
        <v>0.44</v>
      </c>
      <c r="AM137">
        <v>0</v>
      </c>
      <c r="AN137">
        <v>0</v>
      </c>
      <c r="AO137" s="9">
        <v>0</v>
      </c>
      <c r="AP137">
        <v>9</v>
      </c>
      <c r="AQ137">
        <v>0</v>
      </c>
      <c r="AR137">
        <v>1</v>
      </c>
      <c r="AS137">
        <v>0</v>
      </c>
      <c r="AT137">
        <v>4</v>
      </c>
      <c r="AU137">
        <v>1</v>
      </c>
      <c r="AV137">
        <v>0</v>
      </c>
      <c r="AW137">
        <v>0</v>
      </c>
      <c r="AX137">
        <v>0</v>
      </c>
      <c r="AY137">
        <v>2</v>
      </c>
      <c r="AZ137">
        <v>0</v>
      </c>
      <c r="BA137">
        <v>0</v>
      </c>
      <c r="BB137">
        <v>0</v>
      </c>
      <c r="BC137" s="5">
        <f>AV137/BJ137*30</f>
        <v>0</v>
      </c>
      <c r="BD137" s="5">
        <f>AW137/BJ137*30</f>
        <v>0</v>
      </c>
      <c r="BG137">
        <v>6</v>
      </c>
      <c r="BH137" s="10">
        <v>45732</v>
      </c>
      <c r="BI137" s="11" t="s">
        <v>101</v>
      </c>
      <c r="BJ137">
        <v>31.2</v>
      </c>
      <c r="BK137" s="8">
        <v>32.9</v>
      </c>
      <c r="BL137">
        <v>9943</v>
      </c>
      <c r="BM137" s="5">
        <v>7</v>
      </c>
      <c r="BN137" s="5">
        <f>IF(BM137=0, "", BM137-6.5)</f>
        <v>0.5</v>
      </c>
    </row>
    <row r="138" spans="1:66" x14ac:dyDescent="0.35">
      <c r="A138" t="s">
        <v>75</v>
      </c>
      <c r="B138">
        <v>99</v>
      </c>
      <c r="C138">
        <v>4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>
        <v>0</v>
      </c>
      <c r="J138">
        <v>0</v>
      </c>
      <c r="K138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 s="9">
        <v>1</v>
      </c>
      <c r="W138">
        <v>38</v>
      </c>
      <c r="X138">
        <v>25</v>
      </c>
      <c r="Y138">
        <v>29</v>
      </c>
      <c r="Z138" s="9">
        <v>0.86</v>
      </c>
      <c r="AA138">
        <v>0</v>
      </c>
      <c r="AB138">
        <v>0</v>
      </c>
      <c r="AC138">
        <v>0</v>
      </c>
      <c r="AD138">
        <v>0</v>
      </c>
      <c r="AE138">
        <v>0</v>
      </c>
      <c r="AF138" s="9">
        <v>0</v>
      </c>
      <c r="AG138">
        <v>0</v>
      </c>
      <c r="AH138">
        <v>0</v>
      </c>
      <c r="AI138" s="9">
        <v>0</v>
      </c>
      <c r="AJ138">
        <v>4</v>
      </c>
      <c r="AK138">
        <v>7</v>
      </c>
      <c r="AL138" s="9">
        <v>0.56999999999999995</v>
      </c>
      <c r="AM138">
        <v>0</v>
      </c>
      <c r="AN138">
        <v>1</v>
      </c>
      <c r="AO138" s="9">
        <v>0</v>
      </c>
      <c r="AP138">
        <v>7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 s="5">
        <f>AV138/BJ138*30</f>
        <v>0.96153846153846168</v>
      </c>
      <c r="BD138" s="5">
        <f>AW138/BJ138*30</f>
        <v>0</v>
      </c>
      <c r="BG138">
        <v>6</v>
      </c>
      <c r="BH138" s="10">
        <v>45732</v>
      </c>
      <c r="BI138" s="11" t="s">
        <v>101</v>
      </c>
      <c r="BJ138">
        <v>31.2</v>
      </c>
      <c r="BK138" s="8">
        <v>27.5</v>
      </c>
      <c r="BL138" s="8">
        <v>12016</v>
      </c>
      <c r="BM138" s="5">
        <v>6.8</v>
      </c>
      <c r="BN138" s="5">
        <f>IF(BM138=0, "", BM138-6.5)</f>
        <v>0.29999999999999982</v>
      </c>
    </row>
    <row r="139" spans="1:66" x14ac:dyDescent="0.35">
      <c r="A139" t="s">
        <v>76</v>
      </c>
      <c r="B139">
        <v>97</v>
      </c>
      <c r="C139">
        <v>4</v>
      </c>
      <c r="D139" s="5">
        <v>0.62</v>
      </c>
      <c r="E139" s="5">
        <v>0.61</v>
      </c>
      <c r="F139" s="5">
        <v>0.62</v>
      </c>
      <c r="G139" s="5">
        <v>0.61</v>
      </c>
      <c r="H139" s="5">
        <v>0.01</v>
      </c>
      <c r="I139">
        <v>0</v>
      </c>
      <c r="J139">
        <v>0</v>
      </c>
      <c r="K139">
        <v>1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>
        <v>3</v>
      </c>
      <c r="R139">
        <v>2</v>
      </c>
      <c r="S139">
        <v>0</v>
      </c>
      <c r="T139">
        <v>1</v>
      </c>
      <c r="U139">
        <v>3</v>
      </c>
      <c r="V139" s="9">
        <v>0.33</v>
      </c>
      <c r="W139">
        <v>57</v>
      </c>
      <c r="X139">
        <v>20</v>
      </c>
      <c r="Y139">
        <v>29</v>
      </c>
      <c r="Z139" s="9">
        <v>0.69</v>
      </c>
      <c r="AA139">
        <v>2</v>
      </c>
      <c r="AB139">
        <v>1</v>
      </c>
      <c r="AC139">
        <v>0</v>
      </c>
      <c r="AD139">
        <v>0</v>
      </c>
      <c r="AE139">
        <v>1</v>
      </c>
      <c r="AF139" s="9">
        <v>0</v>
      </c>
      <c r="AG139">
        <v>3</v>
      </c>
      <c r="AH139">
        <v>4</v>
      </c>
      <c r="AI139" s="9">
        <v>0.75</v>
      </c>
      <c r="AJ139">
        <v>7</v>
      </c>
      <c r="AK139">
        <v>21</v>
      </c>
      <c r="AL139" s="9">
        <v>0.33</v>
      </c>
      <c r="AM139">
        <v>1</v>
      </c>
      <c r="AN139">
        <v>6</v>
      </c>
      <c r="AO139" s="9">
        <v>0.17</v>
      </c>
      <c r="AP139">
        <v>14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s="5">
        <f>AV139/BJ139*30</f>
        <v>0</v>
      </c>
      <c r="BD139" s="5">
        <f>AW139/BJ139*30</f>
        <v>0</v>
      </c>
      <c r="BG139">
        <v>6</v>
      </c>
      <c r="BH139" s="10">
        <v>45732</v>
      </c>
      <c r="BI139" s="11" t="s">
        <v>101</v>
      </c>
      <c r="BJ139">
        <v>31.2</v>
      </c>
      <c r="BK139" s="8">
        <v>31.5</v>
      </c>
      <c r="BL139">
        <v>9260</v>
      </c>
      <c r="BM139" s="5">
        <v>8.1</v>
      </c>
      <c r="BN139" s="5">
        <f>IF(BM139=0, "", BM139-6.5)</f>
        <v>1.5999999999999996</v>
      </c>
    </row>
    <row r="140" spans="1:66" x14ac:dyDescent="0.35">
      <c r="A140" t="s">
        <v>85</v>
      </c>
      <c r="B140">
        <v>2</v>
      </c>
      <c r="C140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>
        <v>0</v>
      </c>
      <c r="J140">
        <v>0</v>
      </c>
      <c r="K140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9">
        <v>0</v>
      </c>
      <c r="W140">
        <v>1</v>
      </c>
      <c r="X140">
        <v>1</v>
      </c>
      <c r="Y140">
        <v>1</v>
      </c>
      <c r="Z140" s="9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 s="9">
        <v>0</v>
      </c>
      <c r="AG140">
        <v>0</v>
      </c>
      <c r="AH140">
        <v>0</v>
      </c>
      <c r="AI140" s="9">
        <v>0</v>
      </c>
      <c r="AJ140">
        <v>0</v>
      </c>
      <c r="AK140">
        <v>2</v>
      </c>
      <c r="AL140" s="9">
        <v>0</v>
      </c>
      <c r="AM140">
        <v>0</v>
      </c>
      <c r="AN140">
        <v>0</v>
      </c>
      <c r="AO140" s="9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s="5">
        <f>AV140/BJ140*30</f>
        <v>0</v>
      </c>
      <c r="BD140" s="5">
        <f>AW140/BJ140*30</f>
        <v>0</v>
      </c>
      <c r="BG140">
        <v>6</v>
      </c>
      <c r="BH140" s="10">
        <v>45732</v>
      </c>
      <c r="BI140" s="11" t="s">
        <v>101</v>
      </c>
      <c r="BJ140">
        <v>31.2</v>
      </c>
      <c r="BK140" s="8"/>
      <c r="BM140" s="5"/>
      <c r="BN140" s="5" t="str">
        <f>IF(BM140=0, "", BM140-6.5)</f>
        <v/>
      </c>
    </row>
    <row r="141" spans="1:66" x14ac:dyDescent="0.35">
      <c r="A141" t="s">
        <v>96</v>
      </c>
      <c r="B141">
        <v>2</v>
      </c>
      <c r="C141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>
        <v>0</v>
      </c>
      <c r="J141">
        <v>0</v>
      </c>
      <c r="K14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9">
        <v>0</v>
      </c>
      <c r="W141">
        <v>1</v>
      </c>
      <c r="X141">
        <v>1</v>
      </c>
      <c r="Y141">
        <v>1</v>
      </c>
      <c r="Z141" s="9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 s="9">
        <v>0</v>
      </c>
      <c r="AG141">
        <v>0</v>
      </c>
      <c r="AH141">
        <v>0</v>
      </c>
      <c r="AI141" s="9">
        <v>0</v>
      </c>
      <c r="AJ141">
        <v>0</v>
      </c>
      <c r="AK141">
        <v>0</v>
      </c>
      <c r="AL141" s="9">
        <v>0</v>
      </c>
      <c r="AM141">
        <v>0</v>
      </c>
      <c r="AN141">
        <v>0</v>
      </c>
      <c r="AO141" s="9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 s="5">
        <f>AV141/BJ141*30</f>
        <v>0</v>
      </c>
      <c r="BD141" s="5">
        <f>AW141/BJ141*30</f>
        <v>0</v>
      </c>
      <c r="BG141">
        <v>6</v>
      </c>
      <c r="BH141" s="10">
        <v>45732</v>
      </c>
      <c r="BI141" s="11" t="s">
        <v>101</v>
      </c>
      <c r="BJ141">
        <v>31.2</v>
      </c>
      <c r="BK141" s="8"/>
      <c r="BM141" s="5"/>
      <c r="BN141" s="5" t="str">
        <f>IF(BM141=0, "", BM141-6.5)</f>
        <v/>
      </c>
    </row>
    <row r="142" spans="1:66" x14ac:dyDescent="0.35">
      <c r="A142" t="s">
        <v>77</v>
      </c>
      <c r="B142">
        <v>25</v>
      </c>
      <c r="C142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0.1</v>
      </c>
      <c r="I142">
        <v>0</v>
      </c>
      <c r="J142">
        <v>0</v>
      </c>
      <c r="K142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9">
        <v>0</v>
      </c>
      <c r="W142">
        <v>15</v>
      </c>
      <c r="X142">
        <v>5</v>
      </c>
      <c r="Y142">
        <v>7</v>
      </c>
      <c r="Z142" s="9">
        <v>0.71</v>
      </c>
      <c r="AA142">
        <v>1</v>
      </c>
      <c r="AB142">
        <v>0</v>
      </c>
      <c r="AC142">
        <v>0</v>
      </c>
      <c r="AD142">
        <v>0</v>
      </c>
      <c r="AE142">
        <v>1</v>
      </c>
      <c r="AF142" s="9">
        <v>0</v>
      </c>
      <c r="AG142">
        <v>0</v>
      </c>
      <c r="AH142">
        <v>0</v>
      </c>
      <c r="AI142" s="9">
        <v>0</v>
      </c>
      <c r="AJ142">
        <v>2</v>
      </c>
      <c r="AK142">
        <v>5</v>
      </c>
      <c r="AL142" s="9">
        <v>0.4</v>
      </c>
      <c r="AM142">
        <v>0</v>
      </c>
      <c r="AN142">
        <v>0</v>
      </c>
      <c r="AO142" s="9">
        <v>0</v>
      </c>
      <c r="AP142">
        <v>3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 s="5">
        <f>AV142/BJ142*30</f>
        <v>0</v>
      </c>
      <c r="BD142" s="5">
        <f>AW142/BJ142*30</f>
        <v>0</v>
      </c>
      <c r="BG142">
        <v>6</v>
      </c>
      <c r="BH142" s="10">
        <v>45732</v>
      </c>
      <c r="BI142" s="11" t="s">
        <v>101</v>
      </c>
      <c r="BJ142">
        <v>31.2</v>
      </c>
      <c r="BK142" s="8">
        <v>30.3</v>
      </c>
      <c r="BL142" s="8">
        <v>3098</v>
      </c>
      <c r="BM142" s="5">
        <v>6.6</v>
      </c>
      <c r="BN142" s="5">
        <f>IF(BM142=0, "", BM142-6.5)</f>
        <v>9.9999999999999645E-2</v>
      </c>
    </row>
    <row r="143" spans="1:66" x14ac:dyDescent="0.35">
      <c r="A143" t="s">
        <v>78</v>
      </c>
      <c r="B143">
        <v>99</v>
      </c>
      <c r="C143">
        <v>4</v>
      </c>
      <c r="D143" s="5">
        <v>0.88</v>
      </c>
      <c r="E143" s="5">
        <v>0.94</v>
      </c>
      <c r="F143" s="5">
        <v>0.88</v>
      </c>
      <c r="G143" s="5">
        <v>0.94</v>
      </c>
      <c r="H143" s="5">
        <v>0.6</v>
      </c>
      <c r="I143">
        <v>1</v>
      </c>
      <c r="J143">
        <v>1</v>
      </c>
      <c r="K143">
        <v>0</v>
      </c>
      <c r="L143" s="1">
        <v>0</v>
      </c>
      <c r="M143" s="1">
        <v>0</v>
      </c>
      <c r="N143" s="1">
        <v>0</v>
      </c>
      <c r="O143" s="3">
        <v>0</v>
      </c>
      <c r="P143" s="3">
        <v>0</v>
      </c>
      <c r="Q143">
        <v>2</v>
      </c>
      <c r="R143">
        <v>2</v>
      </c>
      <c r="S143">
        <v>2</v>
      </c>
      <c r="T143">
        <v>1</v>
      </c>
      <c r="U143">
        <v>1</v>
      </c>
      <c r="V143" s="9">
        <v>1</v>
      </c>
      <c r="W143">
        <v>45</v>
      </c>
      <c r="X143">
        <v>21</v>
      </c>
      <c r="Y143">
        <v>26</v>
      </c>
      <c r="Z143" s="9">
        <v>0.81</v>
      </c>
      <c r="AA143">
        <v>5</v>
      </c>
      <c r="AB143">
        <v>0</v>
      </c>
      <c r="AC143">
        <v>0</v>
      </c>
      <c r="AD143">
        <v>0</v>
      </c>
      <c r="AE143">
        <v>1</v>
      </c>
      <c r="AF143" s="9">
        <v>0</v>
      </c>
      <c r="AG143">
        <v>2</v>
      </c>
      <c r="AH143">
        <v>3</v>
      </c>
      <c r="AI143" s="9">
        <v>0.66</v>
      </c>
      <c r="AJ143">
        <v>3</v>
      </c>
      <c r="AK143">
        <v>8</v>
      </c>
      <c r="AL143" s="9">
        <v>0.38</v>
      </c>
      <c r="AM143">
        <v>0</v>
      </c>
      <c r="AN143">
        <v>0</v>
      </c>
      <c r="AO143" s="9">
        <v>0</v>
      </c>
      <c r="AP143">
        <v>10</v>
      </c>
      <c r="AQ143">
        <v>0</v>
      </c>
      <c r="AR143">
        <v>2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 s="5">
        <f>AV143/BJ143*30</f>
        <v>0.96153846153846168</v>
      </c>
      <c r="BD143" s="5">
        <f>AW143/BJ143*30</f>
        <v>0</v>
      </c>
      <c r="BG143">
        <v>6</v>
      </c>
      <c r="BH143" s="10">
        <v>45732</v>
      </c>
      <c r="BI143" s="11" t="s">
        <v>101</v>
      </c>
      <c r="BJ143">
        <v>31.2</v>
      </c>
      <c r="BK143" s="8"/>
      <c r="BM143" s="5">
        <v>8.3000000000000007</v>
      </c>
      <c r="BN143" s="5">
        <f>IF(BM143=0, "", BM143-6.5)</f>
        <v>1.8000000000000007</v>
      </c>
    </row>
    <row r="144" spans="1:66" x14ac:dyDescent="0.35">
      <c r="A144" t="s">
        <v>79</v>
      </c>
      <c r="B144">
        <v>99</v>
      </c>
      <c r="C144">
        <v>4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>
        <v>0</v>
      </c>
      <c r="J144">
        <v>0</v>
      </c>
      <c r="K144">
        <v>0</v>
      </c>
      <c r="L144">
        <v>9</v>
      </c>
      <c r="M144">
        <v>6</v>
      </c>
      <c r="N144">
        <v>0</v>
      </c>
      <c r="O144" s="5">
        <v>0.51</v>
      </c>
      <c r="P144" s="5">
        <v>0.51</v>
      </c>
      <c r="Q144">
        <v>0</v>
      </c>
      <c r="R144">
        <v>0</v>
      </c>
      <c r="S144">
        <v>0</v>
      </c>
      <c r="T144">
        <v>0</v>
      </c>
      <c r="U144">
        <v>0</v>
      </c>
      <c r="V144" s="9">
        <v>0</v>
      </c>
      <c r="W144">
        <v>39</v>
      </c>
      <c r="X144">
        <v>20</v>
      </c>
      <c r="Y144">
        <v>31</v>
      </c>
      <c r="Z144" s="9">
        <v>0.65</v>
      </c>
      <c r="AA144">
        <v>0</v>
      </c>
      <c r="AB144">
        <v>0</v>
      </c>
      <c r="AC144">
        <v>0</v>
      </c>
      <c r="AD144">
        <v>0</v>
      </c>
      <c r="AE144">
        <v>0</v>
      </c>
      <c r="AF144" s="9">
        <v>0</v>
      </c>
      <c r="AG144">
        <v>9</v>
      </c>
      <c r="AH144">
        <v>19</v>
      </c>
      <c r="AI144" s="9">
        <v>0.47</v>
      </c>
      <c r="AJ144">
        <v>0</v>
      </c>
      <c r="AK144">
        <v>1</v>
      </c>
      <c r="AL144" s="9">
        <v>0</v>
      </c>
      <c r="AM144">
        <v>0</v>
      </c>
      <c r="AN144">
        <v>0</v>
      </c>
      <c r="AO144" s="9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 s="5">
        <f>AV144/BJ144*30</f>
        <v>2.8846153846153846</v>
      </c>
      <c r="BD144" s="5">
        <f>AW144/BJ144*30</f>
        <v>0</v>
      </c>
      <c r="BG144">
        <v>6</v>
      </c>
      <c r="BH144" s="10">
        <v>45732</v>
      </c>
      <c r="BI144" s="11" t="s">
        <v>101</v>
      </c>
      <c r="BJ144">
        <v>31.2</v>
      </c>
      <c r="BK144" s="8">
        <v>23.5</v>
      </c>
      <c r="BL144">
        <v>5798</v>
      </c>
      <c r="BM144" s="5">
        <v>9.1</v>
      </c>
      <c r="BN144" s="5">
        <f>IF(BM144=0, "", BM144-6.5)</f>
        <v>2.5999999999999996</v>
      </c>
    </row>
    <row r="145" spans="1:66" x14ac:dyDescent="0.35">
      <c r="A145" t="s">
        <v>80</v>
      </c>
      <c r="B145">
        <v>97</v>
      </c>
      <c r="C145">
        <v>4</v>
      </c>
      <c r="D145" s="5">
        <v>0.82</v>
      </c>
      <c r="E145" s="5">
        <v>1.38</v>
      </c>
      <c r="F145" s="5">
        <v>0.82</v>
      </c>
      <c r="G145" s="5">
        <v>1.38</v>
      </c>
      <c r="H145" s="5">
        <v>0.46</v>
      </c>
      <c r="I145">
        <v>2</v>
      </c>
      <c r="J145">
        <v>2</v>
      </c>
      <c r="K145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>
        <v>3</v>
      </c>
      <c r="R145">
        <v>1</v>
      </c>
      <c r="S145">
        <v>0</v>
      </c>
      <c r="T145">
        <v>4</v>
      </c>
      <c r="U145">
        <v>6</v>
      </c>
      <c r="V145" s="9">
        <v>0.67</v>
      </c>
      <c r="W145">
        <v>52</v>
      </c>
      <c r="X145">
        <v>21</v>
      </c>
      <c r="Y145">
        <v>28</v>
      </c>
      <c r="Z145" s="9">
        <v>0.75</v>
      </c>
      <c r="AA145">
        <v>2</v>
      </c>
      <c r="AB145">
        <v>0</v>
      </c>
      <c r="AC145">
        <v>0</v>
      </c>
      <c r="AD145">
        <v>0</v>
      </c>
      <c r="AE145">
        <v>1</v>
      </c>
      <c r="AF145" s="9">
        <v>0</v>
      </c>
      <c r="AG145">
        <v>1</v>
      </c>
      <c r="AH145">
        <v>1</v>
      </c>
      <c r="AI145" s="9">
        <v>1</v>
      </c>
      <c r="AJ145">
        <v>6</v>
      </c>
      <c r="AK145">
        <v>10</v>
      </c>
      <c r="AL145" s="9">
        <v>0.6</v>
      </c>
      <c r="AM145">
        <v>0</v>
      </c>
      <c r="AN145">
        <v>0</v>
      </c>
      <c r="AO145" s="9">
        <v>0</v>
      </c>
      <c r="AP145">
        <v>7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 s="5">
        <f>AV145/BJ145*30</f>
        <v>0</v>
      </c>
      <c r="BD145" s="5">
        <f>AW145/BJ145*30</f>
        <v>0</v>
      </c>
      <c r="BG145">
        <v>6</v>
      </c>
      <c r="BH145" s="10">
        <v>45732</v>
      </c>
      <c r="BI145" s="11" t="s">
        <v>101</v>
      </c>
      <c r="BJ145">
        <v>31.2</v>
      </c>
      <c r="BK145" s="8">
        <v>34.6</v>
      </c>
      <c r="BL145">
        <v>9947</v>
      </c>
      <c r="BM145" s="5">
        <v>9.1</v>
      </c>
      <c r="BN145" s="5">
        <f>IF(BM145=0, "", BM145-6.5)</f>
        <v>2.5999999999999996</v>
      </c>
    </row>
    <row r="146" spans="1:66" x14ac:dyDescent="0.35">
      <c r="A146" t="s">
        <v>86</v>
      </c>
      <c r="B146">
        <v>97</v>
      </c>
      <c r="C146">
        <v>4</v>
      </c>
      <c r="D146" s="5">
        <v>0</v>
      </c>
      <c r="E146" s="5">
        <v>0</v>
      </c>
      <c r="F146" s="5">
        <v>0</v>
      </c>
      <c r="G146" s="5">
        <v>0</v>
      </c>
      <c r="H146" s="5">
        <v>0.27</v>
      </c>
      <c r="I146">
        <v>0</v>
      </c>
      <c r="J146">
        <v>0</v>
      </c>
      <c r="K146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9">
        <v>0</v>
      </c>
      <c r="W146">
        <v>41</v>
      </c>
      <c r="X146">
        <v>34</v>
      </c>
      <c r="Y146">
        <v>38</v>
      </c>
      <c r="Z146" s="9">
        <v>0.89</v>
      </c>
      <c r="AA146">
        <v>1</v>
      </c>
      <c r="AB146">
        <v>0</v>
      </c>
      <c r="AC146">
        <v>0</v>
      </c>
      <c r="AD146">
        <v>0</v>
      </c>
      <c r="AE146">
        <v>0</v>
      </c>
      <c r="AF146" s="9">
        <v>0</v>
      </c>
      <c r="AG146">
        <v>3</v>
      </c>
      <c r="AH146">
        <v>4</v>
      </c>
      <c r="AI146" s="9">
        <v>0.75</v>
      </c>
      <c r="AJ146">
        <v>0</v>
      </c>
      <c r="AK146">
        <v>5</v>
      </c>
      <c r="AL146" s="9">
        <v>0</v>
      </c>
      <c r="AM146">
        <v>0</v>
      </c>
      <c r="AN146">
        <v>0</v>
      </c>
      <c r="AO146" s="9">
        <v>0</v>
      </c>
      <c r="AP146">
        <v>7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 s="5">
        <f>AV146/BJ146*30</f>
        <v>2.8846153846153846</v>
      </c>
      <c r="BD146" s="5">
        <f>AW146/BJ146*30</f>
        <v>0</v>
      </c>
      <c r="BG146">
        <v>6</v>
      </c>
      <c r="BH146" s="10">
        <v>45732</v>
      </c>
      <c r="BI146" s="11" t="s">
        <v>101</v>
      </c>
      <c r="BJ146">
        <v>31.2</v>
      </c>
      <c r="BK146" s="8">
        <v>28.2</v>
      </c>
      <c r="BL146">
        <v>11862</v>
      </c>
      <c r="BM146" s="5">
        <v>7.2</v>
      </c>
      <c r="BN146" s="5">
        <f>IF(BM146=0, "", BM146-6.5)</f>
        <v>0.70000000000000018</v>
      </c>
    </row>
    <row r="147" spans="1:66" x14ac:dyDescent="0.35">
      <c r="A147" t="s">
        <v>66</v>
      </c>
      <c r="B147">
        <v>75</v>
      </c>
      <c r="C147">
        <v>1</v>
      </c>
      <c r="D147" s="5">
        <v>7.0000000000000007E-2</v>
      </c>
      <c r="E147" s="5">
        <v>0.2</v>
      </c>
      <c r="F147" s="5">
        <v>7.0000000000000007E-2</v>
      </c>
      <c r="G147" s="5">
        <v>0.2</v>
      </c>
      <c r="H147" s="5">
        <v>0.34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 s="5">
        <v>0</v>
      </c>
      <c r="P147" s="5">
        <v>0</v>
      </c>
      <c r="Q147">
        <v>1</v>
      </c>
      <c r="R147">
        <v>0</v>
      </c>
      <c r="S147">
        <v>0</v>
      </c>
      <c r="T147">
        <v>1</v>
      </c>
      <c r="U147">
        <v>1</v>
      </c>
      <c r="V147" s="9">
        <v>1</v>
      </c>
      <c r="W147">
        <v>25</v>
      </c>
      <c r="X147">
        <v>10</v>
      </c>
      <c r="Y147">
        <v>15</v>
      </c>
      <c r="Z147" s="9">
        <v>0.67</v>
      </c>
      <c r="AA147">
        <v>2</v>
      </c>
      <c r="AB147">
        <v>0</v>
      </c>
      <c r="AC147">
        <v>0</v>
      </c>
      <c r="AD147">
        <v>0</v>
      </c>
      <c r="AE147">
        <v>0</v>
      </c>
      <c r="AF147" s="9">
        <v>0</v>
      </c>
      <c r="AG147">
        <v>1</v>
      </c>
      <c r="AH147">
        <v>2</v>
      </c>
      <c r="AI147" s="9">
        <v>0.5</v>
      </c>
      <c r="AJ147">
        <v>3</v>
      </c>
      <c r="AK147">
        <v>8</v>
      </c>
      <c r="AL147" s="9">
        <v>0.38</v>
      </c>
      <c r="AM147">
        <v>0</v>
      </c>
      <c r="AN147">
        <v>0</v>
      </c>
      <c r="AO147" s="9">
        <v>0</v>
      </c>
      <c r="AP147">
        <v>8</v>
      </c>
      <c r="AQ147">
        <v>1</v>
      </c>
      <c r="AR147">
        <v>1</v>
      </c>
      <c r="AS147">
        <v>0</v>
      </c>
      <c r="AT147">
        <v>1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 s="5">
        <f>AV147/BJ147*30</f>
        <v>0.83333333333333326</v>
      </c>
      <c r="BD147" s="5">
        <f>AW147/BJ147*30</f>
        <v>0</v>
      </c>
      <c r="BE147">
        <v>57</v>
      </c>
      <c r="BF147">
        <v>29</v>
      </c>
      <c r="BG147">
        <v>5</v>
      </c>
      <c r="BH147" s="10">
        <v>45724</v>
      </c>
      <c r="BI147" s="11" t="s">
        <v>93</v>
      </c>
      <c r="BJ147">
        <v>36</v>
      </c>
      <c r="BK147" s="8">
        <v>31.1</v>
      </c>
      <c r="BL147">
        <v>8357</v>
      </c>
      <c r="BM147" s="5">
        <v>7.7</v>
      </c>
      <c r="BN147" s="5">
        <f>IF(BM147=0, "", BM147-6.5)</f>
        <v>1.2000000000000002</v>
      </c>
    </row>
    <row r="148" spans="1:66" x14ac:dyDescent="0.35">
      <c r="A148" t="s">
        <v>68</v>
      </c>
      <c r="B148">
        <v>100</v>
      </c>
      <c r="C148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5">
        <v>0</v>
      </c>
      <c r="P148" s="5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9">
        <v>0</v>
      </c>
      <c r="W148">
        <v>47</v>
      </c>
      <c r="X148">
        <v>23</v>
      </c>
      <c r="Y148">
        <v>35</v>
      </c>
      <c r="Z148" s="9">
        <v>0.68</v>
      </c>
      <c r="AA148">
        <v>0</v>
      </c>
      <c r="AB148">
        <v>0</v>
      </c>
      <c r="AC148">
        <v>0</v>
      </c>
      <c r="AD148">
        <v>0</v>
      </c>
      <c r="AE148">
        <v>0</v>
      </c>
      <c r="AF148" s="9">
        <v>0</v>
      </c>
      <c r="AG148">
        <v>6</v>
      </c>
      <c r="AH148">
        <v>10</v>
      </c>
      <c r="AI148" s="9">
        <v>0.6</v>
      </c>
      <c r="AJ148">
        <v>1</v>
      </c>
      <c r="AK148">
        <v>4</v>
      </c>
      <c r="AL148" s="9">
        <v>0.25</v>
      </c>
      <c r="AM148">
        <v>2</v>
      </c>
      <c r="AN148">
        <v>2</v>
      </c>
      <c r="AO148" s="9">
        <v>1</v>
      </c>
      <c r="AP148">
        <v>11</v>
      </c>
      <c r="AQ148">
        <v>0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 s="5">
        <f>AV148/BJ148*30</f>
        <v>0.83333333333333326</v>
      </c>
      <c r="BD148" s="5">
        <f>AW148/BJ148*30</f>
        <v>0</v>
      </c>
      <c r="BE148">
        <v>33</v>
      </c>
      <c r="BF148">
        <v>26</v>
      </c>
      <c r="BG148">
        <v>5</v>
      </c>
      <c r="BH148" s="10">
        <v>45724</v>
      </c>
      <c r="BI148" s="11" t="s">
        <v>93</v>
      </c>
      <c r="BJ148">
        <v>36</v>
      </c>
      <c r="BK148" s="8">
        <v>32.1</v>
      </c>
      <c r="BL148">
        <v>9436</v>
      </c>
      <c r="BM148" s="5">
        <v>6.7</v>
      </c>
      <c r="BN148" s="5">
        <f>IF(BM148=0, "", BM148-6.5)</f>
        <v>0.20000000000000018</v>
      </c>
    </row>
    <row r="149" spans="1:66" x14ac:dyDescent="0.35">
      <c r="A149" t="s">
        <v>69</v>
      </c>
      <c r="B149">
        <v>100</v>
      </c>
      <c r="C149">
        <v>0</v>
      </c>
      <c r="D149" s="5">
        <v>0.21</v>
      </c>
      <c r="E149" s="5">
        <v>0</v>
      </c>
      <c r="F149" s="5">
        <v>0.21</v>
      </c>
      <c r="G149" s="5">
        <v>0</v>
      </c>
      <c r="H149" s="5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5">
        <v>0</v>
      </c>
      <c r="P149" s="5">
        <v>0</v>
      </c>
      <c r="Q149">
        <v>0</v>
      </c>
      <c r="R149">
        <v>1</v>
      </c>
      <c r="S149">
        <v>1</v>
      </c>
      <c r="T149">
        <v>1</v>
      </c>
      <c r="U149">
        <v>1</v>
      </c>
      <c r="V149" s="9">
        <v>1</v>
      </c>
      <c r="W149">
        <v>45</v>
      </c>
      <c r="X149">
        <v>16</v>
      </c>
      <c r="Y149">
        <v>30</v>
      </c>
      <c r="Z149" s="9">
        <v>0.53</v>
      </c>
      <c r="AA149">
        <v>0</v>
      </c>
      <c r="AB149">
        <v>0</v>
      </c>
      <c r="AC149">
        <v>0</v>
      </c>
      <c r="AD149">
        <v>0</v>
      </c>
      <c r="AE149">
        <v>3</v>
      </c>
      <c r="AF149" s="9">
        <v>0</v>
      </c>
      <c r="AG149">
        <v>3</v>
      </c>
      <c r="AH149">
        <v>6</v>
      </c>
      <c r="AI149" s="9">
        <v>0.5</v>
      </c>
      <c r="AJ149">
        <v>5</v>
      </c>
      <c r="AK149">
        <v>15</v>
      </c>
      <c r="AL149" s="9">
        <v>0.25</v>
      </c>
      <c r="AM149">
        <v>1</v>
      </c>
      <c r="AN149">
        <v>1</v>
      </c>
      <c r="AO149" s="9">
        <v>1</v>
      </c>
      <c r="AP149">
        <v>23</v>
      </c>
      <c r="AQ149">
        <v>0</v>
      </c>
      <c r="AR149">
        <v>0</v>
      </c>
      <c r="AS149">
        <v>0</v>
      </c>
      <c r="AT149">
        <v>5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 s="5">
        <f>AV149/BJ149*30</f>
        <v>0.83333333333333326</v>
      </c>
      <c r="BD149" s="5">
        <f>AW149/BJ149*30</f>
        <v>0</v>
      </c>
      <c r="BE149">
        <v>48</v>
      </c>
      <c r="BF149">
        <v>86</v>
      </c>
      <c r="BG149">
        <v>5</v>
      </c>
      <c r="BH149" s="10">
        <v>45724</v>
      </c>
      <c r="BI149" s="11" t="s">
        <v>93</v>
      </c>
      <c r="BJ149">
        <v>36</v>
      </c>
      <c r="BK149" s="8">
        <v>32.4</v>
      </c>
      <c r="BL149">
        <v>11877</v>
      </c>
      <c r="BM149" s="5">
        <v>6.8</v>
      </c>
      <c r="BN149" s="5">
        <f>IF(BM149=0, "", BM149-6.5)</f>
        <v>0.29999999999999982</v>
      </c>
    </row>
    <row r="150" spans="1:66" x14ac:dyDescent="0.35">
      <c r="A150" t="s">
        <v>70</v>
      </c>
      <c r="B150">
        <v>9</v>
      </c>
      <c r="C150">
        <v>-1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5">
        <v>0</v>
      </c>
      <c r="P150" s="5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9">
        <v>0</v>
      </c>
      <c r="W150">
        <v>7</v>
      </c>
      <c r="X150">
        <v>5</v>
      </c>
      <c r="Y150">
        <v>5</v>
      </c>
      <c r="Z150" s="9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 s="9">
        <v>0</v>
      </c>
      <c r="AG150">
        <v>0</v>
      </c>
      <c r="AH150">
        <v>0</v>
      </c>
      <c r="AI150" s="9">
        <v>0</v>
      </c>
      <c r="AJ150">
        <v>0</v>
      </c>
      <c r="AK150">
        <v>1</v>
      </c>
      <c r="AL150" s="9">
        <v>0</v>
      </c>
      <c r="AM150">
        <v>0</v>
      </c>
      <c r="AN150">
        <v>2</v>
      </c>
      <c r="AO150" s="9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 s="5">
        <f>AV150/BJ150*30</f>
        <v>0</v>
      </c>
      <c r="BD150" s="5">
        <f>AW150/BJ150*30</f>
        <v>0</v>
      </c>
      <c r="BE150">
        <v>54</v>
      </c>
      <c r="BF150">
        <v>53</v>
      </c>
      <c r="BG150">
        <v>5</v>
      </c>
      <c r="BH150" s="10">
        <v>45724</v>
      </c>
      <c r="BI150" s="11" t="s">
        <v>93</v>
      </c>
      <c r="BJ150">
        <v>36</v>
      </c>
      <c r="BK150" s="8">
        <v>26.4</v>
      </c>
      <c r="BL150">
        <v>1994</v>
      </c>
      <c r="BM150" s="5">
        <v>6.4</v>
      </c>
      <c r="BN150" s="5">
        <f>IF(BM150=0, "", BM150-6.5)</f>
        <v>-9.9999999999999645E-2</v>
      </c>
    </row>
    <row r="151" spans="1:66" x14ac:dyDescent="0.35">
      <c r="A151" t="s">
        <v>73</v>
      </c>
      <c r="B151">
        <v>100</v>
      </c>
      <c r="C151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5">
        <v>0</v>
      </c>
      <c r="P151" s="5">
        <v>0</v>
      </c>
      <c r="Q151">
        <v>0</v>
      </c>
      <c r="R151">
        <v>0</v>
      </c>
      <c r="S151">
        <v>0</v>
      </c>
      <c r="T151">
        <v>4</v>
      </c>
      <c r="U151">
        <v>4</v>
      </c>
      <c r="V151" s="9">
        <v>1</v>
      </c>
      <c r="W151">
        <v>49</v>
      </c>
      <c r="X151">
        <v>29</v>
      </c>
      <c r="Y151">
        <v>38</v>
      </c>
      <c r="Z151" s="9">
        <v>0.76</v>
      </c>
      <c r="AA151">
        <v>0</v>
      </c>
      <c r="AB151">
        <v>0</v>
      </c>
      <c r="AC151">
        <v>0</v>
      </c>
      <c r="AD151">
        <v>0</v>
      </c>
      <c r="AE151">
        <v>2</v>
      </c>
      <c r="AF151" s="9">
        <v>0</v>
      </c>
      <c r="AG151">
        <v>4</v>
      </c>
      <c r="AH151">
        <v>8</v>
      </c>
      <c r="AI151" s="9">
        <v>0.5</v>
      </c>
      <c r="AJ151">
        <v>7</v>
      </c>
      <c r="AK151">
        <v>18</v>
      </c>
      <c r="AL151" s="9">
        <v>0.39</v>
      </c>
      <c r="AM151">
        <v>1</v>
      </c>
      <c r="AN151">
        <v>3</v>
      </c>
      <c r="AO151" s="9">
        <v>0.33</v>
      </c>
      <c r="AP151">
        <v>12</v>
      </c>
      <c r="AQ151">
        <v>3</v>
      </c>
      <c r="AR151">
        <v>2</v>
      </c>
      <c r="AS151">
        <v>0</v>
      </c>
      <c r="AT151">
        <v>0</v>
      </c>
      <c r="AU151">
        <v>0</v>
      </c>
      <c r="AV151">
        <v>3</v>
      </c>
      <c r="AW151">
        <v>0</v>
      </c>
      <c r="AX151">
        <v>5</v>
      </c>
      <c r="AY151">
        <v>0</v>
      </c>
      <c r="AZ151">
        <v>0</v>
      </c>
      <c r="BA151">
        <v>0</v>
      </c>
      <c r="BB151">
        <v>0</v>
      </c>
      <c r="BC151" s="5">
        <f>AV151/BJ151*30</f>
        <v>2.5</v>
      </c>
      <c r="BD151" s="5">
        <f>AW151/BJ151*30</f>
        <v>0</v>
      </c>
      <c r="BE151">
        <v>40</v>
      </c>
      <c r="BF151">
        <v>10</v>
      </c>
      <c r="BG151">
        <v>5</v>
      </c>
      <c r="BH151" s="10">
        <v>45724</v>
      </c>
      <c r="BI151" s="11" t="s">
        <v>93</v>
      </c>
      <c r="BJ151">
        <v>36</v>
      </c>
      <c r="BK151" s="8">
        <v>28.8</v>
      </c>
      <c r="BL151">
        <v>11695</v>
      </c>
      <c r="BM151" s="5">
        <v>6.7</v>
      </c>
      <c r="BN151" s="5">
        <f>IF(BM151=0, "", BM151-6.5)</f>
        <v>0.20000000000000018</v>
      </c>
    </row>
    <row r="152" spans="1:66" x14ac:dyDescent="0.35">
      <c r="A152" t="s">
        <v>74</v>
      </c>
      <c r="B152">
        <v>100</v>
      </c>
      <c r="C152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5">
        <v>0</v>
      </c>
      <c r="P152" s="5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9">
        <v>0</v>
      </c>
      <c r="W152">
        <v>32</v>
      </c>
      <c r="X152">
        <v>19</v>
      </c>
      <c r="Y152">
        <v>20</v>
      </c>
      <c r="Z152" s="9">
        <v>0.95</v>
      </c>
      <c r="AA152">
        <v>0</v>
      </c>
      <c r="AB152">
        <v>0</v>
      </c>
      <c r="AC152">
        <v>0</v>
      </c>
      <c r="AD152">
        <v>0</v>
      </c>
      <c r="AE152">
        <v>0</v>
      </c>
      <c r="AF152" s="9">
        <v>0</v>
      </c>
      <c r="AG152">
        <v>2</v>
      </c>
      <c r="AH152">
        <v>3</v>
      </c>
      <c r="AI152" s="9">
        <v>0.66</v>
      </c>
      <c r="AJ152">
        <v>0</v>
      </c>
      <c r="AK152">
        <v>2</v>
      </c>
      <c r="AL152" s="9">
        <v>0</v>
      </c>
      <c r="AM152">
        <v>3</v>
      </c>
      <c r="AN152">
        <v>4</v>
      </c>
      <c r="AO152" s="9">
        <v>0.75</v>
      </c>
      <c r="AP152">
        <v>6</v>
      </c>
      <c r="AQ152">
        <v>0</v>
      </c>
      <c r="AR152">
        <v>0</v>
      </c>
      <c r="AS152">
        <v>0</v>
      </c>
      <c r="AT152">
        <v>7</v>
      </c>
      <c r="AU152">
        <v>0</v>
      </c>
      <c r="AV152">
        <v>5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 s="5">
        <f>AV152/BJ152*30</f>
        <v>4.166666666666667</v>
      </c>
      <c r="BD152" s="5">
        <f>AW152/BJ152*30</f>
        <v>0</v>
      </c>
      <c r="BE152">
        <v>17</v>
      </c>
      <c r="BF152">
        <v>49</v>
      </c>
      <c r="BG152">
        <v>5</v>
      </c>
      <c r="BH152" s="10">
        <v>45724</v>
      </c>
      <c r="BI152" s="11" t="s">
        <v>93</v>
      </c>
      <c r="BJ152">
        <v>36</v>
      </c>
      <c r="BK152" s="8">
        <v>33.299999999999997</v>
      </c>
      <c r="BL152">
        <v>10264</v>
      </c>
      <c r="BM152" s="5">
        <v>7.2</v>
      </c>
      <c r="BN152" s="5">
        <f>IF(BM152=0, "", BM152-6.5)</f>
        <v>0.70000000000000018</v>
      </c>
    </row>
    <row r="153" spans="1:66" x14ac:dyDescent="0.35">
      <c r="A153" t="s">
        <v>75</v>
      </c>
      <c r="B153">
        <v>89</v>
      </c>
      <c r="C153">
        <v>1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5">
        <v>0</v>
      </c>
      <c r="P153" s="5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9">
        <v>0</v>
      </c>
      <c r="W153">
        <v>31</v>
      </c>
      <c r="X153">
        <v>21</v>
      </c>
      <c r="Y153">
        <v>25</v>
      </c>
      <c r="Z153" s="9">
        <v>0.84</v>
      </c>
      <c r="AA153">
        <v>0</v>
      </c>
      <c r="AB153">
        <v>0</v>
      </c>
      <c r="AC153">
        <v>0</v>
      </c>
      <c r="AD153">
        <v>0</v>
      </c>
      <c r="AE153">
        <v>0</v>
      </c>
      <c r="AF153" s="9">
        <v>0</v>
      </c>
      <c r="AG153">
        <v>2</v>
      </c>
      <c r="AH153">
        <v>2</v>
      </c>
      <c r="AI153" s="9">
        <v>1</v>
      </c>
      <c r="AJ153">
        <v>0</v>
      </c>
      <c r="AK153">
        <v>6</v>
      </c>
      <c r="AL153" s="9">
        <v>0</v>
      </c>
      <c r="AM153">
        <v>0</v>
      </c>
      <c r="AN153">
        <v>2</v>
      </c>
      <c r="AO153" s="9">
        <v>0</v>
      </c>
      <c r="AP153">
        <v>5</v>
      </c>
      <c r="AQ153">
        <v>1</v>
      </c>
      <c r="AR153">
        <v>1</v>
      </c>
      <c r="AS153">
        <v>0</v>
      </c>
      <c r="AT153">
        <v>1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 s="5">
        <f>AV153/BJ153*30</f>
        <v>0</v>
      </c>
      <c r="BD153" s="5">
        <f>AW153/BJ153*30</f>
        <v>0</v>
      </c>
      <c r="BE153">
        <v>45</v>
      </c>
      <c r="BF153">
        <v>43</v>
      </c>
      <c r="BG153">
        <v>5</v>
      </c>
      <c r="BH153" s="10">
        <v>45724</v>
      </c>
      <c r="BI153" s="11" t="s">
        <v>93</v>
      </c>
      <c r="BJ153">
        <v>36</v>
      </c>
      <c r="BK153" s="8">
        <v>27.4</v>
      </c>
      <c r="BL153">
        <v>10874</v>
      </c>
      <c r="BM153" s="5">
        <v>6.7</v>
      </c>
      <c r="BN153" s="5">
        <f>IF(BM153=0, "", BM153-6.5)</f>
        <v>0.20000000000000018</v>
      </c>
    </row>
    <row r="154" spans="1:66" x14ac:dyDescent="0.35">
      <c r="A154" t="s">
        <v>76</v>
      </c>
      <c r="B154">
        <v>92</v>
      </c>
      <c r="C154">
        <v>1</v>
      </c>
      <c r="D154" s="5">
        <v>0.34</v>
      </c>
      <c r="E154" s="5">
        <v>0.21</v>
      </c>
      <c r="F154" s="5">
        <v>0.34</v>
      </c>
      <c r="G154" s="5">
        <v>0.21</v>
      </c>
      <c r="H154" s="5">
        <v>0.39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5">
        <v>0</v>
      </c>
      <c r="P154" s="5">
        <v>0</v>
      </c>
      <c r="Q154">
        <v>1</v>
      </c>
      <c r="R154">
        <v>0</v>
      </c>
      <c r="S154">
        <v>1</v>
      </c>
      <c r="T154">
        <v>4</v>
      </c>
      <c r="U154">
        <v>4</v>
      </c>
      <c r="V154" s="9">
        <v>1</v>
      </c>
      <c r="W154">
        <v>65</v>
      </c>
      <c r="X154">
        <v>26</v>
      </c>
      <c r="Y154">
        <v>36</v>
      </c>
      <c r="Z154" s="9">
        <v>0.72</v>
      </c>
      <c r="AA154">
        <v>3</v>
      </c>
      <c r="AB154">
        <v>0</v>
      </c>
      <c r="AC154">
        <v>0</v>
      </c>
      <c r="AD154">
        <v>0</v>
      </c>
      <c r="AE154">
        <v>0</v>
      </c>
      <c r="AF154" s="9">
        <v>0</v>
      </c>
      <c r="AG154">
        <v>1</v>
      </c>
      <c r="AH154">
        <v>2</v>
      </c>
      <c r="AI154" s="9">
        <v>0.5</v>
      </c>
      <c r="AJ154">
        <v>11</v>
      </c>
      <c r="AK154">
        <v>28</v>
      </c>
      <c r="AL154" s="9">
        <v>0.39</v>
      </c>
      <c r="AM154">
        <v>1</v>
      </c>
      <c r="AN154">
        <v>10</v>
      </c>
      <c r="AO154" s="9">
        <v>0.1</v>
      </c>
      <c r="AP154">
        <v>16</v>
      </c>
      <c r="AQ154">
        <v>3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 s="5">
        <f>AV154/BJ154*30</f>
        <v>0</v>
      </c>
      <c r="BD154" s="5">
        <f>AW154/BJ154*30</f>
        <v>0.83333333333333326</v>
      </c>
      <c r="BE154">
        <v>65</v>
      </c>
      <c r="BF154">
        <v>56</v>
      </c>
      <c r="BG154">
        <v>5</v>
      </c>
      <c r="BH154" s="10">
        <v>45724</v>
      </c>
      <c r="BI154" s="11" t="s">
        <v>93</v>
      </c>
      <c r="BJ154">
        <v>36</v>
      </c>
      <c r="BK154" s="8">
        <v>25.6</v>
      </c>
      <c r="BL154">
        <v>4190</v>
      </c>
      <c r="BM154" s="5">
        <v>7.2</v>
      </c>
      <c r="BN154" s="5">
        <f>IF(BM154=0, "", BM154-6.5)</f>
        <v>0.70000000000000018</v>
      </c>
    </row>
    <row r="155" spans="1:66" x14ac:dyDescent="0.35">
      <c r="A155" t="s">
        <v>77</v>
      </c>
      <c r="B155">
        <v>100</v>
      </c>
      <c r="C155">
        <v>0</v>
      </c>
      <c r="D155" s="5">
        <v>0.28999999999999998</v>
      </c>
      <c r="E155" s="5">
        <v>0.06</v>
      </c>
      <c r="F155" s="5">
        <v>0.28999999999999998</v>
      </c>
      <c r="G155" s="5">
        <v>0.06</v>
      </c>
      <c r="H155" s="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5">
        <v>0</v>
      </c>
      <c r="P155" s="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 s="9">
        <v>0</v>
      </c>
      <c r="W155">
        <v>49</v>
      </c>
      <c r="X155">
        <v>22</v>
      </c>
      <c r="Y155">
        <v>27</v>
      </c>
      <c r="Z155" s="9">
        <v>0.81</v>
      </c>
      <c r="AA155">
        <v>1</v>
      </c>
      <c r="AB155">
        <v>0</v>
      </c>
      <c r="AC155">
        <v>0</v>
      </c>
      <c r="AD155">
        <v>0</v>
      </c>
      <c r="AE155">
        <v>1</v>
      </c>
      <c r="AF155" s="9">
        <v>0</v>
      </c>
      <c r="AG155">
        <v>0</v>
      </c>
      <c r="AH155">
        <v>0</v>
      </c>
      <c r="AI155" s="9">
        <v>0</v>
      </c>
      <c r="AJ155">
        <v>5</v>
      </c>
      <c r="AK155">
        <v>22</v>
      </c>
      <c r="AL155" s="9">
        <v>0.23</v>
      </c>
      <c r="AM155">
        <v>0</v>
      </c>
      <c r="AN155">
        <v>4</v>
      </c>
      <c r="AO155" s="9">
        <v>0</v>
      </c>
      <c r="AP155">
        <v>14</v>
      </c>
      <c r="AQ155">
        <v>0</v>
      </c>
      <c r="AR155">
        <v>3</v>
      </c>
      <c r="AS155">
        <v>0</v>
      </c>
      <c r="AT155">
        <v>1</v>
      </c>
      <c r="AU155">
        <v>1</v>
      </c>
      <c r="AV155">
        <v>2</v>
      </c>
      <c r="AW155">
        <v>0</v>
      </c>
      <c r="AX155">
        <v>0</v>
      </c>
      <c r="AY155">
        <v>2</v>
      </c>
      <c r="AZ155">
        <v>0</v>
      </c>
      <c r="BA155">
        <v>0</v>
      </c>
      <c r="BB155">
        <v>0</v>
      </c>
      <c r="BC155" s="5">
        <f>AV155/BJ155*30</f>
        <v>1.6666666666666665</v>
      </c>
      <c r="BD155" s="5">
        <f>AW155/BJ155*30</f>
        <v>0</v>
      </c>
      <c r="BE155">
        <v>52</v>
      </c>
      <c r="BF155">
        <v>65</v>
      </c>
      <c r="BG155">
        <v>5</v>
      </c>
      <c r="BH155" s="10">
        <v>45724</v>
      </c>
      <c r="BI155" s="11" t="s">
        <v>93</v>
      </c>
      <c r="BJ155">
        <v>36</v>
      </c>
      <c r="BK155" s="8">
        <v>31</v>
      </c>
      <c r="BL155">
        <v>12510</v>
      </c>
      <c r="BM155" s="5">
        <v>6.4</v>
      </c>
      <c r="BN155" s="5">
        <f>IF(BM155=0, "", BM155-6.5)</f>
        <v>-9.9999999999999645E-2</v>
      </c>
    </row>
    <row r="156" spans="1:66" x14ac:dyDescent="0.35">
      <c r="A156" t="s">
        <v>78</v>
      </c>
      <c r="B156">
        <v>100</v>
      </c>
      <c r="C156">
        <v>0</v>
      </c>
      <c r="D156" s="5">
        <v>0.52</v>
      </c>
      <c r="E156" s="5">
        <v>0.68</v>
      </c>
      <c r="F156" s="5">
        <v>0.52</v>
      </c>
      <c r="G156" s="5">
        <v>0.68</v>
      </c>
      <c r="H156" s="5">
        <v>7.0000000000000007E-2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 s="5">
        <v>0</v>
      </c>
      <c r="P156" s="5">
        <v>0</v>
      </c>
      <c r="Q156">
        <v>1</v>
      </c>
      <c r="R156">
        <v>4</v>
      </c>
      <c r="S156">
        <v>0</v>
      </c>
      <c r="T156">
        <v>6</v>
      </c>
      <c r="U156">
        <v>7</v>
      </c>
      <c r="V156" s="9">
        <v>0.86</v>
      </c>
      <c r="W156">
        <v>51</v>
      </c>
      <c r="X156">
        <v>15</v>
      </c>
      <c r="Y156">
        <v>23</v>
      </c>
      <c r="Z156" s="9">
        <v>0.65</v>
      </c>
      <c r="AA156">
        <v>2</v>
      </c>
      <c r="AB156">
        <v>0</v>
      </c>
      <c r="AC156">
        <v>0</v>
      </c>
      <c r="AD156">
        <v>0</v>
      </c>
      <c r="AE156">
        <v>0</v>
      </c>
      <c r="AF156" s="9">
        <v>0</v>
      </c>
      <c r="AG156">
        <v>2</v>
      </c>
      <c r="AH156">
        <v>4</v>
      </c>
      <c r="AI156" s="9">
        <v>0.5</v>
      </c>
      <c r="AJ156">
        <v>8</v>
      </c>
      <c r="AK156">
        <v>15</v>
      </c>
      <c r="AL156" s="9">
        <v>0.53</v>
      </c>
      <c r="AM156">
        <v>1</v>
      </c>
      <c r="AN156">
        <v>2</v>
      </c>
      <c r="AO156" s="9">
        <v>0.5</v>
      </c>
      <c r="AP156">
        <v>14</v>
      </c>
      <c r="AQ156">
        <v>0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 s="5">
        <f>AV156/BJ156*30</f>
        <v>0.83333333333333326</v>
      </c>
      <c r="BD156" s="5">
        <f>AW156/BJ156*30</f>
        <v>0</v>
      </c>
      <c r="BE156">
        <v>59</v>
      </c>
      <c r="BF156">
        <v>49</v>
      </c>
      <c r="BG156">
        <v>5</v>
      </c>
      <c r="BH156" s="10">
        <v>45724</v>
      </c>
      <c r="BI156" s="11" t="s">
        <v>93</v>
      </c>
      <c r="BJ156">
        <v>36</v>
      </c>
      <c r="BK156" s="8"/>
      <c r="BM156" s="5">
        <v>8.1999999999999993</v>
      </c>
      <c r="BN156" s="5">
        <f>IF(BM156=0, "", BM156-6.5)</f>
        <v>1.6999999999999993</v>
      </c>
    </row>
    <row r="157" spans="1:66" x14ac:dyDescent="0.35">
      <c r="A157" t="s">
        <v>79</v>
      </c>
      <c r="B157">
        <v>100</v>
      </c>
      <c r="C157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>
        <v>0</v>
      </c>
      <c r="J157">
        <v>0</v>
      </c>
      <c r="K157">
        <v>0</v>
      </c>
      <c r="L157">
        <v>4</v>
      </c>
      <c r="M157">
        <v>5</v>
      </c>
      <c r="N157">
        <v>1</v>
      </c>
      <c r="O157" s="5">
        <v>1.4</v>
      </c>
      <c r="P157" s="5">
        <v>0.4</v>
      </c>
      <c r="Q157">
        <v>0</v>
      </c>
      <c r="R157">
        <v>0</v>
      </c>
      <c r="S157">
        <v>0</v>
      </c>
      <c r="T157">
        <v>0</v>
      </c>
      <c r="U157">
        <v>0</v>
      </c>
      <c r="V157" s="9">
        <v>0</v>
      </c>
      <c r="W157">
        <v>28</v>
      </c>
      <c r="X157">
        <v>18</v>
      </c>
      <c r="Y157">
        <v>23</v>
      </c>
      <c r="Z157" s="9">
        <v>0.78</v>
      </c>
      <c r="AA157">
        <v>0</v>
      </c>
      <c r="AB157">
        <v>0</v>
      </c>
      <c r="AC157">
        <v>0</v>
      </c>
      <c r="AD157">
        <v>0</v>
      </c>
      <c r="AE157">
        <v>0</v>
      </c>
      <c r="AF157" s="9">
        <v>0</v>
      </c>
      <c r="AG157">
        <v>6</v>
      </c>
      <c r="AH157">
        <v>10</v>
      </c>
      <c r="AI157" s="9">
        <v>0.6</v>
      </c>
      <c r="AJ157">
        <v>0</v>
      </c>
      <c r="AK157">
        <v>0</v>
      </c>
      <c r="AL157" s="9">
        <v>0</v>
      </c>
      <c r="AM157">
        <v>2</v>
      </c>
      <c r="AN157">
        <v>2</v>
      </c>
      <c r="AO157" s="9">
        <v>1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 s="5">
        <f>AV157/BJ157*30</f>
        <v>0.83333333333333326</v>
      </c>
      <c r="BD157" s="5">
        <f>AW157/BJ157*30</f>
        <v>0</v>
      </c>
      <c r="BE157">
        <v>6</v>
      </c>
      <c r="BF157">
        <v>49</v>
      </c>
      <c r="BG157">
        <v>5</v>
      </c>
      <c r="BH157" s="10">
        <v>45724</v>
      </c>
      <c r="BI157" s="11" t="s">
        <v>93</v>
      </c>
      <c r="BJ157">
        <v>36</v>
      </c>
      <c r="BK157" s="8">
        <v>22.9</v>
      </c>
      <c r="BL157">
        <v>5114</v>
      </c>
      <c r="BM157" s="5">
        <v>7.4</v>
      </c>
      <c r="BN157" s="5">
        <f>IF(BM157=0, "", BM157-6.5)</f>
        <v>0.90000000000000036</v>
      </c>
    </row>
    <row r="158" spans="1:66" x14ac:dyDescent="0.35">
      <c r="A158" t="s">
        <v>80</v>
      </c>
      <c r="B158">
        <v>11</v>
      </c>
      <c r="C158">
        <v>-1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5">
        <v>0</v>
      </c>
      <c r="P158" s="5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 s="9">
        <v>0</v>
      </c>
      <c r="W158">
        <v>8</v>
      </c>
      <c r="X158">
        <v>4</v>
      </c>
      <c r="Y158">
        <v>5</v>
      </c>
      <c r="Z158" s="9">
        <v>0.8</v>
      </c>
      <c r="AA158">
        <v>0</v>
      </c>
      <c r="AB158">
        <v>0</v>
      </c>
      <c r="AC158">
        <v>0</v>
      </c>
      <c r="AD158">
        <v>0</v>
      </c>
      <c r="AE158">
        <v>0</v>
      </c>
      <c r="AF158" s="9">
        <v>0</v>
      </c>
      <c r="AG158">
        <v>0</v>
      </c>
      <c r="AH158">
        <v>0</v>
      </c>
      <c r="AI158" s="9">
        <v>0</v>
      </c>
      <c r="AJ158">
        <v>1</v>
      </c>
      <c r="AK158">
        <v>2</v>
      </c>
      <c r="AL158" s="9">
        <v>0.5</v>
      </c>
      <c r="AM158">
        <v>0</v>
      </c>
      <c r="AN158">
        <v>0</v>
      </c>
      <c r="AO158" s="9">
        <v>0</v>
      </c>
      <c r="AP158">
        <v>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 s="5">
        <f>AV158/BJ158*30</f>
        <v>0</v>
      </c>
      <c r="BD158" s="5">
        <f>AW158/BJ158*30</f>
        <v>0</v>
      </c>
      <c r="BE158">
        <v>60</v>
      </c>
      <c r="BF158">
        <v>60</v>
      </c>
      <c r="BG158">
        <v>5</v>
      </c>
      <c r="BH158" s="10">
        <v>45724</v>
      </c>
      <c r="BI158" s="11" t="s">
        <v>93</v>
      </c>
      <c r="BJ158">
        <v>36</v>
      </c>
      <c r="BK158" s="8">
        <v>30.3</v>
      </c>
      <c r="BL158">
        <v>2643</v>
      </c>
      <c r="BM158" s="5">
        <v>6.4</v>
      </c>
      <c r="BN158" s="5">
        <f>IF(BM158=0, "", BM158-6.5)</f>
        <v>-9.9999999999999645E-2</v>
      </c>
    </row>
    <row r="159" spans="1:66" x14ac:dyDescent="0.35">
      <c r="A159" t="s">
        <v>81</v>
      </c>
      <c r="B159">
        <v>25</v>
      </c>
      <c r="C159">
        <v>-1</v>
      </c>
      <c r="D159" s="5">
        <v>0</v>
      </c>
      <c r="E159" s="5">
        <v>0</v>
      </c>
      <c r="F159" s="5">
        <v>0</v>
      </c>
      <c r="G159" s="5">
        <v>0</v>
      </c>
      <c r="H159" s="5">
        <v>0.05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4</v>
      </c>
      <c r="X159">
        <v>2</v>
      </c>
      <c r="Y159">
        <v>2</v>
      </c>
      <c r="Z159" s="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 s="9">
        <v>0</v>
      </c>
      <c r="AG159">
        <v>0</v>
      </c>
      <c r="AH159">
        <v>0</v>
      </c>
      <c r="AI159" s="9">
        <v>0</v>
      </c>
      <c r="AJ159">
        <v>0</v>
      </c>
      <c r="AK159">
        <v>0</v>
      </c>
      <c r="AL159" s="9">
        <v>0</v>
      </c>
      <c r="AM159">
        <v>0</v>
      </c>
      <c r="AN159">
        <v>0</v>
      </c>
      <c r="AO159" s="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>AV159/BJ159*30</f>
        <v>0</v>
      </c>
      <c r="BD159" s="5">
        <f>AW159/BJ159*30</f>
        <v>0</v>
      </c>
      <c r="BE159">
        <v>50</v>
      </c>
      <c r="BF159">
        <v>9</v>
      </c>
      <c r="BG159">
        <v>5</v>
      </c>
      <c r="BH159" s="10">
        <v>45724</v>
      </c>
      <c r="BI159" s="11" t="s">
        <v>93</v>
      </c>
      <c r="BJ159">
        <v>36</v>
      </c>
      <c r="BK159" s="8">
        <v>33.799999999999997</v>
      </c>
      <c r="BL159">
        <v>3561</v>
      </c>
      <c r="BM159" s="5">
        <v>6.5</v>
      </c>
      <c r="BN159" s="5">
        <f>IF(BM159=0, "", BM159-6.5)</f>
        <v>0</v>
      </c>
    </row>
    <row r="160" spans="1:66" x14ac:dyDescent="0.35">
      <c r="A160" t="s">
        <v>86</v>
      </c>
      <c r="B160">
        <v>100</v>
      </c>
      <c r="C160">
        <v>0</v>
      </c>
      <c r="D160" s="5">
        <v>0.1</v>
      </c>
      <c r="E160" s="5">
        <v>0</v>
      </c>
      <c r="F160" s="5">
        <v>0.1</v>
      </c>
      <c r="G160" s="5">
        <v>0</v>
      </c>
      <c r="H160" s="5">
        <v>0.15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0</v>
      </c>
      <c r="R160">
        <v>1</v>
      </c>
      <c r="S160">
        <v>0</v>
      </c>
      <c r="T160">
        <v>0</v>
      </c>
      <c r="U160">
        <v>1</v>
      </c>
      <c r="V160" s="9">
        <v>0</v>
      </c>
      <c r="W160">
        <v>33</v>
      </c>
      <c r="X160">
        <v>21</v>
      </c>
      <c r="Y160">
        <v>25</v>
      </c>
      <c r="Z160" s="9">
        <v>0.84</v>
      </c>
      <c r="AA160">
        <v>2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4</v>
      </c>
      <c r="AH160">
        <v>7</v>
      </c>
      <c r="AI160" s="9">
        <v>0.56999999999999995</v>
      </c>
      <c r="AJ160">
        <v>3</v>
      </c>
      <c r="AK160">
        <v>13</v>
      </c>
      <c r="AL160" s="9">
        <v>0.23</v>
      </c>
      <c r="AM160">
        <v>1</v>
      </c>
      <c r="AN160">
        <v>2</v>
      </c>
      <c r="AO160" s="9">
        <v>0.5</v>
      </c>
      <c r="AP160">
        <v>10</v>
      </c>
      <c r="AQ160">
        <v>1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2</v>
      </c>
      <c r="AY160">
        <v>0</v>
      </c>
      <c r="AZ160">
        <v>0</v>
      </c>
      <c r="BA160">
        <v>0</v>
      </c>
      <c r="BB160">
        <v>0</v>
      </c>
      <c r="BC160" s="5">
        <f>AV160/BJ160*30</f>
        <v>0.83333333333333326</v>
      </c>
      <c r="BD160" s="5">
        <f>AW160/BJ160*30</f>
        <v>0</v>
      </c>
      <c r="BE160">
        <v>37</v>
      </c>
      <c r="BF160">
        <v>63</v>
      </c>
      <c r="BG160">
        <v>5</v>
      </c>
      <c r="BH160" s="10">
        <v>45724</v>
      </c>
      <c r="BI160" s="11" t="s">
        <v>93</v>
      </c>
      <c r="BJ160">
        <v>36</v>
      </c>
      <c r="BK160" s="8">
        <v>27.8</v>
      </c>
      <c r="BL160">
        <v>12231</v>
      </c>
      <c r="BM160" s="5">
        <v>7.3</v>
      </c>
      <c r="BN160" s="5">
        <f>IF(BM160=0, "", BM160-6.5)</f>
        <v>0.79999999999999982</v>
      </c>
    </row>
    <row r="161" spans="1:66" x14ac:dyDescent="0.35">
      <c r="A161" s="1" t="s">
        <v>66</v>
      </c>
      <c r="B161" s="1">
        <v>97</v>
      </c>
      <c r="C161" s="1">
        <v>0</v>
      </c>
      <c r="D161" s="3">
        <v>0.62</v>
      </c>
      <c r="E161" s="3">
        <v>0.7</v>
      </c>
      <c r="F161" s="3">
        <v>0.62</v>
      </c>
      <c r="G161" s="3">
        <v>0.7</v>
      </c>
      <c r="H161" s="3">
        <v>0</v>
      </c>
      <c r="I161" s="1">
        <v>1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3">
        <v>0</v>
      </c>
      <c r="P161" s="3">
        <v>0</v>
      </c>
      <c r="Q161" s="1">
        <v>1</v>
      </c>
      <c r="R161" s="1">
        <v>0</v>
      </c>
      <c r="S161" s="1">
        <v>0</v>
      </c>
      <c r="T161" s="1">
        <v>3</v>
      </c>
      <c r="U161" s="1">
        <v>7</v>
      </c>
      <c r="V161" s="4">
        <v>0.43</v>
      </c>
      <c r="W161" s="1">
        <v>29</v>
      </c>
      <c r="X161" s="1">
        <v>6</v>
      </c>
      <c r="Y161" s="1">
        <v>12</v>
      </c>
      <c r="Z161" s="4">
        <v>0.5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4">
        <v>0</v>
      </c>
      <c r="AG161" s="1">
        <v>0</v>
      </c>
      <c r="AH161" s="1">
        <v>0</v>
      </c>
      <c r="AI161" s="4">
        <v>0</v>
      </c>
      <c r="AJ161" s="1">
        <v>4</v>
      </c>
      <c r="AK161" s="1">
        <v>18</v>
      </c>
      <c r="AL161" s="4">
        <v>0.22</v>
      </c>
      <c r="AM161" s="1">
        <v>0</v>
      </c>
      <c r="AN161" s="1">
        <v>2</v>
      </c>
      <c r="AO161" s="4">
        <v>0</v>
      </c>
      <c r="AP161" s="1">
        <v>9</v>
      </c>
      <c r="AQ161" s="1">
        <v>3</v>
      </c>
      <c r="AR161" s="1">
        <v>0</v>
      </c>
      <c r="AS161" s="1">
        <v>0</v>
      </c>
      <c r="AT161" s="1">
        <v>2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5">
        <f>AV161/BJ161*30</f>
        <v>0.78125</v>
      </c>
      <c r="BD161" s="5">
        <f>AW161/BJ161*30</f>
        <v>0</v>
      </c>
      <c r="BE161">
        <v>62</v>
      </c>
      <c r="BF161">
        <v>40</v>
      </c>
      <c r="BG161" s="1">
        <v>4</v>
      </c>
      <c r="BH161" s="6">
        <v>45717</v>
      </c>
      <c r="BI161" s="7" t="s">
        <v>87</v>
      </c>
      <c r="BJ161">
        <v>38.4</v>
      </c>
      <c r="BK161" s="8">
        <v>30.4</v>
      </c>
      <c r="BL161">
        <v>11107</v>
      </c>
      <c r="BM161" s="5">
        <v>6.6</v>
      </c>
      <c r="BN161" s="5">
        <f>IF(BM161=0, "", BM161-6.5)</f>
        <v>9.9999999999999645E-2</v>
      </c>
    </row>
    <row r="162" spans="1:66" x14ac:dyDescent="0.35">
      <c r="A162" s="1" t="s">
        <v>68</v>
      </c>
      <c r="B162" s="1">
        <v>97</v>
      </c>
      <c r="C162" s="1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3">
        <v>0</v>
      </c>
      <c r="P162" s="3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4">
        <v>0</v>
      </c>
      <c r="W162" s="1">
        <v>33</v>
      </c>
      <c r="X162" s="1">
        <v>23</v>
      </c>
      <c r="Y162" s="1">
        <v>27</v>
      </c>
      <c r="Z162" s="4">
        <v>0.85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4">
        <v>0</v>
      </c>
      <c r="AG162" s="1">
        <v>1</v>
      </c>
      <c r="AH162" s="1">
        <v>3</v>
      </c>
      <c r="AI162" s="4">
        <v>0.33</v>
      </c>
      <c r="AJ162" s="1">
        <v>1</v>
      </c>
      <c r="AK162" s="1">
        <v>9</v>
      </c>
      <c r="AL162" s="4">
        <v>0.11</v>
      </c>
      <c r="AM162" s="1">
        <v>2</v>
      </c>
      <c r="AN162" s="1">
        <v>2</v>
      </c>
      <c r="AO162" s="4">
        <v>1</v>
      </c>
      <c r="AP162" s="1">
        <v>6</v>
      </c>
      <c r="AQ162" s="1">
        <v>1</v>
      </c>
      <c r="AR162" s="1">
        <v>2</v>
      </c>
      <c r="AS162" s="1">
        <v>0</v>
      </c>
      <c r="AT162" s="1">
        <v>2</v>
      </c>
      <c r="AU162" s="1">
        <v>0</v>
      </c>
      <c r="AV162" s="1">
        <v>1</v>
      </c>
      <c r="AW162" s="1">
        <v>0</v>
      </c>
      <c r="AX162" s="1">
        <v>2</v>
      </c>
      <c r="AY162" s="1">
        <v>0</v>
      </c>
      <c r="AZ162" s="1">
        <v>0</v>
      </c>
      <c r="BA162" s="1">
        <v>0</v>
      </c>
      <c r="BB162" s="1">
        <v>0</v>
      </c>
      <c r="BC162" s="5">
        <f>AV162/BJ162*30</f>
        <v>0.78125</v>
      </c>
      <c r="BD162" s="5">
        <f>AW162/BJ162*30</f>
        <v>0</v>
      </c>
      <c r="BE162">
        <v>31</v>
      </c>
      <c r="BF162">
        <v>32</v>
      </c>
      <c r="BG162" s="1">
        <v>4</v>
      </c>
      <c r="BH162" s="6">
        <v>45717</v>
      </c>
      <c r="BI162" s="7" t="s">
        <v>87</v>
      </c>
      <c r="BJ162">
        <v>38.4</v>
      </c>
      <c r="BK162" s="8">
        <v>30</v>
      </c>
      <c r="BL162">
        <v>8911</v>
      </c>
      <c r="BM162" s="5">
        <v>6.4</v>
      </c>
      <c r="BN162" s="5">
        <f>IF(BM162=0, "", BM162-6.5)</f>
        <v>-9.9999999999999645E-2</v>
      </c>
    </row>
    <row r="163" spans="1:66" x14ac:dyDescent="0.35">
      <c r="A163" s="1" t="s">
        <v>70</v>
      </c>
      <c r="B163" s="1">
        <v>19</v>
      </c>
      <c r="C163" s="1">
        <v>-1</v>
      </c>
      <c r="D163" s="3">
        <v>0.02</v>
      </c>
      <c r="E163" s="3">
        <v>0.01</v>
      </c>
      <c r="F163" s="3">
        <v>0.02</v>
      </c>
      <c r="G163" s="3">
        <v>0.01</v>
      </c>
      <c r="H163" s="3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">
        <v>0</v>
      </c>
      <c r="P163" s="3">
        <v>0</v>
      </c>
      <c r="Q163" s="1">
        <v>1</v>
      </c>
      <c r="R163" s="1">
        <v>0</v>
      </c>
      <c r="S163" s="1">
        <v>0</v>
      </c>
      <c r="T163" s="1">
        <v>1</v>
      </c>
      <c r="U163" s="1">
        <v>1</v>
      </c>
      <c r="V163" s="4">
        <v>1</v>
      </c>
      <c r="W163" s="1">
        <v>12</v>
      </c>
      <c r="X163" s="1">
        <v>4</v>
      </c>
      <c r="Y163" s="1">
        <v>4</v>
      </c>
      <c r="Z163" s="4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4">
        <v>0</v>
      </c>
      <c r="AG163" s="1">
        <v>0</v>
      </c>
      <c r="AH163" s="1">
        <v>0</v>
      </c>
      <c r="AI163" s="4">
        <v>0</v>
      </c>
      <c r="AJ163" s="1">
        <v>3</v>
      </c>
      <c r="AK163" s="1">
        <v>5</v>
      </c>
      <c r="AL163" s="4">
        <v>0.6</v>
      </c>
      <c r="AM163" s="1">
        <v>0</v>
      </c>
      <c r="AN163" s="1">
        <v>0</v>
      </c>
      <c r="AO163" s="4">
        <v>0</v>
      </c>
      <c r="AP163" s="1">
        <v>2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5">
        <f>AV163/BJ163*30</f>
        <v>0</v>
      </c>
      <c r="BD163" s="5">
        <f>AW163/BJ163*30</f>
        <v>0.78125</v>
      </c>
      <c r="BE163">
        <v>65</v>
      </c>
      <c r="BF163">
        <v>66</v>
      </c>
      <c r="BG163" s="1">
        <v>4</v>
      </c>
      <c r="BH163" s="6">
        <v>45717</v>
      </c>
      <c r="BI163" s="7" t="s">
        <v>87</v>
      </c>
      <c r="BJ163">
        <v>38.4</v>
      </c>
      <c r="BK163" s="8">
        <v>26</v>
      </c>
      <c r="BL163">
        <v>2602</v>
      </c>
      <c r="BM163" s="5">
        <v>6.7</v>
      </c>
      <c r="BN163" s="5">
        <f>IF(BM163=0, "", BM163-6.5)</f>
        <v>0.20000000000000018</v>
      </c>
    </row>
    <row r="164" spans="1:66" x14ac:dyDescent="0.35">
      <c r="A164" s="1" t="s">
        <v>71</v>
      </c>
      <c r="B164" s="1">
        <v>25</v>
      </c>
      <c r="C164" s="1">
        <v>-1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3">
        <v>0</v>
      </c>
      <c r="P164" s="3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4">
        <v>0</v>
      </c>
      <c r="W164" s="1">
        <v>6</v>
      </c>
      <c r="X164" s="1">
        <v>4</v>
      </c>
      <c r="Y164" s="1">
        <v>6</v>
      </c>
      <c r="Z164" s="4">
        <v>0.67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4">
        <v>0</v>
      </c>
      <c r="AG164" s="1">
        <v>0</v>
      </c>
      <c r="AH164" s="1">
        <v>1</v>
      </c>
      <c r="AI164" s="4">
        <v>0</v>
      </c>
      <c r="AJ164" s="1">
        <v>0</v>
      </c>
      <c r="AK164" s="1">
        <v>3</v>
      </c>
      <c r="AL164" s="4">
        <v>0</v>
      </c>
      <c r="AM164" s="1">
        <v>0</v>
      </c>
      <c r="AN164" s="1">
        <v>1</v>
      </c>
      <c r="AO164" s="4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1</v>
      </c>
      <c r="AX164" s="1">
        <v>1</v>
      </c>
      <c r="AY164" s="1">
        <v>0</v>
      </c>
      <c r="AZ164" s="1">
        <v>0</v>
      </c>
      <c r="BA164" s="1">
        <v>0</v>
      </c>
      <c r="BB164" s="1">
        <v>0</v>
      </c>
      <c r="BC164" s="5">
        <f>AV164/BJ164*30</f>
        <v>0.78125</v>
      </c>
      <c r="BD164" s="5">
        <f>AW164/BJ164*30</f>
        <v>0.78125</v>
      </c>
      <c r="BE164">
        <v>46</v>
      </c>
      <c r="BF164">
        <v>44</v>
      </c>
      <c r="BG164" s="1">
        <v>4</v>
      </c>
      <c r="BH164" s="6">
        <v>45717</v>
      </c>
      <c r="BI164" s="7" t="s">
        <v>87</v>
      </c>
      <c r="BJ164">
        <v>38.4</v>
      </c>
      <c r="BK164" s="8">
        <v>26.3</v>
      </c>
      <c r="BL164">
        <v>3942</v>
      </c>
      <c r="BM164" s="5">
        <v>6.3</v>
      </c>
      <c r="BN164" s="5">
        <f>IF(BM164=0, "", BM164-6.5)</f>
        <v>-0.20000000000000018</v>
      </c>
    </row>
    <row r="165" spans="1:66" x14ac:dyDescent="0.35">
      <c r="A165" s="1" t="s">
        <v>72</v>
      </c>
      <c r="B165" s="1">
        <v>8</v>
      </c>
      <c r="C165" s="1">
        <v>-1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3">
        <v>0</v>
      </c>
      <c r="P165" s="3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4">
        <v>0</v>
      </c>
      <c r="W165" s="1">
        <v>6</v>
      </c>
      <c r="X165" s="1">
        <v>1</v>
      </c>
      <c r="Y165" s="1">
        <v>3</v>
      </c>
      <c r="Z165" s="4">
        <v>0.33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4">
        <v>0</v>
      </c>
      <c r="AG165" s="1">
        <v>0</v>
      </c>
      <c r="AH165" s="1">
        <v>0</v>
      </c>
      <c r="AI165" s="4">
        <v>0</v>
      </c>
      <c r="AJ165" s="1">
        <v>0</v>
      </c>
      <c r="AK165" s="1">
        <v>2</v>
      </c>
      <c r="AL165" s="4">
        <v>0</v>
      </c>
      <c r="AM165" s="1">
        <v>0</v>
      </c>
      <c r="AN165" s="1">
        <v>1</v>
      </c>
      <c r="AO165" s="4">
        <v>0</v>
      </c>
      <c r="AP165" s="1">
        <v>2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5">
        <f>AV165/BJ165*30</f>
        <v>0</v>
      </c>
      <c r="BD165" s="5">
        <f>AW165/BJ165*30</f>
        <v>0</v>
      </c>
      <c r="BE165">
        <v>63</v>
      </c>
      <c r="BF165">
        <v>87</v>
      </c>
      <c r="BG165" s="1">
        <v>4</v>
      </c>
      <c r="BH165" s="6">
        <v>45717</v>
      </c>
      <c r="BI165" s="7" t="s">
        <v>87</v>
      </c>
      <c r="BJ165">
        <v>38.4</v>
      </c>
      <c r="BK165" s="8">
        <v>28.1</v>
      </c>
      <c r="BL165">
        <v>2591</v>
      </c>
      <c r="BM165" s="5">
        <v>5.7</v>
      </c>
      <c r="BN165" s="5">
        <f>IF(BM165=0, "", BM165-6.5)</f>
        <v>-0.79999999999999982</v>
      </c>
    </row>
    <row r="166" spans="1:66" x14ac:dyDescent="0.35">
      <c r="A166" s="1" t="s">
        <v>73</v>
      </c>
      <c r="B166" s="1">
        <v>97</v>
      </c>
      <c r="C166" s="1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3">
        <v>0</v>
      </c>
      <c r="P166" s="3">
        <v>0</v>
      </c>
      <c r="Q166" s="1">
        <v>0</v>
      </c>
      <c r="R166" s="1">
        <v>0</v>
      </c>
      <c r="S166" s="1">
        <v>0</v>
      </c>
      <c r="T166" s="1">
        <v>1</v>
      </c>
      <c r="U166" s="1">
        <v>1</v>
      </c>
      <c r="V166" s="4">
        <v>1</v>
      </c>
      <c r="W166" s="1">
        <v>45</v>
      </c>
      <c r="X166" s="1">
        <v>33</v>
      </c>
      <c r="Y166" s="1">
        <v>37</v>
      </c>
      <c r="Z166" s="4">
        <v>0.89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4">
        <v>0</v>
      </c>
      <c r="AG166" s="1">
        <v>9</v>
      </c>
      <c r="AH166" s="1">
        <v>10</v>
      </c>
      <c r="AI166" s="4">
        <v>0.9</v>
      </c>
      <c r="AJ166" s="1">
        <v>2</v>
      </c>
      <c r="AK166" s="1">
        <v>12</v>
      </c>
      <c r="AL166" s="4">
        <v>0.17</v>
      </c>
      <c r="AM166" s="1">
        <v>2</v>
      </c>
      <c r="AN166" s="1">
        <v>4</v>
      </c>
      <c r="AO166" s="4">
        <v>0.5</v>
      </c>
      <c r="AP166" s="1">
        <v>7</v>
      </c>
      <c r="AQ166" s="1">
        <v>2</v>
      </c>
      <c r="AR166" s="1">
        <v>0</v>
      </c>
      <c r="AS166" s="1">
        <v>0</v>
      </c>
      <c r="AT166" s="1">
        <v>1</v>
      </c>
      <c r="AU166" s="1">
        <v>0</v>
      </c>
      <c r="AV166" s="1">
        <v>4</v>
      </c>
      <c r="AW166" s="1">
        <v>1</v>
      </c>
      <c r="AX166" s="1">
        <v>5</v>
      </c>
      <c r="AY166" s="1">
        <v>0</v>
      </c>
      <c r="AZ166" s="1">
        <v>0</v>
      </c>
      <c r="BA166" s="1">
        <v>0</v>
      </c>
      <c r="BB166" s="1">
        <v>0</v>
      </c>
      <c r="BC166" s="5">
        <f>AV166/BJ166*30</f>
        <v>3.125</v>
      </c>
      <c r="BD166" s="5">
        <f>AW166/BJ166*30</f>
        <v>0.78125</v>
      </c>
      <c r="BE166">
        <v>48</v>
      </c>
      <c r="BF166">
        <v>14</v>
      </c>
      <c r="BG166" s="1">
        <v>4</v>
      </c>
      <c r="BH166" s="6">
        <v>45717</v>
      </c>
      <c r="BI166" s="7" t="s">
        <v>87</v>
      </c>
      <c r="BJ166">
        <v>38.4</v>
      </c>
      <c r="BK166" s="8">
        <v>30.7</v>
      </c>
      <c r="BL166">
        <v>11204</v>
      </c>
      <c r="BM166" s="5">
        <v>6.7</v>
      </c>
      <c r="BN166" s="5">
        <f>IF(BM166=0, "", BM166-6.5)</f>
        <v>0.20000000000000018</v>
      </c>
    </row>
    <row r="167" spans="1:66" x14ac:dyDescent="0.35">
      <c r="A167" s="1" t="s">
        <v>74</v>
      </c>
      <c r="B167" s="1">
        <v>97</v>
      </c>
      <c r="C167" s="1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3">
        <v>0</v>
      </c>
      <c r="P167" s="3">
        <v>0</v>
      </c>
      <c r="Q167" s="1">
        <v>0</v>
      </c>
      <c r="R167" s="1">
        <v>0</v>
      </c>
      <c r="S167" s="1">
        <v>0</v>
      </c>
      <c r="T167" s="1">
        <v>0</v>
      </c>
      <c r="U167" s="1">
        <v>1</v>
      </c>
      <c r="V167" s="4">
        <v>0</v>
      </c>
      <c r="W167" s="1">
        <v>40</v>
      </c>
      <c r="X167" s="1">
        <v>24</v>
      </c>
      <c r="Y167" s="1">
        <v>30</v>
      </c>
      <c r="Z167" s="4">
        <v>0.8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4">
        <v>0</v>
      </c>
      <c r="AG167" s="1">
        <v>2</v>
      </c>
      <c r="AH167" s="1">
        <v>5</v>
      </c>
      <c r="AI167" s="4">
        <v>0.4</v>
      </c>
      <c r="AJ167" s="1">
        <v>4</v>
      </c>
      <c r="AK167" s="1">
        <v>8</v>
      </c>
      <c r="AL167" s="4">
        <v>0.5</v>
      </c>
      <c r="AM167" s="1">
        <v>2</v>
      </c>
      <c r="AN167" s="1">
        <v>4</v>
      </c>
      <c r="AO167" s="4">
        <v>0.5</v>
      </c>
      <c r="AP167" s="1">
        <v>11</v>
      </c>
      <c r="AQ167" s="1">
        <v>1</v>
      </c>
      <c r="AR167" s="1">
        <v>1</v>
      </c>
      <c r="AS167" s="1">
        <v>0</v>
      </c>
      <c r="AT167" s="1">
        <v>5</v>
      </c>
      <c r="AU167" s="1">
        <v>0</v>
      </c>
      <c r="AV167" s="1">
        <v>3</v>
      </c>
      <c r="AW167" s="1">
        <v>0</v>
      </c>
      <c r="AX167" s="1">
        <v>1</v>
      </c>
      <c r="AY167" s="1">
        <v>1</v>
      </c>
      <c r="AZ167" s="1">
        <v>0</v>
      </c>
      <c r="BA167" s="1">
        <v>0</v>
      </c>
      <c r="BB167" s="1">
        <v>0</v>
      </c>
      <c r="BC167" s="5">
        <f>AV167/BJ167*30</f>
        <v>2.34375</v>
      </c>
      <c r="BD167" s="5">
        <f>AW167/BJ167*30</f>
        <v>0</v>
      </c>
      <c r="BE167">
        <v>30</v>
      </c>
      <c r="BF167">
        <v>62</v>
      </c>
      <c r="BG167" s="1">
        <v>4</v>
      </c>
      <c r="BH167" s="6">
        <v>45717</v>
      </c>
      <c r="BI167" s="7" t="s">
        <v>87</v>
      </c>
      <c r="BJ167">
        <v>38.4</v>
      </c>
      <c r="BK167" s="8">
        <v>28.9</v>
      </c>
      <c r="BL167">
        <v>9465</v>
      </c>
      <c r="BM167" s="5">
        <v>6.4</v>
      </c>
      <c r="BN167" s="5">
        <f>IF(BM167=0, "", BM167-6.5)</f>
        <v>-9.9999999999999645E-2</v>
      </c>
    </row>
    <row r="168" spans="1:66" x14ac:dyDescent="0.35">
      <c r="A168" s="1" t="s">
        <v>75</v>
      </c>
      <c r="B168" s="1">
        <v>89</v>
      </c>
      <c r="C168" s="1">
        <v>1</v>
      </c>
      <c r="D168" s="3">
        <v>0.02</v>
      </c>
      <c r="E168" s="3">
        <v>0</v>
      </c>
      <c r="F168" s="3">
        <v>0.02</v>
      </c>
      <c r="G168" s="3">
        <v>0</v>
      </c>
      <c r="H168" s="3">
        <v>0.05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3">
        <v>0</v>
      </c>
      <c r="P168" s="3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4">
        <v>0</v>
      </c>
      <c r="W168" s="1">
        <v>26</v>
      </c>
      <c r="X168" s="1">
        <v>14</v>
      </c>
      <c r="Y168" s="1">
        <v>17</v>
      </c>
      <c r="Z168" s="4">
        <v>0.82</v>
      </c>
      <c r="AA168" s="1">
        <v>1</v>
      </c>
      <c r="AB168" s="1">
        <v>0</v>
      </c>
      <c r="AC168" s="1">
        <v>0</v>
      </c>
      <c r="AD168" s="1">
        <v>0</v>
      </c>
      <c r="AE168" s="1">
        <v>0</v>
      </c>
      <c r="AF168" s="4">
        <v>0</v>
      </c>
      <c r="AG168" s="1">
        <v>1</v>
      </c>
      <c r="AH168" s="1">
        <v>2</v>
      </c>
      <c r="AI168" s="4">
        <v>0.5</v>
      </c>
      <c r="AJ168" s="1">
        <v>0</v>
      </c>
      <c r="AK168" s="1">
        <v>8</v>
      </c>
      <c r="AL168" s="4">
        <v>0</v>
      </c>
      <c r="AM168" s="1">
        <v>1</v>
      </c>
      <c r="AN168" s="1">
        <v>3</v>
      </c>
      <c r="AO168" s="4">
        <v>0.33</v>
      </c>
      <c r="AP168" s="1">
        <v>7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1</v>
      </c>
      <c r="AY168" s="1">
        <v>0</v>
      </c>
      <c r="AZ168" s="1">
        <v>0</v>
      </c>
      <c r="BA168" s="1">
        <v>0</v>
      </c>
      <c r="BB168" s="1">
        <v>0</v>
      </c>
      <c r="BC168" s="5">
        <f>AV168/BJ168*30</f>
        <v>0</v>
      </c>
      <c r="BD168" s="5">
        <f>AW168/BJ168*30</f>
        <v>0</v>
      </c>
      <c r="BE168">
        <v>51</v>
      </c>
      <c r="BF168">
        <v>33</v>
      </c>
      <c r="BG168" s="1">
        <v>4</v>
      </c>
      <c r="BH168" s="6">
        <v>45717</v>
      </c>
      <c r="BI168" s="7" t="s">
        <v>87</v>
      </c>
      <c r="BJ168">
        <v>38.4</v>
      </c>
      <c r="BK168" s="8">
        <v>26.2</v>
      </c>
      <c r="BL168">
        <v>10929</v>
      </c>
      <c r="BM168" s="5">
        <v>6.3</v>
      </c>
      <c r="BN168" s="5">
        <f>IF(BM168=0, "", BM168-6.5)</f>
        <v>-0.20000000000000018</v>
      </c>
    </row>
    <row r="169" spans="1:66" x14ac:dyDescent="0.35">
      <c r="A169" s="1" t="s">
        <v>76</v>
      </c>
      <c r="B169" s="1">
        <v>97</v>
      </c>
      <c r="C169" s="1">
        <v>0</v>
      </c>
      <c r="D169" s="3">
        <v>0.34</v>
      </c>
      <c r="E169" s="3">
        <v>0.63</v>
      </c>
      <c r="F169" s="3">
        <v>0.34</v>
      </c>
      <c r="G169" s="3">
        <v>0.63</v>
      </c>
      <c r="H169" s="3">
        <v>0.01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3">
        <v>0</v>
      </c>
      <c r="P169" s="3">
        <v>0</v>
      </c>
      <c r="Q169" s="1">
        <v>1</v>
      </c>
      <c r="R169" s="1">
        <v>2</v>
      </c>
      <c r="S169" s="1">
        <v>0</v>
      </c>
      <c r="T169" s="1">
        <v>6</v>
      </c>
      <c r="U169" s="1">
        <v>7</v>
      </c>
      <c r="V169" s="4">
        <v>0.86</v>
      </c>
      <c r="W169" s="1">
        <v>81</v>
      </c>
      <c r="X169" s="1">
        <v>26</v>
      </c>
      <c r="Y169" s="1">
        <v>39</v>
      </c>
      <c r="Z169" s="4">
        <v>0.67</v>
      </c>
      <c r="AA169" s="1">
        <v>3</v>
      </c>
      <c r="AB169" s="1">
        <v>0</v>
      </c>
      <c r="AC169" s="1">
        <v>0</v>
      </c>
      <c r="AD169" s="1">
        <v>0</v>
      </c>
      <c r="AE169" s="1">
        <v>1</v>
      </c>
      <c r="AF169" s="4">
        <v>0</v>
      </c>
      <c r="AG169" s="1">
        <v>0</v>
      </c>
      <c r="AH169" s="1">
        <v>1</v>
      </c>
      <c r="AI169" s="4">
        <v>0</v>
      </c>
      <c r="AJ169" s="1">
        <v>13</v>
      </c>
      <c r="AK169" s="1">
        <v>39</v>
      </c>
      <c r="AL169" s="4">
        <v>0.33</v>
      </c>
      <c r="AM169" s="1">
        <v>1</v>
      </c>
      <c r="AN169" s="1">
        <v>3</v>
      </c>
      <c r="AO169" s="4">
        <v>0.33</v>
      </c>
      <c r="AP169" s="1">
        <v>23</v>
      </c>
      <c r="AQ169" s="1">
        <v>2</v>
      </c>
      <c r="AR169" s="1">
        <v>4</v>
      </c>
      <c r="AS169" s="1">
        <v>0</v>
      </c>
      <c r="AT169" s="1">
        <v>0</v>
      </c>
      <c r="AU169" s="1">
        <v>1</v>
      </c>
      <c r="AV169" s="1">
        <v>1</v>
      </c>
      <c r="AW169" s="1">
        <v>0</v>
      </c>
      <c r="AX169" s="1">
        <v>1</v>
      </c>
      <c r="AY169" s="1">
        <v>0</v>
      </c>
      <c r="AZ169" s="1">
        <v>0</v>
      </c>
      <c r="BA169" s="1">
        <v>0</v>
      </c>
      <c r="BB169" s="1">
        <v>0</v>
      </c>
      <c r="BC169" s="5">
        <f>AV169/BJ169*30</f>
        <v>0.78125</v>
      </c>
      <c r="BD169" s="5">
        <f>AW169/BJ169*30</f>
        <v>0</v>
      </c>
      <c r="BE169">
        <v>70</v>
      </c>
      <c r="BF169">
        <v>56</v>
      </c>
      <c r="BG169" s="1">
        <v>4</v>
      </c>
      <c r="BH169" s="6">
        <v>45717</v>
      </c>
      <c r="BI169" s="7" t="s">
        <v>87</v>
      </c>
      <c r="BJ169">
        <v>38.4</v>
      </c>
      <c r="BK169" s="8">
        <v>31.8</v>
      </c>
      <c r="BL169">
        <v>9662</v>
      </c>
      <c r="BM169" s="5">
        <v>7.5</v>
      </c>
      <c r="BN169" s="5">
        <f>IF(BM169=0, "", BM169-6.5)</f>
        <v>1</v>
      </c>
    </row>
    <row r="170" spans="1:66" x14ac:dyDescent="0.35">
      <c r="A170" s="1" t="s">
        <v>77</v>
      </c>
      <c r="B170" s="1">
        <v>97</v>
      </c>
      <c r="C170" s="1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3">
        <v>0</v>
      </c>
      <c r="P170" s="3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4">
        <v>0</v>
      </c>
      <c r="W170" s="1">
        <v>23</v>
      </c>
      <c r="X170" s="1">
        <v>19</v>
      </c>
      <c r="Y170" s="1">
        <v>20</v>
      </c>
      <c r="Z170" s="4">
        <v>0.95</v>
      </c>
      <c r="AA170" s="1">
        <v>0</v>
      </c>
      <c r="AB170" s="1">
        <v>0</v>
      </c>
      <c r="AC170" s="1">
        <v>0</v>
      </c>
      <c r="AD170" s="1">
        <v>1</v>
      </c>
      <c r="AE170" s="1">
        <v>1</v>
      </c>
      <c r="AF170" s="4">
        <v>1</v>
      </c>
      <c r="AG170" s="1">
        <v>1</v>
      </c>
      <c r="AH170" s="1">
        <v>1</v>
      </c>
      <c r="AI170" s="4">
        <v>1</v>
      </c>
      <c r="AJ170" s="1">
        <v>1</v>
      </c>
      <c r="AK170" s="1">
        <v>5</v>
      </c>
      <c r="AL170" s="4">
        <v>0.25</v>
      </c>
      <c r="AM170" s="1">
        <v>0</v>
      </c>
      <c r="AN170" s="1">
        <v>1</v>
      </c>
      <c r="AO170" s="4">
        <v>0</v>
      </c>
      <c r="AP170" s="1">
        <v>3</v>
      </c>
      <c r="AQ170" s="1">
        <v>1</v>
      </c>
      <c r="AR170" s="1">
        <v>0</v>
      </c>
      <c r="AS170" s="1">
        <v>0</v>
      </c>
      <c r="AT170" s="1">
        <v>1</v>
      </c>
      <c r="AU170" s="1">
        <v>0</v>
      </c>
      <c r="AV170" s="1">
        <v>2</v>
      </c>
      <c r="AW170" s="1">
        <v>0</v>
      </c>
      <c r="AX170" s="1">
        <v>2</v>
      </c>
      <c r="AY170" s="1">
        <v>0</v>
      </c>
      <c r="AZ170" s="1">
        <v>0</v>
      </c>
      <c r="BA170" s="1">
        <v>0</v>
      </c>
      <c r="BB170" s="1">
        <v>0</v>
      </c>
      <c r="BC170" s="5">
        <f>AV170/BJ170*30</f>
        <v>1.5625</v>
      </c>
      <c r="BD170" s="5">
        <f>AW170/BJ170*30</f>
        <v>0</v>
      </c>
      <c r="BE170">
        <v>47</v>
      </c>
      <c r="BF170">
        <v>88</v>
      </c>
      <c r="BG170" s="1">
        <v>4</v>
      </c>
      <c r="BH170" s="6">
        <v>45717</v>
      </c>
      <c r="BI170" s="7" t="s">
        <v>87</v>
      </c>
      <c r="BJ170">
        <v>38.4</v>
      </c>
      <c r="BK170" s="8">
        <v>29.5</v>
      </c>
      <c r="BL170">
        <v>10165</v>
      </c>
      <c r="BM170" s="5">
        <v>6.5</v>
      </c>
      <c r="BN170" s="5">
        <f>IF(BM170=0, "", BM170-6.5)</f>
        <v>0</v>
      </c>
    </row>
    <row r="171" spans="1:66" x14ac:dyDescent="0.35">
      <c r="A171" s="1" t="s">
        <v>78</v>
      </c>
      <c r="B171" s="1">
        <v>72</v>
      </c>
      <c r="C171" s="1">
        <v>1</v>
      </c>
      <c r="D171" s="3">
        <v>0.08</v>
      </c>
      <c r="E171" s="3">
        <v>0.11</v>
      </c>
      <c r="F171" s="3">
        <v>0.08</v>
      </c>
      <c r="G171" s="3">
        <v>0.11</v>
      </c>
      <c r="H171" s="3">
        <v>0.37</v>
      </c>
      <c r="I171" s="1">
        <v>1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3">
        <v>0</v>
      </c>
      <c r="P171" s="3">
        <v>0</v>
      </c>
      <c r="Q171" s="1">
        <v>1</v>
      </c>
      <c r="R171" s="1">
        <v>1</v>
      </c>
      <c r="S171" s="1">
        <v>2</v>
      </c>
      <c r="T171" s="1">
        <v>6</v>
      </c>
      <c r="U171" s="1">
        <v>6</v>
      </c>
      <c r="V171" s="4">
        <v>1</v>
      </c>
      <c r="W171" s="1">
        <v>52</v>
      </c>
      <c r="X171" s="1">
        <v>18</v>
      </c>
      <c r="Y171" s="1">
        <v>27</v>
      </c>
      <c r="Z171" s="4">
        <v>0.67</v>
      </c>
      <c r="AA171" s="1">
        <v>4</v>
      </c>
      <c r="AB171" s="1">
        <v>0</v>
      </c>
      <c r="AC171" s="1">
        <v>0</v>
      </c>
      <c r="AD171" s="1">
        <v>2</v>
      </c>
      <c r="AE171" s="1">
        <v>4</v>
      </c>
      <c r="AF171" s="4">
        <v>0.5</v>
      </c>
      <c r="AG171" s="1">
        <v>1</v>
      </c>
      <c r="AH171" s="1">
        <v>3</v>
      </c>
      <c r="AI171" s="4">
        <v>0.33</v>
      </c>
      <c r="AJ171" s="1">
        <v>9</v>
      </c>
      <c r="AK171" s="1">
        <v>19</v>
      </c>
      <c r="AL171" s="4">
        <v>0.47</v>
      </c>
      <c r="AM171" s="1">
        <v>0</v>
      </c>
      <c r="AN171" s="1">
        <v>0</v>
      </c>
      <c r="AO171" s="4">
        <v>0</v>
      </c>
      <c r="AP171" s="1">
        <v>12</v>
      </c>
      <c r="AQ171" s="1">
        <v>1</v>
      </c>
      <c r="AR171" s="1">
        <v>3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5">
        <f>AV171/BJ171*30</f>
        <v>0.78125</v>
      </c>
      <c r="BD171" s="5">
        <f>AW171/BJ171*30</f>
        <v>0</v>
      </c>
      <c r="BE171">
        <v>67</v>
      </c>
      <c r="BF171">
        <v>38</v>
      </c>
      <c r="BG171" s="1">
        <v>4</v>
      </c>
      <c r="BH171" s="6">
        <v>45717</v>
      </c>
      <c r="BI171" s="7" t="s">
        <v>87</v>
      </c>
      <c r="BJ171">
        <v>38.4</v>
      </c>
      <c r="BK171" s="8"/>
      <c r="BM171" s="5">
        <v>8.4</v>
      </c>
      <c r="BN171" s="5">
        <f>IF(BM171=0, "", BM171-6.5)</f>
        <v>1.9000000000000004</v>
      </c>
    </row>
    <row r="172" spans="1:66" x14ac:dyDescent="0.35">
      <c r="A172" s="1" t="s">
        <v>79</v>
      </c>
      <c r="B172" s="1">
        <v>97</v>
      </c>
      <c r="C172" s="1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1">
        <v>0</v>
      </c>
      <c r="J172" s="1">
        <v>0</v>
      </c>
      <c r="K172" s="1">
        <v>0</v>
      </c>
      <c r="L172" s="1">
        <v>2</v>
      </c>
      <c r="M172" s="1">
        <v>4</v>
      </c>
      <c r="N172" s="1">
        <v>2</v>
      </c>
      <c r="O172" s="3">
        <v>1.42</v>
      </c>
      <c r="P172" s="3">
        <v>-0.57999999999999996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4">
        <v>0</v>
      </c>
      <c r="W172" s="1">
        <v>20</v>
      </c>
      <c r="X172" s="1">
        <v>17</v>
      </c>
      <c r="Y172" s="1">
        <v>18</v>
      </c>
      <c r="Z172" s="4">
        <v>0.94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4">
        <v>0</v>
      </c>
      <c r="AG172" s="1">
        <v>5</v>
      </c>
      <c r="AH172" s="1">
        <v>6</v>
      </c>
      <c r="AI172" s="4">
        <v>0.83</v>
      </c>
      <c r="AJ172" s="1">
        <v>0</v>
      </c>
      <c r="AK172" s="1">
        <v>0</v>
      </c>
      <c r="AL172" s="4">
        <v>0</v>
      </c>
      <c r="AM172" s="1">
        <v>2</v>
      </c>
      <c r="AN172" s="1">
        <v>2</v>
      </c>
      <c r="AO172" s="4">
        <v>1</v>
      </c>
      <c r="AP172" s="1">
        <v>0</v>
      </c>
      <c r="AQ172" s="1">
        <v>0</v>
      </c>
      <c r="AR172" s="1">
        <v>0</v>
      </c>
      <c r="AS172" s="1">
        <v>0</v>
      </c>
      <c r="AT172" s="1">
        <v>2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5">
        <f>AV172/BJ172*30</f>
        <v>0</v>
      </c>
      <c r="BD172" s="5">
        <f>AW172/BJ172*30</f>
        <v>0</v>
      </c>
      <c r="BE172">
        <v>9</v>
      </c>
      <c r="BF172">
        <v>45</v>
      </c>
      <c r="BG172" s="1">
        <v>4</v>
      </c>
      <c r="BH172" s="6">
        <v>45717</v>
      </c>
      <c r="BI172" s="7" t="s">
        <v>87</v>
      </c>
      <c r="BJ172">
        <v>38.4</v>
      </c>
      <c r="BK172" s="8">
        <v>23.4</v>
      </c>
      <c r="BL172" s="8">
        <v>5016</v>
      </c>
      <c r="BM172" s="5">
        <v>6.6</v>
      </c>
      <c r="BN172" s="5">
        <f>IF(BM172=0, "", BM172-6.5)</f>
        <v>9.9999999999999645E-2</v>
      </c>
    </row>
    <row r="173" spans="1:66" x14ac:dyDescent="0.35">
      <c r="A173" s="1" t="s">
        <v>80</v>
      </c>
      <c r="B173" s="1">
        <v>78</v>
      </c>
      <c r="C173" s="1">
        <v>1</v>
      </c>
      <c r="D173" s="3">
        <v>0.33</v>
      </c>
      <c r="E173" s="3">
        <v>0.17</v>
      </c>
      <c r="F173" s="3">
        <v>0.33</v>
      </c>
      <c r="G173" s="3">
        <v>0.17</v>
      </c>
      <c r="H173" s="3">
        <v>0.62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3">
        <v>0</v>
      </c>
      <c r="P173" s="3">
        <v>0</v>
      </c>
      <c r="Q173" s="1">
        <v>2</v>
      </c>
      <c r="R173" s="1">
        <v>3</v>
      </c>
      <c r="S173" s="1">
        <v>1</v>
      </c>
      <c r="T173" s="1">
        <v>3</v>
      </c>
      <c r="U173" s="1">
        <v>3</v>
      </c>
      <c r="V173" s="4">
        <v>1</v>
      </c>
      <c r="W173" s="1">
        <v>39</v>
      </c>
      <c r="X173" s="1">
        <v>12</v>
      </c>
      <c r="Y173" s="1">
        <v>16</v>
      </c>
      <c r="Z173" s="4">
        <v>0.75</v>
      </c>
      <c r="AA173" s="1">
        <v>2</v>
      </c>
      <c r="AB173" s="1">
        <v>1</v>
      </c>
      <c r="AC173" s="1">
        <v>0</v>
      </c>
      <c r="AD173" s="1">
        <v>0</v>
      </c>
      <c r="AE173" s="1">
        <v>2</v>
      </c>
      <c r="AF173" s="4">
        <v>0</v>
      </c>
      <c r="AG173" s="1">
        <v>1</v>
      </c>
      <c r="AH173" s="1">
        <v>1</v>
      </c>
      <c r="AI173" s="4">
        <v>1</v>
      </c>
      <c r="AJ173" s="1">
        <v>4</v>
      </c>
      <c r="AK173" s="1">
        <v>11</v>
      </c>
      <c r="AL173" s="4">
        <v>0.36</v>
      </c>
      <c r="AM173" s="1">
        <v>1</v>
      </c>
      <c r="AN173" s="1">
        <v>2</v>
      </c>
      <c r="AO173" s="4">
        <v>0.5</v>
      </c>
      <c r="AP173" s="1">
        <v>7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5">
        <f>AV173/BJ173*30</f>
        <v>0</v>
      </c>
      <c r="BD173" s="5">
        <f>AW173/BJ173*30</f>
        <v>0</v>
      </c>
      <c r="BE173">
        <v>59</v>
      </c>
      <c r="BF173">
        <v>58</v>
      </c>
      <c r="BG173" s="1">
        <v>4</v>
      </c>
      <c r="BH173" s="6">
        <v>45717</v>
      </c>
      <c r="BI173" s="7" t="s">
        <v>87</v>
      </c>
      <c r="BJ173">
        <v>38.4</v>
      </c>
      <c r="BK173" s="8">
        <v>35.1</v>
      </c>
      <c r="BL173">
        <v>8255</v>
      </c>
      <c r="BM173" s="5">
        <v>7.8</v>
      </c>
      <c r="BN173" s="5">
        <f>IF(BM173=0, "", BM173-6.5)</f>
        <v>1.2999999999999998</v>
      </c>
    </row>
    <row r="174" spans="1:66" x14ac:dyDescent="0.35">
      <c r="A174" s="1" t="s">
        <v>86</v>
      </c>
      <c r="B174" s="1">
        <v>97</v>
      </c>
      <c r="C174" s="1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0.03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3">
        <v>0</v>
      </c>
      <c r="P174" s="3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4">
        <v>0</v>
      </c>
      <c r="W174" s="1">
        <v>33</v>
      </c>
      <c r="X174" s="1">
        <v>20</v>
      </c>
      <c r="Y174" s="1">
        <v>24</v>
      </c>
      <c r="Z174" s="4">
        <v>0.83</v>
      </c>
      <c r="AA174" s="1">
        <v>2</v>
      </c>
      <c r="AB174" s="1">
        <v>0</v>
      </c>
      <c r="AC174" s="1">
        <v>0</v>
      </c>
      <c r="AD174" s="1">
        <v>1</v>
      </c>
      <c r="AE174" s="1">
        <v>1</v>
      </c>
      <c r="AF174" s="4">
        <v>1</v>
      </c>
      <c r="AG174" s="1">
        <v>2</v>
      </c>
      <c r="AH174" s="1">
        <v>3</v>
      </c>
      <c r="AI174" s="4">
        <v>0.66</v>
      </c>
      <c r="AJ174" s="1">
        <v>2</v>
      </c>
      <c r="AK174" s="1">
        <v>11</v>
      </c>
      <c r="AL174" s="4">
        <v>0.18</v>
      </c>
      <c r="AM174" s="1">
        <v>2</v>
      </c>
      <c r="AN174" s="1">
        <v>2</v>
      </c>
      <c r="AO174" s="4">
        <v>1</v>
      </c>
      <c r="AP174" s="1">
        <v>6</v>
      </c>
      <c r="AQ174" s="1">
        <v>1</v>
      </c>
      <c r="AR174" s="1">
        <v>2</v>
      </c>
      <c r="AS174" s="1">
        <v>0</v>
      </c>
      <c r="AT174" s="1">
        <v>2</v>
      </c>
      <c r="AU174" s="1">
        <v>4</v>
      </c>
      <c r="AV174" s="1">
        <v>1</v>
      </c>
      <c r="AW174" s="1">
        <v>0</v>
      </c>
      <c r="AX174" s="1">
        <v>3</v>
      </c>
      <c r="AY174" s="1">
        <v>1</v>
      </c>
      <c r="AZ174" s="1">
        <v>0</v>
      </c>
      <c r="BA174" s="1">
        <v>0</v>
      </c>
      <c r="BB174" s="1">
        <v>0</v>
      </c>
      <c r="BC174" s="5">
        <f>AV174/BJ174*30</f>
        <v>0.78125</v>
      </c>
      <c r="BD174" s="5">
        <f>AW174/BJ174*30</f>
        <v>0</v>
      </c>
      <c r="BE174">
        <v>41</v>
      </c>
      <c r="BF174">
        <v>56</v>
      </c>
      <c r="BG174" s="1">
        <v>4</v>
      </c>
      <c r="BH174" s="6">
        <v>45717</v>
      </c>
      <c r="BI174" s="7" t="s">
        <v>87</v>
      </c>
      <c r="BJ174">
        <v>38.4</v>
      </c>
      <c r="BK174" s="8">
        <v>27.9</v>
      </c>
      <c r="BL174">
        <v>11319</v>
      </c>
      <c r="BM174" s="5">
        <v>7.5</v>
      </c>
      <c r="BN174" s="5">
        <f>IF(BM174=0, "", BM174-6.5)</f>
        <v>1</v>
      </c>
    </row>
    <row r="175" spans="1:66" x14ac:dyDescent="0.35">
      <c r="A175" s="1" t="s">
        <v>66</v>
      </c>
      <c r="B175" s="1">
        <v>35</v>
      </c>
      <c r="C175" s="1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3">
        <v>0</v>
      </c>
      <c r="P175" s="3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4">
        <v>0</v>
      </c>
      <c r="W175" s="1">
        <v>20</v>
      </c>
      <c r="X175" s="1">
        <v>6</v>
      </c>
      <c r="Y175" s="1">
        <v>11</v>
      </c>
      <c r="Z175" s="4">
        <v>0.55000000000000004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4">
        <v>0</v>
      </c>
      <c r="AG175" s="1">
        <v>0</v>
      </c>
      <c r="AH175" s="1">
        <v>1</v>
      </c>
      <c r="AI175" s="4">
        <v>0</v>
      </c>
      <c r="AJ175" s="1">
        <v>4</v>
      </c>
      <c r="AK175" s="1">
        <v>8</v>
      </c>
      <c r="AL175" s="4">
        <v>0.5</v>
      </c>
      <c r="AM175" s="1">
        <v>1</v>
      </c>
      <c r="AN175" s="1">
        <v>1</v>
      </c>
      <c r="AO175" s="4">
        <v>1</v>
      </c>
      <c r="AP175" s="1">
        <v>7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  <c r="BC175" s="5">
        <f>AV175/BJ175*30</f>
        <v>1.0869565217391304</v>
      </c>
      <c r="BD175" s="5">
        <f>AW175/BJ175*30</f>
        <v>0</v>
      </c>
      <c r="BE175">
        <v>57</v>
      </c>
      <c r="BF175">
        <v>52</v>
      </c>
      <c r="BG175" s="1">
        <v>3</v>
      </c>
      <c r="BH175" s="6">
        <v>45710</v>
      </c>
      <c r="BI175" s="7" t="s">
        <v>99</v>
      </c>
      <c r="BJ175">
        <v>27.599999999999998</v>
      </c>
      <c r="BK175" s="8">
        <v>29</v>
      </c>
      <c r="BL175">
        <v>5068</v>
      </c>
      <c r="BM175" s="5">
        <v>6.6</v>
      </c>
      <c r="BN175" s="5">
        <f>IF(BM175=0, "", BM175-6.5)</f>
        <v>9.9999999999999645E-2</v>
      </c>
    </row>
    <row r="176" spans="1:66" x14ac:dyDescent="0.35">
      <c r="A176" s="1" t="s">
        <v>68</v>
      </c>
      <c r="B176" s="1">
        <v>97</v>
      </c>
      <c r="C176" s="1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3">
        <v>0</v>
      </c>
      <c r="P176" s="3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4">
        <v>0</v>
      </c>
      <c r="W176" s="1">
        <v>59</v>
      </c>
      <c r="X176" s="1">
        <v>41</v>
      </c>
      <c r="Y176" s="1">
        <v>46</v>
      </c>
      <c r="Z176" s="4">
        <v>0.89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4">
        <v>0</v>
      </c>
      <c r="AG176" s="1">
        <v>6</v>
      </c>
      <c r="AH176" s="1">
        <v>9</v>
      </c>
      <c r="AI176" s="4">
        <v>0.67</v>
      </c>
      <c r="AJ176" s="1">
        <v>2</v>
      </c>
      <c r="AK176" s="1">
        <v>4</v>
      </c>
      <c r="AL176" s="4">
        <v>0.5</v>
      </c>
      <c r="AM176" s="1">
        <v>1</v>
      </c>
      <c r="AN176" s="1">
        <v>3</v>
      </c>
      <c r="AO176" s="4">
        <v>0.33</v>
      </c>
      <c r="AP176" s="1">
        <v>5</v>
      </c>
      <c r="AQ176" s="1">
        <v>2</v>
      </c>
      <c r="AR176" s="1">
        <v>1</v>
      </c>
      <c r="AS176" s="1">
        <v>0</v>
      </c>
      <c r="AT176" s="1">
        <v>4</v>
      </c>
      <c r="AU176" s="1">
        <v>0</v>
      </c>
      <c r="AV176" s="1">
        <v>3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0</v>
      </c>
      <c r="BC176" s="5">
        <f>AV176/BJ176*30</f>
        <v>3.2608695652173916</v>
      </c>
      <c r="BD176" s="5">
        <f>AW176/BJ176*30</f>
        <v>0</v>
      </c>
      <c r="BE176">
        <v>30</v>
      </c>
      <c r="BF176">
        <v>25</v>
      </c>
      <c r="BG176" s="1">
        <v>3</v>
      </c>
      <c r="BH176" s="6">
        <v>45710</v>
      </c>
      <c r="BI176" s="7" t="s">
        <v>99</v>
      </c>
      <c r="BJ176">
        <v>27.599999999999998</v>
      </c>
      <c r="BK176" s="8">
        <v>30.3</v>
      </c>
      <c r="BL176">
        <v>8904</v>
      </c>
      <c r="BM176" s="5">
        <v>7.2</v>
      </c>
      <c r="BN176" s="5">
        <f>IF(BM176=0, "", BM176-6.5)</f>
        <v>0.70000000000000018</v>
      </c>
    </row>
    <row r="177" spans="1:66" x14ac:dyDescent="0.35">
      <c r="A177" s="1" t="s">
        <v>69</v>
      </c>
      <c r="B177" s="1">
        <v>97</v>
      </c>
      <c r="C177" s="1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3">
        <v>0</v>
      </c>
      <c r="P177" s="3">
        <v>0</v>
      </c>
      <c r="Q177" s="1">
        <v>0</v>
      </c>
      <c r="R177" s="1">
        <v>0</v>
      </c>
      <c r="S177" s="1">
        <v>0</v>
      </c>
      <c r="T177" s="1">
        <v>0</v>
      </c>
      <c r="U177" s="1">
        <v>1</v>
      </c>
      <c r="V177" s="4">
        <v>0</v>
      </c>
      <c r="W177" s="1">
        <v>53</v>
      </c>
      <c r="X177" s="1">
        <v>31</v>
      </c>
      <c r="Y177" s="1">
        <v>39</v>
      </c>
      <c r="Z177" s="4">
        <v>0.79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4">
        <v>0</v>
      </c>
      <c r="AG177" s="1">
        <v>1</v>
      </c>
      <c r="AH177" s="1">
        <v>5</v>
      </c>
      <c r="AI177" s="4">
        <v>0.2</v>
      </c>
      <c r="AJ177" s="1">
        <v>9</v>
      </c>
      <c r="AK177" s="1">
        <v>21</v>
      </c>
      <c r="AL177" s="4">
        <v>0.43</v>
      </c>
      <c r="AM177" s="1">
        <v>3</v>
      </c>
      <c r="AN177" s="1">
        <v>3</v>
      </c>
      <c r="AO177" s="4">
        <v>1</v>
      </c>
      <c r="AP177" s="1">
        <v>11</v>
      </c>
      <c r="AQ177" s="1">
        <v>1</v>
      </c>
      <c r="AR177" s="1">
        <v>4</v>
      </c>
      <c r="AS177" s="1">
        <v>0</v>
      </c>
      <c r="AT177" s="1">
        <v>1</v>
      </c>
      <c r="AU177" s="1">
        <v>2</v>
      </c>
      <c r="AV177" s="1">
        <v>2</v>
      </c>
      <c r="AW177" s="1">
        <v>0</v>
      </c>
      <c r="AX177" s="1">
        <v>1</v>
      </c>
      <c r="AY177" s="1">
        <v>0</v>
      </c>
      <c r="AZ177" s="1">
        <v>0</v>
      </c>
      <c r="BA177" s="1">
        <v>0</v>
      </c>
      <c r="BB177" s="1">
        <v>0</v>
      </c>
      <c r="BC177" s="5">
        <f>AV177/BJ177*30</f>
        <v>2.1739130434782608</v>
      </c>
      <c r="BD177" s="5">
        <f>AW177/BJ177*30</f>
        <v>0</v>
      </c>
      <c r="BE177">
        <v>46</v>
      </c>
      <c r="BF177">
        <v>36</v>
      </c>
      <c r="BG177" s="1">
        <v>3</v>
      </c>
      <c r="BH177" s="6">
        <v>45710</v>
      </c>
      <c r="BI177" s="7" t="s">
        <v>99</v>
      </c>
      <c r="BJ177">
        <v>27.599999999999998</v>
      </c>
      <c r="BK177" s="8">
        <v>30.9</v>
      </c>
      <c r="BL177">
        <v>11740</v>
      </c>
      <c r="BM177" s="5">
        <v>6.9</v>
      </c>
      <c r="BN177" s="5">
        <f>IF(BM177=0, "", BM177-6.5)</f>
        <v>0.40000000000000036</v>
      </c>
    </row>
    <row r="178" spans="1:66" x14ac:dyDescent="0.35">
      <c r="A178" s="1" t="s">
        <v>70</v>
      </c>
      <c r="B178" s="1">
        <v>19</v>
      </c>
      <c r="C178" s="1">
        <v>0</v>
      </c>
      <c r="D178" s="3">
        <v>0.13</v>
      </c>
      <c r="E178" s="3">
        <v>0</v>
      </c>
      <c r="F178" s="3">
        <v>0.13</v>
      </c>
      <c r="G178" s="3">
        <v>0</v>
      </c>
      <c r="H178" s="3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3">
        <v>0</v>
      </c>
      <c r="P178" s="3">
        <v>0</v>
      </c>
      <c r="Q178" s="1">
        <v>0</v>
      </c>
      <c r="R178" s="1">
        <v>0</v>
      </c>
      <c r="S178" s="1">
        <v>1</v>
      </c>
      <c r="T178" s="1">
        <v>1</v>
      </c>
      <c r="U178" s="1">
        <v>1</v>
      </c>
      <c r="V178" s="4">
        <v>1</v>
      </c>
      <c r="W178" s="1">
        <v>9</v>
      </c>
      <c r="X178" s="1">
        <v>1</v>
      </c>
      <c r="Y178" s="1">
        <v>2</v>
      </c>
      <c r="Z178" s="4">
        <v>0.5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4">
        <v>0</v>
      </c>
      <c r="AG178" s="1">
        <v>0</v>
      </c>
      <c r="AH178" s="1">
        <v>0</v>
      </c>
      <c r="AI178" s="4">
        <v>0</v>
      </c>
      <c r="AJ178" s="1">
        <v>1</v>
      </c>
      <c r="AK178" s="1">
        <v>5</v>
      </c>
      <c r="AL178" s="4">
        <v>0.2</v>
      </c>
      <c r="AM178" s="1">
        <v>2</v>
      </c>
      <c r="AN178" s="1">
        <v>3</v>
      </c>
      <c r="AO178" s="4">
        <v>0.67</v>
      </c>
      <c r="AP178" s="1">
        <v>4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5">
        <f>AV178/BJ178*30</f>
        <v>0</v>
      </c>
      <c r="BD178" s="5">
        <f>AW178/BJ178*30</f>
        <v>0</v>
      </c>
      <c r="BE178">
        <v>61</v>
      </c>
      <c r="BF178">
        <v>73</v>
      </c>
      <c r="BG178" s="1">
        <v>3</v>
      </c>
      <c r="BH178" s="6">
        <v>45710</v>
      </c>
      <c r="BI178" s="7" t="s">
        <v>99</v>
      </c>
      <c r="BJ178">
        <v>27.599999999999998</v>
      </c>
      <c r="BK178" s="8">
        <v>29.5</v>
      </c>
      <c r="BL178">
        <v>3868</v>
      </c>
      <c r="BM178" s="5">
        <v>6.3</v>
      </c>
      <c r="BN178" s="5">
        <f>IF(BM178=0, "", BM178-6.5)</f>
        <v>-0.20000000000000018</v>
      </c>
    </row>
    <row r="179" spans="1:66" x14ac:dyDescent="0.35">
      <c r="A179" s="1" t="s">
        <v>73</v>
      </c>
      <c r="B179" s="1">
        <v>97</v>
      </c>
      <c r="C179" s="1">
        <v>0</v>
      </c>
      <c r="D179" s="3">
        <v>0.26</v>
      </c>
      <c r="E179" s="3">
        <v>0.03</v>
      </c>
      <c r="F179" s="3">
        <v>0.26</v>
      </c>
      <c r="G179" s="3">
        <v>0.03</v>
      </c>
      <c r="H179" s="3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3">
        <v>0</v>
      </c>
      <c r="P179" s="3">
        <v>0</v>
      </c>
      <c r="Q179" s="1">
        <v>1</v>
      </c>
      <c r="R179" s="1">
        <v>2</v>
      </c>
      <c r="S179" s="1">
        <v>0</v>
      </c>
      <c r="T179" s="1">
        <v>1</v>
      </c>
      <c r="U179" s="1">
        <v>1</v>
      </c>
      <c r="V179" s="4">
        <v>1</v>
      </c>
      <c r="W179" s="1">
        <v>59</v>
      </c>
      <c r="X179" s="1">
        <v>29</v>
      </c>
      <c r="Y179" s="1">
        <v>43</v>
      </c>
      <c r="Z179" s="4">
        <v>0.67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4">
        <v>0</v>
      </c>
      <c r="AG179" s="1">
        <v>1</v>
      </c>
      <c r="AH179" s="1">
        <v>3</v>
      </c>
      <c r="AI179" s="4">
        <v>0.33</v>
      </c>
      <c r="AJ179" s="1">
        <v>6</v>
      </c>
      <c r="AK179" s="1">
        <v>14</v>
      </c>
      <c r="AL179" s="4">
        <v>0.43</v>
      </c>
      <c r="AM179" s="1">
        <v>3</v>
      </c>
      <c r="AN179" s="1">
        <v>4</v>
      </c>
      <c r="AO179" s="4">
        <v>0.75</v>
      </c>
      <c r="AP179" s="1">
        <v>18</v>
      </c>
      <c r="AQ179" s="1">
        <v>1</v>
      </c>
      <c r="AR179" s="1">
        <v>0</v>
      </c>
      <c r="AS179" s="1">
        <v>0</v>
      </c>
      <c r="AT179" s="1">
        <v>1</v>
      </c>
      <c r="AU179" s="1">
        <v>0</v>
      </c>
      <c r="AV179" s="1">
        <v>1</v>
      </c>
      <c r="AW179" s="1">
        <v>2</v>
      </c>
      <c r="AX179" s="1">
        <v>1</v>
      </c>
      <c r="AY179" s="1">
        <v>0</v>
      </c>
      <c r="AZ179" s="1">
        <v>0</v>
      </c>
      <c r="BA179" s="1">
        <v>0</v>
      </c>
      <c r="BB179" s="1">
        <v>0</v>
      </c>
      <c r="BC179" s="5">
        <f>AV179/BJ179*30</f>
        <v>1.0869565217391304</v>
      </c>
      <c r="BD179" s="5">
        <f>AW179/BJ179*30</f>
        <v>2.1739130434782608</v>
      </c>
      <c r="BE179">
        <v>45</v>
      </c>
      <c r="BF179">
        <v>12</v>
      </c>
      <c r="BG179" s="1">
        <v>3</v>
      </c>
      <c r="BH179" s="6">
        <v>45710</v>
      </c>
      <c r="BI179" s="7" t="s">
        <v>99</v>
      </c>
      <c r="BJ179">
        <v>27.599999999999998</v>
      </c>
      <c r="BK179" s="8">
        <v>30</v>
      </c>
      <c r="BL179">
        <v>9942</v>
      </c>
      <c r="BM179" s="5">
        <v>7.5</v>
      </c>
      <c r="BN179" s="5">
        <f>IF(BM179=0, "", BM179-6.5)</f>
        <v>1</v>
      </c>
    </row>
    <row r="180" spans="1:66" x14ac:dyDescent="0.35">
      <c r="A180" s="1" t="s">
        <v>74</v>
      </c>
      <c r="B180" s="1">
        <v>97</v>
      </c>
      <c r="C180" s="1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3">
        <v>0</v>
      </c>
      <c r="P180" s="3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4">
        <v>0</v>
      </c>
      <c r="W180" s="1">
        <v>76</v>
      </c>
      <c r="X180" s="1">
        <v>43</v>
      </c>
      <c r="Y180" s="1">
        <v>54</v>
      </c>
      <c r="Z180" s="4">
        <v>0.8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4">
        <v>0</v>
      </c>
      <c r="AG180" s="1">
        <v>2</v>
      </c>
      <c r="AH180" s="1">
        <v>6</v>
      </c>
      <c r="AI180" s="4">
        <v>0.33</v>
      </c>
      <c r="AJ180" s="1">
        <v>3</v>
      </c>
      <c r="AK180" s="1">
        <v>7</v>
      </c>
      <c r="AL180" s="4">
        <v>0.43</v>
      </c>
      <c r="AM180" s="1">
        <v>2</v>
      </c>
      <c r="AN180" s="1">
        <v>2</v>
      </c>
      <c r="AO180" s="4">
        <v>1</v>
      </c>
      <c r="AP180" s="1">
        <v>12</v>
      </c>
      <c r="AQ180" s="1">
        <v>0</v>
      </c>
      <c r="AR180" s="1">
        <v>1</v>
      </c>
      <c r="AS180" s="1">
        <v>0</v>
      </c>
      <c r="AT180" s="1">
        <v>9</v>
      </c>
      <c r="AU180" s="1">
        <v>0</v>
      </c>
      <c r="AV180" s="1">
        <v>1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5">
        <f>AV180/BJ180*30</f>
        <v>1.0869565217391304</v>
      </c>
      <c r="BD180" s="5">
        <f>AW180/BJ180*30</f>
        <v>0</v>
      </c>
      <c r="BE180">
        <v>32</v>
      </c>
      <c r="BF180">
        <v>73</v>
      </c>
      <c r="BG180" s="1">
        <v>3</v>
      </c>
      <c r="BH180" s="6">
        <v>45710</v>
      </c>
      <c r="BI180" s="7" t="s">
        <v>99</v>
      </c>
      <c r="BJ180">
        <v>27.599999999999998</v>
      </c>
      <c r="BK180" s="8">
        <v>30.3</v>
      </c>
      <c r="BL180">
        <v>9522</v>
      </c>
      <c r="BM180" s="5">
        <v>7.1</v>
      </c>
      <c r="BN180" s="5">
        <f>IF(BM180=0, "", BM180-6.5)</f>
        <v>0.59999999999999964</v>
      </c>
    </row>
    <row r="181" spans="1:66" x14ac:dyDescent="0.35">
      <c r="A181" s="1" t="s">
        <v>76</v>
      </c>
      <c r="B181" s="1">
        <v>97</v>
      </c>
      <c r="C181" s="1">
        <v>0</v>
      </c>
      <c r="D181" s="3">
        <v>0.34</v>
      </c>
      <c r="E181" s="3">
        <v>0.43</v>
      </c>
      <c r="F181" s="3">
        <v>0.34</v>
      </c>
      <c r="G181" s="3">
        <v>0.43</v>
      </c>
      <c r="H181" s="3">
        <v>0.19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3">
        <v>0</v>
      </c>
      <c r="P181" s="3">
        <v>0</v>
      </c>
      <c r="Q181" s="1">
        <v>1</v>
      </c>
      <c r="R181" s="1">
        <v>0</v>
      </c>
      <c r="S181" s="1">
        <v>0</v>
      </c>
      <c r="T181" s="1">
        <v>2</v>
      </c>
      <c r="U181" s="1">
        <v>2</v>
      </c>
      <c r="V181" s="4">
        <v>1</v>
      </c>
      <c r="W181" s="1">
        <v>52</v>
      </c>
      <c r="X181" s="1">
        <v>21</v>
      </c>
      <c r="Y181" s="1">
        <v>31</v>
      </c>
      <c r="Z181" s="4">
        <v>0.68</v>
      </c>
      <c r="AA181" s="1">
        <v>2</v>
      </c>
      <c r="AB181" s="1">
        <v>0</v>
      </c>
      <c r="AC181" s="1">
        <v>1</v>
      </c>
      <c r="AD181" s="1">
        <v>0</v>
      </c>
      <c r="AE181" s="1">
        <v>0</v>
      </c>
      <c r="AF181" s="4">
        <v>0</v>
      </c>
      <c r="AG181" s="1">
        <v>2</v>
      </c>
      <c r="AH181" s="1">
        <v>4</v>
      </c>
      <c r="AI181" s="4">
        <v>0.5</v>
      </c>
      <c r="AJ181" s="1">
        <v>9</v>
      </c>
      <c r="AK181" s="1">
        <v>23</v>
      </c>
      <c r="AL181" s="4">
        <v>0.39</v>
      </c>
      <c r="AM181" s="1">
        <v>3</v>
      </c>
      <c r="AN181" s="1">
        <v>6</v>
      </c>
      <c r="AO181" s="4">
        <v>0.5</v>
      </c>
      <c r="AP181" s="1">
        <v>17</v>
      </c>
      <c r="AQ181" s="1">
        <v>4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1</v>
      </c>
      <c r="AY181" s="1">
        <v>0</v>
      </c>
      <c r="AZ181" s="1">
        <v>0</v>
      </c>
      <c r="BA181" s="1">
        <v>0</v>
      </c>
      <c r="BB181" s="1">
        <v>0</v>
      </c>
      <c r="BC181" s="5">
        <f>AV181/BJ181*30</f>
        <v>0</v>
      </c>
      <c r="BD181" s="5">
        <f>AW181/BJ181*30</f>
        <v>0</v>
      </c>
      <c r="BE181">
        <v>64</v>
      </c>
      <c r="BF181">
        <v>49</v>
      </c>
      <c r="BG181" s="1">
        <v>3</v>
      </c>
      <c r="BH181" s="6">
        <v>45710</v>
      </c>
      <c r="BI181" s="7" t="s">
        <v>99</v>
      </c>
      <c r="BJ181">
        <v>27.599999999999998</v>
      </c>
      <c r="BK181" s="8">
        <v>30.2</v>
      </c>
      <c r="BL181">
        <v>9593</v>
      </c>
      <c r="BM181" s="5">
        <v>6.8</v>
      </c>
      <c r="BN181" s="5">
        <f>IF(BM181=0, "", BM181-6.5)</f>
        <v>0.29999999999999982</v>
      </c>
    </row>
    <row r="182" spans="1:66" x14ac:dyDescent="0.35">
      <c r="A182" s="1" t="s">
        <v>77</v>
      </c>
      <c r="B182" s="1">
        <v>97</v>
      </c>
      <c r="C182" s="1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3">
        <v>0</v>
      </c>
      <c r="P182" s="3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4">
        <v>0</v>
      </c>
      <c r="W182" s="1">
        <v>57</v>
      </c>
      <c r="X182" s="1">
        <v>33</v>
      </c>
      <c r="Y182" s="1">
        <v>43</v>
      </c>
      <c r="Z182" s="4">
        <v>0.77</v>
      </c>
      <c r="AA182" s="1">
        <v>0</v>
      </c>
      <c r="AB182" s="1">
        <v>0</v>
      </c>
      <c r="AC182" s="1">
        <v>0</v>
      </c>
      <c r="AD182" s="1">
        <v>1</v>
      </c>
      <c r="AE182" s="1">
        <v>1</v>
      </c>
      <c r="AF182" s="4">
        <v>1</v>
      </c>
      <c r="AG182" s="1">
        <v>1</v>
      </c>
      <c r="AH182" s="1">
        <v>3</v>
      </c>
      <c r="AI182" s="4">
        <v>0.33</v>
      </c>
      <c r="AJ182" s="1">
        <v>2</v>
      </c>
      <c r="AK182" s="1">
        <v>14</v>
      </c>
      <c r="AL182" s="4">
        <v>0.14000000000000001</v>
      </c>
      <c r="AM182" s="1">
        <v>1</v>
      </c>
      <c r="AN182" s="1">
        <v>1</v>
      </c>
      <c r="AO182" s="4">
        <v>1</v>
      </c>
      <c r="AP182" s="1">
        <v>14</v>
      </c>
      <c r="AQ182" s="1">
        <v>1</v>
      </c>
      <c r="AR182" s="1">
        <v>1</v>
      </c>
      <c r="AS182" s="1">
        <v>0</v>
      </c>
      <c r="AT182" s="1">
        <v>1</v>
      </c>
      <c r="AU182" s="1">
        <v>2</v>
      </c>
      <c r="AV182" s="1">
        <v>1</v>
      </c>
      <c r="AW182" s="1">
        <v>0</v>
      </c>
      <c r="AX182" s="1">
        <v>3</v>
      </c>
      <c r="AY182" s="1">
        <v>1</v>
      </c>
      <c r="AZ182" s="1">
        <v>0</v>
      </c>
      <c r="BA182" s="1">
        <v>0</v>
      </c>
      <c r="BB182" s="1">
        <v>0</v>
      </c>
      <c r="BC182" s="5">
        <f>AV182/BJ182*30</f>
        <v>1.0869565217391304</v>
      </c>
      <c r="BD182" s="5">
        <f>AW182/BJ182*30</f>
        <v>0</v>
      </c>
      <c r="BE182">
        <v>41</v>
      </c>
      <c r="BF182">
        <v>83</v>
      </c>
      <c r="BG182" s="1">
        <v>3</v>
      </c>
      <c r="BH182" s="6">
        <v>45710</v>
      </c>
      <c r="BI182" s="7" t="s">
        <v>99</v>
      </c>
      <c r="BJ182">
        <v>27.599999999999998</v>
      </c>
      <c r="BK182" s="8">
        <v>31.8</v>
      </c>
      <c r="BL182">
        <v>10495</v>
      </c>
      <c r="BM182" s="5">
        <v>6.8</v>
      </c>
      <c r="BN182" s="5">
        <f>IF(BM182=0, "", BM182-6.5)</f>
        <v>0.29999999999999982</v>
      </c>
    </row>
    <row r="183" spans="1:66" x14ac:dyDescent="0.35">
      <c r="A183" s="1" t="s">
        <v>78</v>
      </c>
      <c r="B183" s="1">
        <v>97</v>
      </c>
      <c r="C183" s="1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0.1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3">
        <v>0</v>
      </c>
      <c r="P183" s="3">
        <v>0</v>
      </c>
      <c r="Q183" s="1">
        <v>0</v>
      </c>
      <c r="R183" s="1">
        <v>0</v>
      </c>
      <c r="S183" s="1">
        <v>0</v>
      </c>
      <c r="T183" s="1">
        <v>2</v>
      </c>
      <c r="U183" s="1">
        <v>3</v>
      </c>
      <c r="V183" s="4">
        <v>0.67</v>
      </c>
      <c r="W183" s="1">
        <v>45</v>
      </c>
      <c r="X183" s="1">
        <v>21</v>
      </c>
      <c r="Y183" s="1">
        <v>26</v>
      </c>
      <c r="Z183" s="4">
        <v>0.81</v>
      </c>
      <c r="AA183" s="1">
        <v>1</v>
      </c>
      <c r="AB183" s="1">
        <v>0</v>
      </c>
      <c r="AC183" s="1">
        <v>0</v>
      </c>
      <c r="AD183" s="1">
        <v>0</v>
      </c>
      <c r="AE183" s="1">
        <v>2</v>
      </c>
      <c r="AF183" s="4">
        <v>0</v>
      </c>
      <c r="AG183" s="1">
        <v>1</v>
      </c>
      <c r="AH183" s="1">
        <v>1</v>
      </c>
      <c r="AI183" s="4">
        <v>1</v>
      </c>
      <c r="AJ183" s="1">
        <v>4</v>
      </c>
      <c r="AK183" s="1">
        <v>15</v>
      </c>
      <c r="AL183" s="4">
        <v>0.27</v>
      </c>
      <c r="AM183" s="1">
        <v>0</v>
      </c>
      <c r="AN183" s="1">
        <v>1</v>
      </c>
      <c r="AO183" s="4">
        <v>0</v>
      </c>
      <c r="AP183" s="1">
        <v>12</v>
      </c>
      <c r="AQ183" s="1">
        <v>2</v>
      </c>
      <c r="AR183" s="1">
        <v>2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5">
        <f>AV183/BJ183*30</f>
        <v>0</v>
      </c>
      <c r="BD183" s="5">
        <f>AW183/BJ183*30</f>
        <v>0</v>
      </c>
      <c r="BE183">
        <v>63</v>
      </c>
      <c r="BF183">
        <v>58</v>
      </c>
      <c r="BG183" s="1">
        <v>3</v>
      </c>
      <c r="BH183" s="6">
        <v>45710</v>
      </c>
      <c r="BI183" s="7" t="s">
        <v>99</v>
      </c>
      <c r="BJ183">
        <v>27.599999999999998</v>
      </c>
      <c r="BK183" s="8"/>
      <c r="BM183" s="5">
        <v>7.3</v>
      </c>
      <c r="BN183" s="5">
        <f>IF(BM183=0, "", BM183-6.5)</f>
        <v>0.79999999999999982</v>
      </c>
    </row>
    <row r="184" spans="1:66" x14ac:dyDescent="0.35">
      <c r="A184" s="1" t="s">
        <v>79</v>
      </c>
      <c r="B184" s="1">
        <v>97</v>
      </c>
      <c r="C184" s="1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1">
        <v>0</v>
      </c>
      <c r="J184" s="1">
        <v>0</v>
      </c>
      <c r="K184" s="1">
        <v>0</v>
      </c>
      <c r="L184" s="1">
        <v>5</v>
      </c>
      <c r="M184" s="1">
        <v>5</v>
      </c>
      <c r="N184" s="1">
        <v>0</v>
      </c>
      <c r="O184" s="3">
        <v>0.92</v>
      </c>
      <c r="P184" s="3">
        <v>0.92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4">
        <v>0</v>
      </c>
      <c r="W184" s="1">
        <v>31</v>
      </c>
      <c r="X184" s="1">
        <v>22</v>
      </c>
      <c r="Y184" s="1">
        <v>26</v>
      </c>
      <c r="Z184" s="4">
        <v>0.85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4">
        <v>0</v>
      </c>
      <c r="AG184" s="1">
        <v>2</v>
      </c>
      <c r="AH184" s="1">
        <v>5</v>
      </c>
      <c r="AI184" s="4">
        <v>0.4</v>
      </c>
      <c r="AJ184" s="1">
        <v>0</v>
      </c>
      <c r="AK184" s="1">
        <v>0</v>
      </c>
      <c r="AL184" s="4">
        <v>0</v>
      </c>
      <c r="AM184" s="1">
        <v>0</v>
      </c>
      <c r="AN184" s="1">
        <v>0</v>
      </c>
      <c r="AO184" s="4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1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5">
        <f>AV184/BJ184*30</f>
        <v>1.0869565217391304</v>
      </c>
      <c r="BD184" s="5">
        <f>AW184/BJ184*30</f>
        <v>0</v>
      </c>
      <c r="BE184">
        <v>11</v>
      </c>
      <c r="BF184">
        <v>49</v>
      </c>
      <c r="BG184" s="1">
        <v>3</v>
      </c>
      <c r="BH184" s="6">
        <v>45710</v>
      </c>
      <c r="BI184" s="7" t="s">
        <v>99</v>
      </c>
      <c r="BJ184">
        <v>27.599999999999998</v>
      </c>
      <c r="BK184" s="8">
        <v>22.4</v>
      </c>
      <c r="BL184">
        <v>4857</v>
      </c>
      <c r="BM184" s="5">
        <v>8</v>
      </c>
      <c r="BN184" s="5">
        <f>IF(BM184=0, "", BM184-6.5)</f>
        <v>1.5</v>
      </c>
    </row>
    <row r="185" spans="1:66" x14ac:dyDescent="0.35">
      <c r="A185" s="1" t="s">
        <v>80</v>
      </c>
      <c r="B185" s="1">
        <v>78</v>
      </c>
      <c r="C185" s="1">
        <v>0</v>
      </c>
      <c r="D185" s="3">
        <v>0.02</v>
      </c>
      <c r="E185" s="3">
        <v>0</v>
      </c>
      <c r="F185" s="3">
        <v>0.02</v>
      </c>
      <c r="G185" s="3">
        <v>0</v>
      </c>
      <c r="H185" s="3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3">
        <v>0</v>
      </c>
      <c r="P185" s="3">
        <v>0</v>
      </c>
      <c r="Q185" s="1">
        <v>0</v>
      </c>
      <c r="R185" s="1">
        <v>0</v>
      </c>
      <c r="S185" s="1">
        <v>2</v>
      </c>
      <c r="T185" s="1">
        <v>3</v>
      </c>
      <c r="U185" s="1">
        <v>3</v>
      </c>
      <c r="V185" s="4">
        <v>1</v>
      </c>
      <c r="W185" s="1">
        <v>33</v>
      </c>
      <c r="X185" s="1">
        <v>12</v>
      </c>
      <c r="Y185" s="1">
        <v>16</v>
      </c>
      <c r="Z185" s="4">
        <v>0.75</v>
      </c>
      <c r="AA185" s="1">
        <v>0</v>
      </c>
      <c r="AB185" s="1">
        <v>0</v>
      </c>
      <c r="AC185" s="1">
        <v>0</v>
      </c>
      <c r="AD185" s="1">
        <v>0</v>
      </c>
      <c r="AE185" s="1">
        <v>2</v>
      </c>
      <c r="AF185" s="4">
        <v>0</v>
      </c>
      <c r="AG185" s="1">
        <v>0</v>
      </c>
      <c r="AH185" s="1">
        <v>1</v>
      </c>
      <c r="AI185" s="4">
        <v>0</v>
      </c>
      <c r="AJ185" s="1">
        <v>5</v>
      </c>
      <c r="AK185" s="1">
        <v>10</v>
      </c>
      <c r="AL185" s="4">
        <v>0.5</v>
      </c>
      <c r="AM185" s="1">
        <v>0</v>
      </c>
      <c r="AN185" s="1">
        <v>0</v>
      </c>
      <c r="AO185" s="4">
        <v>0</v>
      </c>
      <c r="AP185" s="1">
        <v>6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0</v>
      </c>
      <c r="AZ185" s="1">
        <v>0</v>
      </c>
      <c r="BA185" s="1">
        <v>0</v>
      </c>
      <c r="BB185" s="1">
        <v>0</v>
      </c>
      <c r="BC185" s="5">
        <f>AV185/BJ185*30</f>
        <v>1.0869565217391304</v>
      </c>
      <c r="BD185" s="5">
        <f>AW185/BJ185*30</f>
        <v>0</v>
      </c>
      <c r="BE185">
        <v>72</v>
      </c>
      <c r="BF185">
        <v>47</v>
      </c>
      <c r="BG185" s="1">
        <v>3</v>
      </c>
      <c r="BH185" s="6">
        <v>45710</v>
      </c>
      <c r="BI185" s="7" t="s">
        <v>99</v>
      </c>
      <c r="BJ185">
        <v>27.599999999999998</v>
      </c>
      <c r="BK185" s="8">
        <v>35.1</v>
      </c>
      <c r="BL185">
        <v>8255</v>
      </c>
      <c r="BM185" s="5">
        <v>6.9</v>
      </c>
      <c r="BN185" s="5">
        <f>IF(BM185=0, "", BM185-6.5)</f>
        <v>0.40000000000000036</v>
      </c>
    </row>
    <row r="186" spans="1:66" x14ac:dyDescent="0.35">
      <c r="A186" s="1" t="s">
        <v>81</v>
      </c>
      <c r="B186" s="1">
        <v>62</v>
      </c>
      <c r="C186" s="1">
        <v>0</v>
      </c>
      <c r="D186" s="3">
        <v>0.17</v>
      </c>
      <c r="E186" s="3">
        <v>0</v>
      </c>
      <c r="F186" s="3">
        <v>0.17</v>
      </c>
      <c r="G186" s="3">
        <v>0</v>
      </c>
      <c r="H186" s="3">
        <v>0.34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3">
        <v>0</v>
      </c>
      <c r="P186" s="3">
        <v>0</v>
      </c>
      <c r="Q186" s="1">
        <v>0</v>
      </c>
      <c r="R186" s="1">
        <v>3</v>
      </c>
      <c r="S186" s="1">
        <v>0</v>
      </c>
      <c r="T186" s="1">
        <v>3</v>
      </c>
      <c r="U186" s="1">
        <v>3</v>
      </c>
      <c r="V186" s="4">
        <v>1</v>
      </c>
      <c r="W186" s="1">
        <v>43</v>
      </c>
      <c r="X186" s="1">
        <v>18</v>
      </c>
      <c r="Y186" s="1">
        <v>26</v>
      </c>
      <c r="Z186" s="4">
        <v>0.69</v>
      </c>
      <c r="AA186" s="1">
        <v>1</v>
      </c>
      <c r="AB186" s="1">
        <v>1</v>
      </c>
      <c r="AC186" s="1">
        <v>0</v>
      </c>
      <c r="AD186" s="1">
        <v>1</v>
      </c>
      <c r="AE186" s="1">
        <v>4</v>
      </c>
      <c r="AF186" s="4">
        <v>0.25</v>
      </c>
      <c r="AG186" s="1">
        <v>0</v>
      </c>
      <c r="AH186" s="1">
        <v>0</v>
      </c>
      <c r="AI186" s="4">
        <v>0</v>
      </c>
      <c r="AJ186" s="1">
        <v>7</v>
      </c>
      <c r="AK186" s="1">
        <v>11</v>
      </c>
      <c r="AL186" s="4">
        <v>0.64</v>
      </c>
      <c r="AM186" s="1">
        <v>0</v>
      </c>
      <c r="AN186" s="1">
        <v>0</v>
      </c>
      <c r="AO186" s="4">
        <v>0</v>
      </c>
      <c r="AP186" s="1">
        <v>5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2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5">
        <f>AV186/BJ186*30</f>
        <v>2.1739130434782608</v>
      </c>
      <c r="BD186" s="5">
        <f>AW186/BJ186*30</f>
        <v>0</v>
      </c>
      <c r="BE186">
        <v>70</v>
      </c>
      <c r="BF186">
        <v>74</v>
      </c>
      <c r="BG186" s="1">
        <v>3</v>
      </c>
      <c r="BH186" s="6">
        <v>45710</v>
      </c>
      <c r="BI186" s="7" t="s">
        <v>99</v>
      </c>
      <c r="BJ186">
        <v>27.599999999999998</v>
      </c>
      <c r="BK186" s="8">
        <v>34.5</v>
      </c>
      <c r="BL186">
        <v>4266</v>
      </c>
      <c r="BM186" s="5">
        <v>7.6</v>
      </c>
      <c r="BN186" s="5">
        <f>IF(BM186=0, "", BM186-6.5)</f>
        <v>1.0999999999999996</v>
      </c>
    </row>
    <row r="187" spans="1:66" x14ac:dyDescent="0.35">
      <c r="A187" s="1" t="s">
        <v>66</v>
      </c>
      <c r="B187" s="1">
        <v>8</v>
      </c>
      <c r="C187" s="1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3">
        <v>0</v>
      </c>
      <c r="P187" s="3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4">
        <v>0</v>
      </c>
      <c r="W187" s="1">
        <v>3</v>
      </c>
      <c r="X187" s="1">
        <v>2</v>
      </c>
      <c r="Y187" s="1">
        <v>2</v>
      </c>
      <c r="Z187" s="4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4">
        <v>0</v>
      </c>
      <c r="AG187" s="1">
        <v>1</v>
      </c>
      <c r="AH187" s="1">
        <v>1</v>
      </c>
      <c r="AI187" s="4">
        <v>1</v>
      </c>
      <c r="AJ187" s="1">
        <v>0</v>
      </c>
      <c r="AK187" s="1">
        <v>1</v>
      </c>
      <c r="AL187" s="4">
        <v>0</v>
      </c>
      <c r="AM187" s="1">
        <v>0</v>
      </c>
      <c r="AN187" s="1">
        <v>0</v>
      </c>
      <c r="AO187" s="4">
        <v>0</v>
      </c>
      <c r="AP187" s="1">
        <v>1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5">
        <f>AV187/BJ187*30</f>
        <v>0.80645161290322598</v>
      </c>
      <c r="BD187" s="5">
        <f>AW187/BJ187*30</f>
        <v>0</v>
      </c>
      <c r="BE187">
        <v>67</v>
      </c>
      <c r="BF187">
        <v>83</v>
      </c>
      <c r="BG187" s="1">
        <v>1</v>
      </c>
      <c r="BH187" s="6">
        <v>45696</v>
      </c>
      <c r="BI187" s="7" t="s">
        <v>67</v>
      </c>
      <c r="BJ187">
        <v>37.199999999999996</v>
      </c>
      <c r="BK187" s="8">
        <v>24.7</v>
      </c>
      <c r="BL187">
        <v>1524</v>
      </c>
      <c r="BM187" s="5">
        <v>6.5</v>
      </c>
      <c r="BN187" s="5">
        <f>IF(BM187=0, "", BM187-6.5)</f>
        <v>0</v>
      </c>
    </row>
    <row r="188" spans="1:66" x14ac:dyDescent="0.35">
      <c r="A188" s="1" t="s">
        <v>68</v>
      </c>
      <c r="B188" s="1">
        <v>97</v>
      </c>
      <c r="C188" s="1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3">
        <v>0</v>
      </c>
      <c r="P188" s="3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4">
        <v>0</v>
      </c>
      <c r="W188" s="1">
        <v>34</v>
      </c>
      <c r="X188" s="1">
        <v>23</v>
      </c>
      <c r="Y188" s="1">
        <v>29</v>
      </c>
      <c r="Z188" s="4">
        <v>0.79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4">
        <v>0</v>
      </c>
      <c r="AG188" s="1">
        <v>0</v>
      </c>
      <c r="AH188" s="1">
        <v>1</v>
      </c>
      <c r="AI188" s="4">
        <v>0</v>
      </c>
      <c r="AJ188" s="1">
        <v>0</v>
      </c>
      <c r="AK188" s="1">
        <v>7</v>
      </c>
      <c r="AL188" s="4">
        <v>0</v>
      </c>
      <c r="AM188" s="1">
        <v>2</v>
      </c>
      <c r="AN188" s="1">
        <v>4</v>
      </c>
      <c r="AO188" s="4">
        <v>0.5</v>
      </c>
      <c r="AP188" s="1">
        <v>7</v>
      </c>
      <c r="AQ188" s="1">
        <v>0</v>
      </c>
      <c r="AR188" s="1">
        <v>0</v>
      </c>
      <c r="AS188" s="1">
        <v>1</v>
      </c>
      <c r="AT188" s="1">
        <v>3</v>
      </c>
      <c r="AU188" s="1">
        <v>0</v>
      </c>
      <c r="AV188" s="1">
        <v>2</v>
      </c>
      <c r="AW188" s="1">
        <v>1</v>
      </c>
      <c r="AX188" s="1">
        <v>2</v>
      </c>
      <c r="AY188" s="1">
        <v>1</v>
      </c>
      <c r="AZ188" s="1">
        <v>0</v>
      </c>
      <c r="BA188" s="1">
        <v>0</v>
      </c>
      <c r="BB188" s="1">
        <v>0</v>
      </c>
      <c r="BC188" s="5">
        <f>AV188/BJ188*30</f>
        <v>1.612903225806452</v>
      </c>
      <c r="BD188" s="5">
        <f>AW188/BJ188*30</f>
        <v>0.80645161290322598</v>
      </c>
      <c r="BE188">
        <v>30</v>
      </c>
      <c r="BF188">
        <v>32</v>
      </c>
      <c r="BG188" s="1">
        <v>1</v>
      </c>
      <c r="BH188" s="6">
        <v>45696</v>
      </c>
      <c r="BI188" s="7" t="s">
        <v>67</v>
      </c>
      <c r="BJ188">
        <v>37.199999999999996</v>
      </c>
      <c r="BK188" s="8">
        <v>29</v>
      </c>
      <c r="BL188">
        <v>9324</v>
      </c>
      <c r="BM188" s="5">
        <v>6.1</v>
      </c>
      <c r="BN188" s="5">
        <f>IF(BM188=0, "", BM188-6.5)</f>
        <v>-0.40000000000000036</v>
      </c>
    </row>
    <row r="189" spans="1:66" x14ac:dyDescent="0.35">
      <c r="A189" s="1" t="s">
        <v>69</v>
      </c>
      <c r="B189" s="1">
        <v>69</v>
      </c>
      <c r="C189" s="1">
        <v>-1</v>
      </c>
      <c r="D189" s="3">
        <v>0</v>
      </c>
      <c r="E189" s="3">
        <v>0</v>
      </c>
      <c r="F189" s="3">
        <v>0</v>
      </c>
      <c r="G189" s="3">
        <v>0</v>
      </c>
      <c r="H189" s="3">
        <v>0.05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3">
        <v>0</v>
      </c>
      <c r="P189" s="3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4">
        <v>0</v>
      </c>
      <c r="W189" s="1">
        <v>27</v>
      </c>
      <c r="X189" s="1">
        <v>15</v>
      </c>
      <c r="Y189" s="1">
        <v>22</v>
      </c>
      <c r="Z189" s="4">
        <v>0.68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4">
        <v>0</v>
      </c>
      <c r="AG189" s="1">
        <v>0</v>
      </c>
      <c r="AH189" s="1">
        <v>0</v>
      </c>
      <c r="AI189" s="4">
        <v>0</v>
      </c>
      <c r="AJ189" s="1">
        <v>1</v>
      </c>
      <c r="AK189" s="1">
        <v>7</v>
      </c>
      <c r="AL189" s="4">
        <v>0.14000000000000001</v>
      </c>
      <c r="AM189" s="1">
        <v>1</v>
      </c>
      <c r="AN189" s="1">
        <v>2</v>
      </c>
      <c r="AO189" s="4">
        <v>0.5</v>
      </c>
      <c r="AP189" s="1">
        <v>8</v>
      </c>
      <c r="AQ189" s="1">
        <v>3</v>
      </c>
      <c r="AR189" s="1">
        <v>1</v>
      </c>
      <c r="AS189" s="1">
        <v>0</v>
      </c>
      <c r="AT189" s="1">
        <v>2</v>
      </c>
      <c r="AU189" s="1">
        <v>0</v>
      </c>
      <c r="AV189" s="1">
        <v>0</v>
      </c>
      <c r="AW189" s="1">
        <v>1</v>
      </c>
      <c r="AX189" s="1">
        <v>2</v>
      </c>
      <c r="AY189" s="1">
        <v>0</v>
      </c>
      <c r="AZ189" s="1">
        <v>0</v>
      </c>
      <c r="BA189" s="1">
        <v>0</v>
      </c>
      <c r="BB189" s="1">
        <v>1</v>
      </c>
      <c r="BC189" s="5">
        <f>AV189/BJ189*30</f>
        <v>0</v>
      </c>
      <c r="BD189" s="5">
        <f>AW189/BJ189*30</f>
        <v>0.80645161290322598</v>
      </c>
      <c r="BE189">
        <v>40</v>
      </c>
      <c r="BF189">
        <v>38</v>
      </c>
      <c r="BG189" s="1">
        <v>1</v>
      </c>
      <c r="BH189" s="6">
        <v>45696</v>
      </c>
      <c r="BI189" s="7" t="s">
        <v>67</v>
      </c>
      <c r="BJ189">
        <v>37.199999999999996</v>
      </c>
      <c r="BK189" s="8">
        <v>30</v>
      </c>
      <c r="BL189">
        <v>8429</v>
      </c>
      <c r="BM189" s="5">
        <v>6.2</v>
      </c>
      <c r="BN189" s="5">
        <f>IF(BM189=0, "", BM189-6.5)</f>
        <v>-0.29999999999999982</v>
      </c>
    </row>
    <row r="190" spans="1:66" x14ac:dyDescent="0.35">
      <c r="A190" s="1" t="s">
        <v>70</v>
      </c>
      <c r="B190" s="1">
        <v>4</v>
      </c>
      <c r="C190" s="1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3">
        <v>0</v>
      </c>
      <c r="P190" s="3">
        <v>0</v>
      </c>
      <c r="Q190" s="1">
        <v>0</v>
      </c>
      <c r="R190" s="1">
        <v>0</v>
      </c>
      <c r="S190" s="1">
        <v>0</v>
      </c>
      <c r="T190" s="1">
        <v>1</v>
      </c>
      <c r="U190" s="1">
        <v>1</v>
      </c>
      <c r="V190" s="4">
        <v>1</v>
      </c>
      <c r="W190" s="1">
        <v>2</v>
      </c>
      <c r="X190" s="1">
        <v>0</v>
      </c>
      <c r="Y190" s="1">
        <v>0</v>
      </c>
      <c r="Z190" s="4"/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4">
        <v>0</v>
      </c>
      <c r="AG190" s="1">
        <v>0</v>
      </c>
      <c r="AH190" s="1">
        <v>0</v>
      </c>
      <c r="AI190" s="4">
        <v>0</v>
      </c>
      <c r="AJ190" s="1">
        <v>2</v>
      </c>
      <c r="AK190" s="1">
        <v>2</v>
      </c>
      <c r="AL190" s="4">
        <v>1</v>
      </c>
      <c r="AM190" s="1">
        <v>1</v>
      </c>
      <c r="AN190" s="1">
        <v>2</v>
      </c>
      <c r="AO190" s="4">
        <v>0.5</v>
      </c>
      <c r="AP190" s="1">
        <v>2</v>
      </c>
      <c r="AQ190" s="1">
        <v>0</v>
      </c>
      <c r="AR190" s="1">
        <v>1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5">
        <f>AV190/BJ190*30</f>
        <v>0</v>
      </c>
      <c r="BD190" s="5">
        <f>AW190/BJ190*30</f>
        <v>0</v>
      </c>
      <c r="BE190">
        <v>50</v>
      </c>
      <c r="BF190">
        <v>23</v>
      </c>
      <c r="BG190" s="1">
        <v>1</v>
      </c>
      <c r="BH190" s="6">
        <v>45696</v>
      </c>
      <c r="BI190" s="7" t="s">
        <v>67</v>
      </c>
      <c r="BJ190">
        <v>37.199999999999996</v>
      </c>
      <c r="BK190" s="8">
        <v>27.2</v>
      </c>
      <c r="BL190">
        <v>1211</v>
      </c>
      <c r="BM190" s="5"/>
      <c r="BN190" s="5" t="str">
        <f>IF(BM190=0, "", BM190-6.5)</f>
        <v/>
      </c>
    </row>
    <row r="191" spans="1:66" x14ac:dyDescent="0.35">
      <c r="A191" s="1" t="s">
        <v>71</v>
      </c>
      <c r="B191" s="1">
        <v>47</v>
      </c>
      <c r="C191" s="1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3">
        <v>0</v>
      </c>
      <c r="P191" s="3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4">
        <v>0</v>
      </c>
      <c r="W191" s="1">
        <v>13</v>
      </c>
      <c r="X191" s="1">
        <v>5</v>
      </c>
      <c r="Y191" s="1">
        <v>8</v>
      </c>
      <c r="Z191" s="4">
        <v>0.63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4">
        <v>0</v>
      </c>
      <c r="AG191" s="1">
        <v>2</v>
      </c>
      <c r="AH191" s="1">
        <v>2</v>
      </c>
      <c r="AI191" s="4">
        <v>1</v>
      </c>
      <c r="AJ191" s="1">
        <v>2</v>
      </c>
      <c r="AK191" s="1">
        <v>5</v>
      </c>
      <c r="AL191" s="4">
        <v>0.4</v>
      </c>
      <c r="AM191" s="1">
        <v>1</v>
      </c>
      <c r="AN191" s="1">
        <v>2</v>
      </c>
      <c r="AO191" s="4">
        <v>0.5</v>
      </c>
      <c r="AP191" s="1">
        <v>4</v>
      </c>
      <c r="AQ191" s="1">
        <v>1</v>
      </c>
      <c r="AR191" s="1">
        <v>0</v>
      </c>
      <c r="AS191" s="1">
        <v>0</v>
      </c>
      <c r="AT191" s="1">
        <v>3</v>
      </c>
      <c r="AU191" s="1">
        <v>0</v>
      </c>
      <c r="AV191" s="1">
        <v>0</v>
      </c>
      <c r="AW191" s="1">
        <v>1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5">
        <f>AV191/BJ191*30</f>
        <v>0</v>
      </c>
      <c r="BD191" s="5">
        <f>AW191/BJ191*30</f>
        <v>0.80645161290322598</v>
      </c>
      <c r="BE191">
        <v>56</v>
      </c>
      <c r="BF191">
        <v>60</v>
      </c>
      <c r="BG191" s="1">
        <v>1</v>
      </c>
      <c r="BH191" s="6">
        <v>45696</v>
      </c>
      <c r="BI191" s="7" t="s">
        <v>67</v>
      </c>
      <c r="BJ191">
        <v>37.199999999999996</v>
      </c>
      <c r="BK191" s="8">
        <v>26.3</v>
      </c>
      <c r="BL191">
        <v>5114</v>
      </c>
      <c r="BM191" s="5">
        <v>6.7</v>
      </c>
      <c r="BN191" s="5">
        <f>IF(BM191=0, "", BM191-6.5)</f>
        <v>0.20000000000000018</v>
      </c>
    </row>
    <row r="192" spans="1:66" x14ac:dyDescent="0.35">
      <c r="A192" s="1" t="s">
        <v>72</v>
      </c>
      <c r="B192" s="1">
        <v>28</v>
      </c>
      <c r="C192" s="1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3">
        <v>0</v>
      </c>
      <c r="P192" s="3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4">
        <v>0</v>
      </c>
      <c r="W192" s="1">
        <v>5</v>
      </c>
      <c r="X192" s="1">
        <v>2</v>
      </c>
      <c r="Y192" s="1">
        <v>4</v>
      </c>
      <c r="Z192" s="4">
        <v>0.5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4">
        <v>0</v>
      </c>
      <c r="AG192" s="1">
        <v>0</v>
      </c>
      <c r="AH192" s="1">
        <v>1</v>
      </c>
      <c r="AI192" s="4">
        <v>0</v>
      </c>
      <c r="AJ192" s="1">
        <v>0</v>
      </c>
      <c r="AK192" s="1">
        <v>1</v>
      </c>
      <c r="AL192" s="4">
        <v>0</v>
      </c>
      <c r="AM192" s="1">
        <v>1</v>
      </c>
      <c r="AN192" s="1">
        <v>1</v>
      </c>
      <c r="AO192" s="4">
        <v>1</v>
      </c>
      <c r="AP192" s="1">
        <v>2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5">
        <f>AV192/BJ192*30</f>
        <v>0</v>
      </c>
      <c r="BD192" s="5">
        <f>AW192/BJ192*30</f>
        <v>0</v>
      </c>
      <c r="BE192">
        <v>52</v>
      </c>
      <c r="BF192">
        <v>85</v>
      </c>
      <c r="BG192" s="1">
        <v>1</v>
      </c>
      <c r="BH192" s="6">
        <v>45696</v>
      </c>
      <c r="BI192" s="7" t="s">
        <v>67</v>
      </c>
      <c r="BJ192">
        <v>37.199999999999996</v>
      </c>
      <c r="BK192" s="8">
        <v>28</v>
      </c>
      <c r="BL192">
        <v>3600</v>
      </c>
      <c r="BM192" s="5">
        <v>6.3</v>
      </c>
      <c r="BN192" s="5">
        <f>IF(BM192=0, "", BM192-6.5)</f>
        <v>-0.20000000000000018</v>
      </c>
    </row>
    <row r="193" spans="1:66" x14ac:dyDescent="0.35">
      <c r="A193" s="1" t="s">
        <v>73</v>
      </c>
      <c r="B193" s="1">
        <v>97</v>
      </c>
      <c r="C193" s="1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3">
        <v>0</v>
      </c>
      <c r="P193" s="3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4">
        <v>1</v>
      </c>
      <c r="W193" s="1">
        <v>39</v>
      </c>
      <c r="X193" s="1">
        <v>20</v>
      </c>
      <c r="Y193" s="1">
        <v>26</v>
      </c>
      <c r="Z193" s="4">
        <v>0.77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4">
        <v>0</v>
      </c>
      <c r="AG193" s="1">
        <v>0</v>
      </c>
      <c r="AH193" s="1">
        <v>1</v>
      </c>
      <c r="AI193" s="4">
        <v>0</v>
      </c>
      <c r="AJ193" s="1">
        <v>4</v>
      </c>
      <c r="AK193" s="1">
        <v>9</v>
      </c>
      <c r="AL193" s="4">
        <v>0.44</v>
      </c>
      <c r="AM193" s="1">
        <v>5</v>
      </c>
      <c r="AN193" s="1">
        <v>6</v>
      </c>
      <c r="AO193" s="4">
        <v>0.83</v>
      </c>
      <c r="AP193" s="1">
        <v>13</v>
      </c>
      <c r="AQ193" s="1">
        <v>0</v>
      </c>
      <c r="AR193" s="1">
        <v>1</v>
      </c>
      <c r="AS193" s="1">
        <v>0</v>
      </c>
      <c r="AT193" s="1">
        <v>2</v>
      </c>
      <c r="AU193" s="1">
        <v>2</v>
      </c>
      <c r="AV193" s="1">
        <v>3</v>
      </c>
      <c r="AW193" s="1">
        <v>1</v>
      </c>
      <c r="AX193" s="1">
        <v>2</v>
      </c>
      <c r="AY193" s="1">
        <v>0</v>
      </c>
      <c r="AZ193" s="1">
        <v>0</v>
      </c>
      <c r="BA193" s="1">
        <v>1</v>
      </c>
      <c r="BB193" s="1">
        <v>0</v>
      </c>
      <c r="BC193" s="5">
        <f>AV193/BJ193*30</f>
        <v>2.4193548387096779</v>
      </c>
      <c r="BD193" s="5">
        <f>AW193/BJ193*30</f>
        <v>0.80645161290322598</v>
      </c>
      <c r="BE193">
        <v>44</v>
      </c>
      <c r="BF193">
        <v>15</v>
      </c>
      <c r="BG193" s="1">
        <v>1</v>
      </c>
      <c r="BH193" s="6">
        <v>45696</v>
      </c>
      <c r="BI193" s="7" t="s">
        <v>67</v>
      </c>
      <c r="BJ193">
        <v>37.199999999999996</v>
      </c>
      <c r="BK193" s="8">
        <v>31.2</v>
      </c>
      <c r="BL193">
        <v>10200</v>
      </c>
      <c r="BM193" s="5">
        <v>7.3</v>
      </c>
      <c r="BN193" s="5">
        <f>IF(BM193=0, "", BM193-6.5)</f>
        <v>0.79999999999999982</v>
      </c>
    </row>
    <row r="194" spans="1:66" x14ac:dyDescent="0.35">
      <c r="A194" s="1" t="s">
        <v>74</v>
      </c>
      <c r="B194" s="1">
        <v>97</v>
      </c>
      <c r="C194" s="1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3">
        <v>0</v>
      </c>
      <c r="P194" s="3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4">
        <v>0</v>
      </c>
      <c r="W194" s="1">
        <v>22</v>
      </c>
      <c r="X194" s="1">
        <v>8</v>
      </c>
      <c r="Y194" s="1">
        <v>13</v>
      </c>
      <c r="Z194" s="4">
        <v>0.62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4">
        <v>0</v>
      </c>
      <c r="AG194" s="1">
        <v>0</v>
      </c>
      <c r="AH194" s="1">
        <v>3</v>
      </c>
      <c r="AI194" s="4">
        <v>0</v>
      </c>
      <c r="AJ194" s="1">
        <v>1</v>
      </c>
      <c r="AK194" s="1">
        <v>4</v>
      </c>
      <c r="AL194" s="4">
        <v>0.25</v>
      </c>
      <c r="AM194" s="1">
        <v>0</v>
      </c>
      <c r="AN194" s="1">
        <v>0</v>
      </c>
      <c r="AO194" s="4">
        <v>0</v>
      </c>
      <c r="AP194" s="1">
        <v>5</v>
      </c>
      <c r="AQ194" s="1">
        <v>0</v>
      </c>
      <c r="AR194" s="1">
        <v>0</v>
      </c>
      <c r="AS194" s="1">
        <v>0</v>
      </c>
      <c r="AT194" s="1">
        <v>5</v>
      </c>
      <c r="AU194" s="1">
        <v>2</v>
      </c>
      <c r="AV194" s="1">
        <v>0</v>
      </c>
      <c r="AW194" s="1">
        <v>1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5">
        <f>AV194/BJ194*30</f>
        <v>0</v>
      </c>
      <c r="BD194" s="5">
        <f>AW194/BJ194*30</f>
        <v>0.80645161290322598</v>
      </c>
      <c r="BE194">
        <v>28</v>
      </c>
      <c r="BF194">
        <v>63</v>
      </c>
      <c r="BG194" s="1">
        <v>1</v>
      </c>
      <c r="BH194" s="6">
        <v>45696</v>
      </c>
      <c r="BI194" s="7" t="s">
        <v>67</v>
      </c>
      <c r="BJ194">
        <v>37.199999999999996</v>
      </c>
      <c r="BK194" s="8">
        <v>30.1</v>
      </c>
      <c r="BL194">
        <v>10132</v>
      </c>
      <c r="BM194" s="5">
        <v>6.3</v>
      </c>
      <c r="BN194" s="5">
        <f>IF(BM194=0, "", BM194-6.5)</f>
        <v>-0.20000000000000018</v>
      </c>
    </row>
    <row r="195" spans="1:66" x14ac:dyDescent="0.35">
      <c r="A195" s="1" t="s">
        <v>75</v>
      </c>
      <c r="B195" s="1">
        <v>50</v>
      </c>
      <c r="C195" s="1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3">
        <v>0</v>
      </c>
      <c r="P195" s="3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4">
        <v>0</v>
      </c>
      <c r="W195" s="1">
        <v>19</v>
      </c>
      <c r="X195" s="1">
        <v>13</v>
      </c>
      <c r="Y195" s="1">
        <v>16</v>
      </c>
      <c r="Z195" s="4">
        <v>0.81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4">
        <v>0</v>
      </c>
      <c r="AG195" s="1">
        <v>1</v>
      </c>
      <c r="AH195" s="1">
        <v>1</v>
      </c>
      <c r="AI195" s="4">
        <v>1</v>
      </c>
      <c r="AJ195" s="1">
        <v>2</v>
      </c>
      <c r="AK195" s="1">
        <v>6</v>
      </c>
      <c r="AL195" s="4">
        <v>0.33</v>
      </c>
      <c r="AM195" s="1">
        <v>0</v>
      </c>
      <c r="AN195" s="1">
        <v>1</v>
      </c>
      <c r="AO195" s="4">
        <v>0</v>
      </c>
      <c r="AP195" s="1">
        <v>4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2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5">
        <f>AV195/BJ195*30</f>
        <v>1.612903225806452</v>
      </c>
      <c r="BD195" s="5">
        <f>AW195/BJ195*30</f>
        <v>0</v>
      </c>
      <c r="BE195">
        <v>50</v>
      </c>
      <c r="BF195">
        <v>52</v>
      </c>
      <c r="BG195" s="1">
        <v>1</v>
      </c>
      <c r="BH195" s="6">
        <v>45696</v>
      </c>
      <c r="BI195" s="7" t="s">
        <v>67</v>
      </c>
      <c r="BJ195">
        <v>37.199999999999996</v>
      </c>
      <c r="BK195" s="8">
        <v>30.7</v>
      </c>
      <c r="BL195">
        <v>6664</v>
      </c>
      <c r="BM195" s="5">
        <v>6.5</v>
      </c>
      <c r="BN195" s="5">
        <f>IF(BM195=0, "", BM195-6.5)</f>
        <v>0</v>
      </c>
    </row>
    <row r="196" spans="1:66" x14ac:dyDescent="0.35">
      <c r="A196" s="1" t="s">
        <v>76</v>
      </c>
      <c r="B196" s="1">
        <v>97</v>
      </c>
      <c r="C196" s="1">
        <v>0</v>
      </c>
      <c r="D196" s="3">
        <v>0.76</v>
      </c>
      <c r="E196" s="3">
        <v>0.81</v>
      </c>
      <c r="F196" s="3">
        <v>0</v>
      </c>
      <c r="G196" s="3">
        <v>0</v>
      </c>
      <c r="H196" s="3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3">
        <v>0</v>
      </c>
      <c r="P196" s="3">
        <v>0</v>
      </c>
      <c r="Q196" s="1">
        <v>1</v>
      </c>
      <c r="R196" s="1">
        <v>0</v>
      </c>
      <c r="S196" s="1">
        <v>0</v>
      </c>
      <c r="T196" s="1">
        <v>0</v>
      </c>
      <c r="U196" s="1">
        <v>1</v>
      </c>
      <c r="V196" s="4">
        <v>0</v>
      </c>
      <c r="W196" s="1">
        <v>43</v>
      </c>
      <c r="X196" s="1">
        <v>13</v>
      </c>
      <c r="Y196" s="1">
        <v>21</v>
      </c>
      <c r="Z196" s="4">
        <v>0.62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4">
        <v>0</v>
      </c>
      <c r="AG196" s="1">
        <v>0</v>
      </c>
      <c r="AH196" s="1">
        <v>0</v>
      </c>
      <c r="AI196" s="4">
        <v>0</v>
      </c>
      <c r="AJ196" s="1">
        <v>3</v>
      </c>
      <c r="AK196" s="1">
        <v>22</v>
      </c>
      <c r="AL196" s="4">
        <v>0.14000000000000001</v>
      </c>
      <c r="AM196" s="1">
        <v>1</v>
      </c>
      <c r="AN196" s="1">
        <v>4</v>
      </c>
      <c r="AO196" s="4">
        <v>0.25</v>
      </c>
      <c r="AP196" s="1">
        <v>17</v>
      </c>
      <c r="AQ196" s="1">
        <v>4</v>
      </c>
      <c r="AR196" s="1">
        <v>3</v>
      </c>
      <c r="AS196" s="1">
        <v>1</v>
      </c>
      <c r="AT196" s="1">
        <v>1</v>
      </c>
      <c r="AU196" s="1">
        <v>0</v>
      </c>
      <c r="AV196" s="1">
        <v>0</v>
      </c>
      <c r="AW196" s="1">
        <v>0</v>
      </c>
      <c r="AX196" s="1">
        <v>1</v>
      </c>
      <c r="AY196" s="1">
        <v>0</v>
      </c>
      <c r="AZ196" s="1">
        <v>0</v>
      </c>
      <c r="BA196" s="1">
        <v>0</v>
      </c>
      <c r="BB196" s="1">
        <v>0</v>
      </c>
      <c r="BC196" s="5">
        <f>AV196/BJ196*30</f>
        <v>0</v>
      </c>
      <c r="BD196" s="5">
        <f>AW196/BJ196*30</f>
        <v>0</v>
      </c>
      <c r="BE196">
        <v>72</v>
      </c>
      <c r="BF196">
        <v>48</v>
      </c>
      <c r="BG196" s="1">
        <v>1</v>
      </c>
      <c r="BH196" s="6">
        <v>45696</v>
      </c>
      <c r="BI196" s="7" t="s">
        <v>67</v>
      </c>
      <c r="BJ196">
        <v>37.199999999999996</v>
      </c>
      <c r="BK196" s="8">
        <v>30.1</v>
      </c>
      <c r="BL196">
        <v>9816</v>
      </c>
      <c r="BM196" s="5">
        <v>6.8</v>
      </c>
      <c r="BN196" s="5">
        <f>IF(BM196=0, "", BM196-6.5)</f>
        <v>0.29999999999999982</v>
      </c>
    </row>
    <row r="197" spans="1:66" x14ac:dyDescent="0.35">
      <c r="A197" s="1" t="s">
        <v>77</v>
      </c>
      <c r="B197" s="1">
        <v>97</v>
      </c>
      <c r="C197" s="1">
        <v>0</v>
      </c>
      <c r="D197" s="3">
        <v>0.02</v>
      </c>
      <c r="E197" s="3">
        <v>0</v>
      </c>
      <c r="F197" s="3">
        <v>0.02</v>
      </c>
      <c r="G197" s="3">
        <v>0</v>
      </c>
      <c r="H197" s="3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3">
        <v>0</v>
      </c>
      <c r="P197" s="3">
        <v>0</v>
      </c>
      <c r="Q197" s="1">
        <v>0</v>
      </c>
      <c r="R197" s="1">
        <v>1</v>
      </c>
      <c r="S197" s="1">
        <v>0</v>
      </c>
      <c r="T197" s="1">
        <v>0</v>
      </c>
      <c r="U197" s="1">
        <v>0</v>
      </c>
      <c r="V197" s="4">
        <v>0</v>
      </c>
      <c r="W197" s="1">
        <v>29</v>
      </c>
      <c r="X197" s="1">
        <v>15</v>
      </c>
      <c r="Y197" s="1">
        <v>19</v>
      </c>
      <c r="Z197" s="4">
        <v>0.79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4">
        <v>0</v>
      </c>
      <c r="AG197" s="1">
        <v>2</v>
      </c>
      <c r="AH197" s="1">
        <v>3</v>
      </c>
      <c r="AI197" s="4">
        <v>0.67</v>
      </c>
      <c r="AJ197" s="1">
        <v>3</v>
      </c>
      <c r="AK197" s="1">
        <v>13</v>
      </c>
      <c r="AL197" s="4">
        <v>0.23</v>
      </c>
      <c r="AM197" s="1">
        <v>0</v>
      </c>
      <c r="AN197" s="1">
        <v>0</v>
      </c>
      <c r="AO197" s="4">
        <v>0</v>
      </c>
      <c r="AP197" s="1">
        <v>13</v>
      </c>
      <c r="AQ197" s="1">
        <v>0</v>
      </c>
      <c r="AR197" s="1">
        <v>1</v>
      </c>
      <c r="AS197" s="1">
        <v>0</v>
      </c>
      <c r="AT197" s="1">
        <v>2</v>
      </c>
      <c r="AU197" s="1">
        <v>1</v>
      </c>
      <c r="AV197" s="1">
        <v>4</v>
      </c>
      <c r="AW197" s="1">
        <v>1</v>
      </c>
      <c r="AX197" s="1">
        <v>6</v>
      </c>
      <c r="AY197" s="1">
        <v>2</v>
      </c>
      <c r="AZ197" s="1">
        <v>0</v>
      </c>
      <c r="BA197" s="1">
        <v>0</v>
      </c>
      <c r="BB197" s="1">
        <v>0</v>
      </c>
      <c r="BC197" s="5">
        <f>AV197/BJ197*30</f>
        <v>3.2258064516129039</v>
      </c>
      <c r="BD197" s="5">
        <f>AW197/BJ197*30</f>
        <v>0.80645161290322598</v>
      </c>
      <c r="BE197">
        <v>35</v>
      </c>
      <c r="BF197">
        <v>70</v>
      </c>
      <c r="BG197" s="1">
        <v>1</v>
      </c>
      <c r="BH197" s="6">
        <v>45696</v>
      </c>
      <c r="BI197" s="7" t="s">
        <v>67</v>
      </c>
      <c r="BJ197">
        <v>37.199999999999996</v>
      </c>
      <c r="BK197" s="8">
        <v>33.299999999999997</v>
      </c>
      <c r="BL197">
        <v>10732</v>
      </c>
      <c r="BM197" s="5">
        <v>6</v>
      </c>
      <c r="BN197" s="5">
        <f>IF(BM197=0, "", BM197-6.5)</f>
        <v>-0.5</v>
      </c>
    </row>
    <row r="198" spans="1:66" x14ac:dyDescent="0.35">
      <c r="A198" s="1" t="s">
        <v>78</v>
      </c>
      <c r="B198" s="1">
        <v>97</v>
      </c>
      <c r="C198" s="1">
        <v>0</v>
      </c>
      <c r="D198" s="3">
        <v>0.76</v>
      </c>
      <c r="E198" s="3">
        <v>0.81</v>
      </c>
      <c r="F198" s="3">
        <v>0.17</v>
      </c>
      <c r="G198" s="3">
        <v>0</v>
      </c>
      <c r="H198" s="3">
        <v>0.02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3">
        <v>0</v>
      </c>
      <c r="P198" s="3">
        <v>0</v>
      </c>
      <c r="Q198" s="1">
        <v>1</v>
      </c>
      <c r="R198" s="1">
        <v>1</v>
      </c>
      <c r="S198" s="1">
        <v>1</v>
      </c>
      <c r="T198" s="1">
        <v>0</v>
      </c>
      <c r="U198" s="1">
        <v>0</v>
      </c>
      <c r="V198" s="4">
        <v>0</v>
      </c>
      <c r="W198" s="1">
        <v>28</v>
      </c>
      <c r="X198" s="1">
        <v>11</v>
      </c>
      <c r="Y198" s="1">
        <v>18</v>
      </c>
      <c r="Z198" s="4">
        <v>0.61</v>
      </c>
      <c r="AA198" s="1">
        <v>1</v>
      </c>
      <c r="AB198" s="1">
        <v>0</v>
      </c>
      <c r="AC198" s="1">
        <v>0</v>
      </c>
      <c r="AD198" s="1">
        <v>0</v>
      </c>
      <c r="AE198" s="1">
        <v>0</v>
      </c>
      <c r="AF198" s="4">
        <v>0</v>
      </c>
      <c r="AG198" s="1">
        <v>0</v>
      </c>
      <c r="AH198" s="1">
        <v>2</v>
      </c>
      <c r="AI198" s="4">
        <v>0</v>
      </c>
      <c r="AJ198" s="1">
        <v>1</v>
      </c>
      <c r="AK198" s="1">
        <v>8</v>
      </c>
      <c r="AL198" s="4">
        <v>0.13</v>
      </c>
      <c r="AM198" s="1">
        <v>0</v>
      </c>
      <c r="AN198" s="1">
        <v>0</v>
      </c>
      <c r="AO198" s="4">
        <v>0</v>
      </c>
      <c r="AP198" s="1">
        <v>12</v>
      </c>
      <c r="AQ198" s="1">
        <v>2</v>
      </c>
      <c r="AR198" s="1">
        <v>1</v>
      </c>
      <c r="AS198" s="1">
        <v>2</v>
      </c>
      <c r="AT198" s="1">
        <v>0</v>
      </c>
      <c r="AU198" s="1">
        <v>0</v>
      </c>
      <c r="AV198" s="1">
        <v>1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5">
        <f>AV198/BJ198*30</f>
        <v>0.80645161290322598</v>
      </c>
      <c r="BD198" s="5">
        <f>AW198/BJ198*30</f>
        <v>0</v>
      </c>
      <c r="BE198">
        <v>59</v>
      </c>
      <c r="BF198">
        <v>46</v>
      </c>
      <c r="BG198" s="1">
        <v>1</v>
      </c>
      <c r="BH198" s="6">
        <v>45696</v>
      </c>
      <c r="BI198" s="7" t="s">
        <v>67</v>
      </c>
      <c r="BJ198">
        <v>37.199999999999996</v>
      </c>
      <c r="BK198" s="8"/>
      <c r="BM198" s="5">
        <v>7</v>
      </c>
      <c r="BN198" s="5">
        <f>IF(BM198=0, "", BM198-6.5)</f>
        <v>0.5</v>
      </c>
    </row>
    <row r="199" spans="1:66" x14ac:dyDescent="0.35">
      <c r="A199" s="1" t="s">
        <v>79</v>
      </c>
      <c r="B199" s="1">
        <v>97</v>
      </c>
      <c r="C199" s="1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1">
        <v>0</v>
      </c>
      <c r="J199" s="1">
        <v>0</v>
      </c>
      <c r="K199" s="1">
        <v>0</v>
      </c>
      <c r="L199" s="1">
        <v>3</v>
      </c>
      <c r="M199" s="1">
        <v>6</v>
      </c>
      <c r="N199" s="1">
        <v>3</v>
      </c>
      <c r="O199" s="3">
        <v>2</v>
      </c>
      <c r="P199" s="3">
        <v>-1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4">
        <v>0</v>
      </c>
      <c r="W199" s="1">
        <v>33</v>
      </c>
      <c r="X199" s="1">
        <v>23</v>
      </c>
      <c r="Y199" s="1">
        <v>29</v>
      </c>
      <c r="Z199" s="4">
        <v>0.79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4">
        <v>0</v>
      </c>
      <c r="AG199" s="1">
        <v>4</v>
      </c>
      <c r="AH199" s="1">
        <v>9</v>
      </c>
      <c r="AI199" s="4">
        <v>0.44</v>
      </c>
      <c r="AJ199" s="1">
        <v>0</v>
      </c>
      <c r="AK199" s="1">
        <v>0</v>
      </c>
      <c r="AL199" s="4">
        <v>0</v>
      </c>
      <c r="AM199" s="1">
        <v>0</v>
      </c>
      <c r="AN199" s="1">
        <v>0</v>
      </c>
      <c r="AO199" s="4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3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5">
        <f>AV199/BJ199*30</f>
        <v>2.4193548387096779</v>
      </c>
      <c r="BD199" s="5">
        <f>AW199/BJ199*30</f>
        <v>0</v>
      </c>
      <c r="BE199">
        <v>12</v>
      </c>
      <c r="BF199">
        <v>52</v>
      </c>
      <c r="BG199" s="1">
        <v>1</v>
      </c>
      <c r="BH199" s="6">
        <v>45696</v>
      </c>
      <c r="BI199" s="7" t="s">
        <v>67</v>
      </c>
      <c r="BJ199">
        <v>37.199999999999996</v>
      </c>
      <c r="BK199" s="8">
        <v>24.6</v>
      </c>
      <c r="BL199">
        <v>4410</v>
      </c>
      <c r="BM199" s="5">
        <v>6.6</v>
      </c>
      <c r="BN199" s="5">
        <f>IF(BM199=0, "", BM199-6.5)</f>
        <v>9.9999999999999645E-2</v>
      </c>
    </row>
    <row r="200" spans="1:66" x14ac:dyDescent="0.35">
      <c r="A200" s="1" t="s">
        <v>80</v>
      </c>
      <c r="B200" s="1">
        <v>89</v>
      </c>
      <c r="C200" s="1">
        <v>0</v>
      </c>
      <c r="D200" s="3">
        <v>0.17</v>
      </c>
      <c r="E200" s="3">
        <v>0</v>
      </c>
      <c r="F200" s="3">
        <v>0.17</v>
      </c>
      <c r="G200" s="3">
        <v>0</v>
      </c>
      <c r="H200" s="3">
        <v>0.15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3">
        <v>0</v>
      </c>
      <c r="P200" s="3">
        <v>0</v>
      </c>
      <c r="Q200" s="1">
        <v>1</v>
      </c>
      <c r="R200" s="1">
        <v>0</v>
      </c>
      <c r="S200" s="1">
        <v>1</v>
      </c>
      <c r="T200" s="1">
        <v>2</v>
      </c>
      <c r="U200" s="1">
        <v>2</v>
      </c>
      <c r="V200" s="4">
        <v>1</v>
      </c>
      <c r="W200" s="1">
        <v>37</v>
      </c>
      <c r="X200" s="1">
        <v>10</v>
      </c>
      <c r="Y200" s="1">
        <v>23</v>
      </c>
      <c r="Z200" s="4">
        <v>0.43</v>
      </c>
      <c r="AA200" s="1">
        <v>1</v>
      </c>
      <c r="AB200" s="1">
        <v>0</v>
      </c>
      <c r="AC200" s="1">
        <v>0</v>
      </c>
      <c r="AD200" s="1">
        <v>1</v>
      </c>
      <c r="AE200" s="1">
        <v>4</v>
      </c>
      <c r="AF200" s="4">
        <v>0.25</v>
      </c>
      <c r="AG200" s="1">
        <v>0</v>
      </c>
      <c r="AH200" s="1">
        <v>0</v>
      </c>
      <c r="AI200" s="4">
        <v>0</v>
      </c>
      <c r="AJ200" s="1">
        <v>4</v>
      </c>
      <c r="AK200" s="1">
        <v>10</v>
      </c>
      <c r="AL200" s="4">
        <v>0.4</v>
      </c>
      <c r="AM200" s="1">
        <v>0</v>
      </c>
      <c r="AN200" s="1">
        <v>2</v>
      </c>
      <c r="AO200" s="4">
        <v>0</v>
      </c>
      <c r="AP200" s="1">
        <v>13</v>
      </c>
      <c r="AQ200" s="1">
        <v>1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1</v>
      </c>
      <c r="AX200" s="1">
        <v>1</v>
      </c>
      <c r="AY200" s="1">
        <v>0</v>
      </c>
      <c r="AZ200" s="1">
        <v>0</v>
      </c>
      <c r="BA200" s="1">
        <v>0</v>
      </c>
      <c r="BB200" s="1">
        <v>0</v>
      </c>
      <c r="BC200" s="5">
        <f>AV200/BJ200*30</f>
        <v>0</v>
      </c>
      <c r="BD200" s="5">
        <f>AW200/BJ200*30</f>
        <v>0.80645161290322598</v>
      </c>
      <c r="BE200">
        <v>66</v>
      </c>
      <c r="BF200">
        <v>62</v>
      </c>
      <c r="BG200" s="1">
        <v>1</v>
      </c>
      <c r="BH200" s="6">
        <v>45696</v>
      </c>
      <c r="BI200" s="7" t="s">
        <v>67</v>
      </c>
      <c r="BJ200">
        <v>37.199999999999996</v>
      </c>
      <c r="BK200" s="8">
        <v>33.299999999999997</v>
      </c>
      <c r="BL200">
        <v>9849</v>
      </c>
      <c r="BM200" s="5">
        <v>6.5</v>
      </c>
      <c r="BN200" s="5">
        <f>IF(BM200=0, "", BM200-6.5)</f>
        <v>0</v>
      </c>
    </row>
    <row r="201" spans="1:66" x14ac:dyDescent="0.35">
      <c r="A201" s="1" t="s">
        <v>81</v>
      </c>
      <c r="B201" s="1">
        <v>93</v>
      </c>
      <c r="C201" s="1">
        <v>0</v>
      </c>
      <c r="D201" s="3">
        <v>0.17</v>
      </c>
      <c r="E201" s="3">
        <v>0.26</v>
      </c>
      <c r="F201" s="3">
        <v>0.17</v>
      </c>
      <c r="G201" s="3">
        <v>0.26</v>
      </c>
      <c r="H201" s="3">
        <v>0.02</v>
      </c>
      <c r="I201" s="1">
        <v>1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3">
        <v>0</v>
      </c>
      <c r="P201" s="3">
        <v>0</v>
      </c>
      <c r="Q201" s="1">
        <v>1</v>
      </c>
      <c r="R201" s="1">
        <v>1</v>
      </c>
      <c r="S201" s="1">
        <v>0</v>
      </c>
      <c r="T201" s="1">
        <v>4</v>
      </c>
      <c r="U201" s="1">
        <v>10</v>
      </c>
      <c r="V201" s="4">
        <v>0.4</v>
      </c>
      <c r="W201" s="1">
        <v>41</v>
      </c>
      <c r="X201" s="1">
        <v>14</v>
      </c>
      <c r="Y201" s="1">
        <v>21</v>
      </c>
      <c r="Z201" s="4">
        <v>0.67</v>
      </c>
      <c r="AA201" s="1">
        <v>1</v>
      </c>
      <c r="AB201" s="1">
        <v>0</v>
      </c>
      <c r="AC201" s="1">
        <v>0</v>
      </c>
      <c r="AD201" s="1">
        <v>0</v>
      </c>
      <c r="AE201" s="1">
        <v>2</v>
      </c>
      <c r="AF201" s="4">
        <v>0</v>
      </c>
      <c r="AG201" s="1">
        <v>0</v>
      </c>
      <c r="AH201" s="1">
        <v>1</v>
      </c>
      <c r="AI201" s="4">
        <v>0</v>
      </c>
      <c r="AJ201" s="1">
        <v>5</v>
      </c>
      <c r="AK201" s="1">
        <v>17</v>
      </c>
      <c r="AL201" s="4">
        <v>0.28999999999999998</v>
      </c>
      <c r="AM201" s="1">
        <v>1</v>
      </c>
      <c r="AN201" s="1">
        <v>1</v>
      </c>
      <c r="AO201" s="4">
        <v>1</v>
      </c>
      <c r="AP201" s="1">
        <v>11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1</v>
      </c>
      <c r="AW201" s="1">
        <v>0</v>
      </c>
      <c r="AX201" s="1">
        <v>1</v>
      </c>
      <c r="AY201" s="1">
        <v>1</v>
      </c>
      <c r="AZ201" s="1">
        <v>0</v>
      </c>
      <c r="BA201" s="1">
        <v>0</v>
      </c>
      <c r="BB201" s="1">
        <v>0</v>
      </c>
      <c r="BC201" s="5">
        <f>AV201/BJ201*30</f>
        <v>0.80645161290322598</v>
      </c>
      <c r="BD201" s="5">
        <f>AW201/BJ201*30</f>
        <v>0</v>
      </c>
      <c r="BE201">
        <v>56</v>
      </c>
      <c r="BF201">
        <v>31</v>
      </c>
      <c r="BG201" s="1">
        <v>1</v>
      </c>
      <c r="BH201" s="6">
        <v>45696</v>
      </c>
      <c r="BI201" s="7" t="s">
        <v>67</v>
      </c>
      <c r="BJ201">
        <v>37.199999999999996</v>
      </c>
      <c r="BK201" s="8">
        <v>32.299999999999997</v>
      </c>
      <c r="BL201">
        <v>9245</v>
      </c>
      <c r="BM201" s="5">
        <v>6.6</v>
      </c>
      <c r="BN201" s="5">
        <f>IF(BM201=0, "", BM201-6.5)</f>
        <v>9.9999999999999645E-2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90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2025-05-19T14:43:13Z</dcterms:modified>
</cp:coreProperties>
</file>