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1F0F0950-A805-4555-AD58-9530F9704C36}" xr6:coauthVersionLast="47" xr6:coauthVersionMax="47" xr10:uidLastSave="{00000000-0000-0000-0000-000000000000}"/>
  <bookViews>
    <workbookView xWindow="-110" yWindow="-110" windowWidth="19420" windowHeight="11020" xr2:uid="{291FCF99-A076-4714-9BE8-879351B19799}"/>
  </bookViews>
  <sheets>
    <sheet name="Per 90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J23" i="1"/>
  <c r="K23" i="1"/>
  <c r="L23" i="1"/>
  <c r="M23" i="1"/>
  <c r="N23" i="1"/>
  <c r="W23" i="1"/>
  <c r="X23" i="1"/>
  <c r="Z23" i="1" s="1"/>
  <c r="Y23" i="1"/>
  <c r="AH23" i="1"/>
  <c r="AJ23" i="1"/>
  <c r="AL23" i="1" s="1"/>
  <c r="AK23" i="1"/>
  <c r="AT23" i="1"/>
  <c r="AU23" i="1"/>
  <c r="AV23" i="1"/>
  <c r="AW23" i="1"/>
  <c r="AX23" i="1"/>
  <c r="BE23" i="1"/>
  <c r="BF23" i="1"/>
  <c r="BG23" i="1"/>
  <c r="BH23" i="1"/>
  <c r="BI23" i="1"/>
  <c r="BJ23" i="1"/>
  <c r="AS23" i="1" l="1"/>
  <c r="AG23" i="1"/>
  <c r="AI23" i="1" s="1"/>
  <c r="U23" i="1"/>
  <c r="I23" i="1"/>
  <c r="BD23" i="1"/>
  <c r="AR23" i="1"/>
  <c r="T23" i="1"/>
  <c r="V23" i="1" s="1"/>
  <c r="H23" i="1"/>
  <c r="BC23" i="1"/>
  <c r="AQ23" i="1"/>
  <c r="AE23" i="1"/>
  <c r="S23" i="1"/>
  <c r="G23" i="1"/>
  <c r="BB23" i="1"/>
  <c r="AP23" i="1"/>
  <c r="AD23" i="1"/>
  <c r="R23" i="1"/>
  <c r="F23" i="1"/>
  <c r="BA23" i="1"/>
  <c r="AC23" i="1"/>
  <c r="Q23" i="1"/>
  <c r="E23" i="1"/>
  <c r="AZ23" i="1"/>
  <c r="AN23" i="1"/>
  <c r="AB23" i="1"/>
  <c r="P23" i="1"/>
  <c r="D23" i="1"/>
  <c r="AY23" i="1"/>
  <c r="AM23" i="1"/>
  <c r="AA23" i="1"/>
  <c r="O23" i="1"/>
  <c r="BD338" i="2"/>
  <c r="BC338" i="2"/>
  <c r="BD337" i="2"/>
  <c r="BC337" i="2"/>
  <c r="BD336" i="2"/>
  <c r="BC336" i="2"/>
  <c r="BD335" i="2"/>
  <c r="BC335" i="2"/>
  <c r="BD334" i="2"/>
  <c r="BC334" i="2"/>
  <c r="BD333" i="2"/>
  <c r="BC333" i="2"/>
  <c r="BD332" i="2"/>
  <c r="BC332" i="2"/>
  <c r="BD331" i="2"/>
  <c r="BC331" i="2"/>
  <c r="BD330" i="2"/>
  <c r="BC330" i="2"/>
  <c r="BD329" i="2"/>
  <c r="BC329" i="2"/>
  <c r="BD328" i="2"/>
  <c r="BC328" i="2"/>
  <c r="BD327" i="2"/>
  <c r="BC327" i="2"/>
  <c r="BD326" i="2"/>
  <c r="BC326" i="2"/>
  <c r="BD325" i="2"/>
  <c r="BC325" i="2"/>
  <c r="BD324" i="2"/>
  <c r="BC324" i="2"/>
  <c r="BD323" i="2"/>
  <c r="BC323" i="2"/>
  <c r="BD322" i="2"/>
  <c r="BC322" i="2"/>
  <c r="BD321" i="2"/>
  <c r="BC321" i="2"/>
  <c r="BD320" i="2"/>
  <c r="BC320" i="2"/>
  <c r="BD319" i="2"/>
  <c r="BC319" i="2"/>
  <c r="BD318" i="2"/>
  <c r="BC318" i="2"/>
  <c r="BD317" i="2"/>
  <c r="BC317" i="2"/>
  <c r="BD316" i="2"/>
  <c r="BC316" i="2"/>
  <c r="BD315" i="2"/>
  <c r="BC315" i="2"/>
  <c r="BD314" i="2"/>
  <c r="BC314" i="2"/>
  <c r="BD313" i="2"/>
  <c r="BC313" i="2"/>
  <c r="BD312" i="2"/>
  <c r="BC312" i="2"/>
  <c r="BD311" i="2"/>
  <c r="BC311" i="2"/>
  <c r="BD310" i="2"/>
  <c r="BC310" i="2"/>
  <c r="BD309" i="2"/>
  <c r="BC309" i="2"/>
  <c r="BD308" i="2"/>
  <c r="BC308" i="2"/>
  <c r="BD307" i="2"/>
  <c r="BC307" i="2"/>
  <c r="BD306" i="2"/>
  <c r="BC306" i="2"/>
  <c r="BD305" i="2"/>
  <c r="BC305" i="2"/>
  <c r="BD304" i="2"/>
  <c r="BC304" i="2"/>
  <c r="BD303" i="2"/>
  <c r="BC303" i="2"/>
  <c r="BD302" i="2"/>
  <c r="BC302" i="2"/>
  <c r="BD301" i="2"/>
  <c r="BC301" i="2"/>
  <c r="BD300" i="2"/>
  <c r="BC300" i="2"/>
  <c r="BD299" i="2"/>
  <c r="BC299" i="2"/>
  <c r="BD298" i="2"/>
  <c r="BC298" i="2"/>
  <c r="BD297" i="2"/>
  <c r="BC297" i="2"/>
  <c r="BD296" i="2"/>
  <c r="BC296" i="2"/>
  <c r="BD295" i="2"/>
  <c r="BC295" i="2"/>
  <c r="BD294" i="2"/>
  <c r="BC294" i="2"/>
  <c r="BD293" i="2"/>
  <c r="BC293" i="2"/>
  <c r="BD292" i="2"/>
  <c r="BC292" i="2"/>
  <c r="BD291" i="2"/>
  <c r="BC291" i="2"/>
  <c r="BD290" i="2"/>
  <c r="BC290" i="2"/>
  <c r="BD289" i="2"/>
  <c r="BC289" i="2"/>
  <c r="BD288" i="2"/>
  <c r="BC288" i="2"/>
  <c r="BD287" i="2"/>
  <c r="BC287" i="2"/>
  <c r="BD286" i="2"/>
  <c r="BC286" i="2"/>
  <c r="BD285" i="2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C44" i="2"/>
  <c r="BN43" i="2"/>
  <c r="BD43" i="2"/>
  <c r="BC43" i="2"/>
  <c r="BN42" i="2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5" i="2"/>
  <c r="BD15" i="2"/>
  <c r="BC15" i="2"/>
  <c r="BN14" i="2"/>
  <c r="BD14" i="2"/>
  <c r="BC14" i="2"/>
  <c r="BN13" i="2"/>
  <c r="BD13" i="2"/>
  <c r="BC13" i="2"/>
  <c r="BN12" i="2"/>
  <c r="BD12" i="2"/>
  <c r="BC12" i="2"/>
  <c r="BN11" i="2"/>
  <c r="BD11" i="2"/>
  <c r="BC11" i="2"/>
  <c r="BN10" i="2"/>
  <c r="BD10" i="2"/>
  <c r="BC10" i="2"/>
  <c r="BN9" i="2"/>
  <c r="BD9" i="2"/>
  <c r="BC9" i="2"/>
  <c r="BN8" i="2"/>
  <c r="BD8" i="2"/>
  <c r="BC8" i="2"/>
  <c r="BN7" i="2"/>
  <c r="BD7" i="2"/>
  <c r="BC7" i="2"/>
  <c r="BN6" i="2"/>
  <c r="BD6" i="2"/>
  <c r="BC6" i="2"/>
  <c r="BN5" i="2"/>
  <c r="BD5" i="2"/>
  <c r="BC5" i="2"/>
  <c r="BN4" i="2"/>
  <c r="BD4" i="2"/>
  <c r="BC4" i="2"/>
  <c r="BN3" i="2"/>
  <c r="BD3" i="2"/>
  <c r="BC3" i="2"/>
  <c r="BN2" i="2"/>
  <c r="BD2" i="2"/>
  <c r="BC2" i="2"/>
  <c r="BE3" i="1"/>
  <c r="BF3" i="1"/>
  <c r="BG3" i="1"/>
  <c r="BH3" i="1"/>
  <c r="BI3" i="1"/>
  <c r="BE4" i="1"/>
  <c r="BF4" i="1"/>
  <c r="BG4" i="1"/>
  <c r="BH4" i="1"/>
  <c r="BI4" i="1"/>
  <c r="BE5" i="1"/>
  <c r="BF5" i="1"/>
  <c r="BG5" i="1"/>
  <c r="BH5" i="1"/>
  <c r="BI5" i="1"/>
  <c r="BE6" i="1"/>
  <c r="BF6" i="1"/>
  <c r="BG6" i="1"/>
  <c r="BH6" i="1"/>
  <c r="BI6" i="1"/>
  <c r="BE7" i="1"/>
  <c r="BF7" i="1"/>
  <c r="BG7" i="1"/>
  <c r="BH7" i="1"/>
  <c r="BI7" i="1"/>
  <c r="BE8" i="1"/>
  <c r="BF8" i="1"/>
  <c r="BG8" i="1"/>
  <c r="BH8" i="1"/>
  <c r="BI8" i="1"/>
  <c r="BE9" i="1"/>
  <c r="BF9" i="1"/>
  <c r="BG9" i="1"/>
  <c r="BH9" i="1"/>
  <c r="BI9" i="1"/>
  <c r="BE10" i="1"/>
  <c r="BF10" i="1"/>
  <c r="BG10" i="1"/>
  <c r="BH10" i="1"/>
  <c r="BI10" i="1"/>
  <c r="BE11" i="1"/>
  <c r="BF11" i="1"/>
  <c r="BG11" i="1"/>
  <c r="BH11" i="1"/>
  <c r="BI11" i="1"/>
  <c r="BE12" i="1"/>
  <c r="BF12" i="1"/>
  <c r="BG12" i="1"/>
  <c r="BH12" i="1"/>
  <c r="BI12" i="1"/>
  <c r="BE13" i="1"/>
  <c r="BF13" i="1"/>
  <c r="BG13" i="1"/>
  <c r="BH13" i="1"/>
  <c r="BI13" i="1"/>
  <c r="BE14" i="1"/>
  <c r="BF14" i="1"/>
  <c r="BG14" i="1"/>
  <c r="BH14" i="1"/>
  <c r="BI14" i="1"/>
  <c r="BE15" i="1"/>
  <c r="BF15" i="1"/>
  <c r="BG15" i="1"/>
  <c r="BH15" i="1"/>
  <c r="BI15" i="1"/>
  <c r="BE16" i="1"/>
  <c r="BF16" i="1"/>
  <c r="BG16" i="1"/>
  <c r="BH16" i="1"/>
  <c r="BI16" i="1"/>
  <c r="BE17" i="1"/>
  <c r="BF17" i="1"/>
  <c r="BG17" i="1"/>
  <c r="BH17" i="1"/>
  <c r="BI17" i="1"/>
  <c r="BE18" i="1"/>
  <c r="BF18" i="1"/>
  <c r="BG18" i="1"/>
  <c r="BH18" i="1"/>
  <c r="BI18" i="1"/>
  <c r="BE19" i="1"/>
  <c r="BF19" i="1"/>
  <c r="BG19" i="1"/>
  <c r="BH19" i="1"/>
  <c r="BI19" i="1"/>
  <c r="BE20" i="1"/>
  <c r="BF20" i="1"/>
  <c r="BG20" i="1"/>
  <c r="BH20" i="1"/>
  <c r="BI20" i="1"/>
  <c r="BE21" i="1"/>
  <c r="BF21" i="1"/>
  <c r="BG21" i="1"/>
  <c r="BH21" i="1"/>
  <c r="BI21" i="1"/>
  <c r="BE22" i="1"/>
  <c r="BF22" i="1"/>
  <c r="BG22" i="1"/>
  <c r="BH22" i="1"/>
  <c r="BI22" i="1"/>
  <c r="BI2" i="1"/>
  <c r="BH2" i="1"/>
  <c r="BG2" i="1"/>
  <c r="BE2" i="1"/>
  <c r="BF2" i="1"/>
  <c r="AF23" i="1" l="1"/>
  <c r="AO23" i="1"/>
  <c r="B3" i="1"/>
  <c r="B4" i="1"/>
  <c r="B5" i="1"/>
  <c r="B6" i="1"/>
  <c r="B7" i="1"/>
  <c r="B8" i="1"/>
  <c r="B9" i="1"/>
  <c r="B10" i="1"/>
  <c r="B11" i="1"/>
  <c r="BD11" i="1" s="1"/>
  <c r="B12" i="1"/>
  <c r="B13" i="1"/>
  <c r="BC13" i="1" s="1"/>
  <c r="B14" i="1"/>
  <c r="B15" i="1"/>
  <c r="B16" i="1"/>
  <c r="B17" i="1"/>
  <c r="B18" i="1"/>
  <c r="B19" i="1"/>
  <c r="B20" i="1"/>
  <c r="B21" i="1"/>
  <c r="B22" i="1"/>
  <c r="B2" i="1"/>
  <c r="U2" i="1" s="1"/>
  <c r="BJ15" i="1"/>
  <c r="BJ18" i="1"/>
  <c r="BD13" i="1"/>
  <c r="BC17" i="1"/>
  <c r="BJ16" i="1"/>
  <c r="BJ10" i="1"/>
  <c r="BJ4" i="1"/>
  <c r="BC11" i="1" l="1"/>
  <c r="E2" i="1"/>
  <c r="Q2" i="1"/>
  <c r="E17" i="1"/>
  <c r="F17" i="1"/>
  <c r="R17" i="1"/>
  <c r="AD17" i="1"/>
  <c r="AR17" i="1"/>
  <c r="H17" i="1"/>
  <c r="T17" i="1"/>
  <c r="V17" i="1" s="1"/>
  <c r="AG17" i="1"/>
  <c r="AT17" i="1"/>
  <c r="I17" i="1"/>
  <c r="U17" i="1"/>
  <c r="AH17" i="1"/>
  <c r="AU17" i="1"/>
  <c r="K17" i="1"/>
  <c r="W17" i="1"/>
  <c r="AK17" i="1"/>
  <c r="AW17" i="1"/>
  <c r="M17" i="1"/>
  <c r="Y17" i="1"/>
  <c r="AM17" i="1"/>
  <c r="AY17" i="1"/>
  <c r="S17" i="1"/>
  <c r="AP17" i="1"/>
  <c r="L17" i="1"/>
  <c r="AQ17" i="1"/>
  <c r="AB17" i="1"/>
  <c r="AE17" i="1"/>
  <c r="X17" i="1"/>
  <c r="AS17" i="1"/>
  <c r="G17" i="1"/>
  <c r="Q17" i="1"/>
  <c r="C17" i="1"/>
  <c r="AV17" i="1"/>
  <c r="D17" i="1"/>
  <c r="AA17" i="1"/>
  <c r="AX17" i="1"/>
  <c r="AZ17" i="1"/>
  <c r="J17" i="1"/>
  <c r="AC17" i="1"/>
  <c r="BA17" i="1"/>
  <c r="BB17" i="1"/>
  <c r="N17" i="1"/>
  <c r="AJ17" i="1"/>
  <c r="AN17" i="1"/>
  <c r="O17" i="1"/>
  <c r="P17" i="1"/>
  <c r="C16" i="1"/>
  <c r="O16" i="1"/>
  <c r="AA16" i="1"/>
  <c r="BA16" i="1"/>
  <c r="D16" i="1"/>
  <c r="P16" i="1"/>
  <c r="AB16" i="1"/>
  <c r="AP16" i="1"/>
  <c r="BB16" i="1"/>
  <c r="F16" i="1"/>
  <c r="R16" i="1"/>
  <c r="AD16" i="1"/>
  <c r="AR16" i="1"/>
  <c r="G16" i="1"/>
  <c r="S16" i="1"/>
  <c r="AE16" i="1"/>
  <c r="AS16" i="1"/>
  <c r="I16" i="1"/>
  <c r="U16" i="1"/>
  <c r="AH16" i="1"/>
  <c r="AU16" i="1"/>
  <c r="K16" i="1"/>
  <c r="W16" i="1"/>
  <c r="AK16" i="1"/>
  <c r="AW16" i="1"/>
  <c r="M16" i="1"/>
  <c r="AM16" i="1"/>
  <c r="X16" i="1"/>
  <c r="N16" i="1"/>
  <c r="AN16" i="1"/>
  <c r="L16" i="1"/>
  <c r="Q16" i="1"/>
  <c r="AQ16" i="1"/>
  <c r="T16" i="1"/>
  <c r="AT16" i="1"/>
  <c r="AX16" i="1"/>
  <c r="AV16" i="1"/>
  <c r="AZ16" i="1"/>
  <c r="Y16" i="1"/>
  <c r="AY16" i="1"/>
  <c r="E16" i="1"/>
  <c r="AC16" i="1"/>
  <c r="J16" i="1"/>
  <c r="H16" i="1"/>
  <c r="AG16" i="1"/>
  <c r="AJ16" i="1"/>
  <c r="AL16" i="1" s="1"/>
  <c r="BC19" i="1"/>
  <c r="BC5" i="1"/>
  <c r="K14" i="1"/>
  <c r="W14" i="1"/>
  <c r="AK14" i="1"/>
  <c r="AW14" i="1"/>
  <c r="L14" i="1"/>
  <c r="X14" i="1"/>
  <c r="AX14" i="1"/>
  <c r="N14" i="1"/>
  <c r="AN14" i="1"/>
  <c r="AZ14" i="1"/>
  <c r="C14" i="1"/>
  <c r="O14" i="1"/>
  <c r="AA14" i="1"/>
  <c r="BA14" i="1"/>
  <c r="E14" i="1"/>
  <c r="Q14" i="1"/>
  <c r="AC14" i="1"/>
  <c r="AQ14" i="1"/>
  <c r="G14" i="1"/>
  <c r="S14" i="1"/>
  <c r="AE14" i="1"/>
  <c r="AS14" i="1"/>
  <c r="R14" i="1"/>
  <c r="AR14" i="1"/>
  <c r="AP14" i="1"/>
  <c r="T14" i="1"/>
  <c r="AT14" i="1"/>
  <c r="BB14" i="1"/>
  <c r="U14" i="1"/>
  <c r="AU14" i="1"/>
  <c r="AG14" i="1"/>
  <c r="AV14" i="1"/>
  <c r="AB14" i="1"/>
  <c r="Y14" i="1"/>
  <c r="AY14" i="1"/>
  <c r="D14" i="1"/>
  <c r="F14" i="1"/>
  <c r="AD14" i="1"/>
  <c r="H14" i="1"/>
  <c r="P14" i="1"/>
  <c r="I14" i="1"/>
  <c r="AH14" i="1"/>
  <c r="AM14" i="1"/>
  <c r="J14" i="1"/>
  <c r="AJ14" i="1"/>
  <c r="AL14" i="1" s="1"/>
  <c r="M14" i="1"/>
  <c r="BD7" i="1"/>
  <c r="BD12" i="1"/>
  <c r="BD19" i="1"/>
  <c r="BD20" i="1"/>
  <c r="BD5" i="1"/>
  <c r="I13" i="1"/>
  <c r="U13" i="1"/>
  <c r="AH13" i="1"/>
  <c r="AU13" i="1"/>
  <c r="J13" i="1"/>
  <c r="AJ13" i="1"/>
  <c r="AV13" i="1"/>
  <c r="L13" i="1"/>
  <c r="X13" i="1"/>
  <c r="Z13" i="1" s="1"/>
  <c r="AX13" i="1"/>
  <c r="M13" i="1"/>
  <c r="Y13" i="1"/>
  <c r="AM13" i="1"/>
  <c r="AY13" i="1"/>
  <c r="C13" i="1"/>
  <c r="O13" i="1"/>
  <c r="AA13" i="1"/>
  <c r="BA13" i="1"/>
  <c r="E13" i="1"/>
  <c r="Q13" i="1"/>
  <c r="AC13" i="1"/>
  <c r="AQ13" i="1"/>
  <c r="G13" i="1"/>
  <c r="AE13" i="1"/>
  <c r="AR13" i="1"/>
  <c r="AT13" i="1"/>
  <c r="H13" i="1"/>
  <c r="AG13" i="1"/>
  <c r="AI13" i="1" s="1"/>
  <c r="R13" i="1"/>
  <c r="K13" i="1"/>
  <c r="AK13" i="1"/>
  <c r="AD13" i="1"/>
  <c r="N13" i="1"/>
  <c r="AN13" i="1"/>
  <c r="P13" i="1"/>
  <c r="AP13" i="1"/>
  <c r="T13" i="1"/>
  <c r="S13" i="1"/>
  <c r="AS13" i="1"/>
  <c r="W13" i="1"/>
  <c r="AW13" i="1"/>
  <c r="D13" i="1"/>
  <c r="BB13" i="1"/>
  <c r="AZ13" i="1"/>
  <c r="AB13" i="1"/>
  <c r="F13" i="1"/>
  <c r="I2" i="1"/>
  <c r="BJ13" i="1"/>
  <c r="M15" i="1"/>
  <c r="Y15" i="1"/>
  <c r="AM15" i="1"/>
  <c r="AY15" i="1"/>
  <c r="N15" i="1"/>
  <c r="AN15" i="1"/>
  <c r="AZ15" i="1"/>
  <c r="D15" i="1"/>
  <c r="P15" i="1"/>
  <c r="AB15" i="1"/>
  <c r="AP15" i="1"/>
  <c r="BB15" i="1"/>
  <c r="E15" i="1"/>
  <c r="Q15" i="1"/>
  <c r="AC15" i="1"/>
  <c r="AQ15" i="1"/>
  <c r="G15" i="1"/>
  <c r="S15" i="1"/>
  <c r="AE15" i="1"/>
  <c r="AS15" i="1"/>
  <c r="I15" i="1"/>
  <c r="U15" i="1"/>
  <c r="AH15" i="1"/>
  <c r="AU15" i="1"/>
  <c r="C15" i="1"/>
  <c r="AA15" i="1"/>
  <c r="BA15" i="1"/>
  <c r="F15" i="1"/>
  <c r="AD15" i="1"/>
  <c r="H15" i="1"/>
  <c r="AG15" i="1"/>
  <c r="L15" i="1"/>
  <c r="AR15" i="1"/>
  <c r="J15" i="1"/>
  <c r="AJ15" i="1"/>
  <c r="AX15" i="1"/>
  <c r="K15" i="1"/>
  <c r="AK15" i="1"/>
  <c r="X15" i="1"/>
  <c r="O15" i="1"/>
  <c r="R15" i="1"/>
  <c r="T15" i="1"/>
  <c r="AT15" i="1"/>
  <c r="W15" i="1"/>
  <c r="AV15" i="1"/>
  <c r="AW15" i="1"/>
  <c r="BJ20" i="1"/>
  <c r="BJ5" i="1"/>
  <c r="G12" i="1"/>
  <c r="S12" i="1"/>
  <c r="AE12" i="1"/>
  <c r="AS12" i="1"/>
  <c r="H12" i="1"/>
  <c r="T12" i="1"/>
  <c r="AG12" i="1"/>
  <c r="AT12" i="1"/>
  <c r="I12" i="1"/>
  <c r="U12" i="1"/>
  <c r="AH12" i="1"/>
  <c r="AU12" i="1"/>
  <c r="J12" i="1"/>
  <c r="AJ12" i="1"/>
  <c r="AV12" i="1"/>
  <c r="K12" i="1"/>
  <c r="W12" i="1"/>
  <c r="AK12" i="1"/>
  <c r="AW12" i="1"/>
  <c r="M12" i="1"/>
  <c r="Y12" i="1"/>
  <c r="AM12" i="1"/>
  <c r="AY12" i="1"/>
  <c r="C12" i="1"/>
  <c r="O12" i="1"/>
  <c r="AA12" i="1"/>
  <c r="BA12" i="1"/>
  <c r="R12" i="1"/>
  <c r="AZ12" i="1"/>
  <c r="X12" i="1"/>
  <c r="Z12" i="1" s="1"/>
  <c r="BB12" i="1"/>
  <c r="AN12" i="1"/>
  <c r="AD12" i="1"/>
  <c r="AB12" i="1"/>
  <c r="D12" i="1"/>
  <c r="F12" i="1"/>
  <c r="AX12" i="1"/>
  <c r="AC12" i="1"/>
  <c r="E12" i="1"/>
  <c r="L12" i="1"/>
  <c r="AP12" i="1"/>
  <c r="P12" i="1"/>
  <c r="Q12" i="1"/>
  <c r="N12" i="1"/>
  <c r="AQ12" i="1"/>
  <c r="AR12" i="1"/>
  <c r="G5" i="1"/>
  <c r="S5" i="1"/>
  <c r="AE5" i="1"/>
  <c r="AS5" i="1"/>
  <c r="H5" i="1"/>
  <c r="T5" i="1"/>
  <c r="AT5" i="1"/>
  <c r="I5" i="1"/>
  <c r="U5" i="1"/>
  <c r="AG5" i="1"/>
  <c r="AU5" i="1"/>
  <c r="J5" i="1"/>
  <c r="AH5" i="1"/>
  <c r="AV5" i="1"/>
  <c r="K5" i="1"/>
  <c r="W5" i="1"/>
  <c r="AJ5" i="1"/>
  <c r="AW5" i="1"/>
  <c r="M5" i="1"/>
  <c r="Y5" i="1"/>
  <c r="AY5" i="1"/>
  <c r="C5" i="1"/>
  <c r="O5" i="1"/>
  <c r="AA5" i="1"/>
  <c r="AN5" i="1"/>
  <c r="BA5" i="1"/>
  <c r="Q5" i="1"/>
  <c r="AX5" i="1"/>
  <c r="R5" i="1"/>
  <c r="AZ5" i="1"/>
  <c r="AR5" i="1"/>
  <c r="X5" i="1"/>
  <c r="Z5" i="1" s="1"/>
  <c r="BB5" i="1"/>
  <c r="P5" i="1"/>
  <c r="AB5" i="1"/>
  <c r="AC5" i="1"/>
  <c r="D5" i="1"/>
  <c r="AD5" i="1"/>
  <c r="E5" i="1"/>
  <c r="AK5" i="1"/>
  <c r="F5" i="1"/>
  <c r="AM5" i="1"/>
  <c r="N5" i="1"/>
  <c r="L5" i="1"/>
  <c r="AP5" i="1"/>
  <c r="AQ5" i="1"/>
  <c r="BJ6" i="1"/>
  <c r="BC12" i="1"/>
  <c r="BJ19" i="1"/>
  <c r="BC9" i="1"/>
  <c r="BC14" i="1"/>
  <c r="BC22" i="1"/>
  <c r="BC21" i="1"/>
  <c r="BC8" i="1"/>
  <c r="E11" i="1"/>
  <c r="Q11" i="1"/>
  <c r="AC11" i="1"/>
  <c r="AQ11" i="1"/>
  <c r="F11" i="1"/>
  <c r="R11" i="1"/>
  <c r="AD11" i="1"/>
  <c r="AR11" i="1"/>
  <c r="G11" i="1"/>
  <c r="S11" i="1"/>
  <c r="AE11" i="1"/>
  <c r="AS11" i="1"/>
  <c r="H11" i="1"/>
  <c r="T11" i="1"/>
  <c r="AG11" i="1"/>
  <c r="AT11" i="1"/>
  <c r="I11" i="1"/>
  <c r="U11" i="1"/>
  <c r="AH11" i="1"/>
  <c r="AU11" i="1"/>
  <c r="K11" i="1"/>
  <c r="W11" i="1"/>
  <c r="AK11" i="1"/>
  <c r="AW11" i="1"/>
  <c r="M11" i="1"/>
  <c r="Y11" i="1"/>
  <c r="AM11" i="1"/>
  <c r="AO11" i="1" s="1"/>
  <c r="AY11" i="1"/>
  <c r="AB11" i="1"/>
  <c r="N11" i="1"/>
  <c r="C11" i="1"/>
  <c r="AJ11" i="1"/>
  <c r="AA11" i="1"/>
  <c r="D11" i="1"/>
  <c r="J11" i="1"/>
  <c r="AN11" i="1"/>
  <c r="L11" i="1"/>
  <c r="AP11" i="1"/>
  <c r="O11" i="1"/>
  <c r="AV11" i="1"/>
  <c r="P11" i="1"/>
  <c r="AX11" i="1"/>
  <c r="AZ11" i="1"/>
  <c r="X11" i="1"/>
  <c r="BA11" i="1"/>
  <c r="BB11" i="1"/>
  <c r="BD6" i="1"/>
  <c r="BJ11" i="1"/>
  <c r="BC20" i="1"/>
  <c r="BJ2" i="1"/>
  <c r="BD9" i="1"/>
  <c r="BD14" i="1"/>
  <c r="BD22" i="1"/>
  <c r="BD21" i="1"/>
  <c r="BD8" i="1"/>
  <c r="H22" i="1"/>
  <c r="T22" i="1"/>
  <c r="AG22" i="1"/>
  <c r="AU22" i="1"/>
  <c r="AZ22" i="1"/>
  <c r="BB22" i="1"/>
  <c r="I22" i="1"/>
  <c r="U22" i="1"/>
  <c r="AH22" i="1"/>
  <c r="AV22" i="1"/>
  <c r="Y22" i="1"/>
  <c r="AA22" i="1"/>
  <c r="R22" i="1"/>
  <c r="S22" i="1"/>
  <c r="J22" i="1"/>
  <c r="AJ22" i="1"/>
  <c r="AW22" i="1"/>
  <c r="AM22" i="1"/>
  <c r="O22" i="1"/>
  <c r="AT22" i="1"/>
  <c r="K22" i="1"/>
  <c r="W22" i="1"/>
  <c r="AK22" i="1"/>
  <c r="AX22" i="1"/>
  <c r="M22" i="1"/>
  <c r="C22" i="1"/>
  <c r="AS22" i="1"/>
  <c r="G22" i="1"/>
  <c r="L22" i="1"/>
  <c r="X22" i="1"/>
  <c r="AY22" i="1"/>
  <c r="AP22" i="1"/>
  <c r="AD22" i="1"/>
  <c r="AF22" i="1" s="1"/>
  <c r="N22" i="1"/>
  <c r="AN22" i="1"/>
  <c r="BA22" i="1"/>
  <c r="D22" i="1"/>
  <c r="P22" i="1"/>
  <c r="AB22" i="1"/>
  <c r="AQ22" i="1"/>
  <c r="AE22" i="1"/>
  <c r="E22" i="1"/>
  <c r="Q22" i="1"/>
  <c r="AC22" i="1"/>
  <c r="AR22" i="1"/>
  <c r="F22" i="1"/>
  <c r="C10" i="1"/>
  <c r="O10" i="1"/>
  <c r="AA10" i="1"/>
  <c r="BA10" i="1"/>
  <c r="D10" i="1"/>
  <c r="P10" i="1"/>
  <c r="AB10" i="1"/>
  <c r="AP10" i="1"/>
  <c r="BB10" i="1"/>
  <c r="E10" i="1"/>
  <c r="Q10" i="1"/>
  <c r="AC10" i="1"/>
  <c r="AQ10" i="1"/>
  <c r="F10" i="1"/>
  <c r="R10" i="1"/>
  <c r="AD10" i="1"/>
  <c r="AR10" i="1"/>
  <c r="G10" i="1"/>
  <c r="S10" i="1"/>
  <c r="AE10" i="1"/>
  <c r="AF10" i="1" s="1"/>
  <c r="AS10" i="1"/>
  <c r="I10" i="1"/>
  <c r="U10" i="1"/>
  <c r="AH10" i="1"/>
  <c r="AU10" i="1"/>
  <c r="K10" i="1"/>
  <c r="W10" i="1"/>
  <c r="AK10" i="1"/>
  <c r="AW10" i="1"/>
  <c r="J10" i="1"/>
  <c r="AM10" i="1"/>
  <c r="H10" i="1"/>
  <c r="L10" i="1"/>
  <c r="AN10" i="1"/>
  <c r="AY10" i="1"/>
  <c r="M10" i="1"/>
  <c r="AT10" i="1"/>
  <c r="N10" i="1"/>
  <c r="AV10" i="1"/>
  <c r="T10" i="1"/>
  <c r="AX10" i="1"/>
  <c r="X10" i="1"/>
  <c r="AZ10" i="1"/>
  <c r="Y10" i="1"/>
  <c r="AG10" i="1"/>
  <c r="AJ10" i="1"/>
  <c r="AL10" i="1" s="1"/>
  <c r="BC6" i="1"/>
  <c r="E4" i="1"/>
  <c r="Q4" i="1"/>
  <c r="AC4" i="1"/>
  <c r="AQ4" i="1"/>
  <c r="F4" i="1"/>
  <c r="R4" i="1"/>
  <c r="AD4" i="1"/>
  <c r="AR4" i="1"/>
  <c r="G4" i="1"/>
  <c r="S4" i="1"/>
  <c r="AE4" i="1"/>
  <c r="AS4" i="1"/>
  <c r="H4" i="1"/>
  <c r="T4" i="1"/>
  <c r="AT4" i="1"/>
  <c r="I4" i="1"/>
  <c r="U4" i="1"/>
  <c r="AG4" i="1"/>
  <c r="AU4" i="1"/>
  <c r="K4" i="1"/>
  <c r="W4" i="1"/>
  <c r="AJ4" i="1"/>
  <c r="AW4" i="1"/>
  <c r="M4" i="1"/>
  <c r="Y4" i="1"/>
  <c r="AY4" i="1"/>
  <c r="AA4" i="1"/>
  <c r="BB4" i="1"/>
  <c r="AB4" i="1"/>
  <c r="AN4" i="1"/>
  <c r="C4" i="1"/>
  <c r="AH4" i="1"/>
  <c r="L4" i="1"/>
  <c r="D4" i="1"/>
  <c r="AK4" i="1"/>
  <c r="J4" i="1"/>
  <c r="AM4" i="1"/>
  <c r="N4" i="1"/>
  <c r="AP4" i="1"/>
  <c r="O4" i="1"/>
  <c r="AV4" i="1"/>
  <c r="P4" i="1"/>
  <c r="AX4" i="1"/>
  <c r="X4" i="1"/>
  <c r="AZ4" i="1"/>
  <c r="BA4" i="1"/>
  <c r="BC3" i="1"/>
  <c r="BJ9" i="1"/>
  <c r="BJ22" i="1"/>
  <c r="BJ21" i="1"/>
  <c r="BJ8" i="1"/>
  <c r="C21" i="1"/>
  <c r="O21" i="1"/>
  <c r="AA21" i="1"/>
  <c r="AP21" i="1"/>
  <c r="BB21" i="1"/>
  <c r="M21" i="1"/>
  <c r="AQ21" i="1"/>
  <c r="AV21" i="1"/>
  <c r="AJ21" i="1"/>
  <c r="AN21" i="1"/>
  <c r="N21" i="1"/>
  <c r="AB21" i="1"/>
  <c r="AR21" i="1"/>
  <c r="S21" i="1"/>
  <c r="H21" i="1"/>
  <c r="P21" i="1"/>
  <c r="AC21" i="1"/>
  <c r="AS21" i="1"/>
  <c r="AG21" i="1"/>
  <c r="D21" i="1"/>
  <c r="Q21" i="1"/>
  <c r="AD21" i="1"/>
  <c r="AT21" i="1"/>
  <c r="F21" i="1"/>
  <c r="E21" i="1"/>
  <c r="R21" i="1"/>
  <c r="AE21" i="1"/>
  <c r="AU21" i="1"/>
  <c r="U21" i="1"/>
  <c r="G21" i="1"/>
  <c r="T21" i="1"/>
  <c r="AH21" i="1"/>
  <c r="AW21" i="1"/>
  <c r="AX21" i="1"/>
  <c r="L21" i="1"/>
  <c r="I21" i="1"/>
  <c r="AK21" i="1"/>
  <c r="AY21" i="1"/>
  <c r="X21" i="1"/>
  <c r="BA21" i="1"/>
  <c r="J21" i="1"/>
  <c r="W21" i="1"/>
  <c r="AZ21" i="1"/>
  <c r="K21" i="1"/>
  <c r="AM21" i="1"/>
  <c r="Y21" i="1"/>
  <c r="M9" i="1"/>
  <c r="Y9" i="1"/>
  <c r="AM9" i="1"/>
  <c r="AY9" i="1"/>
  <c r="N9" i="1"/>
  <c r="AN9" i="1"/>
  <c r="AZ9" i="1"/>
  <c r="C9" i="1"/>
  <c r="O9" i="1"/>
  <c r="AA9" i="1"/>
  <c r="BA9" i="1"/>
  <c r="D9" i="1"/>
  <c r="P9" i="1"/>
  <c r="AB9" i="1"/>
  <c r="AP9" i="1"/>
  <c r="BB9" i="1"/>
  <c r="E9" i="1"/>
  <c r="Q9" i="1"/>
  <c r="AC9" i="1"/>
  <c r="AQ9" i="1"/>
  <c r="G9" i="1"/>
  <c r="S9" i="1"/>
  <c r="AE9" i="1"/>
  <c r="AS9" i="1"/>
  <c r="I9" i="1"/>
  <c r="U9" i="1"/>
  <c r="AH9" i="1"/>
  <c r="AU9" i="1"/>
  <c r="L9" i="1"/>
  <c r="AT9" i="1"/>
  <c r="R9" i="1"/>
  <c r="AV9" i="1"/>
  <c r="T9" i="1"/>
  <c r="AW9" i="1"/>
  <c r="X9" i="1"/>
  <c r="AX9" i="1"/>
  <c r="W9" i="1"/>
  <c r="K9" i="1"/>
  <c r="AD9" i="1"/>
  <c r="AG9" i="1"/>
  <c r="AR9" i="1"/>
  <c r="F9" i="1"/>
  <c r="AJ9" i="1"/>
  <c r="J9" i="1"/>
  <c r="H9" i="1"/>
  <c r="AK9" i="1"/>
  <c r="H18" i="1"/>
  <c r="T18" i="1"/>
  <c r="AG18" i="1"/>
  <c r="AT18" i="1"/>
  <c r="J18" i="1"/>
  <c r="AJ18" i="1"/>
  <c r="AV18" i="1"/>
  <c r="K18" i="1"/>
  <c r="W18" i="1"/>
  <c r="AK18" i="1"/>
  <c r="AW18" i="1"/>
  <c r="M18" i="1"/>
  <c r="Y18" i="1"/>
  <c r="AM18" i="1"/>
  <c r="AY18" i="1"/>
  <c r="C18" i="1"/>
  <c r="O18" i="1"/>
  <c r="AA18" i="1"/>
  <c r="BA18" i="1"/>
  <c r="R18" i="1"/>
  <c r="AP18" i="1"/>
  <c r="F18" i="1"/>
  <c r="BB18" i="1"/>
  <c r="S18" i="1"/>
  <c r="AQ18" i="1"/>
  <c r="AX18" i="1"/>
  <c r="U18" i="1"/>
  <c r="AR18" i="1"/>
  <c r="AD18" i="1"/>
  <c r="D18" i="1"/>
  <c r="X18" i="1"/>
  <c r="AS18" i="1"/>
  <c r="AB18" i="1"/>
  <c r="I18" i="1"/>
  <c r="E18" i="1"/>
  <c r="AU18" i="1"/>
  <c r="G18" i="1"/>
  <c r="AC18" i="1"/>
  <c r="AZ18" i="1"/>
  <c r="L18" i="1"/>
  <c r="AE18" i="1"/>
  <c r="AF18" i="1" s="1"/>
  <c r="Q18" i="1"/>
  <c r="N18" i="1"/>
  <c r="AH18" i="1"/>
  <c r="P18" i="1"/>
  <c r="AN18" i="1"/>
  <c r="BD17" i="1"/>
  <c r="BJ17" i="1"/>
  <c r="C3" i="1"/>
  <c r="O3" i="1"/>
  <c r="AA3" i="1"/>
  <c r="AN3" i="1"/>
  <c r="BA3" i="1"/>
  <c r="D3" i="1"/>
  <c r="P3" i="1"/>
  <c r="AB3" i="1"/>
  <c r="AP3" i="1"/>
  <c r="BB3" i="1"/>
  <c r="E3" i="1"/>
  <c r="Q3" i="1"/>
  <c r="AC3" i="1"/>
  <c r="AQ3" i="1"/>
  <c r="F3" i="1"/>
  <c r="R3" i="1"/>
  <c r="AD3" i="1"/>
  <c r="AR3" i="1"/>
  <c r="G3" i="1"/>
  <c r="S3" i="1"/>
  <c r="AE3" i="1"/>
  <c r="AS3" i="1"/>
  <c r="I3" i="1"/>
  <c r="U3" i="1"/>
  <c r="AG3" i="1"/>
  <c r="AU3" i="1"/>
  <c r="K3" i="1"/>
  <c r="W3" i="1"/>
  <c r="AJ3" i="1"/>
  <c r="AW3" i="1"/>
  <c r="H3" i="1"/>
  <c r="AK3" i="1"/>
  <c r="J3" i="1"/>
  <c r="T3" i="1"/>
  <c r="L3" i="1"/>
  <c r="AM3" i="1"/>
  <c r="AX3" i="1"/>
  <c r="M3" i="1"/>
  <c r="AT3" i="1"/>
  <c r="N3" i="1"/>
  <c r="AV3" i="1"/>
  <c r="AY3" i="1"/>
  <c r="X3" i="1"/>
  <c r="AZ3" i="1"/>
  <c r="Y3" i="1"/>
  <c r="AH3" i="1"/>
  <c r="BJ12" i="1"/>
  <c r="BD3" i="1"/>
  <c r="BJ3" i="1"/>
  <c r="BJ14" i="1"/>
  <c r="BC4" i="1"/>
  <c r="BC10" i="1"/>
  <c r="BC16" i="1"/>
  <c r="BC18" i="1"/>
  <c r="BC15" i="1"/>
  <c r="L20" i="1"/>
  <c r="X20" i="1"/>
  <c r="AY20" i="1"/>
  <c r="G20" i="1"/>
  <c r="S20" i="1"/>
  <c r="AE20" i="1"/>
  <c r="AT20" i="1"/>
  <c r="O20" i="1"/>
  <c r="AC20" i="1"/>
  <c r="AU20" i="1"/>
  <c r="AK20" i="1"/>
  <c r="P20" i="1"/>
  <c r="AD20" i="1"/>
  <c r="AV20" i="1"/>
  <c r="F20" i="1"/>
  <c r="AB20" i="1"/>
  <c r="C20" i="1"/>
  <c r="Q20" i="1"/>
  <c r="AG20" i="1"/>
  <c r="AW20" i="1"/>
  <c r="U20" i="1"/>
  <c r="AN20" i="1"/>
  <c r="AS20" i="1"/>
  <c r="D20" i="1"/>
  <c r="R20" i="1"/>
  <c r="AH20" i="1"/>
  <c r="AX20" i="1"/>
  <c r="I20" i="1"/>
  <c r="N20" i="1"/>
  <c r="E20" i="1"/>
  <c r="T20" i="1"/>
  <c r="AJ20" i="1"/>
  <c r="AZ20" i="1"/>
  <c r="BA20" i="1"/>
  <c r="H20" i="1"/>
  <c r="AM20" i="1"/>
  <c r="AO20" i="1" s="1"/>
  <c r="BB20" i="1"/>
  <c r="W20" i="1"/>
  <c r="J20" i="1"/>
  <c r="Y20" i="1"/>
  <c r="AP20" i="1"/>
  <c r="AA20" i="1"/>
  <c r="K20" i="1"/>
  <c r="AQ20" i="1"/>
  <c r="M20" i="1"/>
  <c r="AR20" i="1"/>
  <c r="L8" i="1"/>
  <c r="X8" i="1"/>
  <c r="AK8" i="1"/>
  <c r="AW8" i="1"/>
  <c r="M8" i="1"/>
  <c r="Y8" i="1"/>
  <c r="AX8" i="1"/>
  <c r="N8" i="1"/>
  <c r="AM8" i="1"/>
  <c r="AY8" i="1"/>
  <c r="C8" i="1"/>
  <c r="O8" i="1"/>
  <c r="AA8" i="1"/>
  <c r="AN8" i="1"/>
  <c r="AZ8" i="1"/>
  <c r="D8" i="1"/>
  <c r="P8" i="1"/>
  <c r="AB8" i="1"/>
  <c r="BA8" i="1"/>
  <c r="F8" i="1"/>
  <c r="R8" i="1"/>
  <c r="AD8" i="1"/>
  <c r="AQ8" i="1"/>
  <c r="H8" i="1"/>
  <c r="T8" i="1"/>
  <c r="AS8" i="1"/>
  <c r="U8" i="1"/>
  <c r="AV8" i="1"/>
  <c r="AG8" i="1"/>
  <c r="AI8" i="1" s="1"/>
  <c r="BB8" i="1"/>
  <c r="E8" i="1"/>
  <c r="W8" i="1"/>
  <c r="AC8" i="1"/>
  <c r="AE8" i="1"/>
  <c r="G8" i="1"/>
  <c r="AH8" i="1"/>
  <c r="I8" i="1"/>
  <c r="AJ8" i="1"/>
  <c r="J8" i="1"/>
  <c r="AP8" i="1"/>
  <c r="Q8" i="1"/>
  <c r="S8" i="1"/>
  <c r="K8" i="1"/>
  <c r="AR8" i="1"/>
  <c r="AT8" i="1"/>
  <c r="AU8" i="1"/>
  <c r="I6" i="1"/>
  <c r="U6" i="1"/>
  <c r="AG6" i="1"/>
  <c r="AU6" i="1"/>
  <c r="J6" i="1"/>
  <c r="AH6" i="1"/>
  <c r="AV6" i="1"/>
  <c r="K6" i="1"/>
  <c r="W6" i="1"/>
  <c r="AJ6" i="1"/>
  <c r="AL6" i="1" s="1"/>
  <c r="AW6" i="1"/>
  <c r="L6" i="1"/>
  <c r="X6" i="1"/>
  <c r="AK6" i="1"/>
  <c r="AX6" i="1"/>
  <c r="M6" i="1"/>
  <c r="Y6" i="1"/>
  <c r="AY6" i="1"/>
  <c r="C6" i="1"/>
  <c r="O6" i="1"/>
  <c r="AA6" i="1"/>
  <c r="AN6" i="1"/>
  <c r="BA6" i="1"/>
  <c r="E6" i="1"/>
  <c r="Q6" i="1"/>
  <c r="AC6" i="1"/>
  <c r="AQ6" i="1"/>
  <c r="F6" i="1"/>
  <c r="G6" i="1"/>
  <c r="AM6" i="1"/>
  <c r="AT6" i="1"/>
  <c r="H6" i="1"/>
  <c r="AP6" i="1"/>
  <c r="R6" i="1"/>
  <c r="N6" i="1"/>
  <c r="AR6" i="1"/>
  <c r="D6" i="1"/>
  <c r="P6" i="1"/>
  <c r="AS6" i="1"/>
  <c r="S6" i="1"/>
  <c r="AZ6" i="1"/>
  <c r="T6" i="1"/>
  <c r="BB6" i="1"/>
  <c r="AE6" i="1"/>
  <c r="AD6" i="1"/>
  <c r="AB6" i="1"/>
  <c r="BC7" i="1"/>
  <c r="BJ7" i="1"/>
  <c r="BD4" i="1"/>
  <c r="BD10" i="1"/>
  <c r="BD16" i="1"/>
  <c r="BD18" i="1"/>
  <c r="BD15" i="1"/>
  <c r="J19" i="1"/>
  <c r="AJ19" i="1"/>
  <c r="AL19" i="1" s="1"/>
  <c r="AV19" i="1"/>
  <c r="L19" i="1"/>
  <c r="M19" i="1"/>
  <c r="C19" i="1"/>
  <c r="E19" i="1"/>
  <c r="Q19" i="1"/>
  <c r="AC19" i="1"/>
  <c r="AQ19" i="1"/>
  <c r="P19" i="1"/>
  <c r="AE19" i="1"/>
  <c r="AU19" i="1"/>
  <c r="W19" i="1"/>
  <c r="AD19" i="1"/>
  <c r="R19" i="1"/>
  <c r="AG19" i="1"/>
  <c r="AI19" i="1" s="1"/>
  <c r="AW19" i="1"/>
  <c r="Y19" i="1"/>
  <c r="S19" i="1"/>
  <c r="AH19" i="1"/>
  <c r="AX19" i="1"/>
  <c r="F19" i="1"/>
  <c r="T19" i="1"/>
  <c r="AK19" i="1"/>
  <c r="AY19" i="1"/>
  <c r="BA19" i="1"/>
  <c r="D19" i="1"/>
  <c r="U19" i="1"/>
  <c r="AZ19" i="1"/>
  <c r="AM19" i="1"/>
  <c r="H19" i="1"/>
  <c r="AT19" i="1"/>
  <c r="G19" i="1"/>
  <c r="X19" i="1"/>
  <c r="AN19" i="1"/>
  <c r="BB19" i="1"/>
  <c r="O19" i="1"/>
  <c r="I19" i="1"/>
  <c r="AP19" i="1"/>
  <c r="AB19" i="1"/>
  <c r="K19" i="1"/>
  <c r="AA19" i="1"/>
  <c r="AR19" i="1"/>
  <c r="N19" i="1"/>
  <c r="AS19" i="1"/>
  <c r="K7" i="1"/>
  <c r="W7" i="1"/>
  <c r="AJ7" i="1"/>
  <c r="AV7" i="1"/>
  <c r="L7" i="1"/>
  <c r="X7" i="1"/>
  <c r="AK7" i="1"/>
  <c r="AW7" i="1"/>
  <c r="M7" i="1"/>
  <c r="Y7" i="1"/>
  <c r="AX7" i="1"/>
  <c r="N7" i="1"/>
  <c r="AM7" i="1"/>
  <c r="AY7" i="1"/>
  <c r="C7" i="1"/>
  <c r="O7" i="1"/>
  <c r="AA7" i="1"/>
  <c r="AN7" i="1"/>
  <c r="AZ7" i="1"/>
  <c r="E7" i="1"/>
  <c r="Q7" i="1"/>
  <c r="AC7" i="1"/>
  <c r="AP7" i="1"/>
  <c r="BB7" i="1"/>
  <c r="G7" i="1"/>
  <c r="S7" i="1"/>
  <c r="AE7" i="1"/>
  <c r="AR7" i="1"/>
  <c r="AB7" i="1"/>
  <c r="AD7" i="1"/>
  <c r="AF7" i="1" s="1"/>
  <c r="D7" i="1"/>
  <c r="I7" i="1"/>
  <c r="F7" i="1"/>
  <c r="AG7" i="1"/>
  <c r="H7" i="1"/>
  <c r="AH7" i="1"/>
  <c r="J7" i="1"/>
  <c r="AQ7" i="1"/>
  <c r="P7" i="1"/>
  <c r="AS7" i="1"/>
  <c r="R7" i="1"/>
  <c r="AT7" i="1"/>
  <c r="U7" i="1"/>
  <c r="T7" i="1"/>
  <c r="AU7" i="1"/>
  <c r="BA7" i="1"/>
  <c r="AT2" i="1"/>
  <c r="AD2" i="1"/>
  <c r="AS2" i="1"/>
  <c r="AC2" i="1"/>
  <c r="BD2" i="1"/>
  <c r="AR2" i="1"/>
  <c r="AB2" i="1"/>
  <c r="BC2" i="1"/>
  <c r="AQ2" i="1"/>
  <c r="AA2" i="1"/>
  <c r="BB2" i="1"/>
  <c r="AP2" i="1"/>
  <c r="BA2" i="1"/>
  <c r="AN2" i="1"/>
  <c r="AK2" i="1"/>
  <c r="AZ2" i="1"/>
  <c r="AM2" i="1"/>
  <c r="AY2" i="1"/>
  <c r="AX2" i="1"/>
  <c r="AJ2" i="1"/>
  <c r="AL2" i="1" s="1"/>
  <c r="AW2" i="1"/>
  <c r="AH2" i="1"/>
  <c r="AG2" i="1"/>
  <c r="AV2" i="1"/>
  <c r="AU2" i="1"/>
  <c r="AE2" i="1"/>
  <c r="F2" i="1"/>
  <c r="R2" i="1"/>
  <c r="G2" i="1"/>
  <c r="S2" i="1"/>
  <c r="H2" i="1"/>
  <c r="T2" i="1"/>
  <c r="V2" i="1" s="1"/>
  <c r="J2" i="1"/>
  <c r="W2" i="1"/>
  <c r="C2" i="1"/>
  <c r="K2" i="1"/>
  <c r="X2" i="1"/>
  <c r="D2" i="1"/>
  <c r="L2" i="1"/>
  <c r="Y2" i="1"/>
  <c r="M2" i="1"/>
  <c r="N2" i="1"/>
  <c r="O2" i="1"/>
  <c r="P2" i="1"/>
  <c r="AF15" i="1" l="1"/>
  <c r="V16" i="1"/>
  <c r="V21" i="1"/>
  <c r="AI16" i="1"/>
  <c r="AL17" i="1"/>
  <c r="AI10" i="1"/>
  <c r="AF6" i="1"/>
  <c r="AL8" i="1"/>
  <c r="AF17" i="1"/>
  <c r="AO19" i="1"/>
  <c r="V19" i="1"/>
  <c r="Z15" i="1"/>
  <c r="AI22" i="1"/>
  <c r="V13" i="1"/>
  <c r="AF3" i="1"/>
  <c r="AF5" i="1"/>
  <c r="AI4" i="1"/>
  <c r="AI7" i="1"/>
  <c r="Z6" i="1"/>
  <c r="AL15" i="1"/>
  <c r="V14" i="1"/>
  <c r="Z3" i="1"/>
  <c r="Z18" i="1"/>
  <c r="AI6" i="1"/>
  <c r="AF8" i="1"/>
  <c r="AL20" i="1"/>
  <c r="AI18" i="1"/>
  <c r="V4" i="1"/>
  <c r="AO12" i="1"/>
  <c r="V7" i="1"/>
  <c r="AO8" i="1"/>
  <c r="AI20" i="1"/>
  <c r="AO18" i="1"/>
  <c r="AO4" i="1"/>
  <c r="V20" i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<sst xmlns="http://schemas.openxmlformats.org/spreadsheetml/2006/main" count="824" uniqueCount="103">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</sst>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3"/>
  <sheetViews>
    <sheetView tabSelected="1" topLeftCell="AY10" workbookViewId="0">
      <selection activeCell="B22" sqref="B22:BJ23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'Per 90'!A2)</f>
        <v>1722</v>
      </c>
      <c r="C2" s="5">
        <f>SUMIFS('Data Collection'!C:C, 'Data Collection'!A:A, 'Per 90'!A2)/('Per 90'!B2/90)</f>
        <v>0.41811846689895471</v>
      </c>
      <c r="D2" s="5">
        <f>SUMIFS('Data Collection'!D:D, 'Data Collection'!A:A, 'Per 90'!A2)/('Per 90'!B2/90)</f>
        <v>0.23675958188153307</v>
      </c>
      <c r="E2" s="5">
        <f>SUMIFS('Data Collection'!E:E, 'Data Collection'!A:A, 'Per 90'!A2)/('Per 90'!B2/90)</f>
        <v>0.28379790940766553</v>
      </c>
      <c r="F2" s="5">
        <f>SUMIFS('Data Collection'!F:F, 'Data Collection'!A:A, 'Per 90'!A2)/('Per 90'!B2/90)</f>
        <v>0.23675958188153307</v>
      </c>
      <c r="G2" s="5">
        <f>SUMIFS('Data Collection'!G:G, 'Data Collection'!A:A, 'Per 90'!A2)/('Per 90'!B2/90)</f>
        <v>0.28379790940766553</v>
      </c>
      <c r="H2" s="5">
        <f>SUMIFS('Data Collection'!H:H, 'Data Collection'!A:A, 'Per 90'!A2)/('Per 90'!B2/90)</f>
        <v>0.10191637630662022</v>
      </c>
      <c r="I2" s="5">
        <f>SUMIFS('Data Collection'!I:I, 'Data Collection'!A:A, 'Per 90'!A2)/('Per 90'!B2/90)</f>
        <v>0.31358885017421606</v>
      </c>
      <c r="J2" s="5">
        <f>SUMIFS('Data Collection'!J:J, 'Data Collection'!A:A, 'Per 90'!A2)/('Per 90'!B2/90)</f>
        <v>0.31358885017421606</v>
      </c>
      <c r="K2" s="5">
        <f>SUMIFS('Data Collection'!K:K, 'Data Collection'!A:A, 'Per 90'!A2)/('Per 90'!B2/90)</f>
        <v>5.2264808362369339E-2</v>
      </c>
      <c r="L2" s="5">
        <f>SUMIFS('Data Collection'!L:L, 'Data Collection'!A:A, 'Per 90'!A2)/('Per 90'!B2/90)</f>
        <v>0</v>
      </c>
      <c r="M2" s="5">
        <f>SUMIFS('Data Collection'!M:M, 'Data Collection'!A:A, 'Per 90'!A2)/('Per 90'!B2/90)</f>
        <v>0</v>
      </c>
      <c r="N2" s="5">
        <f>SUMIFS('Data Collection'!N:N, 'Data Collection'!A:A, 'Per 90'!A2)/('Per 90'!B2/90)</f>
        <v>0</v>
      </c>
      <c r="O2" s="5">
        <f>SUMIFS('Data Collection'!O:O, 'Data Collection'!A:A, 'Per 90'!A2)/('Per 90'!B2/90)</f>
        <v>0</v>
      </c>
      <c r="P2" s="5">
        <f>SUMIFS('Data Collection'!P:P, 'Data Collection'!A:A, 'Per 90'!A2)/('Per 90'!B2/90)</f>
        <v>0</v>
      </c>
      <c r="Q2" s="5">
        <f>SUMIFS('Data Collection'!Q:Q, 'Data Collection'!A:A, 'Per 90'!A2)/('Per 90'!B2/90)</f>
        <v>0.73170731707317072</v>
      </c>
      <c r="R2" s="5">
        <f>SUMIFS('Data Collection'!R:R, 'Data Collection'!A:A, 'Per 90'!A2)/('Per 90'!B2/90)</f>
        <v>0.52264808362369342</v>
      </c>
      <c r="S2" s="5">
        <f>SUMIFS('Data Collection'!S:S, 'Data Collection'!A:A, 'Per 90'!A2)/('Per 90'!B2/90)</f>
        <v>0.20905923344947736</v>
      </c>
      <c r="T2" s="5">
        <f>SUMIFS('Data Collection'!T:T, 'Data Collection'!A:A, 'Per 90'!A2)/('Per 90'!B2/90)</f>
        <v>3.2926829268292686</v>
      </c>
      <c r="U2" s="5">
        <f>SUMIFS('Data Collection'!U:U, 'Data Collection'!A:A, 'Per 90'!A2)/('Per 90'!B2/90)</f>
        <v>4.7560975609756095</v>
      </c>
      <c r="V2" s="14">
        <f>IFERROR(IF(T2/U2=0, 0, T2/U2), 0)</f>
        <v>0.6923076923076924</v>
      </c>
      <c r="W2" s="5">
        <f>SUMIFS('Data Collection'!W:W, 'Data Collection'!A:A, 'Per 90'!A2)/('Per 90'!B2/90)</f>
        <v>51.324041811846691</v>
      </c>
      <c r="X2" s="5">
        <f>SUMIFS('Data Collection'!X:X, 'Data Collection'!A:A, 'Per 90'!A2)/('Per 90'!B2/90)</f>
        <v>23.04878048780488</v>
      </c>
      <c r="Y2" s="5">
        <f>SUMIFS('Data Collection'!Y:Y, 'Data Collection'!A:A, 'Per 90'!A2)/('Per 90'!B2/90)</f>
        <v>30.99303135888502</v>
      </c>
      <c r="Z2" s="14">
        <f>IFERROR(IF(X2/Y2=0, 0, X2/Y2), 0)</f>
        <v>0.74367622259696464</v>
      </c>
      <c r="AA2" s="5">
        <f>SUMIFS('Data Collection'!AA:AA, 'Data Collection'!A:A, 'Per 90'!A2)/('Per 90'!B2/90)</f>
        <v>0.83623693379790942</v>
      </c>
      <c r="AB2" s="5">
        <f>SUMIFS('Data Collection'!AB:AB, 'Data Collection'!A:A, 'Per 90'!A2)/('Per 90'!B2/90)</f>
        <v>0.15679442508710803</v>
      </c>
      <c r="AC2" s="5">
        <f>SUMIFS('Data Collection'!AC:AC, 'Data Collection'!A:A, 'Per 90'!A2)/('Per 90'!B2/90)</f>
        <v>5.2264808362369339E-2</v>
      </c>
      <c r="AD2" s="5">
        <f>SUMIFS('Data Collection'!AD:AD, 'Data Collection'!A:A, 'Per 90'!A2)/('Per 90'!B2/90)</f>
        <v>0.62717770034843212</v>
      </c>
      <c r="AE2" s="5">
        <f>SUMIFS('Data Collection'!AE:AE, 'Data Collection'!A:A, 'Per 90'!A2)/('Per 90'!B2/90)</f>
        <v>2.0905923344947737</v>
      </c>
      <c r="AF2" s="14">
        <f>IFERROR(IF(AD2/AE2=0, 0, AD2/AE2), 0)</f>
        <v>0.3</v>
      </c>
      <c r="AG2" s="5">
        <f>SUMIFS('Data Collection'!AG:AG, 'Data Collection'!A:A, 'Per 90'!A2)/('Per 90'!B2/90)</f>
        <v>0.78397212543554007</v>
      </c>
      <c r="AH2" s="5">
        <f>SUMIFS('Data Collection'!AH:AH, 'Data Collection'!A:A, 'Per 90'!A2)/('Per 90'!B2/90)</f>
        <v>1.6724738675958188</v>
      </c>
      <c r="AI2" s="14">
        <f>IFERROR(IF(AG2/AH2=0, 0, AG2/AH2), 0)</f>
        <v>0.46875</v>
      </c>
      <c r="AJ2" s="5">
        <f>SUMIFS('Data Collection'!AJ:AJ, 'Data Collection'!A:A, 'Per 90'!A2)/('Per 90'!B2/90)</f>
        <v>5.6445993031358883</v>
      </c>
      <c r="AK2" s="5">
        <f>SUMIFS('Data Collection'!AK:AK, 'Data Collection'!A:A, 'Per 90'!A2)/('Per 90'!B2/90)</f>
        <v>14.581881533101045</v>
      </c>
      <c r="AL2" s="14">
        <f>IFERROR(IF(AJ2/AK2=0, 0, AJ2/AK2), 0)</f>
        <v>0.38709677419354838</v>
      </c>
      <c r="AM2" s="5">
        <f>SUMIFS('Data Collection'!AM:AM, 'Data Collection'!A:A, 'Per 90'!A2)/('Per 90'!B2/90)</f>
        <v>0.52264808362369342</v>
      </c>
      <c r="AN2" s="5">
        <f>SUMIFS('Data Collection'!AN:AN, 'Data Collection'!A:A, 'Per 90'!A2)/('Per 90'!B2/90)</f>
        <v>0.99303135888501748</v>
      </c>
      <c r="AO2" s="14">
        <f>IFERROR(IF(AM2/AN2=0, 0, AM2/AN2), 0)</f>
        <v>0.52631578947368418</v>
      </c>
      <c r="AP2" s="5">
        <f>SUMIFS('Data Collection'!AP:AP, 'Data Collection'!A:A, 'Per 90'!A2)/('Per 90'!B2/90)</f>
        <v>11.707317073170731</v>
      </c>
      <c r="AQ2" s="5">
        <f>SUMIFS('Data Collection'!AQ:AQ, 'Data Collection'!A:A, 'Per 90'!A2)/('Per 90'!B2/90)</f>
        <v>0.88850174216027877</v>
      </c>
      <c r="AR2" s="5">
        <f>SUMIFS('Data Collection'!AR:AR, 'Data Collection'!A:A, 'Per 90'!A2)/('Per 90'!B2/90)</f>
        <v>1.4634146341463414</v>
      </c>
      <c r="AS2" s="5">
        <f>SUMIFS('Data Collection'!AS:AS, 'Data Collection'!A:A, 'Per 90'!A2)/('Per 90'!B2/90)</f>
        <v>5.2264808362369339E-2</v>
      </c>
      <c r="AT2" s="5">
        <f>SUMIFS('Data Collection'!AT:AT, 'Data Collection'!A:A, 'Per 90'!A2)/('Per 90'!B2/90)</f>
        <v>0.31358885017421606</v>
      </c>
      <c r="AU2" s="5">
        <f>SUMIFS('Data Collection'!AU:AU, 'Data Collection'!A:A, 'Per 90'!A2)/('Per 90'!B2/90)</f>
        <v>5.2264808362369339E-2</v>
      </c>
      <c r="AV2" s="5">
        <f>SUMIFS('Data Collection'!AV:AV, 'Data Collection'!A:A, 'Per 90'!A2)/('Per 90'!B2/90)</f>
        <v>0.78397212543554007</v>
      </c>
      <c r="AW2" s="5">
        <f>SUMIFS('Data Collection'!AW:AW, 'Data Collection'!A:A, 'Per 90'!A2)/('Per 90'!B2/90)</f>
        <v>5.2264808362369339E-2</v>
      </c>
      <c r="AX2" s="5">
        <f>SUMIFS('Data Collection'!AX:AX, 'Data Collection'!A:A, 'Per 90'!A2)/('Per 90'!B2/90)</f>
        <v>0.52264808362369342</v>
      </c>
      <c r="AY2" s="5">
        <f>SUMIFS('Data Collection'!AY:AY, 'Data Collection'!A:A, 'Per 90'!A2)/('Per 90'!B2/90)</f>
        <v>0.20905923344947736</v>
      </c>
      <c r="AZ2" s="5">
        <f>SUMIFS('Data Collection'!AZ:AZ, 'Data Collection'!A:A, 'Per 90'!A2)/('Per 90'!B2/90)</f>
        <v>0</v>
      </c>
      <c r="BA2" s="5">
        <f>SUMIFS('Data Collection'!BA:BA, 'Data Collection'!A:A, 'Per 90'!A2)/('Per 90'!B2/90)</f>
        <v>0</v>
      </c>
      <c r="BB2" s="5">
        <f>SUMIFS('Data Collection'!BB:BB, 'Data Collection'!A:A, 'Per 90'!A2)/('Per 90'!B2/90)</f>
        <v>0</v>
      </c>
      <c r="BC2" s="5">
        <f>SUMIFS('Data Collection'!BC:BC, 'Data Collection'!A:A, 'Per 90'!A2)/('Per 90'!B2/90)</f>
        <v>0.81061453399196315</v>
      </c>
      <c r="BD2" s="5">
        <f>SUMIFS('Data Collection'!BD:BD, 'Data Collection'!A:A, 'Per 90'!A2)/('Per 90'!B2/90)</f>
        <v>5.0254623425355138E-2</v>
      </c>
      <c r="BE2" s="5">
        <f>AVERAGEIFS('Data Collection'!BE:BE, 'Data Collection'!A:A, 'Per 90'!A2)</f>
        <v>60.75</v>
      </c>
      <c r="BF2" s="5">
        <f>AVERAGEIFS('Data Collection'!BF:BF, 'Data Collection'!A:A, 'Per 90'!A2)</f>
        <v>51</v>
      </c>
      <c r="BG2" s="5">
        <f>AVERAGEIFS('Data Collection'!BK:BK, 'Data Collection'!A:A, 'Per 90'!A2)</f>
        <v>30.499999999999996</v>
      </c>
      <c r="BH2" s="5">
        <f>AVERAGEIFS('Data Collection'!BL:BL, 'Data Collection'!A:A, 'Per 90'!A2)</f>
        <v>8074.363636363636</v>
      </c>
      <c r="BI2" s="5">
        <f>AVERAGEIFS('Data Collection'!BM:BM, 'Data Collection'!A:A, 'Per 90'!A2)</f>
        <v>6.9647058823529404</v>
      </c>
      <c r="BJ2" s="5">
        <f>AVERAGEIFS('Data Collection'!BN:BN, 'Data Collection'!A:A, 'Per 90'!A2)</f>
        <v>0.46470588235294108</v>
      </c>
    </row>
    <row r="3" spans="1:62" x14ac:dyDescent="0.35">
      <c r="A3" s="1" t="s">
        <v>68</v>
      </c>
      <c r="B3">
        <f>SUMIFS('Data Collection'!B:B, 'Data Collection'!A:A, 'Per 90'!A3)</f>
        <v>2214</v>
      </c>
      <c r="C3" s="5">
        <f>SUMIFS('Data Collection'!C:C, 'Data Collection'!A:A, 'Per 90'!A3)/('Per 90'!B3/90)</f>
        <v>8.1300813008130079E-2</v>
      </c>
      <c r="D3" s="5">
        <f>SUMIFS('Data Collection'!D:D, 'Data Collection'!A:A, 'Per 90'!A3)/('Per 90'!B3/90)</f>
        <v>3.6991869918699183E-2</v>
      </c>
      <c r="E3" s="5">
        <f>SUMIFS('Data Collection'!E:E, 'Data Collection'!A:A, 'Per 90'!A3)/('Per 90'!B3/90)</f>
        <v>1.1382113821138212E-2</v>
      </c>
      <c r="F3" s="5">
        <f>SUMIFS('Data Collection'!F:F, 'Data Collection'!A:A, 'Per 90'!A3)/('Per 90'!B3/90)</f>
        <v>3.6991869918699183E-2</v>
      </c>
      <c r="G3" s="5">
        <f>SUMIFS('Data Collection'!G:G, 'Data Collection'!A:A, 'Per 90'!A3)/('Per 90'!B3/90)</f>
        <v>1.1382113821138212E-2</v>
      </c>
      <c r="H3" s="5">
        <f>SUMIFS('Data Collection'!H:H, 'Data Collection'!A:A, 'Per 90'!A3)/('Per 90'!B3/90)</f>
        <v>2.4390243902439022E-2</v>
      </c>
      <c r="I3" s="5">
        <f>SUMIFS('Data Collection'!I:I, 'Data Collection'!A:A, 'Per 90'!A3)/('Per 90'!B3/90)</f>
        <v>0</v>
      </c>
      <c r="J3" s="5">
        <f>SUMIFS('Data Collection'!J:J, 'Data Collection'!A:A, 'Per 90'!A3)/('Per 90'!B3/90)</f>
        <v>0</v>
      </c>
      <c r="K3" s="5">
        <f>SUMIFS('Data Collection'!K:K, 'Data Collection'!A:A, 'Per 90'!A3)/('Per 90'!B3/90)</f>
        <v>0</v>
      </c>
      <c r="L3" s="5">
        <f>SUMIFS('Data Collection'!L:L, 'Data Collection'!A:A, 'Per 90'!A3)/('Per 90'!B3/90)</f>
        <v>0</v>
      </c>
      <c r="M3" s="5">
        <f>SUMIFS('Data Collection'!M:M, 'Data Collection'!A:A, 'Per 90'!A3)/('Per 90'!B3/90)</f>
        <v>0</v>
      </c>
      <c r="N3" s="5">
        <f>SUMIFS('Data Collection'!N:N, 'Data Collection'!A:A, 'Per 90'!A3)/('Per 90'!B3/90)</f>
        <v>0</v>
      </c>
      <c r="O3" s="5">
        <f>SUMIFS('Data Collection'!O:O, 'Data Collection'!A:A, 'Per 90'!A3)/('Per 90'!B3/90)</f>
        <v>0</v>
      </c>
      <c r="P3" s="5">
        <f>SUMIFS('Data Collection'!P:P, 'Data Collection'!A:A, 'Per 90'!A3)/('Per 90'!B3/90)</f>
        <v>0</v>
      </c>
      <c r="Q3" s="5">
        <f>SUMIFS('Data Collection'!Q:Q, 'Data Collection'!A:A, 'Per 90'!A3)/('Per 90'!B3/90)</f>
        <v>8.1300813008130079E-2</v>
      </c>
      <c r="R3" s="5">
        <f>SUMIFS('Data Collection'!R:R, 'Data Collection'!A:A, 'Per 90'!A3)/('Per 90'!B3/90)</f>
        <v>0.16260162601626016</v>
      </c>
      <c r="S3" s="5">
        <f>SUMIFS('Data Collection'!S:S, 'Data Collection'!A:A, 'Per 90'!A3)/('Per 90'!B3/90)</f>
        <v>4.065040650406504E-2</v>
      </c>
      <c r="T3" s="5">
        <f>SUMIFS('Data Collection'!T:T, 'Data Collection'!A:A, 'Per 90'!A3)/('Per 90'!B3/90)</f>
        <v>0.24390243902439024</v>
      </c>
      <c r="U3" s="5">
        <f>SUMIFS('Data Collection'!U:U, 'Data Collection'!A:A, 'Per 90'!A3)/('Per 90'!B3/90)</f>
        <v>0.28455284552845528</v>
      </c>
      <c r="V3" s="14">
        <f t="shared" ref="V3:V22" si="0">IFERROR(IF(T3/U3=0, 0, T3/U3), 0)</f>
        <v>0.8571428571428571</v>
      </c>
      <c r="W3" s="5">
        <f>SUMIFS('Data Collection'!W:W, 'Data Collection'!A:A, 'Per 90'!A3)/('Per 90'!B3/90)</f>
        <v>61.422764227642276</v>
      </c>
      <c r="X3" s="5">
        <f>SUMIFS('Data Collection'!X:X, 'Data Collection'!A:A, 'Per 90'!A3)/('Per 90'!B3/90)</f>
        <v>42.764227642276417</v>
      </c>
      <c r="Y3" s="5">
        <f>SUMIFS('Data Collection'!Y:Y, 'Data Collection'!A:A, 'Per 90'!A3)/('Per 90'!B3/90)</f>
        <v>48.821138211382113</v>
      </c>
      <c r="Z3" s="14">
        <f t="shared" ref="Z3:Z22" si="1">IFERROR(IF(X3/Y3=0, 0, X3/Y3), 0)</f>
        <v>0.87593671940049944</v>
      </c>
      <c r="AA3" s="5">
        <f>SUMIFS('Data Collection'!AA:AA, 'Data Collection'!A:A, 'Per 90'!A3)/('Per 90'!B3/90)</f>
        <v>8.1300813008130079E-2</v>
      </c>
      <c r="AB3" s="5">
        <f>SUMIFS('Data Collection'!AB:AB, 'Data Collection'!A:A, 'Per 90'!A3)/('Per 90'!B3/90)</f>
        <v>0</v>
      </c>
      <c r="AC3" s="5">
        <f>SUMIFS('Data Collection'!AC:AC, 'Data Collection'!A:A, 'Per 90'!A3)/('Per 90'!B3/90)</f>
        <v>0</v>
      </c>
      <c r="AD3" s="5">
        <f>SUMIFS('Data Collection'!AD:AD, 'Data Collection'!A:A, 'Per 90'!A3)/('Per 90'!B3/90)</f>
        <v>8.1300813008130079E-2</v>
      </c>
      <c r="AE3" s="5">
        <f>SUMIFS('Data Collection'!AE:AE, 'Data Collection'!A:A, 'Per 90'!A3)/('Per 90'!B3/90)</f>
        <v>0.12195121951219512</v>
      </c>
      <c r="AF3" s="14">
        <f t="shared" ref="AF3:AF22" si="2">IFERROR(IF(AD3/AE3=0, 0, AD3/AE3), 0)</f>
        <v>0.66666666666666663</v>
      </c>
      <c r="AG3" s="5">
        <f>SUMIFS('Data Collection'!AG:AG, 'Data Collection'!A:A, 'Per 90'!A3)/('Per 90'!B3/90)</f>
        <v>4.2682926829268286</v>
      </c>
      <c r="AH3" s="5">
        <f>SUMIFS('Data Collection'!AH:AH, 'Data Collection'!A:A, 'Per 90'!A3)/('Per 90'!B3/90)</f>
        <v>7.0731707317073162</v>
      </c>
      <c r="AI3" s="14">
        <f t="shared" ref="AI3:AI22" si="3">IFERROR(IF(AG3/AH3=0, 0, AG3/AH3), 0)</f>
        <v>0.60344827586206895</v>
      </c>
      <c r="AJ3" s="5">
        <f>SUMIFS('Data Collection'!AJ:AJ, 'Data Collection'!A:A, 'Per 90'!A3)/('Per 90'!B3/90)</f>
        <v>2.6422764227642275</v>
      </c>
      <c r="AK3" s="5">
        <f>SUMIFS('Data Collection'!AK:AK, 'Data Collection'!A:A, 'Per 90'!A3)/('Per 90'!B3/90)</f>
        <v>6.8699186991869912</v>
      </c>
      <c r="AL3" s="14">
        <f t="shared" ref="AL3:AL22" si="4">IFERROR(IF(AJ3/AK3=0, 0, AJ3/AK3), 0)</f>
        <v>0.38461538461538464</v>
      </c>
      <c r="AM3" s="5">
        <f>SUMIFS('Data Collection'!AM:AM, 'Data Collection'!A:A, 'Per 90'!A3)/('Per 90'!B3/90)</f>
        <v>1.6260162601626016</v>
      </c>
      <c r="AN3" s="5">
        <f>SUMIFS('Data Collection'!AN:AN, 'Data Collection'!A:A, 'Per 90'!A3)/('Per 90'!B3/90)</f>
        <v>2.8048780487804876</v>
      </c>
      <c r="AO3" s="14">
        <f t="shared" ref="AO3:AO22" si="5">IFERROR(IF(AM3/AN3=0, 0, AM3/AN3), 0)</f>
        <v>0.57971014492753625</v>
      </c>
      <c r="AP3" s="5">
        <f>SUMIFS('Data Collection'!AP:AP, 'Data Collection'!A:A, 'Per 90'!A3)/('Per 90'!B3/90)</f>
        <v>7.4390243902439019</v>
      </c>
      <c r="AQ3" s="5">
        <f>SUMIFS('Data Collection'!AQ:AQ, 'Data Collection'!A:A, 'Per 90'!A3)/('Per 90'!B3/90)</f>
        <v>0.6097560975609756</v>
      </c>
      <c r="AR3" s="5">
        <f>SUMIFS('Data Collection'!AR:AR, 'Data Collection'!A:A, 'Per 90'!A3)/('Per 90'!B3/90)</f>
        <v>0.73170731707317072</v>
      </c>
      <c r="AS3" s="5">
        <f>SUMIFS('Data Collection'!AS:AS, 'Data Collection'!A:A, 'Per 90'!A3)/('Per 90'!B3/90)</f>
        <v>0.12195121951219512</v>
      </c>
      <c r="AT3" s="5">
        <f>SUMIFS('Data Collection'!AT:AT, 'Data Collection'!A:A, 'Per 90'!A3)/('Per 90'!B3/90)</f>
        <v>2.6829268292682924</v>
      </c>
      <c r="AU3" s="5">
        <f>SUMIFS('Data Collection'!AU:AU, 'Data Collection'!A:A, 'Per 90'!A3)/('Per 90'!B3/90)</f>
        <v>0.44715447154471544</v>
      </c>
      <c r="AV3" s="5">
        <f>SUMIFS('Data Collection'!AV:AV, 'Data Collection'!A:A, 'Per 90'!A3)/('Per 90'!B3/90)</f>
        <v>1.8292682926829267</v>
      </c>
      <c r="AW3" s="5">
        <f>SUMIFS('Data Collection'!AW:AW, 'Data Collection'!A:A, 'Per 90'!A3)/('Per 90'!B3/90)</f>
        <v>0.12195121951219512</v>
      </c>
      <c r="AX3" s="5">
        <f>SUMIFS('Data Collection'!AX:AX, 'Data Collection'!A:A, 'Per 90'!A3)/('Per 90'!B3/90)</f>
        <v>0.97560975609756095</v>
      </c>
      <c r="AY3" s="5">
        <f>SUMIFS('Data Collection'!AY:AY, 'Data Collection'!A:A, 'Per 90'!A3)/('Per 90'!B3/90)</f>
        <v>0.16260162601626016</v>
      </c>
      <c r="AZ3" s="5">
        <f>SUMIFS('Data Collection'!AZ:AZ, 'Data Collection'!A:A, 'Per 90'!A3)/('Per 90'!B3/90)</f>
        <v>0</v>
      </c>
      <c r="BA3" s="5">
        <f>SUMIFS('Data Collection'!BA:BA, 'Data Collection'!A:A, 'Per 90'!A3)/('Per 90'!B3/90)</f>
        <v>0</v>
      </c>
      <c r="BB3" s="5">
        <f>SUMIFS('Data Collection'!BB:BB, 'Data Collection'!A:A, 'Per 90'!A3)/('Per 90'!B3/90)</f>
        <v>0</v>
      </c>
      <c r="BC3" s="5">
        <f>SUMIFS('Data Collection'!BC:BC, 'Data Collection'!A:A, 'Per 90'!A3)/('Per 90'!B3/90)</f>
        <v>1.8785631170397805</v>
      </c>
      <c r="BD3" s="5">
        <f>SUMIFS('Data Collection'!BD:BD, 'Data Collection'!A:A, 'Per 90'!A3)/('Per 90'!B3/90)</f>
        <v>0.1088244302249023</v>
      </c>
      <c r="BE3" s="5">
        <f>AVERAGEIFS('Data Collection'!BE:BE, 'Data Collection'!A:A, 'Per 90'!A3)</f>
        <v>31</v>
      </c>
      <c r="BF3" s="5">
        <f>AVERAGEIFS('Data Collection'!BF:BF, 'Data Collection'!A:A, 'Per 90'!A3)</f>
        <v>28.75</v>
      </c>
      <c r="BG3" s="5">
        <f>AVERAGEIFS('Data Collection'!BK:BK, 'Data Collection'!A:A, 'Per 90'!A3)</f>
        <v>29.213636363636361</v>
      </c>
      <c r="BH3" s="5">
        <f>AVERAGEIFS('Data Collection'!BL:BL, 'Data Collection'!A:A, 'Per 90'!A3)</f>
        <v>9183.0909090909099</v>
      </c>
      <c r="BI3" s="5">
        <f>AVERAGEIFS('Data Collection'!BM:BM, 'Data Collection'!A:A, 'Per 90'!A3)</f>
        <v>6.9000000000000012</v>
      </c>
      <c r="BJ3" s="5">
        <f>AVERAGEIFS('Data Collection'!BN:BN, 'Data Collection'!A:A, 'Per 90'!A3)</f>
        <v>0.40000000000000013</v>
      </c>
    </row>
    <row r="4" spans="1:62" x14ac:dyDescent="0.35">
      <c r="A4" t="s">
        <v>69</v>
      </c>
      <c r="B4">
        <f>SUMIFS('Data Collection'!B:B, 'Data Collection'!A:A, 'Per 90'!A4)</f>
        <v>1933</v>
      </c>
      <c r="C4" s="5">
        <f>SUMIFS('Data Collection'!C:C, 'Data Collection'!A:A, 'Per 90'!A4)/('Per 90'!B4/90)</f>
        <v>0.23279875840662184</v>
      </c>
      <c r="D4" s="5">
        <f>SUMIFS('Data Collection'!D:D, 'Data Collection'!A:A, 'Per 90'!A4)/('Per 90'!B4/90)</f>
        <v>3.2126228660113811E-2</v>
      </c>
      <c r="E4" s="5">
        <f>SUMIFS('Data Collection'!E:E, 'Data Collection'!A:A, 'Per 90'!A4)/('Per 90'!B4/90)</f>
        <v>1.5364718054837042E-2</v>
      </c>
      <c r="F4" s="5">
        <f>SUMIFS('Data Collection'!F:F, 'Data Collection'!A:A, 'Per 90'!A4)/('Per 90'!B4/90)</f>
        <v>3.2126228660113811E-2</v>
      </c>
      <c r="G4" s="5">
        <f>SUMIFS('Data Collection'!G:G, 'Data Collection'!A:A, 'Per 90'!A4)/('Per 90'!B4/90)</f>
        <v>1.5364718054837042E-2</v>
      </c>
      <c r="H4" s="5">
        <f>SUMIFS('Data Collection'!H:H, 'Data Collection'!A:A, 'Per 90'!A4)/('Per 90'!B4/90)</f>
        <v>4.1903776513191923E-2</v>
      </c>
      <c r="I4" s="5">
        <f>SUMIFS('Data Collection'!I:I, 'Data Collection'!A:A, 'Per 90'!A4)/('Per 90'!B4/90)</f>
        <v>0</v>
      </c>
      <c r="J4" s="5">
        <f>SUMIFS('Data Collection'!J:J, 'Data Collection'!A:A, 'Per 90'!A4)/('Per 90'!B4/90)</f>
        <v>4.6559751681324368E-2</v>
      </c>
      <c r="K4" s="5">
        <f>SUMIFS('Data Collection'!K:K, 'Data Collection'!A:A, 'Per 90'!A4)/('Per 90'!B4/90)</f>
        <v>4.6559751681324368E-2</v>
      </c>
      <c r="L4" s="5">
        <f>SUMIFS('Data Collection'!L:L, 'Data Collection'!A:A, 'Per 90'!A4)/('Per 90'!B4/90)</f>
        <v>0</v>
      </c>
      <c r="M4" s="5">
        <f>SUMIFS('Data Collection'!M:M, 'Data Collection'!A:A, 'Per 90'!A4)/('Per 90'!B4/90)</f>
        <v>0</v>
      </c>
      <c r="N4" s="5">
        <f>SUMIFS('Data Collection'!N:N, 'Data Collection'!A:A, 'Per 90'!A4)/('Per 90'!B4/90)</f>
        <v>0</v>
      </c>
      <c r="O4" s="5">
        <f>SUMIFS('Data Collection'!O:O, 'Data Collection'!A:A, 'Per 90'!A4)/('Per 90'!B4/90)</f>
        <v>0</v>
      </c>
      <c r="P4" s="5">
        <f>SUMIFS('Data Collection'!P:P, 'Data Collection'!A:A, 'Per 90'!A4)/('Per 90'!B4/90)</f>
        <v>0</v>
      </c>
      <c r="Q4" s="5">
        <f>SUMIFS('Data Collection'!Q:Q, 'Data Collection'!A:A, 'Per 90'!A4)/('Per 90'!B4/90)</f>
        <v>4.6559751681324368E-2</v>
      </c>
      <c r="R4" s="5">
        <f>SUMIFS('Data Collection'!R:R, 'Data Collection'!A:A, 'Per 90'!A4)/('Per 90'!B4/90)</f>
        <v>0.18623900672529747</v>
      </c>
      <c r="S4" s="5">
        <f>SUMIFS('Data Collection'!S:S, 'Data Collection'!A:A, 'Per 90'!A4)/('Per 90'!B4/90)</f>
        <v>0.13967925504397311</v>
      </c>
      <c r="T4" s="5">
        <f>SUMIFS('Data Collection'!T:T, 'Data Collection'!A:A, 'Per 90'!A4)/('Per 90'!B4/90)</f>
        <v>0.41903776513191932</v>
      </c>
      <c r="U4" s="5">
        <f>SUMIFS('Data Collection'!U:U, 'Data Collection'!A:A, 'Per 90'!A4)/('Per 90'!B4/90)</f>
        <v>0.88463528194516294</v>
      </c>
      <c r="V4" s="14">
        <f t="shared" si="0"/>
        <v>0.47368421052631582</v>
      </c>
      <c r="W4" s="5">
        <f>SUMIFS('Data Collection'!W:W, 'Data Collection'!A:A, 'Per 90'!A4)/('Per 90'!B4/90)</f>
        <v>49.120538023797209</v>
      </c>
      <c r="X4" s="5">
        <f>SUMIFS('Data Collection'!X:X, 'Data Collection'!A:A, 'Per 90'!A4)/('Per 90'!B4/90)</f>
        <v>26.632177961717538</v>
      </c>
      <c r="Y4" s="5">
        <f>SUMIFS('Data Collection'!Y:Y, 'Data Collection'!A:A, 'Per 90'!A4)/('Per 90'!B4/90)</f>
        <v>36.176927056389033</v>
      </c>
      <c r="Z4" s="14">
        <f t="shared" si="1"/>
        <v>0.73616473616473621</v>
      </c>
      <c r="AA4" s="5">
        <f>SUMIFS('Data Collection'!AA:AA, 'Data Collection'!A:A, 'Per 90'!A4)/('Per 90'!B4/90)</f>
        <v>0.512157268494568</v>
      </c>
      <c r="AB4" s="5">
        <f>SUMIFS('Data Collection'!AB:AB, 'Data Collection'!A:A, 'Per 90'!A4)/('Per 90'!B4/90)</f>
        <v>4.6559751681324368E-2</v>
      </c>
      <c r="AC4" s="5">
        <f>SUMIFS('Data Collection'!AC:AC, 'Data Collection'!A:A, 'Per 90'!A4)/('Per 90'!B4/90)</f>
        <v>0</v>
      </c>
      <c r="AD4" s="5">
        <f>SUMIFS('Data Collection'!AD:AD, 'Data Collection'!A:A, 'Per 90'!A4)/('Per 90'!B4/90)</f>
        <v>0.55871702017589242</v>
      </c>
      <c r="AE4" s="5">
        <f>SUMIFS('Data Collection'!AE:AE, 'Data Collection'!A:A, 'Per 90'!A4)/('Per 90'!B4/90)</f>
        <v>1.908949818934299</v>
      </c>
      <c r="AF4" s="14">
        <f t="shared" si="2"/>
        <v>0.29268292682926828</v>
      </c>
      <c r="AG4" s="5">
        <f>SUMIFS('Data Collection'!AG:AG, 'Data Collection'!A:A, 'Per 90'!A4)/('Per 90'!B4/90)</f>
        <v>2.7004655975168133</v>
      </c>
      <c r="AH4" s="5">
        <f>SUMIFS('Data Collection'!AH:AH, 'Data Collection'!A:A, 'Per 90'!A4)/('Per 90'!B4/90)</f>
        <v>5.773409208484221</v>
      </c>
      <c r="AI4" s="14">
        <f t="shared" si="3"/>
        <v>0.467741935483871</v>
      </c>
      <c r="AJ4" s="5">
        <f>SUMIFS('Data Collection'!AJ:AJ, 'Data Collection'!A:A, 'Per 90'!A4)/('Per 90'!B4/90)</f>
        <v>3.4454216244180031</v>
      </c>
      <c r="AK4" s="5">
        <f>SUMIFS('Data Collection'!AK:AK, 'Data Collection'!A:A, 'Per 90'!A4)/('Per 90'!B4/90)</f>
        <v>13.409208484221418</v>
      </c>
      <c r="AL4" s="14">
        <f t="shared" si="4"/>
        <v>0.25694444444444442</v>
      </c>
      <c r="AM4" s="5">
        <f>SUMIFS('Data Collection'!AM:AM, 'Data Collection'!A:A, 'Per 90'!A4)/('Per 90'!B4/90)</f>
        <v>1.4433523021210553</v>
      </c>
      <c r="AN4" s="5">
        <f>SUMIFS('Data Collection'!AN:AN, 'Data Collection'!A:A, 'Per 90'!A4)/('Per 90'!B4/90)</f>
        <v>2.6073460941541646</v>
      </c>
      <c r="AO4" s="14">
        <f t="shared" si="5"/>
        <v>0.55357142857142849</v>
      </c>
      <c r="AP4" s="5">
        <f>SUMIFS('Data Collection'!AP:AP, 'Data Collection'!A:A, 'Per 90'!A4)/('Per 90'!B4/90)</f>
        <v>12.8039317123642</v>
      </c>
      <c r="AQ4" s="5">
        <f>SUMIFS('Data Collection'!AQ:AQ, 'Data Collection'!A:A, 'Per 90'!A4)/('Per 90'!B4/90)</f>
        <v>1.1174340403517848</v>
      </c>
      <c r="AR4" s="5">
        <f>SUMIFS('Data Collection'!AR:AR, 'Data Collection'!A:A, 'Per 90'!A4)/('Per 90'!B4/90)</f>
        <v>0.65183652353854116</v>
      </c>
      <c r="AS4" s="5">
        <f>SUMIFS('Data Collection'!AS:AS, 'Data Collection'!A:A, 'Per 90'!A4)/('Per 90'!B4/90)</f>
        <v>0</v>
      </c>
      <c r="AT4" s="5">
        <f>SUMIFS('Data Collection'!AT:AT, 'Data Collection'!A:A, 'Per 90'!A4)/('Per 90'!B4/90)</f>
        <v>2.5142265907915156</v>
      </c>
      <c r="AU4" s="5">
        <f>SUMIFS('Data Collection'!AU:AU, 'Data Collection'!A:A, 'Per 90'!A4)/('Per 90'!B4/90)</f>
        <v>0.512157268494568</v>
      </c>
      <c r="AV4" s="5">
        <f>SUMIFS('Data Collection'!AV:AV, 'Data Collection'!A:A, 'Per 90'!A4)/('Per 90'!B4/90)</f>
        <v>0.83807553026383863</v>
      </c>
      <c r="AW4" s="5">
        <f>SUMIFS('Data Collection'!AW:AW, 'Data Collection'!A:A, 'Per 90'!A4)/('Per 90'!B4/90)</f>
        <v>0.23279875840662184</v>
      </c>
      <c r="AX4" s="5">
        <f>SUMIFS('Data Collection'!AX:AX, 'Data Collection'!A:A, 'Per 90'!A4)/('Per 90'!B4/90)</f>
        <v>2.0951888256595965</v>
      </c>
      <c r="AY4" s="5">
        <f>SUMIFS('Data Collection'!AY:AY, 'Data Collection'!A:A, 'Per 90'!A4)/('Per 90'!B4/90)</f>
        <v>0.32591826176927058</v>
      </c>
      <c r="AZ4" s="5">
        <f>SUMIFS('Data Collection'!AZ:AZ, 'Data Collection'!A:A, 'Per 90'!A4)/('Per 90'!B4/90)</f>
        <v>0</v>
      </c>
      <c r="BA4" s="5">
        <f>SUMIFS('Data Collection'!BA:BA, 'Data Collection'!A:A, 'Per 90'!A4)/('Per 90'!B4/90)</f>
        <v>0</v>
      </c>
      <c r="BB4" s="5">
        <f>SUMIFS('Data Collection'!BB:BB, 'Data Collection'!A:A, 'Per 90'!A4)/('Per 90'!B4/90)</f>
        <v>0.13967925504397311</v>
      </c>
      <c r="BC4" s="5">
        <f>SUMIFS('Data Collection'!BC:BC, 'Data Collection'!A:A, 'Per 90'!A4)/('Per 90'!B4/90)</f>
        <v>0.85819575780961876</v>
      </c>
      <c r="BD4" s="5">
        <f>SUMIFS('Data Collection'!BD:BD, 'Data Collection'!A:A, 'Per 90'!A4)/('Per 90'!B4/90)</f>
        <v>0.2279185075637892</v>
      </c>
      <c r="BE4" s="5">
        <f>AVERAGEIFS('Data Collection'!BE:BE, 'Data Collection'!A:A, 'Per 90'!A4)</f>
        <v>44.666666666666664</v>
      </c>
      <c r="BF4" s="5">
        <f>AVERAGEIFS('Data Collection'!BF:BF, 'Data Collection'!A:A, 'Per 90'!A4)</f>
        <v>53.333333333333336</v>
      </c>
      <c r="BG4" s="5">
        <f>AVERAGEIFS('Data Collection'!BK:BK, 'Data Collection'!A:A, 'Per 90'!A4)</f>
        <v>31.11904761904762</v>
      </c>
      <c r="BH4" s="5">
        <f>AVERAGEIFS('Data Collection'!BL:BL, 'Data Collection'!A:A, 'Per 90'!A4)</f>
        <v>9761.8095238095229</v>
      </c>
      <c r="BI4" s="5">
        <f>AVERAGEIFS('Data Collection'!BM:BM, 'Data Collection'!A:A, 'Per 90'!A4)</f>
        <v>6.5500000000000007</v>
      </c>
      <c r="BJ4" s="5">
        <f>AVERAGEIFS('Data Collection'!BN:BN, 'Data Collection'!A:A, 'Per 90'!A4)</f>
        <v>4.9999999999999989E-2</v>
      </c>
    </row>
    <row r="5" spans="1:62" x14ac:dyDescent="0.35">
      <c r="A5" s="1" t="s">
        <v>70</v>
      </c>
      <c r="B5">
        <f>SUMIFS('Data Collection'!B:B, 'Data Collection'!A:A, 'Per 90'!A5)</f>
        <v>404</v>
      </c>
      <c r="C5" s="5">
        <f>SUMIFS('Data Collection'!C:C, 'Data Collection'!A:A, 'Per 90'!A5)/('Per 90'!B5/90)</f>
        <v>-1.113861386138614</v>
      </c>
      <c r="D5" s="5">
        <f>SUMIFS('Data Collection'!D:D, 'Data Collection'!A:A, 'Per 90'!A5)/('Per 90'!B5/90)</f>
        <v>0.54133663366336626</v>
      </c>
      <c r="E5" s="5">
        <f>SUMIFS('Data Collection'!E:E, 'Data Collection'!A:A, 'Per 90'!A5)/('Per 90'!B5/90)</f>
        <v>0.45445544554455447</v>
      </c>
      <c r="F5" s="5">
        <f>SUMIFS('Data Collection'!F:F, 'Data Collection'!A:A, 'Per 90'!A5)/('Per 90'!B5/90)</f>
        <v>0.54133663366336626</v>
      </c>
      <c r="G5" s="5">
        <f>SUMIFS('Data Collection'!G:G, 'Data Collection'!A:A, 'Per 90'!A5)/('Per 90'!B5/90)</f>
        <v>0.45445544554455447</v>
      </c>
      <c r="H5" s="5">
        <f>SUMIFS('Data Collection'!H:H, 'Data Collection'!A:A, 'Per 90'!A5)/('Per 90'!B5/90)</f>
        <v>0</v>
      </c>
      <c r="I5" s="5">
        <f>SUMIFS('Data Collection'!I:I, 'Data Collection'!A:A, 'Per 90'!A5)/('Per 90'!B5/90)</f>
        <v>0</v>
      </c>
      <c r="J5" s="5">
        <f>SUMIFS('Data Collection'!J:J, 'Data Collection'!A:A, 'Per 90'!A5)/('Per 90'!B5/90)</f>
        <v>0</v>
      </c>
      <c r="K5" s="5">
        <f>SUMIFS('Data Collection'!K:K, 'Data Collection'!A:A, 'Per 90'!A5)/('Per 90'!B5/90)</f>
        <v>0</v>
      </c>
      <c r="L5" s="5">
        <f>SUMIFS('Data Collection'!L:L, 'Data Collection'!A:A, 'Per 90'!A5)/('Per 90'!B5/90)</f>
        <v>0</v>
      </c>
      <c r="M5" s="5">
        <f>SUMIFS('Data Collection'!M:M, 'Data Collection'!A:A, 'Per 90'!A5)/('Per 90'!B5/90)</f>
        <v>0</v>
      </c>
      <c r="N5" s="5">
        <f>SUMIFS('Data Collection'!N:N, 'Data Collection'!A:A, 'Per 90'!A5)/('Per 90'!B5/90)</f>
        <v>0</v>
      </c>
      <c r="O5" s="5">
        <f>SUMIFS('Data Collection'!O:O, 'Data Collection'!A:A, 'Per 90'!A5)/('Per 90'!B5/90)</f>
        <v>0</v>
      </c>
      <c r="P5" s="5">
        <f>SUMIFS('Data Collection'!P:P, 'Data Collection'!A:A, 'Per 90'!A5)/('Per 90'!B5/90)</f>
        <v>0</v>
      </c>
      <c r="Q5" s="5">
        <f>SUMIFS('Data Collection'!Q:Q, 'Data Collection'!A:A, 'Per 90'!A5)/('Per 90'!B5/90)</f>
        <v>0.8910891089108911</v>
      </c>
      <c r="R5" s="5">
        <f>SUMIFS('Data Collection'!R:R, 'Data Collection'!A:A, 'Per 90'!A5)/('Per 90'!B5/90)</f>
        <v>0.44554455445544555</v>
      </c>
      <c r="S5" s="5">
        <f>SUMIFS('Data Collection'!S:S, 'Data Collection'!A:A, 'Per 90'!A5)/('Per 90'!B5/90)</f>
        <v>0.66831683168316836</v>
      </c>
      <c r="T5" s="5">
        <f>SUMIFS('Data Collection'!T:T, 'Data Collection'!A:A, 'Per 90'!A5)/('Per 90'!B5/90)</f>
        <v>1.5594059405940595</v>
      </c>
      <c r="U5" s="5">
        <f>SUMIFS('Data Collection'!U:U, 'Data Collection'!A:A, 'Per 90'!A5)/('Per 90'!B5/90)</f>
        <v>1.7821782178217822</v>
      </c>
      <c r="V5" s="14">
        <f t="shared" si="0"/>
        <v>0.875</v>
      </c>
      <c r="W5" s="5">
        <f>SUMIFS('Data Collection'!W:W, 'Data Collection'!A:A, 'Per 90'!A5)/('Per 90'!B5/90)</f>
        <v>39.207920792079207</v>
      </c>
      <c r="X5" s="5">
        <f>SUMIFS('Data Collection'!X:X, 'Data Collection'!A:A, 'Per 90'!A5)/('Per 90'!B5/90)</f>
        <v>14.257425742574258</v>
      </c>
      <c r="Y5" s="5">
        <f>SUMIFS('Data Collection'!Y:Y, 'Data Collection'!A:A, 'Per 90'!A5)/('Per 90'!B5/90)</f>
        <v>19.826732673267326</v>
      </c>
      <c r="Z5" s="14">
        <f t="shared" si="1"/>
        <v>0.7191011235955056</v>
      </c>
      <c r="AA5" s="5">
        <f>SUMIFS('Data Collection'!AA:AA, 'Data Collection'!A:A, 'Per 90'!A5)/('Per 90'!B5/90)</f>
        <v>0</v>
      </c>
      <c r="AB5" s="5">
        <f>SUMIFS('Data Collection'!AB:AB, 'Data Collection'!A:A, 'Per 90'!A5)/('Per 90'!B5/90)</f>
        <v>0</v>
      </c>
      <c r="AC5" s="5">
        <f>SUMIFS('Data Collection'!AC:AC, 'Data Collection'!A:A, 'Per 90'!A5)/('Per 90'!B5/90)</f>
        <v>0.66831683168316836</v>
      </c>
      <c r="AD5" s="5">
        <f>SUMIFS('Data Collection'!AD:AD, 'Data Collection'!A:A, 'Per 90'!A5)/('Per 90'!B5/90)</f>
        <v>0</v>
      </c>
      <c r="AE5" s="5">
        <f>SUMIFS('Data Collection'!AE:AE, 'Data Collection'!A:A, 'Per 90'!A5)/('Per 90'!B5/90)</f>
        <v>0.44554455445544555</v>
      </c>
      <c r="AF5" s="14">
        <f t="shared" si="2"/>
        <v>0</v>
      </c>
      <c r="AG5" s="5">
        <f>SUMIFS('Data Collection'!AG:AG, 'Data Collection'!A:A, 'Per 90'!A5)/('Per 90'!B5/90)</f>
        <v>0.66831683168316836</v>
      </c>
      <c r="AH5" s="5">
        <f>SUMIFS('Data Collection'!AH:AH, 'Data Collection'!A:A, 'Per 90'!A5)/('Per 90'!B5/90)</f>
        <v>1.113861386138614</v>
      </c>
      <c r="AI5" s="14">
        <f t="shared" si="3"/>
        <v>0.6</v>
      </c>
      <c r="AJ5" s="5">
        <f>SUMIFS('Data Collection'!AJ:AJ, 'Data Collection'!A:A, 'Per 90'!A5)/('Per 90'!B5/90)</f>
        <v>5.1237623762376234</v>
      </c>
      <c r="AK5" s="5">
        <f>SUMIFS('Data Collection'!AK:AK, 'Data Collection'!A:A, 'Per 90'!A5)/('Per 90'!B5/90)</f>
        <v>13.589108910891088</v>
      </c>
      <c r="AL5" s="14">
        <f t="shared" si="4"/>
        <v>0.37704918032786883</v>
      </c>
      <c r="AM5" s="5">
        <f>SUMIFS('Data Collection'!AM:AM, 'Data Collection'!A:A, 'Per 90'!A5)/('Per 90'!B5/90)</f>
        <v>2.2277227722772279</v>
      </c>
      <c r="AN5" s="5">
        <f>SUMIFS('Data Collection'!AN:AN, 'Data Collection'!A:A, 'Per 90'!A5)/('Per 90'!B5/90)</f>
        <v>4.0099009900990099</v>
      </c>
      <c r="AO5" s="14">
        <f t="shared" si="5"/>
        <v>0.55555555555555558</v>
      </c>
      <c r="AP5" s="5">
        <f>SUMIFS('Data Collection'!AP:AP, 'Data Collection'!A:A, 'Per 90'!A5)/('Per 90'!B5/90)</f>
        <v>13.366336633663366</v>
      </c>
      <c r="AQ5" s="5">
        <f>SUMIFS('Data Collection'!AQ:AQ, 'Data Collection'!A:A, 'Per 90'!A5)/('Per 90'!B5/90)</f>
        <v>1.113861386138614</v>
      </c>
      <c r="AR5" s="5">
        <f>SUMIFS('Data Collection'!AR:AR, 'Data Collection'!A:A, 'Per 90'!A5)/('Per 90'!B5/90)</f>
        <v>1.5594059405940595</v>
      </c>
      <c r="AS5" s="5">
        <f>SUMIFS('Data Collection'!AS:AS, 'Data Collection'!A:A, 'Per 90'!A5)/('Per 90'!B5/90)</f>
        <v>0.22277227722772278</v>
      </c>
      <c r="AT5" s="5">
        <f>SUMIFS('Data Collection'!AT:AT, 'Data Collection'!A:A, 'Per 90'!A5)/('Per 90'!B5/90)</f>
        <v>0.22277227722772278</v>
      </c>
      <c r="AU5" s="5">
        <f>SUMIFS('Data Collection'!AU:AU, 'Data Collection'!A:A, 'Per 90'!A5)/('Per 90'!B5/90)</f>
        <v>0</v>
      </c>
      <c r="AV5" s="5">
        <f>SUMIFS('Data Collection'!AV:AV, 'Data Collection'!A:A, 'Per 90'!A5)/('Per 90'!B5/90)</f>
        <v>0.22277227722772278</v>
      </c>
      <c r="AW5" s="5">
        <f>SUMIFS('Data Collection'!AW:AW, 'Data Collection'!A:A, 'Per 90'!A5)/('Per 90'!B5/90)</f>
        <v>0.22277227722772278</v>
      </c>
      <c r="AX5" s="5">
        <f>SUMIFS('Data Collection'!AX:AX, 'Data Collection'!A:A, 'Per 90'!A5)/('Per 90'!B5/90)</f>
        <v>0</v>
      </c>
      <c r="AY5" s="5">
        <f>SUMIFS('Data Collection'!AY:AY, 'Data Collection'!A:A, 'Per 90'!A5)/('Per 90'!B5/90)</f>
        <v>0.22277227722772278</v>
      </c>
      <c r="AZ5" s="5">
        <f>SUMIFS('Data Collection'!AZ:AZ, 'Data Collection'!A:A, 'Per 90'!A5)/('Per 90'!B5/90)</f>
        <v>0</v>
      </c>
      <c r="BA5" s="5">
        <f>SUMIFS('Data Collection'!BA:BA, 'Data Collection'!A:A, 'Per 90'!A5)/('Per 90'!B5/90)</f>
        <v>0.22277227722772278</v>
      </c>
      <c r="BB5" s="5">
        <f>SUMIFS('Data Collection'!BB:BB, 'Data Collection'!A:A, 'Per 90'!A5)/('Per 90'!B5/90)</f>
        <v>0</v>
      </c>
      <c r="BC5" s="5">
        <f>SUMIFS('Data Collection'!BC:BC, 'Data Collection'!A:A, 'Per 90'!A5)/('Per 90'!B5/90)</f>
        <v>0.16876687668766877</v>
      </c>
      <c r="BD5" s="5">
        <f>SUMIFS('Data Collection'!BD:BD, 'Data Collection'!A:A, 'Per 90'!A5)/('Per 90'!B5/90)</f>
        <v>0.17404084158415842</v>
      </c>
      <c r="BE5" s="5">
        <f>AVERAGEIFS('Data Collection'!BE:BE, 'Data Collection'!A:A, 'Per 90'!A5)</f>
        <v>57.5</v>
      </c>
      <c r="BF5" s="5">
        <f>AVERAGEIFS('Data Collection'!BF:BF, 'Data Collection'!A:A, 'Per 90'!A5)</f>
        <v>53.75</v>
      </c>
      <c r="BG5" s="5">
        <f>AVERAGEIFS('Data Collection'!BK:BK, 'Data Collection'!A:A, 'Per 90'!A5)</f>
        <v>28.830769230769231</v>
      </c>
      <c r="BH5" s="5">
        <f>AVERAGEIFS('Data Collection'!BL:BL, 'Data Collection'!A:A, 'Per 90'!A5)</f>
        <v>4639.4615384615381</v>
      </c>
      <c r="BI5" s="5">
        <f>AVERAGEIFS('Data Collection'!BM:BM, 'Data Collection'!A:A, 'Per 90'!A5)</f>
        <v>6.5111111111111111</v>
      </c>
      <c r="BJ5" s="5">
        <f>AVERAGEIFS('Data Collection'!BN:BN, 'Data Collection'!A:A, 'Per 90'!A5)</f>
        <v>1.1111111111111269E-2</v>
      </c>
    </row>
    <row r="6" spans="1:62" x14ac:dyDescent="0.35">
      <c r="A6" t="s">
        <v>83</v>
      </c>
      <c r="B6">
        <f>SUMIFS('Data Collection'!B:B, 'Data Collection'!A:A, 'Per 90'!A6)</f>
        <v>1144</v>
      </c>
      <c r="C6" s="5">
        <f>SUMIFS('Data Collection'!C:C, 'Data Collection'!A:A, 'Per 90'!A6)/('Per 90'!B6/90)</f>
        <v>0.31468531468531469</v>
      </c>
      <c r="D6" s="5">
        <f>SUMIFS('Data Collection'!D:D, 'Data Collection'!A:A, 'Per 90'!A6)/('Per 90'!B6/90)</f>
        <v>0</v>
      </c>
      <c r="E6" s="5">
        <f>SUMIFS('Data Collection'!E:E, 'Data Collection'!A:A, 'Per 90'!A6)/('Per 90'!B6/90)</f>
        <v>0</v>
      </c>
      <c r="F6" s="5">
        <f>SUMIFS('Data Collection'!F:F, 'Data Collection'!A:A, 'Per 90'!A6)/('Per 90'!B6/90)</f>
        <v>0</v>
      </c>
      <c r="G6" s="5">
        <f>SUMIFS('Data Collection'!G:G, 'Data Collection'!A:A, 'Per 90'!A6)/('Per 90'!B6/90)</f>
        <v>0</v>
      </c>
      <c r="H6" s="5">
        <f>SUMIFS('Data Collection'!H:H, 'Data Collection'!A:A, 'Per 90'!A6)/('Per 90'!B6/90)</f>
        <v>0</v>
      </c>
      <c r="I6" s="5">
        <f>SUMIFS('Data Collection'!I:I, 'Data Collection'!A:A, 'Per 90'!A6)/('Per 90'!B6/90)</f>
        <v>0</v>
      </c>
      <c r="J6" s="5">
        <f>SUMIFS('Data Collection'!J:J, 'Data Collection'!A:A, 'Per 90'!A6)/('Per 90'!B6/90)</f>
        <v>0</v>
      </c>
      <c r="K6" s="5">
        <f>SUMIFS('Data Collection'!K:K, 'Data Collection'!A:A, 'Per 90'!A6)/('Per 90'!B6/90)</f>
        <v>0</v>
      </c>
      <c r="L6" s="5">
        <f>SUMIFS('Data Collection'!L:L, 'Data Collection'!A:A, 'Per 90'!A6)/('Per 90'!B6/90)</f>
        <v>3.7762237762237763</v>
      </c>
      <c r="M6" s="5">
        <f>SUMIFS('Data Collection'!M:M, 'Data Collection'!A:A, 'Per 90'!A6)/('Per 90'!B6/90)</f>
        <v>4.6416083916083917</v>
      </c>
      <c r="N6" s="5">
        <f>SUMIFS('Data Collection'!N:N, 'Data Collection'!A:A, 'Per 90'!A6)/('Per 90'!B6/90)</f>
        <v>0.86538461538461542</v>
      </c>
      <c r="O6" s="5">
        <f>SUMIFS('Data Collection'!O:O, 'Data Collection'!A:A, 'Per 90'!A6)/('Per 90'!B6/90)</f>
        <v>1.3083041958041959</v>
      </c>
      <c r="P6" s="5">
        <f>SUMIFS('Data Collection'!P:P, 'Data Collection'!A:A, 'Per 90'!A6)/('Per 90'!B6/90)</f>
        <v>0.44291958041958046</v>
      </c>
      <c r="Q6" s="5">
        <f>SUMIFS('Data Collection'!Q:Q, 'Data Collection'!A:A, 'Per 90'!A6)/('Per 90'!B6/90)</f>
        <v>0</v>
      </c>
      <c r="R6" s="5">
        <f>SUMIFS('Data Collection'!R:R, 'Data Collection'!A:A, 'Per 90'!A6)/('Per 90'!B6/90)</f>
        <v>0</v>
      </c>
      <c r="S6" s="5">
        <f>SUMIFS('Data Collection'!S:S, 'Data Collection'!A:A, 'Per 90'!A6)/('Per 90'!B6/90)</f>
        <v>0</v>
      </c>
      <c r="T6" s="5">
        <f>SUMIFS('Data Collection'!T:T, 'Data Collection'!A:A, 'Per 90'!A6)/('Per 90'!B6/90)</f>
        <v>0</v>
      </c>
      <c r="U6" s="5">
        <f>SUMIFS('Data Collection'!U:U, 'Data Collection'!A:A, 'Per 90'!A6)/('Per 90'!B6/90)</f>
        <v>0</v>
      </c>
      <c r="V6" s="14">
        <f t="shared" si="0"/>
        <v>0</v>
      </c>
      <c r="W6" s="5">
        <f>SUMIFS('Data Collection'!W:W, 'Data Collection'!A:A, 'Per 90'!A6)/('Per 90'!B6/90)</f>
        <v>32.176573426573427</v>
      </c>
      <c r="X6" s="5">
        <f>SUMIFS('Data Collection'!X:X, 'Data Collection'!A:A, 'Per 90'!A6)/('Per 90'!B6/90)</f>
        <v>23.522727272727273</v>
      </c>
      <c r="Y6" s="5">
        <f>SUMIFS('Data Collection'!Y:Y, 'Data Collection'!A:A, 'Per 90'!A6)/('Per 90'!B6/90)</f>
        <v>28.00699300699301</v>
      </c>
      <c r="Z6" s="14">
        <f t="shared" si="1"/>
        <v>0.83988764044943809</v>
      </c>
      <c r="AA6" s="5">
        <f>SUMIFS('Data Collection'!AA:AA, 'Data Collection'!A:A, 'Per 90'!A6)/('Per 90'!B6/90)</f>
        <v>0</v>
      </c>
      <c r="AB6" s="5">
        <f>SUMIFS('Data Collection'!AB:AB, 'Data Collection'!A:A, 'Per 90'!A6)/('Per 90'!B6/90)</f>
        <v>0</v>
      </c>
      <c r="AC6" s="5">
        <f>SUMIFS('Data Collection'!AC:AC, 'Data Collection'!A:A, 'Per 90'!A6)/('Per 90'!B6/90)</f>
        <v>0</v>
      </c>
      <c r="AD6" s="5">
        <f>SUMIFS('Data Collection'!AD:AD, 'Data Collection'!A:A, 'Per 90'!A6)/('Per 90'!B6/90)</f>
        <v>0</v>
      </c>
      <c r="AE6" s="5">
        <f>SUMIFS('Data Collection'!AE:AE, 'Data Collection'!A:A, 'Per 90'!A6)/('Per 90'!B6/90)</f>
        <v>0</v>
      </c>
      <c r="AF6" s="14">
        <f t="shared" si="2"/>
        <v>0</v>
      </c>
      <c r="AG6" s="5">
        <f>SUMIFS('Data Collection'!AG:AG, 'Data Collection'!A:A, 'Per 90'!A6)/('Per 90'!B6/90)</f>
        <v>5.034965034965035</v>
      </c>
      <c r="AH6" s="5">
        <f>SUMIFS('Data Collection'!AH:AH, 'Data Collection'!A:A, 'Per 90'!A6)/('Per 90'!B6/90)</f>
        <v>8.9685314685314683</v>
      </c>
      <c r="AI6" s="14">
        <f t="shared" si="3"/>
        <v>0.56140350877192979</v>
      </c>
      <c r="AJ6" s="5">
        <f>SUMIFS('Data Collection'!AJ:AJ, 'Data Collection'!A:A, 'Per 90'!A6)/('Per 90'!B6/90)</f>
        <v>0.15734265734265734</v>
      </c>
      <c r="AK6" s="5">
        <f>SUMIFS('Data Collection'!AK:AK, 'Data Collection'!A:A, 'Per 90'!A6)/('Per 90'!B6/90)</f>
        <v>0.39335664335664339</v>
      </c>
      <c r="AL6" s="14">
        <f t="shared" si="4"/>
        <v>0.39999999999999997</v>
      </c>
      <c r="AM6" s="5">
        <f>SUMIFS('Data Collection'!AM:AM, 'Data Collection'!A:A, 'Per 90'!A6)/('Per 90'!B6/90)</f>
        <v>1.2587412587412588</v>
      </c>
      <c r="AN6" s="5">
        <f>SUMIFS('Data Collection'!AN:AN, 'Data Collection'!A:A, 'Per 90'!A6)/('Per 90'!B6/90)</f>
        <v>1.2587412587412588</v>
      </c>
      <c r="AO6" s="14">
        <f t="shared" si="5"/>
        <v>1</v>
      </c>
      <c r="AP6" s="5">
        <f>SUMIFS('Data Collection'!AP:AP, 'Data Collection'!A:A, 'Per 90'!A6)/('Per 90'!B6/90)</f>
        <v>0</v>
      </c>
      <c r="AQ6" s="5">
        <f>SUMIFS('Data Collection'!AQ:AQ, 'Data Collection'!A:A, 'Per 90'!A6)/('Per 90'!B6/90)</f>
        <v>0</v>
      </c>
      <c r="AR6" s="5">
        <f>SUMIFS('Data Collection'!AR:AR, 'Data Collection'!A:A, 'Per 90'!A6)/('Per 90'!B6/90)</f>
        <v>0.15734265734265734</v>
      </c>
      <c r="AS6" s="5">
        <f>SUMIFS('Data Collection'!AS:AS, 'Data Collection'!A:A, 'Per 90'!A6)/('Per 90'!B6/90)</f>
        <v>0</v>
      </c>
      <c r="AT6" s="5">
        <f>SUMIFS('Data Collection'!AT:AT, 'Data Collection'!A:A, 'Per 90'!A6)/('Per 90'!B6/90)</f>
        <v>0.78671328671328677</v>
      </c>
      <c r="AU6" s="5">
        <f>SUMIFS('Data Collection'!AU:AU, 'Data Collection'!A:A, 'Per 90'!A6)/('Per 90'!B6/90)</f>
        <v>0</v>
      </c>
      <c r="AV6" s="5">
        <f>SUMIFS('Data Collection'!AV:AV, 'Data Collection'!A:A, 'Per 90'!A6)/('Per 90'!B6/90)</f>
        <v>2.5174825174825175</v>
      </c>
      <c r="AW6" s="5">
        <f>SUMIFS('Data Collection'!AW:AW, 'Data Collection'!A:A, 'Per 90'!A6)/('Per 90'!B6/90)</f>
        <v>0</v>
      </c>
      <c r="AX6" s="5">
        <f>SUMIFS('Data Collection'!AX:AX, 'Data Collection'!A:A, 'Per 90'!A6)/('Per 90'!B6/90)</f>
        <v>0.15734265734265734</v>
      </c>
      <c r="AY6" s="5">
        <f>SUMIFS('Data Collection'!AY:AY, 'Data Collection'!A:A, 'Per 90'!A6)/('Per 90'!B6/90)</f>
        <v>7.8671328671328672E-2</v>
      </c>
      <c r="AZ6" s="5">
        <f>SUMIFS('Data Collection'!AZ:AZ, 'Data Collection'!A:A, 'Per 90'!A6)/('Per 90'!B6/90)</f>
        <v>0</v>
      </c>
      <c r="BA6" s="5">
        <f>SUMIFS('Data Collection'!BA:BA, 'Data Collection'!A:A, 'Per 90'!A6)/('Per 90'!B6/90)</f>
        <v>0</v>
      </c>
      <c r="BB6" s="5">
        <f>SUMIFS('Data Collection'!BB:BB, 'Data Collection'!A:A, 'Per 90'!A6)/('Per 90'!B6/90)</f>
        <v>0</v>
      </c>
      <c r="BC6" s="5">
        <f>SUMIFS('Data Collection'!BC:BC, 'Data Collection'!A:A, 'Per 90'!A6)/('Per 90'!B6/90)</f>
        <v>2.7833160026779589</v>
      </c>
      <c r="BD6" s="5">
        <f>SUMIFS('Data Collection'!BD:BD, 'Data Collection'!A:A, 'Per 90'!A6)/('Per 90'!B6/90)</f>
        <v>0</v>
      </c>
      <c r="BE6" s="5" t="e">
        <f>AVERAGEIFS('Data Collection'!BE:BE, 'Data Collection'!A:A, 'Per 90'!A6)</f>
        <v>#DIV/0!</v>
      </c>
      <c r="BF6" s="5" t="e">
        <f>AVERAGEIFS('Data Collection'!BF:BF, 'Data Collection'!A:A, 'Per 90'!A6)</f>
        <v>#DIV/0!</v>
      </c>
      <c r="BG6" s="5">
        <f>AVERAGEIFS('Data Collection'!BK:BK, 'Data Collection'!A:A, 'Per 90'!A6)</f>
        <v>21.754545454545454</v>
      </c>
      <c r="BH6" s="5">
        <f>AVERAGEIFS('Data Collection'!BL:BL, 'Data Collection'!A:A, 'Per 90'!A6)</f>
        <v>5119.454545454545</v>
      </c>
      <c r="BI6" s="5">
        <f>AVERAGEIFS('Data Collection'!BM:BM, 'Data Collection'!A:A, 'Per 90'!A6)</f>
        <v>7.4833333333333334</v>
      </c>
      <c r="BJ6" s="5">
        <f>AVERAGEIFS('Data Collection'!BN:BN, 'Data Collection'!A:A, 'Per 90'!A6)</f>
        <v>0.98333333333333328</v>
      </c>
    </row>
    <row r="7" spans="1:62" x14ac:dyDescent="0.35">
      <c r="A7" s="1" t="s">
        <v>71</v>
      </c>
      <c r="B7">
        <f>SUMIFS('Data Collection'!B:B, 'Data Collection'!A:A, 'Per 90'!A7)</f>
        <v>243</v>
      </c>
      <c r="C7" s="5">
        <f>SUMIFS('Data Collection'!C:C, 'Data Collection'!A:A, 'Per 90'!A7)/('Per 90'!B7/90)</f>
        <v>-1.1111111111111109</v>
      </c>
      <c r="D7" s="5">
        <f>SUMIFS('Data Collection'!D:D, 'Data Collection'!A:A, 'Per 90'!A7)/('Per 90'!B7/90)</f>
        <v>0</v>
      </c>
      <c r="E7" s="5">
        <f>SUMIFS('Data Collection'!E:E, 'Data Collection'!A:A, 'Per 90'!A7)/('Per 90'!B7/90)</f>
        <v>0</v>
      </c>
      <c r="F7" s="5">
        <f>SUMIFS('Data Collection'!F:F, 'Data Collection'!A:A, 'Per 90'!A7)/('Per 90'!B7/90)</f>
        <v>0</v>
      </c>
      <c r="G7" s="5">
        <f>SUMIFS('Data Collection'!G:G, 'Data Collection'!A:A, 'Per 90'!A7)/('Per 90'!B7/90)</f>
        <v>0</v>
      </c>
      <c r="H7" s="5">
        <f>SUMIFS('Data Collection'!H:H, 'Data Collection'!A:A, 'Per 90'!A7)/('Per 90'!B7/90)</f>
        <v>0</v>
      </c>
      <c r="I7" s="5">
        <f>SUMIFS('Data Collection'!I:I, 'Data Collection'!A:A, 'Per 90'!A7)/('Per 90'!B7/90)</f>
        <v>0</v>
      </c>
      <c r="J7" s="5">
        <f>SUMIFS('Data Collection'!J:J, 'Data Collection'!A:A, 'Per 90'!A7)/('Per 90'!B7/90)</f>
        <v>0</v>
      </c>
      <c r="K7" s="5">
        <f>SUMIFS('Data Collection'!K:K, 'Data Collection'!A:A, 'Per 90'!A7)/('Per 90'!B7/90)</f>
        <v>0</v>
      </c>
      <c r="L7" s="5">
        <f>SUMIFS('Data Collection'!L:L, 'Data Collection'!A:A, 'Per 90'!A7)/('Per 90'!B7/90)</f>
        <v>0</v>
      </c>
      <c r="M7" s="5">
        <f>SUMIFS('Data Collection'!M:M, 'Data Collection'!A:A, 'Per 90'!A7)/('Per 90'!B7/90)</f>
        <v>0</v>
      </c>
      <c r="N7" s="5">
        <f>SUMIFS('Data Collection'!N:N, 'Data Collection'!A:A, 'Per 90'!A7)/('Per 90'!B7/90)</f>
        <v>0</v>
      </c>
      <c r="O7" s="5">
        <f>SUMIFS('Data Collection'!O:O, 'Data Collection'!A:A, 'Per 90'!A7)/('Per 90'!B7/90)</f>
        <v>0</v>
      </c>
      <c r="P7" s="5">
        <f>SUMIFS('Data Collection'!P:P, 'Data Collection'!A:A, 'Per 90'!A7)/('Per 90'!B7/90)</f>
        <v>0</v>
      </c>
      <c r="Q7" s="5">
        <f>SUMIFS('Data Collection'!Q:Q, 'Data Collection'!A:A, 'Per 90'!A7)/('Per 90'!B7/90)</f>
        <v>0</v>
      </c>
      <c r="R7" s="5">
        <f>SUMIFS('Data Collection'!R:R, 'Data Collection'!A:A, 'Per 90'!A7)/('Per 90'!B7/90)</f>
        <v>0</v>
      </c>
      <c r="S7" s="5">
        <f>SUMIFS('Data Collection'!S:S, 'Data Collection'!A:A, 'Per 90'!A7)/('Per 90'!B7/90)</f>
        <v>0</v>
      </c>
      <c r="T7" s="5">
        <f>SUMIFS('Data Collection'!T:T, 'Data Collection'!A:A, 'Per 90'!A7)/('Per 90'!B7/90)</f>
        <v>0</v>
      </c>
      <c r="U7" s="5">
        <f>SUMIFS('Data Collection'!U:U, 'Data Collection'!A:A, 'Per 90'!A7)/('Per 90'!B7/90)</f>
        <v>0</v>
      </c>
      <c r="V7" s="14">
        <f t="shared" si="0"/>
        <v>0</v>
      </c>
      <c r="W7" s="5">
        <f>SUMIFS('Data Collection'!W:W, 'Data Collection'!A:A, 'Per 90'!A7)/('Per 90'!B7/90)</f>
        <v>35.55555555555555</v>
      </c>
      <c r="X7" s="5">
        <f>SUMIFS('Data Collection'!X:X, 'Data Collection'!A:A, 'Per 90'!A7)/('Per 90'!B7/90)</f>
        <v>18.148148148148145</v>
      </c>
      <c r="Y7" s="5">
        <f>SUMIFS('Data Collection'!Y:Y, 'Data Collection'!A:A, 'Per 90'!A7)/('Per 90'!B7/90)</f>
        <v>25.555555555555554</v>
      </c>
      <c r="Z7" s="14">
        <f t="shared" si="1"/>
        <v>0.71014492753623182</v>
      </c>
      <c r="AA7" s="5">
        <f>SUMIFS('Data Collection'!AA:AA, 'Data Collection'!A:A, 'Per 90'!A7)/('Per 90'!B7/90)</f>
        <v>0</v>
      </c>
      <c r="AB7" s="5">
        <f>SUMIFS('Data Collection'!AB:AB, 'Data Collection'!A:A, 'Per 90'!A7)/('Per 90'!B7/90)</f>
        <v>0</v>
      </c>
      <c r="AC7" s="5">
        <f>SUMIFS('Data Collection'!AC:AC, 'Data Collection'!A:A, 'Per 90'!A7)/('Per 90'!B7/90)</f>
        <v>0</v>
      </c>
      <c r="AD7" s="5">
        <f>SUMIFS('Data Collection'!AD:AD, 'Data Collection'!A:A, 'Per 90'!A7)/('Per 90'!B7/90)</f>
        <v>0</v>
      </c>
      <c r="AE7" s="5">
        <f>SUMIFS('Data Collection'!AE:AE, 'Data Collection'!A:A, 'Per 90'!A7)/('Per 90'!B7/90)</f>
        <v>0</v>
      </c>
      <c r="AF7" s="14">
        <f t="shared" si="2"/>
        <v>0</v>
      </c>
      <c r="AG7" s="5">
        <f>SUMIFS('Data Collection'!AG:AG, 'Data Collection'!A:A, 'Per 90'!A7)/('Per 90'!B7/90)</f>
        <v>1.8518518518518516</v>
      </c>
      <c r="AH7" s="5">
        <f>SUMIFS('Data Collection'!AH:AH, 'Data Collection'!A:A, 'Per 90'!A7)/('Per 90'!B7/90)</f>
        <v>4.8148148148148149</v>
      </c>
      <c r="AI7" s="14">
        <f t="shared" si="3"/>
        <v>0.38461538461538458</v>
      </c>
      <c r="AJ7" s="5">
        <f>SUMIFS('Data Collection'!AJ:AJ, 'Data Collection'!A:A, 'Per 90'!A7)/('Per 90'!B7/90)</f>
        <v>3.333333333333333</v>
      </c>
      <c r="AK7" s="5">
        <f>SUMIFS('Data Collection'!AK:AK, 'Data Collection'!A:A, 'Per 90'!A7)/('Per 90'!B7/90)</f>
        <v>8.8888888888888875</v>
      </c>
      <c r="AL7" s="14">
        <f t="shared" si="4"/>
        <v>0.375</v>
      </c>
      <c r="AM7" s="5">
        <f>SUMIFS('Data Collection'!AM:AM, 'Data Collection'!A:A, 'Per 90'!A7)/('Per 90'!B7/90)</f>
        <v>1.1111111111111109</v>
      </c>
      <c r="AN7" s="5">
        <f>SUMIFS('Data Collection'!AN:AN, 'Data Collection'!A:A, 'Per 90'!A7)/('Per 90'!B7/90)</f>
        <v>4.0740740740740735</v>
      </c>
      <c r="AO7" s="14">
        <f t="shared" si="5"/>
        <v>0.27272727272727271</v>
      </c>
      <c r="AP7" s="5">
        <f>SUMIFS('Data Collection'!AP:AP, 'Data Collection'!A:A, 'Per 90'!A7)/('Per 90'!B7/90)</f>
        <v>10.37037037037037</v>
      </c>
      <c r="AQ7" s="5">
        <f>SUMIFS('Data Collection'!AQ:AQ, 'Data Collection'!A:A, 'Per 90'!A7)/('Per 90'!B7/90)</f>
        <v>1.4814814814814814</v>
      </c>
      <c r="AR7" s="5">
        <f>SUMIFS('Data Collection'!AR:AR, 'Data Collection'!A:A, 'Per 90'!A7)/('Per 90'!B7/90)</f>
        <v>0.37037037037037035</v>
      </c>
      <c r="AS7" s="5">
        <f>SUMIFS('Data Collection'!AS:AS, 'Data Collection'!A:A, 'Per 90'!A7)/('Per 90'!B7/90)</f>
        <v>0</v>
      </c>
      <c r="AT7" s="5">
        <f>SUMIFS('Data Collection'!AT:AT, 'Data Collection'!A:A, 'Per 90'!A7)/('Per 90'!B7/90)</f>
        <v>1.4814814814814814</v>
      </c>
      <c r="AU7" s="5">
        <f>SUMIFS('Data Collection'!AU:AU, 'Data Collection'!A:A, 'Per 90'!A7)/('Per 90'!B7/90)</f>
        <v>0.7407407407407407</v>
      </c>
      <c r="AV7" s="5">
        <f>SUMIFS('Data Collection'!AV:AV, 'Data Collection'!A:A, 'Per 90'!A7)/('Per 90'!B7/90)</f>
        <v>2.5925925925925926</v>
      </c>
      <c r="AW7" s="5">
        <f>SUMIFS('Data Collection'!AW:AW, 'Data Collection'!A:A, 'Per 90'!A7)/('Per 90'!B7/90)</f>
        <v>1.4814814814814814</v>
      </c>
      <c r="AX7" s="5">
        <f>SUMIFS('Data Collection'!AX:AX, 'Data Collection'!A:A, 'Per 90'!A7)/('Per 90'!B7/90)</f>
        <v>1.4814814814814814</v>
      </c>
      <c r="AY7" s="5">
        <f>SUMIFS('Data Collection'!AY:AY, 'Data Collection'!A:A, 'Per 90'!A7)/('Per 90'!B7/90)</f>
        <v>0.37037037037037035</v>
      </c>
      <c r="AZ7" s="5">
        <f>SUMIFS('Data Collection'!AZ:AZ, 'Data Collection'!A:A, 'Per 90'!A7)/('Per 90'!B7/90)</f>
        <v>0</v>
      </c>
      <c r="BA7" s="5">
        <f>SUMIFS('Data Collection'!BA:BA, 'Data Collection'!A:A, 'Per 90'!A7)/('Per 90'!B7/90)</f>
        <v>0</v>
      </c>
      <c r="BB7" s="5">
        <f>SUMIFS('Data Collection'!BB:BB, 'Data Collection'!A:A, 'Per 90'!A7)/('Per 90'!B7/90)</f>
        <v>0</v>
      </c>
      <c r="BC7" s="5">
        <f>SUMIFS('Data Collection'!BC:BC, 'Data Collection'!A:A, 'Per 90'!A7)/('Per 90'!B7/90)</f>
        <v>2.3296377517868745</v>
      </c>
      <c r="BD7" s="5">
        <f>SUMIFS('Data Collection'!BD:BD, 'Data Collection'!A:A, 'Per 90'!A7)/('Per 90'!B7/90)</f>
        <v>1.2378102140057432</v>
      </c>
      <c r="BE7" s="5">
        <f>AVERAGEIFS('Data Collection'!BE:BE, 'Data Collection'!A:A, 'Per 90'!A7)</f>
        <v>51</v>
      </c>
      <c r="BF7" s="5">
        <f>AVERAGEIFS('Data Collection'!BF:BF, 'Data Collection'!A:A, 'Per 90'!A7)</f>
        <v>52</v>
      </c>
      <c r="BG7" s="5">
        <f>AVERAGEIFS('Data Collection'!BK:BK, 'Data Collection'!A:A, 'Per 90'!A7)</f>
        <v>26.7</v>
      </c>
      <c r="BH7" s="5">
        <f>AVERAGEIFS('Data Collection'!BL:BL, 'Data Collection'!A:A, 'Per 90'!A7)</f>
        <v>5303.833333333333</v>
      </c>
      <c r="BI7" s="5">
        <f>AVERAGEIFS('Data Collection'!BM:BM, 'Data Collection'!A:A, 'Per 90'!A7)</f>
        <v>6.583333333333333</v>
      </c>
      <c r="BJ7" s="5">
        <f>AVERAGEIFS('Data Collection'!BN:BN, 'Data Collection'!A:A, 'Per 90'!A7)</f>
        <v>8.333333333333319E-2</v>
      </c>
    </row>
    <row r="8" spans="1:62" x14ac:dyDescent="0.35">
      <c r="A8" t="s">
        <v>72</v>
      </c>
      <c r="B8">
        <f>SUMIFS('Data Collection'!B:B, 'Data Collection'!A:A, 'Per 90'!A8)</f>
        <v>171</v>
      </c>
      <c r="C8" s="5">
        <f>SUMIFS('Data Collection'!C:C, 'Data Collection'!A:A, 'Per 90'!A8)/('Per 90'!B8/90)</f>
        <v>1.0526315789473684</v>
      </c>
      <c r="D8" s="5">
        <f>SUMIFS('Data Collection'!D:D, 'Data Collection'!A:A, 'Per 90'!A8)/('Per 90'!B8/90)</f>
        <v>0</v>
      </c>
      <c r="E8" s="5">
        <f>SUMIFS('Data Collection'!E:E, 'Data Collection'!A:A, 'Per 90'!A8)/('Per 90'!B8/90)</f>
        <v>0</v>
      </c>
      <c r="F8" s="5">
        <f>SUMIFS('Data Collection'!F:F, 'Data Collection'!A:A, 'Per 90'!A8)/('Per 90'!B8/90)</f>
        <v>0</v>
      </c>
      <c r="G8" s="5">
        <f>SUMIFS('Data Collection'!G:G, 'Data Collection'!A:A, 'Per 90'!A8)/('Per 90'!B8/90)</f>
        <v>0</v>
      </c>
      <c r="H8" s="5">
        <f>SUMIFS('Data Collection'!H:H, 'Data Collection'!A:A, 'Per 90'!A8)/('Per 90'!B8/90)</f>
        <v>0</v>
      </c>
      <c r="I8" s="5">
        <f>SUMIFS('Data Collection'!I:I, 'Data Collection'!A:A, 'Per 90'!A8)/('Per 90'!B8/90)</f>
        <v>0</v>
      </c>
      <c r="J8" s="5">
        <f>SUMIFS('Data Collection'!J:J, 'Data Collection'!A:A, 'Per 90'!A8)/('Per 90'!B8/90)</f>
        <v>0</v>
      </c>
      <c r="K8" s="5">
        <f>SUMIFS('Data Collection'!K:K, 'Data Collection'!A:A, 'Per 90'!A8)/('Per 90'!B8/90)</f>
        <v>0</v>
      </c>
      <c r="L8" s="5">
        <f>SUMIFS('Data Collection'!L:L, 'Data Collection'!A:A, 'Per 90'!A8)/('Per 90'!B8/90)</f>
        <v>0</v>
      </c>
      <c r="M8" s="5">
        <f>SUMIFS('Data Collection'!M:M, 'Data Collection'!A:A, 'Per 90'!A8)/('Per 90'!B8/90)</f>
        <v>0</v>
      </c>
      <c r="N8" s="5">
        <f>SUMIFS('Data Collection'!N:N, 'Data Collection'!A:A, 'Per 90'!A8)/('Per 90'!B8/90)</f>
        <v>0</v>
      </c>
      <c r="O8" s="5">
        <f>SUMIFS('Data Collection'!O:O, 'Data Collection'!A:A, 'Per 90'!A8)/('Per 90'!B8/90)</f>
        <v>0</v>
      </c>
      <c r="P8" s="5">
        <f>SUMIFS('Data Collection'!P:P, 'Data Collection'!A:A, 'Per 90'!A8)/('Per 90'!B8/90)</f>
        <v>0</v>
      </c>
      <c r="Q8" s="5">
        <f>SUMIFS('Data Collection'!Q:Q, 'Data Collection'!A:A, 'Per 90'!A8)/('Per 90'!B8/90)</f>
        <v>0</v>
      </c>
      <c r="R8" s="5">
        <f>SUMIFS('Data Collection'!R:R, 'Data Collection'!A:A, 'Per 90'!A8)/('Per 90'!B8/90)</f>
        <v>0</v>
      </c>
      <c r="S8" s="5">
        <f>SUMIFS('Data Collection'!S:S, 'Data Collection'!A:A, 'Per 90'!A8)/('Per 90'!B8/90)</f>
        <v>0</v>
      </c>
      <c r="T8" s="5">
        <f>SUMIFS('Data Collection'!T:T, 'Data Collection'!A:A, 'Per 90'!A8)/('Per 90'!B8/90)</f>
        <v>0</v>
      </c>
      <c r="U8" s="5">
        <f>SUMIFS('Data Collection'!U:U, 'Data Collection'!A:A, 'Per 90'!A8)/('Per 90'!B8/90)</f>
        <v>0.52631578947368418</v>
      </c>
      <c r="V8" s="14">
        <f t="shared" si="0"/>
        <v>0</v>
      </c>
      <c r="W8" s="5">
        <f>SUMIFS('Data Collection'!W:W, 'Data Collection'!A:A, 'Per 90'!A8)/('Per 90'!B8/90)</f>
        <v>35.263157894736842</v>
      </c>
      <c r="X8" s="5">
        <f>SUMIFS('Data Collection'!X:X, 'Data Collection'!A:A, 'Per 90'!A8)/('Per 90'!B8/90)</f>
        <v>19.473684210526315</v>
      </c>
      <c r="Y8" s="5">
        <f>SUMIFS('Data Collection'!Y:Y, 'Data Collection'!A:A, 'Per 90'!A8)/('Per 90'!B8/90)</f>
        <v>25.263157894736842</v>
      </c>
      <c r="Z8" s="14">
        <f t="shared" si="1"/>
        <v>0.77083333333333326</v>
      </c>
      <c r="AA8" s="5">
        <f>SUMIFS('Data Collection'!AA:AA, 'Data Collection'!A:A, 'Per 90'!A8)/('Per 90'!B8/90)</f>
        <v>0</v>
      </c>
      <c r="AB8" s="5">
        <f>SUMIFS('Data Collection'!AB:AB, 'Data Collection'!A:A, 'Per 90'!A8)/('Per 90'!B8/90)</f>
        <v>0</v>
      </c>
      <c r="AC8" s="5">
        <f>SUMIFS('Data Collection'!AC:AC, 'Data Collection'!A:A, 'Per 90'!A8)/('Per 90'!B8/90)</f>
        <v>0</v>
      </c>
      <c r="AD8" s="5">
        <f>SUMIFS('Data Collection'!AD:AD, 'Data Collection'!A:A, 'Per 90'!A8)/('Per 90'!B8/90)</f>
        <v>0</v>
      </c>
      <c r="AE8" s="5">
        <f>SUMIFS('Data Collection'!AE:AE, 'Data Collection'!A:A, 'Per 90'!A8)/('Per 90'!B8/90)</f>
        <v>0</v>
      </c>
      <c r="AF8" s="14">
        <f t="shared" si="2"/>
        <v>0</v>
      </c>
      <c r="AG8" s="5">
        <f>SUMIFS('Data Collection'!AG:AG, 'Data Collection'!A:A, 'Per 90'!A8)/('Per 90'!B8/90)</f>
        <v>1.0526315789473684</v>
      </c>
      <c r="AH8" s="5">
        <f>SUMIFS('Data Collection'!AH:AH, 'Data Collection'!A:A, 'Per 90'!A8)/('Per 90'!B8/90)</f>
        <v>3.6842105263157898</v>
      </c>
      <c r="AI8" s="14">
        <f t="shared" si="3"/>
        <v>0.2857142857142857</v>
      </c>
      <c r="AJ8" s="5">
        <f>SUMIFS('Data Collection'!AJ:AJ, 'Data Collection'!A:A, 'Per 90'!A8)/('Per 90'!B8/90)</f>
        <v>1.5789473684210527</v>
      </c>
      <c r="AK8" s="5">
        <f>SUMIFS('Data Collection'!AK:AK, 'Data Collection'!A:A, 'Per 90'!A8)/('Per 90'!B8/90)</f>
        <v>8.4210526315789469</v>
      </c>
      <c r="AL8" s="14">
        <f t="shared" si="4"/>
        <v>0.1875</v>
      </c>
      <c r="AM8" s="5">
        <f>SUMIFS('Data Collection'!AM:AM, 'Data Collection'!A:A, 'Per 90'!A8)/('Per 90'!B8/90)</f>
        <v>0.52631578947368418</v>
      </c>
      <c r="AN8" s="5">
        <f>SUMIFS('Data Collection'!AN:AN, 'Data Collection'!A:A, 'Per 90'!A8)/('Per 90'!B8/90)</f>
        <v>2.1052631578947367</v>
      </c>
      <c r="AO8" s="14">
        <f t="shared" si="5"/>
        <v>0.25</v>
      </c>
      <c r="AP8" s="5">
        <f>SUMIFS('Data Collection'!AP:AP, 'Data Collection'!A:A, 'Per 90'!A8)/('Per 90'!B8/90)</f>
        <v>7.3684210526315796</v>
      </c>
      <c r="AQ8" s="5">
        <f>SUMIFS('Data Collection'!AQ:AQ, 'Data Collection'!A:A, 'Per 90'!A8)/('Per 90'!B8/90)</f>
        <v>1.0526315789473684</v>
      </c>
      <c r="AR8" s="5">
        <f>SUMIFS('Data Collection'!AR:AR, 'Data Collection'!A:A, 'Per 90'!A8)/('Per 90'!B8/90)</f>
        <v>0</v>
      </c>
      <c r="AS8" s="5">
        <f>SUMIFS('Data Collection'!AS:AS, 'Data Collection'!A:A, 'Per 90'!A8)/('Per 90'!B8/90)</f>
        <v>0</v>
      </c>
      <c r="AT8" s="5">
        <f>SUMIFS('Data Collection'!AT:AT, 'Data Collection'!A:A, 'Per 90'!A8)/('Per 90'!B8/90)</f>
        <v>2.1052631578947367</v>
      </c>
      <c r="AU8" s="5">
        <f>SUMIFS('Data Collection'!AU:AU, 'Data Collection'!A:A, 'Per 90'!A8)/('Per 90'!B8/90)</f>
        <v>0</v>
      </c>
      <c r="AV8" s="5">
        <f>SUMIFS('Data Collection'!AV:AV, 'Data Collection'!A:A, 'Per 90'!A8)/('Per 90'!B8/90)</f>
        <v>1.0526315789473684</v>
      </c>
      <c r="AW8" s="5">
        <f>SUMIFS('Data Collection'!AW:AW, 'Data Collection'!A:A, 'Per 90'!A8)/('Per 90'!B8/90)</f>
        <v>0</v>
      </c>
      <c r="AX8" s="5">
        <f>SUMIFS('Data Collection'!AX:AX, 'Data Collection'!A:A, 'Per 90'!A8)/('Per 90'!B8/90)</f>
        <v>0.52631578947368418</v>
      </c>
      <c r="AY8" s="5">
        <f>SUMIFS('Data Collection'!AY:AY, 'Data Collection'!A:A, 'Per 90'!A8)/('Per 90'!B8/90)</f>
        <v>0.52631578947368418</v>
      </c>
      <c r="AZ8" s="5">
        <f>SUMIFS('Data Collection'!AZ:AZ, 'Data Collection'!A:A, 'Per 90'!A8)/('Per 90'!B8/90)</f>
        <v>0</v>
      </c>
      <c r="BA8" s="5">
        <f>SUMIFS('Data Collection'!BA:BA, 'Data Collection'!A:A, 'Per 90'!A8)/('Per 90'!B8/90)</f>
        <v>0</v>
      </c>
      <c r="BB8" s="5">
        <f>SUMIFS('Data Collection'!BB:BB, 'Data Collection'!A:A, 'Per 90'!A8)/('Per 90'!B8/90)</f>
        <v>0</v>
      </c>
      <c r="BC8" s="5">
        <f>SUMIFS('Data Collection'!BC:BC, 'Data Collection'!A:A, 'Per 90'!A8)/('Per 90'!B8/90)</f>
        <v>1.0121457489878545</v>
      </c>
      <c r="BD8" s="5">
        <f>SUMIFS('Data Collection'!BD:BD, 'Data Collection'!A:A, 'Per 90'!A8)/('Per 90'!B8/90)</f>
        <v>0</v>
      </c>
      <c r="BE8" s="5">
        <f>AVERAGEIFS('Data Collection'!BE:BE, 'Data Collection'!A:A, 'Per 90'!A8)</f>
        <v>57.5</v>
      </c>
      <c r="BF8" s="5">
        <f>AVERAGEIFS('Data Collection'!BF:BF, 'Data Collection'!A:A, 'Per 90'!A8)</f>
        <v>86</v>
      </c>
      <c r="BG8" s="5">
        <f>AVERAGEIFS('Data Collection'!BK:BK, 'Data Collection'!A:A, 'Per 90'!A8)</f>
        <v>28.879999999999995</v>
      </c>
      <c r="BH8" s="5">
        <f>AVERAGEIFS('Data Collection'!BL:BL, 'Data Collection'!A:A, 'Per 90'!A8)</f>
        <v>5663</v>
      </c>
      <c r="BI8" s="5">
        <f>AVERAGEIFS('Data Collection'!BM:BM, 'Data Collection'!A:A, 'Per 90'!A8)</f>
        <v>6.1000000000000005</v>
      </c>
      <c r="BJ8" s="5">
        <f>AVERAGEIFS('Data Collection'!BN:BN, 'Data Collection'!A:A, 'Per 90'!A8)</f>
        <v>-0.40000000000000008</v>
      </c>
    </row>
    <row r="9" spans="1:62" x14ac:dyDescent="0.35">
      <c r="A9" t="s">
        <v>84</v>
      </c>
      <c r="B9">
        <f>SUMIFS('Data Collection'!B:B, 'Data Collection'!A:A, 'Per 90'!A9)</f>
        <v>54</v>
      </c>
      <c r="C9" s="5">
        <f>SUMIFS('Data Collection'!C:C, 'Data Collection'!A:A, 'Per 90'!A9)/('Per 90'!B9/90)</f>
        <v>-3.3333333333333335</v>
      </c>
      <c r="D9" s="5">
        <f>SUMIFS('Data Collection'!D:D, 'Data Collection'!A:A, 'Per 90'!A9)/('Per 90'!B9/90)</f>
        <v>0</v>
      </c>
      <c r="E9" s="5">
        <f>SUMIFS('Data Collection'!E:E, 'Data Collection'!A:A, 'Per 90'!A9)/('Per 90'!B9/90)</f>
        <v>0</v>
      </c>
      <c r="F9" s="5">
        <f>SUMIFS('Data Collection'!F:F, 'Data Collection'!A:A, 'Per 90'!A9)/('Per 90'!B9/90)</f>
        <v>0</v>
      </c>
      <c r="G9" s="5">
        <f>SUMIFS('Data Collection'!G:G, 'Data Collection'!A:A, 'Per 90'!A9)/('Per 90'!B9/90)</f>
        <v>0</v>
      </c>
      <c r="H9" s="5">
        <f>SUMIFS('Data Collection'!H:H, 'Data Collection'!A:A, 'Per 90'!A9)/('Per 90'!B9/90)</f>
        <v>0.23333333333333336</v>
      </c>
      <c r="I9" s="5">
        <f>SUMIFS('Data Collection'!I:I, 'Data Collection'!A:A, 'Per 90'!A9)/('Per 90'!B9/90)</f>
        <v>0</v>
      </c>
      <c r="J9" s="5">
        <f>SUMIFS('Data Collection'!J:J, 'Data Collection'!A:A, 'Per 90'!A9)/('Per 90'!B9/90)</f>
        <v>0</v>
      </c>
      <c r="K9" s="5">
        <f>SUMIFS('Data Collection'!K:K, 'Data Collection'!A:A, 'Per 90'!A9)/('Per 90'!B9/90)</f>
        <v>0</v>
      </c>
      <c r="L9" s="5">
        <f>SUMIFS('Data Collection'!L:L, 'Data Collection'!A:A, 'Per 90'!A9)/('Per 90'!B9/90)</f>
        <v>0</v>
      </c>
      <c r="M9" s="5">
        <f>SUMIFS('Data Collection'!M:M, 'Data Collection'!A:A, 'Per 90'!A9)/('Per 90'!B9/90)</f>
        <v>0</v>
      </c>
      <c r="N9" s="5">
        <f>SUMIFS('Data Collection'!N:N, 'Data Collection'!A:A, 'Per 90'!A9)/('Per 90'!B9/90)</f>
        <v>0</v>
      </c>
      <c r="O9" s="5">
        <f>SUMIFS('Data Collection'!O:O, 'Data Collection'!A:A, 'Per 90'!A9)/('Per 90'!B9/90)</f>
        <v>0</v>
      </c>
      <c r="P9" s="5">
        <f>SUMIFS('Data Collection'!P:P, 'Data Collection'!A:A, 'Per 90'!A9)/('Per 90'!B9/90)</f>
        <v>0</v>
      </c>
      <c r="Q9" s="5">
        <f>SUMIFS('Data Collection'!Q:Q, 'Data Collection'!A:A, 'Per 90'!A9)/('Per 90'!B9/90)</f>
        <v>0</v>
      </c>
      <c r="R9" s="5">
        <f>SUMIFS('Data Collection'!R:R, 'Data Collection'!A:A, 'Per 90'!A9)/('Per 90'!B9/90)</f>
        <v>0</v>
      </c>
      <c r="S9" s="5">
        <f>SUMIFS('Data Collection'!S:S, 'Data Collection'!A:A, 'Per 90'!A9)/('Per 90'!B9/90)</f>
        <v>0</v>
      </c>
      <c r="T9" s="5">
        <f>SUMIFS('Data Collection'!T:T, 'Data Collection'!A:A, 'Per 90'!A9)/('Per 90'!B9/90)</f>
        <v>1.6666666666666667</v>
      </c>
      <c r="U9" s="5">
        <f>SUMIFS('Data Collection'!U:U, 'Data Collection'!A:A, 'Per 90'!A9)/('Per 90'!B9/90)</f>
        <v>5</v>
      </c>
      <c r="V9" s="14">
        <f t="shared" si="0"/>
        <v>0.33333333333333337</v>
      </c>
      <c r="W9" s="5">
        <f>SUMIFS('Data Collection'!W:W, 'Data Collection'!A:A, 'Per 90'!A9)/('Per 90'!B9/90)</f>
        <v>46.666666666666671</v>
      </c>
      <c r="X9" s="5">
        <f>SUMIFS('Data Collection'!X:X, 'Data Collection'!A:A, 'Per 90'!A9)/('Per 90'!B9/90)</f>
        <v>23.333333333333336</v>
      </c>
      <c r="Y9" s="5">
        <f>SUMIFS('Data Collection'!Y:Y, 'Data Collection'!A:A, 'Per 90'!A9)/('Per 90'!B9/90)</f>
        <v>31.666666666666668</v>
      </c>
      <c r="Z9" s="14">
        <f t="shared" si="1"/>
        <v>0.73684210526315796</v>
      </c>
      <c r="AA9" s="5">
        <f>SUMIFS('Data Collection'!AA:AA, 'Data Collection'!A:A, 'Per 90'!A9)/('Per 90'!B9/90)</f>
        <v>1.6666666666666667</v>
      </c>
      <c r="AB9" s="5">
        <f>SUMIFS('Data Collection'!AB:AB, 'Data Collection'!A:A, 'Per 90'!A9)/('Per 90'!B9/90)</f>
        <v>0</v>
      </c>
      <c r="AC9" s="5">
        <f>SUMIFS('Data Collection'!AC:AC, 'Data Collection'!A:A, 'Per 90'!A9)/('Per 90'!B9/90)</f>
        <v>0</v>
      </c>
      <c r="AD9" s="5">
        <f>SUMIFS('Data Collection'!AD:AD, 'Data Collection'!A:A, 'Per 90'!A9)/('Per 90'!B9/90)</f>
        <v>0</v>
      </c>
      <c r="AE9" s="5">
        <f>SUMIFS('Data Collection'!AE:AE, 'Data Collection'!A:A, 'Per 90'!A9)/('Per 90'!B9/90)</f>
        <v>0</v>
      </c>
      <c r="AF9" s="14">
        <f t="shared" si="2"/>
        <v>0</v>
      </c>
      <c r="AG9" s="5">
        <f>SUMIFS('Data Collection'!AG:AG, 'Data Collection'!A:A, 'Per 90'!A9)/('Per 90'!B9/90)</f>
        <v>0</v>
      </c>
      <c r="AH9" s="5">
        <f>SUMIFS('Data Collection'!AH:AH, 'Data Collection'!A:A, 'Per 90'!A9)/('Per 90'!B9/90)</f>
        <v>0</v>
      </c>
      <c r="AI9" s="14">
        <f t="shared" si="3"/>
        <v>0</v>
      </c>
      <c r="AJ9" s="5">
        <f>SUMIFS('Data Collection'!AJ:AJ, 'Data Collection'!A:A, 'Per 90'!A9)/('Per 90'!B9/90)</f>
        <v>6.666666666666667</v>
      </c>
      <c r="AK9" s="5">
        <f>SUMIFS('Data Collection'!AK:AK, 'Data Collection'!A:A, 'Per 90'!A9)/('Per 90'!B9/90)</f>
        <v>28.333333333333336</v>
      </c>
      <c r="AL9" s="14">
        <f t="shared" si="4"/>
        <v>0.23529411764705882</v>
      </c>
      <c r="AM9" s="5">
        <f>SUMIFS('Data Collection'!AM:AM, 'Data Collection'!A:A, 'Per 90'!A9)/('Per 90'!B9/90)</f>
        <v>0</v>
      </c>
      <c r="AN9" s="5">
        <f>SUMIFS('Data Collection'!AN:AN, 'Data Collection'!A:A, 'Per 90'!A9)/('Per 90'!B9/90)</f>
        <v>0</v>
      </c>
      <c r="AO9" s="14">
        <f t="shared" si="5"/>
        <v>0</v>
      </c>
      <c r="AP9" s="5">
        <f>SUMIFS('Data Collection'!AP:AP, 'Data Collection'!A:A, 'Per 90'!A9)/('Per 90'!B9/90)</f>
        <v>18.333333333333336</v>
      </c>
      <c r="AQ9" s="5">
        <f>SUMIFS('Data Collection'!AQ:AQ, 'Data Collection'!A:A, 'Per 90'!A9)/('Per 90'!B9/90)</f>
        <v>1.6666666666666667</v>
      </c>
      <c r="AR9" s="5">
        <f>SUMIFS('Data Collection'!AR:AR, 'Data Collection'!A:A, 'Per 90'!A9)/('Per 90'!B9/90)</f>
        <v>0</v>
      </c>
      <c r="AS9" s="5">
        <f>SUMIFS('Data Collection'!AS:AS, 'Data Collection'!A:A, 'Per 90'!A9)/('Per 90'!B9/90)</f>
        <v>0</v>
      </c>
      <c r="AT9" s="5">
        <f>SUMIFS('Data Collection'!AT:AT, 'Data Collection'!A:A, 'Per 90'!A9)/('Per 90'!B9/90)</f>
        <v>1.6666666666666667</v>
      </c>
      <c r="AU9" s="5">
        <f>SUMIFS('Data Collection'!AU:AU, 'Data Collection'!A:A, 'Per 90'!A9)/('Per 90'!B9/90)</f>
        <v>0</v>
      </c>
      <c r="AV9" s="5">
        <f>SUMIFS('Data Collection'!AV:AV, 'Data Collection'!A:A, 'Per 90'!A9)/('Per 90'!B9/90)</f>
        <v>1.6666666666666667</v>
      </c>
      <c r="AW9" s="5">
        <f>SUMIFS('Data Collection'!AW:AW, 'Data Collection'!A:A, 'Per 90'!A9)/('Per 90'!B9/90)</f>
        <v>0</v>
      </c>
      <c r="AX9" s="5">
        <f>SUMIFS('Data Collection'!AX:AX, 'Data Collection'!A:A, 'Per 90'!A9)/('Per 90'!B9/90)</f>
        <v>1.6666666666666667</v>
      </c>
      <c r="AY9" s="5">
        <f>SUMIFS('Data Collection'!AY:AY, 'Data Collection'!A:A, 'Per 90'!A9)/('Per 90'!B9/90)</f>
        <v>1.6666666666666667</v>
      </c>
      <c r="AZ9" s="5">
        <f>SUMIFS('Data Collection'!AZ:AZ, 'Data Collection'!A:A, 'Per 90'!A9)/('Per 90'!B9/90)</f>
        <v>0</v>
      </c>
      <c r="BA9" s="5">
        <f>SUMIFS('Data Collection'!BA:BA, 'Data Collection'!A:A, 'Per 90'!A9)/('Per 90'!B9/90)</f>
        <v>0</v>
      </c>
      <c r="BB9" s="5">
        <f>SUMIFS('Data Collection'!BB:BB, 'Data Collection'!A:A, 'Per 90'!A9)/('Per 90'!B9/90)</f>
        <v>0</v>
      </c>
      <c r="BC9" s="5">
        <f>SUMIFS('Data Collection'!BC:BC, 'Data Collection'!A:A, 'Per 90'!A9)/('Per 90'!B9/90)</f>
        <v>1.4619883040935673</v>
      </c>
      <c r="BD9" s="5">
        <f>SUMIFS('Data Collection'!BD:BD, 'Data Collection'!A:A, 'Per 90'!A9)/('Per 90'!B9/90)</f>
        <v>0</v>
      </c>
      <c r="BE9" s="5" t="e">
        <f>AVERAGEIFS('Data Collection'!BE:BE, 'Data Collection'!A:A, 'Per 90'!A9)</f>
        <v>#DIV/0!</v>
      </c>
      <c r="BF9" s="5" t="e">
        <f>AVERAGEIFS('Data Collection'!BF:BF, 'Data Collection'!A:A, 'Per 90'!A9)</f>
        <v>#DIV/0!</v>
      </c>
      <c r="BG9" s="5">
        <f>AVERAGEIFS('Data Collection'!BK:BK, 'Data Collection'!A:A, 'Per 90'!A9)</f>
        <v>30.3</v>
      </c>
      <c r="BH9" s="5">
        <f>AVERAGEIFS('Data Collection'!BL:BL, 'Data Collection'!A:A, 'Per 90'!A9)</f>
        <v>3102</v>
      </c>
      <c r="BI9" s="5">
        <f>AVERAGEIFS('Data Collection'!BM:BM, 'Data Collection'!A:A, 'Per 90'!A9)</f>
        <v>6.2</v>
      </c>
      <c r="BJ9" s="5">
        <f>AVERAGEIFS('Data Collection'!BN:BN, 'Data Collection'!A:A, 'Per 90'!A9)</f>
        <v>-0.29999999999999982</v>
      </c>
    </row>
    <row r="10" spans="1:62" x14ac:dyDescent="0.35">
      <c r="A10" t="s">
        <v>73</v>
      </c>
      <c r="B10">
        <f>SUMIFS('Data Collection'!B:B, 'Data Collection'!A:A, 'Per 90'!A10)</f>
        <v>1802</v>
      </c>
      <c r="C10" s="5">
        <f>SUMIFS('Data Collection'!C:C, 'Data Collection'!A:A, 'Per 90'!A10)/('Per 90'!B10/90)</f>
        <v>0.44950055493895674</v>
      </c>
      <c r="D10" s="5">
        <f>SUMIFS('Data Collection'!D:D, 'Data Collection'!A:A, 'Per 90'!A10)/('Per 90'!B10/90)</f>
        <v>0.12486126526082131</v>
      </c>
      <c r="E10" s="5">
        <f>SUMIFS('Data Collection'!E:E, 'Data Collection'!A:A, 'Per 90'!A10)/('Per 90'!B10/90)</f>
        <v>2.5471698113207548E-2</v>
      </c>
      <c r="F10" s="5">
        <f>SUMIFS('Data Collection'!F:F, 'Data Collection'!A:A, 'Per 90'!A10)/('Per 90'!B10/90)</f>
        <v>0.12486126526082131</v>
      </c>
      <c r="G10" s="5">
        <f>SUMIFS('Data Collection'!G:G, 'Data Collection'!A:A, 'Per 90'!A10)/('Per 90'!B10/90)</f>
        <v>2.5471698113207548E-2</v>
      </c>
      <c r="H10" s="5">
        <f>SUMIFS('Data Collection'!H:H, 'Data Collection'!A:A, 'Per 90'!A10)/('Per 90'!B10/90)</f>
        <v>6.4927857935627087E-3</v>
      </c>
      <c r="I10" s="5">
        <f>SUMIFS('Data Collection'!I:I, 'Data Collection'!A:A, 'Per 90'!A10)/('Per 90'!B10/90)</f>
        <v>0</v>
      </c>
      <c r="J10" s="5">
        <f>SUMIFS('Data Collection'!J:J, 'Data Collection'!A:A, 'Per 90'!A10)/('Per 90'!B10/90)</f>
        <v>0</v>
      </c>
      <c r="K10" s="5">
        <f>SUMIFS('Data Collection'!K:K, 'Data Collection'!A:A, 'Per 90'!A10)/('Per 90'!B10/90)</f>
        <v>0</v>
      </c>
      <c r="L10" s="5">
        <f>SUMIFS('Data Collection'!L:L, 'Data Collection'!A:A, 'Per 90'!A10)/('Per 90'!B10/90)</f>
        <v>0</v>
      </c>
      <c r="M10" s="5">
        <f>SUMIFS('Data Collection'!M:M, 'Data Collection'!A:A, 'Per 90'!A10)/('Per 90'!B10/90)</f>
        <v>0</v>
      </c>
      <c r="N10" s="5">
        <f>SUMIFS('Data Collection'!N:N, 'Data Collection'!A:A, 'Per 90'!A10)/('Per 90'!B10/90)</f>
        <v>0</v>
      </c>
      <c r="O10" s="5">
        <f>SUMIFS('Data Collection'!O:O, 'Data Collection'!A:A, 'Per 90'!A10)/('Per 90'!B10/90)</f>
        <v>0</v>
      </c>
      <c r="P10" s="5">
        <f>SUMIFS('Data Collection'!P:P, 'Data Collection'!A:A, 'Per 90'!A10)/('Per 90'!B10/90)</f>
        <v>0</v>
      </c>
      <c r="Q10" s="5">
        <f>SUMIFS('Data Collection'!Q:Q, 'Data Collection'!A:A, 'Per 90'!A10)/('Per 90'!B10/90)</f>
        <v>0.1997780244173141</v>
      </c>
      <c r="R10" s="5">
        <f>SUMIFS('Data Collection'!R:R, 'Data Collection'!A:A, 'Per 90'!A10)/('Per 90'!B10/90)</f>
        <v>0.6992230854605993</v>
      </c>
      <c r="S10" s="5">
        <f>SUMIFS('Data Collection'!S:S, 'Data Collection'!A:A, 'Per 90'!A10)/('Per 90'!B10/90)</f>
        <v>4.9944506104328525E-2</v>
      </c>
      <c r="T10" s="5">
        <f>SUMIFS('Data Collection'!T:T, 'Data Collection'!A:A, 'Per 90'!A10)/('Per 90'!B10/90)</f>
        <v>1.2985571587125415</v>
      </c>
      <c r="U10" s="5">
        <f>SUMIFS('Data Collection'!U:U, 'Data Collection'!A:A, 'Per 90'!A10)/('Per 90'!B10/90)</f>
        <v>1.5482796892341844</v>
      </c>
      <c r="V10" s="14">
        <f t="shared" si="0"/>
        <v>0.83870967741935476</v>
      </c>
      <c r="W10" s="5">
        <f>SUMIFS('Data Collection'!W:W, 'Data Collection'!A:A, 'Per 90'!A10)/('Per 90'!B10/90)</f>
        <v>56.836847946725861</v>
      </c>
      <c r="X10" s="5">
        <f>SUMIFS('Data Collection'!X:X, 'Data Collection'!A:A, 'Per 90'!A10)/('Per 90'!B10/90)</f>
        <v>34.012208657047722</v>
      </c>
      <c r="Y10" s="5">
        <f>SUMIFS('Data Collection'!Y:Y, 'Data Collection'!A:A, 'Per 90'!A10)/('Per 90'!B10/90)</f>
        <v>42.5527192008879</v>
      </c>
      <c r="Z10" s="14">
        <f t="shared" si="1"/>
        <v>0.79929577464788726</v>
      </c>
      <c r="AA10" s="5">
        <f>SUMIFS('Data Collection'!AA:AA, 'Data Collection'!A:A, 'Per 90'!A10)/('Per 90'!B10/90)</f>
        <v>0.3995560488346282</v>
      </c>
      <c r="AB10" s="5">
        <f>SUMIFS('Data Collection'!AB:AB, 'Data Collection'!A:A, 'Per 90'!A10)/('Per 90'!B10/90)</f>
        <v>0</v>
      </c>
      <c r="AC10" s="5">
        <f>SUMIFS('Data Collection'!AC:AC, 'Data Collection'!A:A, 'Per 90'!A10)/('Per 90'!B10/90)</f>
        <v>9.9889012208657049E-2</v>
      </c>
      <c r="AD10" s="5">
        <f>SUMIFS('Data Collection'!AD:AD, 'Data Collection'!A:A, 'Per 90'!A10)/('Per 90'!B10/90)</f>
        <v>0.44950055493895674</v>
      </c>
      <c r="AE10" s="5">
        <f>SUMIFS('Data Collection'!AE:AE, 'Data Collection'!A:A, 'Per 90'!A10)/('Per 90'!B10/90)</f>
        <v>1.0987791342952276</v>
      </c>
      <c r="AF10" s="14">
        <f t="shared" si="2"/>
        <v>0.40909090909090912</v>
      </c>
      <c r="AG10" s="5">
        <f>SUMIFS('Data Collection'!AG:AG, 'Data Collection'!A:A, 'Per 90'!A10)/('Per 90'!B10/90)</f>
        <v>3.2963374028856824</v>
      </c>
      <c r="AH10" s="5">
        <f>SUMIFS('Data Collection'!AH:AH, 'Data Collection'!A:A, 'Per 90'!A10)/('Per 90'!B10/90)</f>
        <v>6.043285238623751</v>
      </c>
      <c r="AI10" s="14">
        <f t="shared" si="3"/>
        <v>0.54545454545454541</v>
      </c>
      <c r="AJ10" s="5">
        <f>SUMIFS('Data Collection'!AJ:AJ, 'Data Collection'!A:A, 'Per 90'!A10)/('Per 90'!B10/90)</f>
        <v>3.5460599334073253</v>
      </c>
      <c r="AK10" s="5">
        <f>SUMIFS('Data Collection'!AK:AK, 'Data Collection'!A:A, 'Per 90'!A10)/('Per 90'!B10/90)</f>
        <v>10.48834628190899</v>
      </c>
      <c r="AL10" s="14">
        <f t="shared" si="4"/>
        <v>0.33809523809523812</v>
      </c>
      <c r="AM10" s="5">
        <f>SUMIFS('Data Collection'!AM:AM, 'Data Collection'!A:A, 'Per 90'!A10)/('Per 90'!B10/90)</f>
        <v>3.2463928967813542</v>
      </c>
      <c r="AN10" s="5">
        <f>SUMIFS('Data Collection'!AN:AN, 'Data Collection'!A:A, 'Per 90'!A10)/('Per 90'!B10/90)</f>
        <v>5.1942286348501661</v>
      </c>
      <c r="AO10" s="14">
        <f t="shared" si="5"/>
        <v>0.62500000000000011</v>
      </c>
      <c r="AP10" s="5">
        <f>SUMIFS('Data Collection'!AP:AP, 'Data Collection'!A:A, 'Per 90'!A10)/('Per 90'!B10/90)</f>
        <v>12.785793562708102</v>
      </c>
      <c r="AQ10" s="5">
        <f>SUMIFS('Data Collection'!AQ:AQ, 'Data Collection'!A:A, 'Per 90'!A10)/('Per 90'!B10/90)</f>
        <v>1.2985571587125415</v>
      </c>
      <c r="AR10" s="5">
        <f>SUMIFS('Data Collection'!AR:AR, 'Data Collection'!A:A, 'Per 90'!A10)/('Per 90'!B10/90)</f>
        <v>0.59933407325194232</v>
      </c>
      <c r="AS10" s="5">
        <f>SUMIFS('Data Collection'!AS:AS, 'Data Collection'!A:A, 'Per 90'!A10)/('Per 90'!B10/90)</f>
        <v>0.1997780244173141</v>
      </c>
      <c r="AT10" s="5">
        <f>SUMIFS('Data Collection'!AT:AT, 'Data Collection'!A:A, 'Per 90'!A10)/('Per 90'!B10/90)</f>
        <v>1.5982241953385128</v>
      </c>
      <c r="AU10" s="5">
        <f>SUMIFS('Data Collection'!AU:AU, 'Data Collection'!A:A, 'Per 90'!A10)/('Per 90'!B10/90)</f>
        <v>0.1997780244173141</v>
      </c>
      <c r="AV10" s="5">
        <f>SUMIFS('Data Collection'!AV:AV, 'Data Collection'!A:A, 'Per 90'!A10)/('Per 90'!B10/90)</f>
        <v>2.0477247502774696</v>
      </c>
      <c r="AW10" s="5">
        <f>SUMIFS('Data Collection'!AW:AW, 'Data Collection'!A:A, 'Per 90'!A10)/('Per 90'!B10/90)</f>
        <v>0.64927857935627076</v>
      </c>
      <c r="AX10" s="5">
        <f>SUMIFS('Data Collection'!AX:AX, 'Data Collection'!A:A, 'Per 90'!A10)/('Per 90'!B10/90)</f>
        <v>1.6481687014428412</v>
      </c>
      <c r="AY10" s="5">
        <f>SUMIFS('Data Collection'!AY:AY, 'Data Collection'!A:A, 'Per 90'!A10)/('Per 90'!B10/90)</f>
        <v>0.24972253052164262</v>
      </c>
      <c r="AZ10" s="5">
        <f>SUMIFS('Data Collection'!AZ:AZ, 'Data Collection'!A:A, 'Per 90'!A10)/('Per 90'!B10/90)</f>
        <v>0</v>
      </c>
      <c r="BA10" s="5">
        <f>SUMIFS('Data Collection'!BA:BA, 'Data Collection'!A:A, 'Per 90'!A10)/('Per 90'!B10/90)</f>
        <v>4.9944506104328525E-2</v>
      </c>
      <c r="BB10" s="5">
        <f>SUMIFS('Data Collection'!BB:BB, 'Data Collection'!A:A, 'Per 90'!A10)/('Per 90'!B10/90)</f>
        <v>0</v>
      </c>
      <c r="BC10" s="5">
        <f>SUMIFS('Data Collection'!BC:BC, 'Data Collection'!A:A, 'Per 90'!A10)/('Per 90'!B10/90)</f>
        <v>2.2399414444264187</v>
      </c>
      <c r="BD10" s="5">
        <f>SUMIFS('Data Collection'!BD:BD, 'Data Collection'!A:A, 'Per 90'!A10)/('Per 90'!B10/90)</f>
        <v>0.68635223489930375</v>
      </c>
      <c r="BE10" s="5">
        <f>AVERAGEIFS('Data Collection'!BE:BE, 'Data Collection'!A:A, 'Per 90'!A10)</f>
        <v>44.25</v>
      </c>
      <c r="BF10" s="5">
        <f>AVERAGEIFS('Data Collection'!BF:BF, 'Data Collection'!A:A, 'Per 90'!A10)</f>
        <v>12.75</v>
      </c>
      <c r="BG10" s="5">
        <f>AVERAGEIFS('Data Collection'!BK:BK, 'Data Collection'!A:A, 'Per 90'!A10)</f>
        <v>30.111111111111111</v>
      </c>
      <c r="BH10" s="5">
        <f>AVERAGEIFS('Data Collection'!BL:BL, 'Data Collection'!A:A, 'Per 90'!A10)</f>
        <v>9159.2222222222226</v>
      </c>
      <c r="BI10" s="5">
        <f>AVERAGEIFS('Data Collection'!BM:BM, 'Data Collection'!A:A, 'Per 90'!A10)</f>
        <v>6.9785714285714286</v>
      </c>
      <c r="BJ10" s="5">
        <f>AVERAGEIFS('Data Collection'!BN:BN, 'Data Collection'!A:A, 'Per 90'!A10)</f>
        <v>0.47857142857142854</v>
      </c>
    </row>
    <row r="11" spans="1:62" x14ac:dyDescent="0.35">
      <c r="A11" s="1" t="s">
        <v>74</v>
      </c>
      <c r="B11">
        <f>SUMIFS('Data Collection'!B:B, 'Data Collection'!A:A, 'Per 90'!A11)</f>
        <v>2307</v>
      </c>
      <c r="C11" s="5">
        <f>SUMIFS('Data Collection'!C:C, 'Data Collection'!A:A, 'Per 90'!A11)/('Per 90'!B11/90)</f>
        <v>0.15604681404421328</v>
      </c>
      <c r="D11" s="5">
        <f>SUMIFS('Data Collection'!D:D, 'Data Collection'!A:A, 'Per 90'!A11)/('Per 90'!B11/90)</f>
        <v>1.8725617685305593E-2</v>
      </c>
      <c r="E11" s="5">
        <f>SUMIFS('Data Collection'!E:E, 'Data Collection'!A:A, 'Per 90'!A11)/('Per 90'!B11/90)</f>
        <v>3.472041612483745E-2</v>
      </c>
      <c r="F11" s="5">
        <f>SUMIFS('Data Collection'!F:F, 'Data Collection'!A:A, 'Per 90'!A11)/('Per 90'!B11/90)</f>
        <v>1.5214564369310794E-2</v>
      </c>
      <c r="G11" s="5">
        <f>SUMIFS('Data Collection'!G:G, 'Data Collection'!A:A, 'Per 90'!A11)/('Per 90'!B11/90)</f>
        <v>3.472041612483745E-2</v>
      </c>
      <c r="H11" s="5">
        <f>SUMIFS('Data Collection'!H:H, 'Data Collection'!A:A, 'Per 90'!A11)/('Per 90'!B11/90)</f>
        <v>2.3407022106631988E-3</v>
      </c>
      <c r="I11" s="5">
        <f>SUMIFS('Data Collection'!I:I, 'Data Collection'!A:A, 'Per 90'!A11)/('Per 90'!B11/90)</f>
        <v>3.9011703511053319E-2</v>
      </c>
      <c r="J11" s="5">
        <f>SUMIFS('Data Collection'!J:J, 'Data Collection'!A:A, 'Per 90'!A11)/('Per 90'!B11/90)</f>
        <v>3.9011703511053319E-2</v>
      </c>
      <c r="K11" s="5">
        <f>SUMIFS('Data Collection'!K:K, 'Data Collection'!A:A, 'Per 90'!A11)/('Per 90'!B11/90)</f>
        <v>0</v>
      </c>
      <c r="L11" s="5">
        <f>SUMIFS('Data Collection'!L:L, 'Data Collection'!A:A, 'Per 90'!A11)/('Per 90'!B11/90)</f>
        <v>0</v>
      </c>
      <c r="M11" s="5">
        <f>SUMIFS('Data Collection'!M:M, 'Data Collection'!A:A, 'Per 90'!A11)/('Per 90'!B11/90)</f>
        <v>0</v>
      </c>
      <c r="N11" s="5">
        <f>SUMIFS('Data Collection'!N:N, 'Data Collection'!A:A, 'Per 90'!A11)/('Per 90'!B11/90)</f>
        <v>0</v>
      </c>
      <c r="O11" s="5">
        <f>SUMIFS('Data Collection'!O:O, 'Data Collection'!A:A, 'Per 90'!A11)/('Per 90'!B11/90)</f>
        <v>0</v>
      </c>
      <c r="P11" s="5">
        <f>SUMIFS('Data Collection'!P:P, 'Data Collection'!A:A, 'Per 90'!A11)/('Per 90'!B11/90)</f>
        <v>0</v>
      </c>
      <c r="Q11" s="5">
        <f>SUMIFS('Data Collection'!Q:Q, 'Data Collection'!A:A, 'Per 90'!A11)/('Per 90'!B11/90)</f>
        <v>0.11703511053315994</v>
      </c>
      <c r="R11" s="5">
        <f>SUMIFS('Data Collection'!R:R, 'Data Collection'!A:A, 'Per 90'!A11)/('Per 90'!B11/90)</f>
        <v>0</v>
      </c>
      <c r="S11" s="5">
        <f>SUMIFS('Data Collection'!S:S, 'Data Collection'!A:A, 'Per 90'!A11)/('Per 90'!B11/90)</f>
        <v>0</v>
      </c>
      <c r="T11" s="5">
        <f>SUMIFS('Data Collection'!T:T, 'Data Collection'!A:A, 'Per 90'!A11)/('Per 90'!B11/90)</f>
        <v>0.31209362808842656</v>
      </c>
      <c r="U11" s="5">
        <f>SUMIFS('Data Collection'!U:U, 'Data Collection'!A:A, 'Per 90'!A11)/('Per 90'!B11/90)</f>
        <v>0.42912873862158646</v>
      </c>
      <c r="V11" s="14">
        <f t="shared" si="0"/>
        <v>0.7272727272727274</v>
      </c>
      <c r="W11" s="5">
        <f>SUMIFS('Data Collection'!W:W, 'Data Collection'!A:A, 'Per 90'!A11)/('Per 90'!B11/90)</f>
        <v>55.084525357607284</v>
      </c>
      <c r="X11" s="5">
        <f>SUMIFS('Data Collection'!X:X, 'Data Collection'!A:A, 'Per 90'!A11)/('Per 90'!B11/90)</f>
        <v>36.514954486345907</v>
      </c>
      <c r="Y11" s="5">
        <f>SUMIFS('Data Collection'!Y:Y, 'Data Collection'!A:A, 'Per 90'!A11)/('Per 90'!B11/90)</f>
        <v>42.288686605981795</v>
      </c>
      <c r="Z11" s="14">
        <f t="shared" si="1"/>
        <v>0.86346863468634694</v>
      </c>
      <c r="AA11" s="5">
        <f>SUMIFS('Data Collection'!AA:AA, 'Data Collection'!A:A, 'Per 90'!A11)/('Per 90'!B11/90)</f>
        <v>3.9011703511053319E-2</v>
      </c>
      <c r="AB11" s="5">
        <f>SUMIFS('Data Collection'!AB:AB, 'Data Collection'!A:A, 'Per 90'!A11)/('Per 90'!B11/90)</f>
        <v>0</v>
      </c>
      <c r="AC11" s="5">
        <f>SUMIFS('Data Collection'!AC:AC, 'Data Collection'!A:A, 'Per 90'!A11)/('Per 90'!B11/90)</f>
        <v>0</v>
      </c>
      <c r="AD11" s="5">
        <f>SUMIFS('Data Collection'!AD:AD, 'Data Collection'!A:A, 'Per 90'!A11)/('Per 90'!B11/90)</f>
        <v>0</v>
      </c>
      <c r="AE11" s="5">
        <f>SUMIFS('Data Collection'!AE:AE, 'Data Collection'!A:A, 'Per 90'!A11)/('Per 90'!B11/90)</f>
        <v>0</v>
      </c>
      <c r="AF11" s="14">
        <f t="shared" si="2"/>
        <v>0</v>
      </c>
      <c r="AG11" s="5">
        <f>SUMIFS('Data Collection'!AG:AG, 'Data Collection'!A:A, 'Per 90'!A11)/('Per 90'!B11/90)</f>
        <v>1.9505851755526658</v>
      </c>
      <c r="AH11" s="5">
        <f>SUMIFS('Data Collection'!AH:AH, 'Data Collection'!A:A, 'Per 90'!A11)/('Per 90'!B11/90)</f>
        <v>4.2132639791937585</v>
      </c>
      <c r="AI11" s="14">
        <f t="shared" si="3"/>
        <v>0.46296296296296291</v>
      </c>
      <c r="AJ11" s="5">
        <f>SUMIFS('Data Collection'!AJ:AJ, 'Data Collection'!A:A, 'Per 90'!A11)/('Per 90'!B11/90)</f>
        <v>3.0429128738621589</v>
      </c>
      <c r="AK11" s="5">
        <f>SUMIFS('Data Collection'!AK:AK, 'Data Collection'!A:A, 'Per 90'!A11)/('Per 90'!B11/90)</f>
        <v>7.8413524057217163</v>
      </c>
      <c r="AL11" s="14">
        <f t="shared" si="4"/>
        <v>0.38805970149253738</v>
      </c>
      <c r="AM11" s="5">
        <f>SUMIFS('Data Collection'!AM:AM, 'Data Collection'!A:A, 'Per 90'!A11)/('Per 90'!B11/90)</f>
        <v>2.7308192457737324</v>
      </c>
      <c r="AN11" s="5">
        <f>SUMIFS('Data Collection'!AN:AN, 'Data Collection'!A:A, 'Per 90'!A11)/('Per 90'!B11/90)</f>
        <v>4.0182054616384919</v>
      </c>
      <c r="AO11" s="14">
        <f t="shared" si="5"/>
        <v>0.67961165048543692</v>
      </c>
      <c r="AP11" s="5">
        <f>SUMIFS('Data Collection'!AP:AP, 'Data Collection'!A:A, 'Per 90'!A11)/('Per 90'!B11/90)</f>
        <v>8.0364109232769838</v>
      </c>
      <c r="AQ11" s="5">
        <f>SUMIFS('Data Collection'!AQ:AQ, 'Data Collection'!A:A, 'Per 90'!A11)/('Per 90'!B11/90)</f>
        <v>0.50715214564369315</v>
      </c>
      <c r="AR11" s="5">
        <f>SUMIFS('Data Collection'!AR:AR, 'Data Collection'!A:A, 'Per 90'!A11)/('Per 90'!B11/90)</f>
        <v>0.42912873862158646</v>
      </c>
      <c r="AS11" s="5">
        <f>SUMIFS('Data Collection'!AS:AS, 'Data Collection'!A:A, 'Per 90'!A11)/('Per 90'!B11/90)</f>
        <v>0</v>
      </c>
      <c r="AT11" s="5">
        <f>SUMIFS('Data Collection'!AT:AT, 'Data Collection'!A:A, 'Per 90'!A11)/('Per 90'!B11/90)</f>
        <v>3.2379713914174251</v>
      </c>
      <c r="AU11" s="5">
        <f>SUMIFS('Data Collection'!AU:AU, 'Data Collection'!A:A, 'Per 90'!A11)/('Per 90'!B11/90)</f>
        <v>0.46814044213263978</v>
      </c>
      <c r="AV11" s="5">
        <f>SUMIFS('Data Collection'!AV:AV, 'Data Collection'!A:A, 'Per 90'!A11)/('Per 90'!B11/90)</f>
        <v>1.5604681404421328</v>
      </c>
      <c r="AW11" s="5">
        <f>SUMIFS('Data Collection'!AW:AW, 'Data Collection'!A:A, 'Per 90'!A11)/('Per 90'!B11/90)</f>
        <v>0.15604681404421328</v>
      </c>
      <c r="AX11" s="5">
        <f>SUMIFS('Data Collection'!AX:AX, 'Data Collection'!A:A, 'Per 90'!A11)/('Per 90'!B11/90)</f>
        <v>0.74122236671001307</v>
      </c>
      <c r="AY11" s="5">
        <f>SUMIFS('Data Collection'!AY:AY, 'Data Collection'!A:A, 'Per 90'!A11)/('Per 90'!B11/90)</f>
        <v>0.42912873862158646</v>
      </c>
      <c r="AZ11" s="5">
        <f>SUMIFS('Data Collection'!AZ:AZ, 'Data Collection'!A:A, 'Per 90'!A11)/('Per 90'!B11/90)</f>
        <v>0</v>
      </c>
      <c r="BA11" s="5">
        <f>SUMIFS('Data Collection'!BA:BA, 'Data Collection'!A:A, 'Per 90'!A11)/('Per 90'!B11/90)</f>
        <v>0</v>
      </c>
      <c r="BB11" s="5">
        <f>SUMIFS('Data Collection'!BB:BB, 'Data Collection'!A:A, 'Per 90'!A11)/('Per 90'!B11/90)</f>
        <v>3.9011703511053319E-2</v>
      </c>
      <c r="BC11" s="5">
        <f>SUMIFS('Data Collection'!BC:BC, 'Data Collection'!A:A, 'Per 90'!A11)/('Per 90'!B11/90)</f>
        <v>1.5482389652430437</v>
      </c>
      <c r="BD11" s="5">
        <f>SUMIFS('Data Collection'!BD:BD, 'Data Collection'!A:A, 'Per 90'!A11)/('Per 90'!B11/90)</f>
        <v>0.16534050076774184</v>
      </c>
      <c r="BE11" s="5">
        <f>AVERAGEIFS('Data Collection'!BE:BE, 'Data Collection'!A:A, 'Per 90'!A11)</f>
        <v>26.75</v>
      </c>
      <c r="BF11" s="5">
        <f>AVERAGEIFS('Data Collection'!BF:BF, 'Data Collection'!A:A, 'Per 90'!A11)</f>
        <v>61.75</v>
      </c>
      <c r="BG11" s="5">
        <f>AVERAGEIFS('Data Collection'!BK:BK, 'Data Collection'!A:A, 'Per 90'!A11)</f>
        <v>31.143478260869568</v>
      </c>
      <c r="BH11" s="5">
        <f>AVERAGEIFS('Data Collection'!BL:BL, 'Data Collection'!A:A, 'Per 90'!A11)</f>
        <v>9874.5217391304341</v>
      </c>
      <c r="BI11" s="5">
        <f>AVERAGEIFS('Data Collection'!BM:BM, 'Data Collection'!A:A, 'Per 90'!A11)</f>
        <v>6.7444444444444454</v>
      </c>
      <c r="BJ11" s="5">
        <f>AVERAGEIFS('Data Collection'!BN:BN, 'Data Collection'!A:A, 'Per 90'!A11)</f>
        <v>0.24444444444444452</v>
      </c>
    </row>
    <row r="12" spans="1:62" x14ac:dyDescent="0.35">
      <c r="A12" t="s">
        <v>75</v>
      </c>
      <c r="B12">
        <f>SUMIFS('Data Collection'!B:B, 'Data Collection'!A:A, 'Per 90'!A12)</f>
        <v>1141</v>
      </c>
      <c r="C12" s="5">
        <f>SUMIFS('Data Collection'!C:C, 'Data Collection'!A:A, 'Per 90'!A12)/('Per 90'!B12/90)</f>
        <v>-0.1577563540753725</v>
      </c>
      <c r="D12" s="5">
        <f>SUMIFS('Data Collection'!D:D, 'Data Collection'!A:A, 'Per 90'!A12)/('Per 90'!B12/90)</f>
        <v>9.4653812445223487E-3</v>
      </c>
      <c r="E12" s="5">
        <f>SUMIFS('Data Collection'!E:E, 'Data Collection'!A:A, 'Per 90'!A12)/('Per 90'!B12/90)</f>
        <v>0</v>
      </c>
      <c r="F12" s="5">
        <f>SUMIFS('Data Collection'!F:F, 'Data Collection'!A:A, 'Per 90'!A12)/('Per 90'!B12/90)</f>
        <v>9.4653812445223487E-3</v>
      </c>
      <c r="G12" s="5">
        <f>SUMIFS('Data Collection'!G:G, 'Data Collection'!A:A, 'Per 90'!A12)/('Per 90'!B12/90)</f>
        <v>0</v>
      </c>
      <c r="H12" s="5">
        <f>SUMIFS('Data Collection'!H:H, 'Data Collection'!A:A, 'Per 90'!A12)/('Per 90'!B12/90)</f>
        <v>2.4452234881682737E-2</v>
      </c>
      <c r="I12" s="5">
        <f>SUMIFS('Data Collection'!I:I, 'Data Collection'!A:A, 'Per 90'!A12)/('Per 90'!B12/90)</f>
        <v>0</v>
      </c>
      <c r="J12" s="5">
        <f>SUMIFS('Data Collection'!J:J, 'Data Collection'!A:A, 'Per 90'!A12)/('Per 90'!B12/90)</f>
        <v>0</v>
      </c>
      <c r="K12" s="5">
        <f>SUMIFS('Data Collection'!K:K, 'Data Collection'!A:A, 'Per 90'!A12)/('Per 90'!B12/90)</f>
        <v>0</v>
      </c>
      <c r="L12" s="5">
        <f>SUMIFS('Data Collection'!L:L, 'Data Collection'!A:A, 'Per 90'!A12)/('Per 90'!B12/90)</f>
        <v>0</v>
      </c>
      <c r="M12" s="5">
        <f>SUMIFS('Data Collection'!M:M, 'Data Collection'!A:A, 'Per 90'!A12)/('Per 90'!B12/90)</f>
        <v>0</v>
      </c>
      <c r="N12" s="5">
        <f>SUMIFS('Data Collection'!N:N, 'Data Collection'!A:A, 'Per 90'!A12)/('Per 90'!B12/90)</f>
        <v>0</v>
      </c>
      <c r="O12" s="5">
        <f>SUMIFS('Data Collection'!O:O, 'Data Collection'!A:A, 'Per 90'!A12)/('Per 90'!B12/90)</f>
        <v>0</v>
      </c>
      <c r="P12" s="5">
        <f>SUMIFS('Data Collection'!P:P, 'Data Collection'!A:A, 'Per 90'!A12)/('Per 90'!B12/90)</f>
        <v>0</v>
      </c>
      <c r="Q12" s="5">
        <f>SUMIFS('Data Collection'!Q:Q, 'Data Collection'!A:A, 'Per 90'!A12)/('Per 90'!B12/90)</f>
        <v>0</v>
      </c>
      <c r="R12" s="5">
        <f>SUMIFS('Data Collection'!R:R, 'Data Collection'!A:A, 'Per 90'!A12)/('Per 90'!B12/90)</f>
        <v>0.23663453111305874</v>
      </c>
      <c r="S12" s="5">
        <f>SUMIFS('Data Collection'!S:S, 'Data Collection'!A:A, 'Per 90'!A12)/('Per 90'!B12/90)</f>
        <v>7.8878177037686251E-2</v>
      </c>
      <c r="T12" s="5">
        <f>SUMIFS('Data Collection'!T:T, 'Data Collection'!A:A, 'Per 90'!A12)/('Per 90'!B12/90)</f>
        <v>0.1577563540753725</v>
      </c>
      <c r="U12" s="5">
        <f>SUMIFS('Data Collection'!U:U, 'Data Collection'!A:A, 'Per 90'!A12)/('Per 90'!B12/90)</f>
        <v>0.47326906222611748</v>
      </c>
      <c r="V12" s="14">
        <f t="shared" si="0"/>
        <v>0.33333333333333337</v>
      </c>
      <c r="W12" s="5">
        <f>SUMIFS('Data Collection'!W:W, 'Data Collection'!A:A, 'Per 90'!A12)/('Per 90'!B12/90)</f>
        <v>39.83347940403155</v>
      </c>
      <c r="X12" s="5">
        <f>SUMIFS('Data Collection'!X:X, 'Data Collection'!A:A, 'Per 90'!A12)/('Per 90'!B12/90)</f>
        <v>25.241016652059599</v>
      </c>
      <c r="Y12" s="5">
        <f>SUMIFS('Data Collection'!Y:Y, 'Data Collection'!A:A, 'Per 90'!A12)/('Per 90'!B12/90)</f>
        <v>29.579316389132341</v>
      </c>
      <c r="Z12" s="14">
        <f t="shared" si="1"/>
        <v>0.85333333333333339</v>
      </c>
      <c r="AA12" s="5">
        <f>SUMIFS('Data Collection'!AA:AA, 'Data Collection'!A:A, 'Per 90'!A12)/('Per 90'!B12/90)</f>
        <v>0.315512708150745</v>
      </c>
      <c r="AB12" s="5">
        <f>SUMIFS('Data Collection'!AB:AB, 'Data Collection'!A:A, 'Per 90'!A12)/('Per 90'!B12/90)</f>
        <v>0</v>
      </c>
      <c r="AC12" s="5">
        <f>SUMIFS('Data Collection'!AC:AC, 'Data Collection'!A:A, 'Per 90'!A12)/('Per 90'!B12/90)</f>
        <v>0</v>
      </c>
      <c r="AD12" s="5">
        <f>SUMIFS('Data Collection'!AD:AD, 'Data Collection'!A:A, 'Per 90'!A12)/('Per 90'!B12/90)</f>
        <v>7.8878177037686251E-2</v>
      </c>
      <c r="AE12" s="5">
        <f>SUMIFS('Data Collection'!AE:AE, 'Data Collection'!A:A, 'Per 90'!A12)/('Per 90'!B12/90)</f>
        <v>0.1577563540753725</v>
      </c>
      <c r="AF12" s="14">
        <f t="shared" si="2"/>
        <v>0.5</v>
      </c>
      <c r="AG12" s="5">
        <f>SUMIFS('Data Collection'!AG:AG, 'Data Collection'!A:A, 'Per 90'!A12)/('Per 90'!B12/90)</f>
        <v>0.70990359333917619</v>
      </c>
      <c r="AH12" s="5">
        <f>SUMIFS('Data Collection'!AH:AH, 'Data Collection'!A:A, 'Per 90'!A12)/('Per 90'!B12/90)</f>
        <v>1.1042944785276074</v>
      </c>
      <c r="AI12" s="14">
        <f t="shared" si="3"/>
        <v>0.64285714285714279</v>
      </c>
      <c r="AJ12" s="5">
        <f>SUMIFS('Data Collection'!AJ:AJ, 'Data Collection'!A:A, 'Per 90'!A12)/('Per 90'!B12/90)</f>
        <v>2.2085889570552149</v>
      </c>
      <c r="AK12" s="5">
        <f>SUMIFS('Data Collection'!AK:AK, 'Data Collection'!A:A, 'Per 90'!A12)/('Per 90'!B12/90)</f>
        <v>8.6765994741454868</v>
      </c>
      <c r="AL12" s="14">
        <f t="shared" si="4"/>
        <v>0.25454545454545457</v>
      </c>
      <c r="AM12" s="5">
        <f>SUMIFS('Data Collection'!AM:AM, 'Data Collection'!A:A, 'Per 90'!A12)/('Per 90'!B12/90)</f>
        <v>0.315512708150745</v>
      </c>
      <c r="AN12" s="5">
        <f>SUMIFS('Data Collection'!AN:AN, 'Data Collection'!A:A, 'Per 90'!A12)/('Per 90'!B12/90)</f>
        <v>1.3409290096406661</v>
      </c>
      <c r="AO12" s="14">
        <f t="shared" si="5"/>
        <v>0.23529411764705885</v>
      </c>
      <c r="AP12" s="5">
        <f>SUMIFS('Data Collection'!AP:AP, 'Data Collection'!A:A, 'Per 90'!A12)/('Per 90'!B12/90)</f>
        <v>7.0990359333917619</v>
      </c>
      <c r="AQ12" s="5">
        <f>SUMIFS('Data Collection'!AQ:AQ, 'Data Collection'!A:A, 'Per 90'!A12)/('Per 90'!B12/90)</f>
        <v>0.23663453111305874</v>
      </c>
      <c r="AR12" s="5">
        <f>SUMIFS('Data Collection'!AR:AR, 'Data Collection'!A:A, 'Per 90'!A12)/('Per 90'!B12/90)</f>
        <v>0.315512708150745</v>
      </c>
      <c r="AS12" s="5">
        <f>SUMIFS('Data Collection'!AS:AS, 'Data Collection'!A:A, 'Per 90'!A12)/('Per 90'!B12/90)</f>
        <v>0</v>
      </c>
      <c r="AT12" s="5">
        <f>SUMIFS('Data Collection'!AT:AT, 'Data Collection'!A:A, 'Per 90'!A12)/('Per 90'!B12/90)</f>
        <v>0.55214723926380371</v>
      </c>
      <c r="AU12" s="5">
        <f>SUMIFS('Data Collection'!AU:AU, 'Data Collection'!A:A, 'Per 90'!A12)/('Per 90'!B12/90)</f>
        <v>0.23663453111305874</v>
      </c>
      <c r="AV12" s="5">
        <f>SUMIFS('Data Collection'!AV:AV, 'Data Collection'!A:A, 'Per 90'!A12)/('Per 90'!B12/90)</f>
        <v>1.1831726555652937</v>
      </c>
      <c r="AW12" s="5">
        <f>SUMIFS('Data Collection'!AW:AW, 'Data Collection'!A:A, 'Per 90'!A12)/('Per 90'!B12/90)</f>
        <v>0</v>
      </c>
      <c r="AX12" s="5">
        <f>SUMIFS('Data Collection'!AX:AX, 'Data Collection'!A:A, 'Per 90'!A12)/('Per 90'!B12/90)</f>
        <v>0.78878177037686248</v>
      </c>
      <c r="AY12" s="5">
        <f>SUMIFS('Data Collection'!AY:AY, 'Data Collection'!A:A, 'Per 90'!A12)/('Per 90'!B12/90)</f>
        <v>0.315512708150745</v>
      </c>
      <c r="AZ12" s="5">
        <f>SUMIFS('Data Collection'!AZ:AZ, 'Data Collection'!A:A, 'Per 90'!A12)/('Per 90'!B12/90)</f>
        <v>0</v>
      </c>
      <c r="BA12" s="5">
        <f>SUMIFS('Data Collection'!BA:BA, 'Data Collection'!A:A, 'Per 90'!A12)/('Per 90'!B12/90)</f>
        <v>0</v>
      </c>
      <c r="BB12" s="5">
        <f>SUMIFS('Data Collection'!BB:BB, 'Data Collection'!A:A, 'Per 90'!A12)/('Per 90'!B12/90)</f>
        <v>0</v>
      </c>
      <c r="BC12" s="5">
        <f>SUMIFS('Data Collection'!BC:BC, 'Data Collection'!A:A, 'Per 90'!A12)/('Per 90'!B12/90)</f>
        <v>1.1686038179102674</v>
      </c>
      <c r="BD12" s="5">
        <f>SUMIFS('Data Collection'!BD:BD, 'Data Collection'!A:A, 'Per 90'!A12)/('Per 90'!B12/90)</f>
        <v>0</v>
      </c>
      <c r="BE12" s="5">
        <f>AVERAGEIFS('Data Collection'!BE:BE, 'Data Collection'!A:A, 'Per 90'!A12)</f>
        <v>48.666666666666664</v>
      </c>
      <c r="BF12" s="5">
        <f>AVERAGEIFS('Data Collection'!BF:BF, 'Data Collection'!A:A, 'Per 90'!A12)</f>
        <v>42.666666666666664</v>
      </c>
      <c r="BG12" s="5">
        <f>AVERAGEIFS('Data Collection'!BK:BK, 'Data Collection'!A:A, 'Per 90'!A12)</f>
        <v>26.927777777777777</v>
      </c>
      <c r="BH12" s="5">
        <f>AVERAGEIFS('Data Collection'!BL:BL, 'Data Collection'!A:A, 'Per 90'!A12)</f>
        <v>8333.9444444444453</v>
      </c>
      <c r="BI12" s="5">
        <f>AVERAGEIFS('Data Collection'!BM:BM, 'Data Collection'!A:A, 'Per 90'!A12)</f>
        <v>6.5</v>
      </c>
      <c r="BJ12" s="5">
        <f>AVERAGEIFS('Data Collection'!BN:BN, 'Data Collection'!A:A, 'Per 90'!A12)</f>
        <v>0</v>
      </c>
    </row>
    <row r="13" spans="1:62" x14ac:dyDescent="0.35">
      <c r="A13" s="1" t="s">
        <v>76</v>
      </c>
      <c r="B13">
        <f>SUMIFS('Data Collection'!B:B, 'Data Collection'!A:A, 'Per 90'!A13)</f>
        <v>1544</v>
      </c>
      <c r="C13" s="5">
        <f>SUMIFS('Data Collection'!C:C, 'Data Collection'!A:A, 'Per 90'!A13)/('Per 90'!B13/90)</f>
        <v>0.34974093264248707</v>
      </c>
      <c r="D13" s="5">
        <f>SUMIFS('Data Collection'!D:D, 'Data Collection'!A:A, 'Per 90'!A13)/('Per 90'!B13/90)</f>
        <v>0.48031088082901569</v>
      </c>
      <c r="E13" s="5">
        <f>SUMIFS('Data Collection'!E:E, 'Data Collection'!A:A, 'Per 90'!A13)/('Per 90'!B13/90)</f>
        <v>0.50071243523316067</v>
      </c>
      <c r="F13" s="5">
        <f>SUMIFS('Data Collection'!F:F, 'Data Collection'!A:A, 'Per 90'!A13)/('Per 90'!B13/90)</f>
        <v>0.39170984455958552</v>
      </c>
      <c r="G13" s="5">
        <f>SUMIFS('Data Collection'!G:G, 'Data Collection'!A:A, 'Per 90'!A13)/('Per 90'!B13/90)</f>
        <v>0.45349740932642491</v>
      </c>
      <c r="H13" s="5">
        <f>SUMIFS('Data Collection'!H:H, 'Data Collection'!A:A, 'Per 90'!A13)/('Per 90'!B13/90)</f>
        <v>0.11133419689119173</v>
      </c>
      <c r="I13" s="5">
        <f>SUMIFS('Data Collection'!I:I, 'Data Collection'!A:A, 'Per 90'!A13)/('Per 90'!B13/90)</f>
        <v>0.34974093264248707</v>
      </c>
      <c r="J13" s="5">
        <f>SUMIFS('Data Collection'!J:J, 'Data Collection'!A:A, 'Per 90'!A13)/('Per 90'!B13/90)</f>
        <v>0.23316062176165803</v>
      </c>
      <c r="K13" s="5">
        <f>SUMIFS('Data Collection'!K:K, 'Data Collection'!A:A, 'Per 90'!A13)/('Per 90'!B13/90)</f>
        <v>0.17487046632124353</v>
      </c>
      <c r="L13" s="5">
        <f>SUMIFS('Data Collection'!L:L, 'Data Collection'!A:A, 'Per 90'!A13)/('Per 90'!B13/90)</f>
        <v>0</v>
      </c>
      <c r="M13" s="5">
        <f>SUMIFS('Data Collection'!M:M, 'Data Collection'!A:A, 'Per 90'!A13)/('Per 90'!B13/90)</f>
        <v>0</v>
      </c>
      <c r="N13" s="5">
        <f>SUMIFS('Data Collection'!N:N, 'Data Collection'!A:A, 'Per 90'!A13)/('Per 90'!B13/90)</f>
        <v>0</v>
      </c>
      <c r="O13" s="5">
        <f>SUMIFS('Data Collection'!O:O, 'Data Collection'!A:A, 'Per 90'!A13)/('Per 90'!B13/90)</f>
        <v>0</v>
      </c>
      <c r="P13" s="5">
        <f>SUMIFS('Data Collection'!P:P, 'Data Collection'!A:A, 'Per 90'!A13)/('Per 90'!B13/90)</f>
        <v>0</v>
      </c>
      <c r="Q13" s="5">
        <f>SUMIFS('Data Collection'!Q:Q, 'Data Collection'!A:A, 'Per 90'!A13)/('Per 90'!B13/90)</f>
        <v>1.3989637305699483</v>
      </c>
      <c r="R13" s="5">
        <f>SUMIFS('Data Collection'!R:R, 'Data Collection'!A:A, 'Per 90'!A13)/('Per 90'!B13/90)</f>
        <v>0.40803108808290156</v>
      </c>
      <c r="S13" s="5">
        <f>SUMIFS('Data Collection'!S:S, 'Data Collection'!A:A, 'Per 90'!A13)/('Per 90'!B13/90)</f>
        <v>0.40803108808290156</v>
      </c>
      <c r="T13" s="5">
        <f>SUMIFS('Data Collection'!T:T, 'Data Collection'!A:A, 'Per 90'!A13)/('Per 90'!B13/90)</f>
        <v>2.3898963730569949</v>
      </c>
      <c r="U13" s="5">
        <f>SUMIFS('Data Collection'!U:U, 'Data Collection'!A:A, 'Per 90'!A13)/('Per 90'!B13/90)</f>
        <v>3.1476683937823835</v>
      </c>
      <c r="V13" s="14">
        <f t="shared" si="0"/>
        <v>0.7592592592592593</v>
      </c>
      <c r="W13" s="5">
        <f>SUMIFS('Data Collection'!W:W, 'Data Collection'!A:A, 'Per 90'!A13)/('Per 90'!B13/90)</f>
        <v>59.980569948186528</v>
      </c>
      <c r="X13" s="5">
        <f>SUMIFS('Data Collection'!X:X, 'Data Collection'!A:A, 'Per 90'!A13)/('Per 90'!B13/90)</f>
        <v>22.849740932642487</v>
      </c>
      <c r="Y13" s="5">
        <f>SUMIFS('Data Collection'!Y:Y, 'Data Collection'!A:A, 'Per 90'!A13)/('Per 90'!B13/90)</f>
        <v>32.817357512953372</v>
      </c>
      <c r="Z13" s="14">
        <f t="shared" si="1"/>
        <v>0.69626998223801051</v>
      </c>
      <c r="AA13" s="5">
        <f>SUMIFS('Data Collection'!AA:AA, 'Data Collection'!A:A, 'Per 90'!A13)/('Per 90'!B13/90)</f>
        <v>1.5155440414507773</v>
      </c>
      <c r="AB13" s="5">
        <f>SUMIFS('Data Collection'!AB:AB, 'Data Collection'!A:A, 'Per 90'!A13)/('Per 90'!B13/90)</f>
        <v>5.8290155440414507E-2</v>
      </c>
      <c r="AC13" s="5">
        <f>SUMIFS('Data Collection'!AC:AC, 'Data Collection'!A:A, 'Per 90'!A13)/('Per 90'!B13/90)</f>
        <v>0.34974093264248707</v>
      </c>
      <c r="AD13" s="5">
        <f>SUMIFS('Data Collection'!AD:AD, 'Data Collection'!A:A, 'Per 90'!A13)/('Per 90'!B13/90)</f>
        <v>0.17487046632124353</v>
      </c>
      <c r="AE13" s="5">
        <f>SUMIFS('Data Collection'!AE:AE, 'Data Collection'!A:A, 'Per 90'!A13)/('Per 90'!B13/90)</f>
        <v>0.69948186528497414</v>
      </c>
      <c r="AF13" s="14">
        <f t="shared" si="2"/>
        <v>0.25</v>
      </c>
      <c r="AG13" s="5">
        <f>SUMIFS('Data Collection'!AG:AG, 'Data Collection'!A:A, 'Per 90'!A13)/('Per 90'!B13/90)</f>
        <v>1.5738341968911918</v>
      </c>
      <c r="AH13" s="5">
        <f>SUMIFS('Data Collection'!AH:AH, 'Data Collection'!A:A, 'Per 90'!A13)/('Per 90'!B13/90)</f>
        <v>2.6230569948186528</v>
      </c>
      <c r="AI13" s="14">
        <f t="shared" si="3"/>
        <v>0.6</v>
      </c>
      <c r="AJ13" s="5">
        <f>SUMIFS('Data Collection'!AJ:AJ, 'Data Collection'!A:A, 'Per 90'!A13)/('Per 90'!B13/90)</f>
        <v>7.869170984455959</v>
      </c>
      <c r="AK13" s="5">
        <f>SUMIFS('Data Collection'!AK:AK, 'Data Collection'!A:A, 'Per 90'!A13)/('Per 90'!B13/90)</f>
        <v>25.123056994818654</v>
      </c>
      <c r="AL13" s="14">
        <f t="shared" si="4"/>
        <v>0.31322505800464034</v>
      </c>
      <c r="AM13" s="5">
        <f>SUMIFS('Data Collection'!AM:AM, 'Data Collection'!A:A, 'Per 90'!A13)/('Per 90'!B13/90)</f>
        <v>1.5738341968911918</v>
      </c>
      <c r="AN13" s="5">
        <f>SUMIFS('Data Collection'!AN:AN, 'Data Collection'!A:A, 'Per 90'!A13)/('Per 90'!B13/90)</f>
        <v>5.4792746113989637</v>
      </c>
      <c r="AO13" s="14">
        <f t="shared" si="5"/>
        <v>0.28723404255319152</v>
      </c>
      <c r="AP13" s="5">
        <f>SUMIFS('Data Collection'!AP:AP, 'Data Collection'!A:A, 'Per 90'!A13)/('Per 90'!B13/90)</f>
        <v>18.069948186528499</v>
      </c>
      <c r="AQ13" s="5">
        <f>SUMIFS('Data Collection'!AQ:AQ, 'Data Collection'!A:A, 'Per 90'!A13)/('Per 90'!B13/90)</f>
        <v>1.8069948186528497</v>
      </c>
      <c r="AR13" s="5">
        <f>SUMIFS('Data Collection'!AR:AR, 'Data Collection'!A:A, 'Per 90'!A13)/('Per 90'!B13/90)</f>
        <v>1.8652849740932642</v>
      </c>
      <c r="AS13" s="5">
        <f>SUMIFS('Data Collection'!AS:AS, 'Data Collection'!A:A, 'Per 90'!A13)/('Per 90'!B13/90)</f>
        <v>0.46632124352331605</v>
      </c>
      <c r="AT13" s="5">
        <f>SUMIFS('Data Collection'!AT:AT, 'Data Collection'!A:A, 'Per 90'!A13)/('Per 90'!B13/90)</f>
        <v>0.40803108808290156</v>
      </c>
      <c r="AU13" s="5">
        <f>SUMIFS('Data Collection'!AU:AU, 'Data Collection'!A:A, 'Per 90'!A13)/('Per 90'!B13/90)</f>
        <v>0.11658031088082901</v>
      </c>
      <c r="AV13" s="5">
        <f>SUMIFS('Data Collection'!AV:AV, 'Data Collection'!A:A, 'Per 90'!A13)/('Per 90'!B13/90)</f>
        <v>0.17487046632124353</v>
      </c>
      <c r="AW13" s="5">
        <f>SUMIFS('Data Collection'!AW:AW, 'Data Collection'!A:A, 'Per 90'!A13)/('Per 90'!B13/90)</f>
        <v>0.23316062176165803</v>
      </c>
      <c r="AX13" s="5">
        <f>SUMIFS('Data Collection'!AX:AX, 'Data Collection'!A:A, 'Per 90'!A13)/('Per 90'!B13/90)</f>
        <v>0.64119170984455964</v>
      </c>
      <c r="AY13" s="5">
        <f>SUMIFS('Data Collection'!AY:AY, 'Data Collection'!A:A, 'Per 90'!A13)/('Per 90'!B13/90)</f>
        <v>0.17487046632124353</v>
      </c>
      <c r="AZ13" s="5">
        <f>SUMIFS('Data Collection'!AZ:AZ, 'Data Collection'!A:A, 'Per 90'!A13)/('Per 90'!B13/90)</f>
        <v>0</v>
      </c>
      <c r="BA13" s="5">
        <f>SUMIFS('Data Collection'!BA:BA, 'Data Collection'!A:A, 'Per 90'!A13)/('Per 90'!B13/90)</f>
        <v>5.8290155440414507E-2</v>
      </c>
      <c r="BB13" s="5">
        <f>SUMIFS('Data Collection'!BB:BB, 'Data Collection'!A:A, 'Per 90'!A13)/('Per 90'!B13/90)</f>
        <v>0</v>
      </c>
      <c r="BC13" s="5">
        <f>SUMIFS('Data Collection'!BC:BC, 'Data Collection'!A:A, 'Per 90'!A13)/('Per 90'!B13/90)</f>
        <v>0.15271912562144702</v>
      </c>
      <c r="BD13" s="5">
        <f>SUMIFS('Data Collection'!BD:BD, 'Data Collection'!A:A, 'Per 90'!A13)/('Per 90'!B13/90)</f>
        <v>0.22006072257519987</v>
      </c>
      <c r="BE13" s="5">
        <f>AVERAGEIFS('Data Collection'!BE:BE, 'Data Collection'!A:A, 'Per 90'!A13)</f>
        <v>67.75</v>
      </c>
      <c r="BF13" s="5">
        <f>AVERAGEIFS('Data Collection'!BF:BF, 'Data Collection'!A:A, 'Per 90'!A13)</f>
        <v>52.25</v>
      </c>
      <c r="BG13" s="5">
        <f>AVERAGEIFS('Data Collection'!BK:BK, 'Data Collection'!A:A, 'Per 90'!A13)</f>
        <v>29.283333333333335</v>
      </c>
      <c r="BH13" s="5">
        <f>AVERAGEIFS('Data Collection'!BL:BL, 'Data Collection'!A:A, 'Per 90'!A13)</f>
        <v>7832</v>
      </c>
      <c r="BI13" s="5">
        <f>AVERAGEIFS('Data Collection'!BM:BM, 'Data Collection'!A:A, 'Per 90'!A13)</f>
        <v>7.2384615384615376</v>
      </c>
      <c r="BJ13" s="5">
        <f>AVERAGEIFS('Data Collection'!BN:BN, 'Data Collection'!A:A, 'Per 90'!A13)</f>
        <v>0.73846153846153861</v>
      </c>
    </row>
    <row r="14" spans="1:62" x14ac:dyDescent="0.35">
      <c r="A14" t="s">
        <v>85</v>
      </c>
      <c r="B14">
        <f>SUMIFS('Data Collection'!B:B, 'Data Collection'!A:A, 'Per 90'!A14)</f>
        <v>316</v>
      </c>
      <c r="C14" s="5">
        <f>SUMIFS('Data Collection'!C:C, 'Data Collection'!A:A, 'Per 90'!A14)/('Per 90'!B14/90)</f>
        <v>1.139240506329114</v>
      </c>
      <c r="D14" s="5">
        <f>SUMIFS('Data Collection'!D:D, 'Data Collection'!A:A, 'Per 90'!A14)/('Per 90'!B14/90)</f>
        <v>3.1329113924050633E-2</v>
      </c>
      <c r="E14" s="5">
        <f>SUMIFS('Data Collection'!E:E, 'Data Collection'!A:A, 'Per 90'!A14)/('Per 90'!B14/90)</f>
        <v>3.1329113924050633E-2</v>
      </c>
      <c r="F14" s="5">
        <f>SUMIFS('Data Collection'!F:F, 'Data Collection'!A:A, 'Per 90'!A14)/('Per 90'!B14/90)</f>
        <v>3.1329113924050633E-2</v>
      </c>
      <c r="G14" s="5">
        <f>SUMIFS('Data Collection'!G:G, 'Data Collection'!A:A, 'Per 90'!A14)/('Per 90'!B14/90)</f>
        <v>3.1329113924050633E-2</v>
      </c>
      <c r="H14" s="5">
        <f>SUMIFS('Data Collection'!H:H, 'Data Collection'!A:A, 'Per 90'!A14)/('Per 90'!B14/90)</f>
        <v>0</v>
      </c>
      <c r="I14" s="5">
        <f>SUMIFS('Data Collection'!I:I, 'Data Collection'!A:A, 'Per 90'!A14)/('Per 90'!B14/90)</f>
        <v>0.2848101265822785</v>
      </c>
      <c r="J14" s="5">
        <f>SUMIFS('Data Collection'!J:J, 'Data Collection'!A:A, 'Per 90'!A14)/('Per 90'!B14/90)</f>
        <v>0.2848101265822785</v>
      </c>
      <c r="K14" s="5">
        <f>SUMIFS('Data Collection'!K:K, 'Data Collection'!A:A, 'Per 90'!A14)/('Per 90'!B14/90)</f>
        <v>0</v>
      </c>
      <c r="L14" s="5">
        <f>SUMIFS('Data Collection'!L:L, 'Data Collection'!A:A, 'Per 90'!A14)/('Per 90'!B14/90)</f>
        <v>0</v>
      </c>
      <c r="M14" s="5">
        <f>SUMIFS('Data Collection'!M:M, 'Data Collection'!A:A, 'Per 90'!A14)/('Per 90'!B14/90)</f>
        <v>0</v>
      </c>
      <c r="N14" s="5">
        <f>SUMIFS('Data Collection'!N:N, 'Data Collection'!A:A, 'Per 90'!A14)/('Per 90'!B14/90)</f>
        <v>0</v>
      </c>
      <c r="O14" s="5">
        <f>SUMIFS('Data Collection'!O:O, 'Data Collection'!A:A, 'Per 90'!A14)/('Per 90'!B14/90)</f>
        <v>0</v>
      </c>
      <c r="P14" s="5">
        <f>SUMIFS('Data Collection'!P:P, 'Data Collection'!A:A, 'Per 90'!A14)/('Per 90'!B14/90)</f>
        <v>0</v>
      </c>
      <c r="Q14" s="5">
        <f>SUMIFS('Data Collection'!Q:Q, 'Data Collection'!A:A, 'Per 90'!A14)/('Per 90'!B14/90)</f>
        <v>0.569620253164557</v>
      </c>
      <c r="R14" s="5">
        <f>SUMIFS('Data Collection'!R:R, 'Data Collection'!A:A, 'Per 90'!A14)/('Per 90'!B14/90)</f>
        <v>0</v>
      </c>
      <c r="S14" s="5">
        <f>SUMIFS('Data Collection'!S:S, 'Data Collection'!A:A, 'Per 90'!A14)/('Per 90'!B14/90)</f>
        <v>0.569620253164557</v>
      </c>
      <c r="T14" s="5">
        <f>SUMIFS('Data Collection'!T:T, 'Data Collection'!A:A, 'Per 90'!A14)/('Per 90'!B14/90)</f>
        <v>1.7088607594936709</v>
      </c>
      <c r="U14" s="5">
        <f>SUMIFS('Data Collection'!U:U, 'Data Collection'!A:A, 'Per 90'!A14)/('Per 90'!B14/90)</f>
        <v>3.1329113924050631</v>
      </c>
      <c r="V14" s="14">
        <f t="shared" si="0"/>
        <v>0.54545454545454553</v>
      </c>
      <c r="W14" s="5">
        <f>SUMIFS('Data Collection'!W:W, 'Data Collection'!A:A, 'Per 90'!A14)/('Per 90'!B14/90)</f>
        <v>65.791139240506325</v>
      </c>
      <c r="X14" s="5">
        <f>SUMIFS('Data Collection'!X:X, 'Data Collection'!A:A, 'Per 90'!A14)/('Per 90'!B14/90)</f>
        <v>30.474683544303797</v>
      </c>
      <c r="Y14" s="5">
        <f>SUMIFS('Data Collection'!Y:Y, 'Data Collection'!A:A, 'Per 90'!A14)/('Per 90'!B14/90)</f>
        <v>40.443037974683541</v>
      </c>
      <c r="Z14" s="14">
        <f t="shared" si="1"/>
        <v>0.75352112676056349</v>
      </c>
      <c r="AA14" s="5">
        <f>SUMIFS('Data Collection'!AA:AA, 'Data Collection'!A:A, 'Per 90'!A14)/('Per 90'!B14/90)</f>
        <v>0.2848101265822785</v>
      </c>
      <c r="AB14" s="5">
        <f>SUMIFS('Data Collection'!AB:AB, 'Data Collection'!A:A, 'Per 90'!A14)/('Per 90'!B14/90)</f>
        <v>0</v>
      </c>
      <c r="AC14" s="5">
        <f>SUMIFS('Data Collection'!AC:AC, 'Data Collection'!A:A, 'Per 90'!A14)/('Per 90'!B14/90)</f>
        <v>0</v>
      </c>
      <c r="AD14" s="5">
        <f>SUMIFS('Data Collection'!AD:AD, 'Data Collection'!A:A, 'Per 90'!A14)/('Per 90'!B14/90)</f>
        <v>0</v>
      </c>
      <c r="AE14" s="5">
        <f>SUMIFS('Data Collection'!AE:AE, 'Data Collection'!A:A, 'Per 90'!A14)/('Per 90'!B14/90)</f>
        <v>0.569620253164557</v>
      </c>
      <c r="AF14" s="14">
        <f t="shared" si="2"/>
        <v>0</v>
      </c>
      <c r="AG14" s="5">
        <f>SUMIFS('Data Collection'!AG:AG, 'Data Collection'!A:A, 'Per 90'!A14)/('Per 90'!B14/90)</f>
        <v>3.1329113924050631</v>
      </c>
      <c r="AH14" s="5">
        <f>SUMIFS('Data Collection'!AH:AH, 'Data Collection'!A:A, 'Per 90'!A14)/('Per 90'!B14/90)</f>
        <v>5.6962025316455698</v>
      </c>
      <c r="AI14" s="14">
        <f t="shared" si="3"/>
        <v>0.54999999999999993</v>
      </c>
      <c r="AJ14" s="5">
        <f>SUMIFS('Data Collection'!AJ:AJ, 'Data Collection'!A:A, 'Per 90'!A14)/('Per 90'!B14/90)</f>
        <v>7.6898734177215191</v>
      </c>
      <c r="AK14" s="5">
        <f>SUMIFS('Data Collection'!AK:AK, 'Data Collection'!A:A, 'Per 90'!A14)/('Per 90'!B14/90)</f>
        <v>21.645569620253166</v>
      </c>
      <c r="AL14" s="14">
        <f t="shared" si="4"/>
        <v>0.35526315789473684</v>
      </c>
      <c r="AM14" s="5">
        <f>SUMIFS('Data Collection'!AM:AM, 'Data Collection'!A:A, 'Per 90'!A14)/('Per 90'!B14/90)</f>
        <v>0.569620253164557</v>
      </c>
      <c r="AN14" s="5">
        <f>SUMIFS('Data Collection'!AN:AN, 'Data Collection'!A:A, 'Per 90'!A14)/('Per 90'!B14/90)</f>
        <v>1.4240506329113924</v>
      </c>
      <c r="AO14" s="14">
        <f t="shared" si="5"/>
        <v>0.4</v>
      </c>
      <c r="AP14" s="5">
        <f>SUMIFS('Data Collection'!AP:AP, 'Data Collection'!A:A, 'Per 90'!A14)/('Per 90'!B14/90)</f>
        <v>12.531645569620252</v>
      </c>
      <c r="AQ14" s="5">
        <f>SUMIFS('Data Collection'!AQ:AQ, 'Data Collection'!A:A, 'Per 90'!A14)/('Per 90'!B14/90)</f>
        <v>1.139240506329114</v>
      </c>
      <c r="AR14" s="5">
        <f>SUMIFS('Data Collection'!AR:AR, 'Data Collection'!A:A, 'Per 90'!A14)/('Per 90'!B14/90)</f>
        <v>1.9936708860759493</v>
      </c>
      <c r="AS14" s="5">
        <f>SUMIFS('Data Collection'!AS:AS, 'Data Collection'!A:A, 'Per 90'!A14)/('Per 90'!B14/90)</f>
        <v>0.2848101265822785</v>
      </c>
      <c r="AT14" s="5">
        <f>SUMIFS('Data Collection'!AT:AT, 'Data Collection'!A:A, 'Per 90'!A14)/('Per 90'!B14/90)</f>
        <v>0.569620253164557</v>
      </c>
      <c r="AU14" s="5">
        <f>SUMIFS('Data Collection'!AU:AU, 'Data Collection'!A:A, 'Per 90'!A14)/('Per 90'!B14/90)</f>
        <v>0</v>
      </c>
      <c r="AV14" s="5">
        <f>SUMIFS('Data Collection'!AV:AV, 'Data Collection'!A:A, 'Per 90'!A14)/('Per 90'!B14/90)</f>
        <v>0.569620253164557</v>
      </c>
      <c r="AW14" s="5">
        <f>SUMIFS('Data Collection'!AW:AW, 'Data Collection'!A:A, 'Per 90'!A14)/('Per 90'!B14/90)</f>
        <v>0.569620253164557</v>
      </c>
      <c r="AX14" s="5">
        <f>SUMIFS('Data Collection'!AX:AX, 'Data Collection'!A:A, 'Per 90'!A14)/('Per 90'!B14/90)</f>
        <v>0.2848101265822785</v>
      </c>
      <c r="AY14" s="5">
        <f>SUMIFS('Data Collection'!AY:AY, 'Data Collection'!A:A, 'Per 90'!A14)/('Per 90'!B14/90)</f>
        <v>0</v>
      </c>
      <c r="AZ14" s="5">
        <f>SUMIFS('Data Collection'!AZ:AZ, 'Data Collection'!A:A, 'Per 90'!A14)/('Per 90'!B14/90)</f>
        <v>0</v>
      </c>
      <c r="BA14" s="5">
        <f>SUMIFS('Data Collection'!BA:BA, 'Data Collection'!A:A, 'Per 90'!A14)/('Per 90'!B14/90)</f>
        <v>0</v>
      </c>
      <c r="BB14" s="5">
        <f>SUMIFS('Data Collection'!BB:BB, 'Data Collection'!A:A, 'Per 90'!A14)/('Per 90'!B14/90)</f>
        <v>0</v>
      </c>
      <c r="BC14" s="5">
        <f>SUMIFS('Data Collection'!BC:BC, 'Data Collection'!A:A, 'Per 90'!A14)/('Per 90'!B14/90)</f>
        <v>0.5465106595602931</v>
      </c>
      <c r="BD14" s="5">
        <f>SUMIFS('Data Collection'!BD:BD, 'Data Collection'!A:A, 'Per 90'!A14)/('Per 90'!B14/90)</f>
        <v>0.64863589904866725</v>
      </c>
      <c r="BE14" s="5" t="e">
        <f>AVERAGEIFS('Data Collection'!BE:BE, 'Data Collection'!A:A, 'Per 90'!A14)</f>
        <v>#DIV/0!</v>
      </c>
      <c r="BF14" s="5" t="e">
        <f>AVERAGEIFS('Data Collection'!BF:BF, 'Data Collection'!A:A, 'Per 90'!A14)</f>
        <v>#DIV/0!</v>
      </c>
      <c r="BG14" s="5">
        <f>AVERAGEIFS('Data Collection'!BK:BK, 'Data Collection'!A:A, 'Per 90'!A14)</f>
        <v>26.537500000000001</v>
      </c>
      <c r="BH14" s="5">
        <f>AVERAGEIFS('Data Collection'!BL:BL, 'Data Collection'!A:A, 'Per 90'!A14)</f>
        <v>3967.625</v>
      </c>
      <c r="BI14" s="5">
        <f>AVERAGEIFS('Data Collection'!BM:BM, 'Data Collection'!A:A, 'Per 90'!A14)</f>
        <v>6.625</v>
      </c>
      <c r="BJ14" s="5">
        <f>AVERAGEIFS('Data Collection'!BN:BN, 'Data Collection'!A:A, 'Per 90'!A14)</f>
        <v>0.12500000000000014</v>
      </c>
    </row>
    <row r="15" spans="1:62" x14ac:dyDescent="0.35">
      <c r="A15" t="s">
        <v>96</v>
      </c>
      <c r="B15">
        <f>SUMIFS('Data Collection'!B:B, 'Data Collection'!A:A, 'Per 90'!A15)</f>
        <v>41</v>
      </c>
      <c r="C15" s="5">
        <f>SUMIFS('Data Collection'!C:C, 'Data Collection'!A:A, 'Per 90'!A15)/('Per 90'!B15/90)</f>
        <v>0</v>
      </c>
      <c r="D15" s="5">
        <f>SUMIFS('Data Collection'!D:D, 'Data Collection'!A:A, 'Per 90'!A15)/('Per 90'!B15/90)</f>
        <v>0.96585365853658534</v>
      </c>
      <c r="E15" s="5">
        <f>SUMIFS('Data Collection'!E:E, 'Data Collection'!A:A, 'Per 90'!A15)/('Per 90'!B15/90)</f>
        <v>0</v>
      </c>
      <c r="F15" s="5">
        <f>SUMIFS('Data Collection'!F:F, 'Data Collection'!A:A, 'Per 90'!A15)/('Per 90'!B15/90)</f>
        <v>0.96585365853658534</v>
      </c>
      <c r="G15" s="5">
        <f>SUMIFS('Data Collection'!G:G, 'Data Collection'!A:A, 'Per 90'!A15)/('Per 90'!B15/90)</f>
        <v>0</v>
      </c>
      <c r="H15" s="5">
        <f>SUMIFS('Data Collection'!H:H, 'Data Collection'!A:A, 'Per 90'!A15)/('Per 90'!B15/90)</f>
        <v>0</v>
      </c>
      <c r="I15" s="5">
        <f>SUMIFS('Data Collection'!I:I, 'Data Collection'!A:A, 'Per 90'!A15)/('Per 90'!B15/90)</f>
        <v>0</v>
      </c>
      <c r="J15" s="5">
        <f>SUMIFS('Data Collection'!J:J, 'Data Collection'!A:A, 'Per 90'!A15)/('Per 90'!B15/90)</f>
        <v>0</v>
      </c>
      <c r="K15" s="5">
        <f>SUMIFS('Data Collection'!K:K, 'Data Collection'!A:A, 'Per 90'!A15)/('Per 90'!B15/90)</f>
        <v>0</v>
      </c>
      <c r="L15" s="5">
        <f>SUMIFS('Data Collection'!L:L, 'Data Collection'!A:A, 'Per 90'!A15)/('Per 90'!B15/90)</f>
        <v>0</v>
      </c>
      <c r="M15" s="5">
        <f>SUMIFS('Data Collection'!M:M, 'Data Collection'!A:A, 'Per 90'!A15)/('Per 90'!B15/90)</f>
        <v>0</v>
      </c>
      <c r="N15" s="5">
        <f>SUMIFS('Data Collection'!N:N, 'Data Collection'!A:A, 'Per 90'!A15)/('Per 90'!B15/90)</f>
        <v>0</v>
      </c>
      <c r="O15" s="5">
        <f>SUMIFS('Data Collection'!O:O, 'Data Collection'!A:A, 'Per 90'!A15)/('Per 90'!B15/90)</f>
        <v>0</v>
      </c>
      <c r="P15" s="5">
        <f>SUMIFS('Data Collection'!P:P, 'Data Collection'!A:A, 'Per 90'!A15)/('Per 90'!B15/90)</f>
        <v>0</v>
      </c>
      <c r="Q15" s="5">
        <f>SUMIFS('Data Collection'!Q:Q, 'Data Collection'!A:A, 'Per 90'!A15)/('Per 90'!B15/90)</f>
        <v>0</v>
      </c>
      <c r="R15" s="5">
        <f>SUMIFS('Data Collection'!R:R, 'Data Collection'!A:A, 'Per 90'!A15)/('Per 90'!B15/90)</f>
        <v>4.3902439024390247</v>
      </c>
      <c r="S15" s="5">
        <f>SUMIFS('Data Collection'!S:S, 'Data Collection'!A:A, 'Per 90'!A15)/('Per 90'!B15/90)</f>
        <v>0</v>
      </c>
      <c r="T15" s="5">
        <f>SUMIFS('Data Collection'!T:T, 'Data Collection'!A:A, 'Per 90'!A15)/('Per 90'!B15/90)</f>
        <v>0</v>
      </c>
      <c r="U15" s="5">
        <f>SUMIFS('Data Collection'!U:U, 'Data Collection'!A:A, 'Per 90'!A15)/('Per 90'!B15/90)</f>
        <v>0</v>
      </c>
      <c r="V15" s="14">
        <f t="shared" si="0"/>
        <v>0</v>
      </c>
      <c r="W15" s="5">
        <f>SUMIFS('Data Collection'!W:W, 'Data Collection'!A:A, 'Per 90'!A15)/('Per 90'!B15/90)</f>
        <v>46.09756097560976</v>
      </c>
      <c r="X15" s="5">
        <f>SUMIFS('Data Collection'!X:X, 'Data Collection'!A:A, 'Per 90'!A15)/('Per 90'!B15/90)</f>
        <v>26.341463414634148</v>
      </c>
      <c r="Y15" s="5">
        <f>SUMIFS('Data Collection'!Y:Y, 'Data Collection'!A:A, 'Per 90'!A15)/('Per 90'!B15/90)</f>
        <v>32.926829268292686</v>
      </c>
      <c r="Z15" s="14">
        <f t="shared" si="1"/>
        <v>0.8</v>
      </c>
      <c r="AA15" s="5">
        <f>SUMIFS('Data Collection'!AA:AA, 'Data Collection'!A:A, 'Per 90'!A15)/('Per 90'!B15/90)</f>
        <v>0</v>
      </c>
      <c r="AB15" s="5">
        <f>SUMIFS('Data Collection'!AB:AB, 'Data Collection'!A:A, 'Per 90'!A15)/('Per 90'!B15/90)</f>
        <v>0</v>
      </c>
      <c r="AC15" s="5">
        <f>SUMIFS('Data Collection'!AC:AC, 'Data Collection'!A:A, 'Per 90'!A15)/('Per 90'!B15/90)</f>
        <v>2.1951219512195124</v>
      </c>
      <c r="AD15" s="5">
        <f>SUMIFS('Data Collection'!AD:AD, 'Data Collection'!A:A, 'Per 90'!A15)/('Per 90'!B15/90)</f>
        <v>0</v>
      </c>
      <c r="AE15" s="5">
        <f>SUMIFS('Data Collection'!AE:AE, 'Data Collection'!A:A, 'Per 90'!A15)/('Per 90'!B15/90)</f>
        <v>2.1951219512195124</v>
      </c>
      <c r="AF15" s="14">
        <f t="shared" si="2"/>
        <v>0</v>
      </c>
      <c r="AG15" s="5">
        <f>SUMIFS('Data Collection'!AG:AG, 'Data Collection'!A:A, 'Per 90'!A15)/('Per 90'!B15/90)</f>
        <v>2.1951219512195124</v>
      </c>
      <c r="AH15" s="5">
        <f>SUMIFS('Data Collection'!AH:AH, 'Data Collection'!A:A, 'Per 90'!A15)/('Per 90'!B15/90)</f>
        <v>2.1951219512195124</v>
      </c>
      <c r="AI15" s="14">
        <f t="shared" si="3"/>
        <v>1</v>
      </c>
      <c r="AJ15" s="5">
        <f>SUMIFS('Data Collection'!AJ:AJ, 'Data Collection'!A:A, 'Per 90'!A15)/('Per 90'!B15/90)</f>
        <v>2.1951219512195124</v>
      </c>
      <c r="AK15" s="5">
        <f>SUMIFS('Data Collection'!AK:AK, 'Data Collection'!A:A, 'Per 90'!A15)/('Per 90'!B15/90)</f>
        <v>10.975609756097562</v>
      </c>
      <c r="AL15" s="14">
        <f t="shared" si="4"/>
        <v>0.2</v>
      </c>
      <c r="AM15" s="5">
        <f>SUMIFS('Data Collection'!AM:AM, 'Data Collection'!A:A, 'Per 90'!A15)/('Per 90'!B15/90)</f>
        <v>2.1951219512195124</v>
      </c>
      <c r="AN15" s="5">
        <f>SUMIFS('Data Collection'!AN:AN, 'Data Collection'!A:A, 'Per 90'!A15)/('Per 90'!B15/90)</f>
        <v>4.3902439024390247</v>
      </c>
      <c r="AO15" s="14">
        <f t="shared" si="5"/>
        <v>0.5</v>
      </c>
      <c r="AP15" s="5">
        <f>SUMIFS('Data Collection'!AP:AP, 'Data Collection'!A:A, 'Per 90'!A15)/('Per 90'!B15/90)</f>
        <v>10.975609756097562</v>
      </c>
      <c r="AQ15" s="5">
        <f>SUMIFS('Data Collection'!AQ:AQ, 'Data Collection'!A:A, 'Per 90'!A15)/('Per 90'!B15/90)</f>
        <v>0</v>
      </c>
      <c r="AR15" s="5">
        <f>SUMIFS('Data Collection'!AR:AR, 'Data Collection'!A:A, 'Per 90'!A15)/('Per 90'!B15/90)</f>
        <v>2.1951219512195124</v>
      </c>
      <c r="AS15" s="5">
        <f>SUMIFS('Data Collection'!AS:AS, 'Data Collection'!A:A, 'Per 90'!A15)/('Per 90'!B15/90)</f>
        <v>0</v>
      </c>
      <c r="AT15" s="5">
        <f>SUMIFS('Data Collection'!AT:AT, 'Data Collection'!A:A, 'Per 90'!A15)/('Per 90'!B15/90)</f>
        <v>0</v>
      </c>
      <c r="AU15" s="5">
        <f>SUMIFS('Data Collection'!AU:AU, 'Data Collection'!A:A, 'Per 90'!A15)/('Per 90'!B15/90)</f>
        <v>0</v>
      </c>
      <c r="AV15" s="5">
        <f>SUMIFS('Data Collection'!AV:AV, 'Data Collection'!A:A, 'Per 90'!A15)/('Per 90'!B15/90)</f>
        <v>0</v>
      </c>
      <c r="AW15" s="5">
        <f>SUMIFS('Data Collection'!AW:AW, 'Data Collection'!A:A, 'Per 90'!A15)/('Per 90'!B15/90)</f>
        <v>0</v>
      </c>
      <c r="AX15" s="5">
        <f>SUMIFS('Data Collection'!AX:AX, 'Data Collection'!A:A, 'Per 90'!A15)/('Per 90'!B15/90)</f>
        <v>2.1951219512195124</v>
      </c>
      <c r="AY15" s="5">
        <f>SUMIFS('Data Collection'!AY:AY, 'Data Collection'!A:A, 'Per 90'!A15)/('Per 90'!B15/90)</f>
        <v>0</v>
      </c>
      <c r="AZ15" s="5">
        <f>SUMIFS('Data Collection'!AZ:AZ, 'Data Collection'!A:A, 'Per 90'!A15)/('Per 90'!B15/90)</f>
        <v>0</v>
      </c>
      <c r="BA15" s="5">
        <f>SUMIFS('Data Collection'!BA:BA, 'Data Collection'!A:A, 'Per 90'!A15)/('Per 90'!B15/90)</f>
        <v>0</v>
      </c>
      <c r="BB15" s="5">
        <f>SUMIFS('Data Collection'!BB:BB, 'Data Collection'!A:A, 'Per 90'!A15)/('Per 90'!B15/90)</f>
        <v>0</v>
      </c>
      <c r="BC15" s="5">
        <f>SUMIFS('Data Collection'!BC:BC, 'Data Collection'!A:A, 'Per 90'!A15)/('Per 90'!B15/90)</f>
        <v>0</v>
      </c>
      <c r="BD15" s="5">
        <f>SUMIFS('Data Collection'!BD:BD, 'Data Collection'!A:A, 'Per 90'!A15)/('Per 90'!B15/90)</f>
        <v>0</v>
      </c>
      <c r="BE15" s="5" t="e">
        <f>AVERAGEIFS('Data Collection'!BE:BE, 'Data Collection'!A:A, 'Per 90'!A15)</f>
        <v>#DIV/0!</v>
      </c>
      <c r="BF15" s="5" t="e">
        <f>AVERAGEIFS('Data Collection'!BF:BF, 'Data Collection'!A:A, 'Per 90'!A15)</f>
        <v>#DIV/0!</v>
      </c>
      <c r="BG15" s="5">
        <f>AVERAGEIFS('Data Collection'!BK:BK, 'Data Collection'!A:A, 'Per 90'!A15)</f>
        <v>28</v>
      </c>
      <c r="BH15" s="5">
        <f>AVERAGEIFS('Data Collection'!BL:BL, 'Data Collection'!A:A, 'Per 90'!A15)</f>
        <v>6576.5</v>
      </c>
      <c r="BI15" s="5">
        <f>AVERAGEIFS('Data Collection'!BM:BM, 'Data Collection'!A:A, 'Per 90'!A15)</f>
        <v>6.4</v>
      </c>
      <c r="BJ15" s="5">
        <f>AVERAGEIFS('Data Collection'!BN:BN, 'Data Collection'!A:A, 'Per 90'!A15)</f>
        <v>-0.10000000000000009</v>
      </c>
    </row>
    <row r="16" spans="1:62" x14ac:dyDescent="0.35">
      <c r="A16" t="s">
        <v>77</v>
      </c>
      <c r="B16">
        <f>SUMIFS('Data Collection'!B:B, 'Data Collection'!A:A, 'Per 90'!A16)</f>
        <v>2197</v>
      </c>
      <c r="C16" s="5">
        <f>SUMIFS('Data Collection'!C:C, 'Data Collection'!A:A, 'Per 90'!A16)/('Per 90'!B16/90)</f>
        <v>8.1929904415111512E-2</v>
      </c>
      <c r="D16" s="5">
        <f>SUMIFS('Data Collection'!D:D, 'Data Collection'!A:A, 'Per 90'!A16)/('Per 90'!B16/90)</f>
        <v>6.5134274010013662E-2</v>
      </c>
      <c r="E16" s="5">
        <f>SUMIFS('Data Collection'!E:E, 'Data Collection'!A:A, 'Per 90'!A16)/('Per 90'!B16/90)</f>
        <v>4.0555302685480202E-2</v>
      </c>
      <c r="F16" s="5">
        <f>SUMIFS('Data Collection'!F:F, 'Data Collection'!A:A, 'Per 90'!A16)/('Per 90'!B16/90)</f>
        <v>6.5134274010013662E-2</v>
      </c>
      <c r="G16" s="5">
        <f>SUMIFS('Data Collection'!G:G, 'Data Collection'!A:A, 'Per 90'!A16)/('Per 90'!B16/90)</f>
        <v>4.0555302685480202E-2</v>
      </c>
      <c r="H16" s="5">
        <f>SUMIFS('Data Collection'!H:H, 'Data Collection'!A:A, 'Per 90'!A16)/('Per 90'!B16/90)</f>
        <v>4.3422849340009104E-2</v>
      </c>
      <c r="I16" s="5">
        <f>SUMIFS('Data Collection'!I:I, 'Data Collection'!A:A, 'Per 90'!A16)/('Per 90'!B16/90)</f>
        <v>0.12289485662266728</v>
      </c>
      <c r="J16" s="5">
        <f>SUMIFS('Data Collection'!J:J, 'Data Collection'!A:A, 'Per 90'!A16)/('Per 90'!B16/90)</f>
        <v>0.12289485662266728</v>
      </c>
      <c r="K16" s="5">
        <f>SUMIFS('Data Collection'!K:K, 'Data Collection'!A:A, 'Per 90'!A16)/('Per 90'!B16/90)</f>
        <v>0</v>
      </c>
      <c r="L16" s="5">
        <f>SUMIFS('Data Collection'!L:L, 'Data Collection'!A:A, 'Per 90'!A16)/('Per 90'!B16/90)</f>
        <v>0</v>
      </c>
      <c r="M16" s="5">
        <f>SUMIFS('Data Collection'!M:M, 'Data Collection'!A:A, 'Per 90'!A16)/('Per 90'!B16/90)</f>
        <v>0</v>
      </c>
      <c r="N16" s="5">
        <f>SUMIFS('Data Collection'!N:N, 'Data Collection'!A:A, 'Per 90'!A16)/('Per 90'!B16/90)</f>
        <v>0</v>
      </c>
      <c r="O16" s="5">
        <f>SUMIFS('Data Collection'!O:O, 'Data Collection'!A:A, 'Per 90'!A16)/('Per 90'!B16/90)</f>
        <v>0</v>
      </c>
      <c r="P16" s="5">
        <f>SUMIFS('Data Collection'!P:P, 'Data Collection'!A:A, 'Per 90'!A16)/('Per 90'!B16/90)</f>
        <v>0</v>
      </c>
      <c r="Q16" s="5">
        <f>SUMIFS('Data Collection'!Q:Q, 'Data Collection'!A:A, 'Per 90'!A16)/('Per 90'!B16/90)</f>
        <v>0.16385980883022302</v>
      </c>
      <c r="R16" s="5">
        <f>SUMIFS('Data Collection'!R:R, 'Data Collection'!A:A, 'Per 90'!A16)/('Per 90'!B16/90)</f>
        <v>0.12289485662266728</v>
      </c>
      <c r="S16" s="5">
        <f>SUMIFS('Data Collection'!S:S, 'Data Collection'!A:A, 'Per 90'!A16)/('Per 90'!B16/90)</f>
        <v>0.45061447428311335</v>
      </c>
      <c r="T16" s="5">
        <f>SUMIFS('Data Collection'!T:T, 'Data Collection'!A:A, 'Per 90'!A16)/('Per 90'!B16/90)</f>
        <v>0.9831588529813382</v>
      </c>
      <c r="U16" s="5">
        <f>SUMIFS('Data Collection'!U:U, 'Data Collection'!A:A, 'Per 90'!A16)/('Per 90'!B16/90)</f>
        <v>1.4747382794720072</v>
      </c>
      <c r="V16" s="14">
        <f t="shared" si="0"/>
        <v>0.66666666666666674</v>
      </c>
      <c r="W16" s="5">
        <f>SUMIFS('Data Collection'!W:W, 'Data Collection'!A:A, 'Per 90'!A16)/('Per 90'!B16/90)</f>
        <v>48.17478379608557</v>
      </c>
      <c r="X16" s="5">
        <f>SUMIFS('Data Collection'!X:X, 'Data Collection'!A:A, 'Per 90'!A16)/('Per 90'!B16/90)</f>
        <v>26.217569412835683</v>
      </c>
      <c r="Y16" s="5">
        <f>SUMIFS('Data Collection'!Y:Y, 'Data Collection'!A:A, 'Per 90'!A16)/('Per 90'!B16/90)</f>
        <v>33.63222576240328</v>
      </c>
      <c r="Z16" s="14">
        <f t="shared" si="1"/>
        <v>0.77953714981729583</v>
      </c>
      <c r="AA16" s="5">
        <f>SUMIFS('Data Collection'!AA:AA, 'Data Collection'!A:A, 'Per 90'!A16)/('Per 90'!B16/90)</f>
        <v>0.3686845698680018</v>
      </c>
      <c r="AB16" s="5">
        <f>SUMIFS('Data Collection'!AB:AB, 'Data Collection'!A:A, 'Per 90'!A16)/('Per 90'!B16/90)</f>
        <v>4.0964952207555756E-2</v>
      </c>
      <c r="AC16" s="5">
        <f>SUMIFS('Data Collection'!AC:AC, 'Data Collection'!A:A, 'Per 90'!A16)/('Per 90'!B16/90)</f>
        <v>0</v>
      </c>
      <c r="AD16" s="5">
        <f>SUMIFS('Data Collection'!AD:AD, 'Data Collection'!A:A, 'Per 90'!A16)/('Per 90'!B16/90)</f>
        <v>0.2867546654528903</v>
      </c>
      <c r="AE16" s="5">
        <f>SUMIFS('Data Collection'!AE:AE, 'Data Collection'!A:A, 'Per 90'!A16)/('Per 90'!B16/90)</f>
        <v>1.0650887573964496</v>
      </c>
      <c r="AF16" s="14">
        <f t="shared" si="2"/>
        <v>0.26923076923076927</v>
      </c>
      <c r="AG16" s="5">
        <f>SUMIFS('Data Collection'!AG:AG, 'Data Collection'!A:A, 'Per 90'!A16)/('Per 90'!B16/90)</f>
        <v>1.7614929449248975</v>
      </c>
      <c r="AH16" s="5">
        <f>SUMIFS('Data Collection'!AH:AH, 'Data Collection'!A:A, 'Per 90'!A16)/('Per 90'!B16/90)</f>
        <v>3.4410559854346836</v>
      </c>
      <c r="AI16" s="14">
        <f t="shared" si="3"/>
        <v>0.51190476190476186</v>
      </c>
      <c r="AJ16" s="5">
        <f>SUMIFS('Data Collection'!AJ:AJ, 'Data Collection'!A:A, 'Per 90'!A16)/('Per 90'!B16/90)</f>
        <v>4.424214838416022</v>
      </c>
      <c r="AK16" s="5">
        <f>SUMIFS('Data Collection'!AK:AK, 'Data Collection'!A:A, 'Per 90'!A16)/('Per 90'!B16/90)</f>
        <v>14.870277651342739</v>
      </c>
      <c r="AL16" s="14">
        <f t="shared" si="4"/>
        <v>0.2975206611570248</v>
      </c>
      <c r="AM16" s="5">
        <f>SUMIFS('Data Collection'!AM:AM, 'Data Collection'!A:A, 'Per 90'!A16)/('Per 90'!B16/90)</f>
        <v>0.4915794264906691</v>
      </c>
      <c r="AN16" s="5">
        <f>SUMIFS('Data Collection'!AN:AN, 'Data Collection'!A:A, 'Per 90'!A16)/('Per 90'!B16/90)</f>
        <v>1.4337733272644515</v>
      </c>
      <c r="AO16" s="14">
        <f t="shared" si="5"/>
        <v>0.34285714285714286</v>
      </c>
      <c r="AP16" s="5">
        <f>SUMIFS('Data Collection'!AP:AP, 'Data Collection'!A:A, 'Per 90'!A16)/('Per 90'!B16/90)</f>
        <v>11.470186618115612</v>
      </c>
      <c r="AQ16" s="5">
        <f>SUMIFS('Data Collection'!AQ:AQ, 'Data Collection'!A:A, 'Per 90'!A16)/('Per 90'!B16/90)</f>
        <v>0.5735093309057806</v>
      </c>
      <c r="AR16" s="5">
        <f>SUMIFS('Data Collection'!AR:AR, 'Data Collection'!A:A, 'Per 90'!A16)/('Per 90'!B16/90)</f>
        <v>1.0650887573964496</v>
      </c>
      <c r="AS16" s="5">
        <f>SUMIFS('Data Collection'!AS:AS, 'Data Collection'!A:A, 'Per 90'!A16)/('Per 90'!B16/90)</f>
        <v>0.16385980883022302</v>
      </c>
      <c r="AT16" s="5">
        <f>SUMIFS('Data Collection'!AT:AT, 'Data Collection'!A:A, 'Per 90'!A16)/('Per 90'!B16/90)</f>
        <v>0.9831588529813382</v>
      </c>
      <c r="AU16" s="5">
        <f>SUMIFS('Data Collection'!AU:AU, 'Data Collection'!A:A, 'Per 90'!A16)/('Per 90'!B16/90)</f>
        <v>0.32771961766044605</v>
      </c>
      <c r="AV16" s="5">
        <f>SUMIFS('Data Collection'!AV:AV, 'Data Collection'!A:A, 'Per 90'!A16)/('Per 90'!B16/90)</f>
        <v>1.5157032316795631</v>
      </c>
      <c r="AW16" s="5">
        <f>SUMIFS('Data Collection'!AW:AW, 'Data Collection'!A:A, 'Per 90'!A16)/('Per 90'!B16/90)</f>
        <v>0.16385980883022302</v>
      </c>
      <c r="AX16" s="5">
        <f>SUMIFS('Data Collection'!AX:AX, 'Data Collection'!A:A, 'Per 90'!A16)/('Per 90'!B16/90)</f>
        <v>1.4747382794720072</v>
      </c>
      <c r="AY16" s="5">
        <f>SUMIFS('Data Collection'!AY:AY, 'Data Collection'!A:A, 'Per 90'!A16)/('Per 90'!B16/90)</f>
        <v>0.6554392353208921</v>
      </c>
      <c r="AZ16" s="5">
        <f>SUMIFS('Data Collection'!AZ:AZ, 'Data Collection'!A:A, 'Per 90'!A16)/('Per 90'!B16/90)</f>
        <v>0</v>
      </c>
      <c r="BA16" s="5">
        <f>SUMIFS('Data Collection'!BA:BA, 'Data Collection'!A:A, 'Per 90'!A16)/('Per 90'!B16/90)</f>
        <v>0</v>
      </c>
      <c r="BB16" s="5">
        <f>SUMIFS('Data Collection'!BB:BB, 'Data Collection'!A:A, 'Per 90'!A16)/('Per 90'!B16/90)</f>
        <v>0</v>
      </c>
      <c r="BC16" s="5">
        <f>SUMIFS('Data Collection'!BC:BC, 'Data Collection'!A:A, 'Per 90'!A16)/('Per 90'!B16/90)</f>
        <v>1.5366661369100181</v>
      </c>
      <c r="BD16" s="5">
        <f>SUMIFS('Data Collection'!BD:BD, 'Data Collection'!A:A, 'Per 90'!A16)/('Per 90'!B16/90)</f>
        <v>0.15634212799032096</v>
      </c>
      <c r="BE16" s="5">
        <f>AVERAGEIFS('Data Collection'!BE:BE, 'Data Collection'!A:A, 'Per 90'!A16)</f>
        <v>43.75</v>
      </c>
      <c r="BF16" s="5">
        <f>AVERAGEIFS('Data Collection'!BF:BF, 'Data Collection'!A:A, 'Per 90'!A16)</f>
        <v>76.5</v>
      </c>
      <c r="BG16" s="5">
        <f>AVERAGEIFS('Data Collection'!BK:BK, 'Data Collection'!A:A, 'Per 90'!A16)</f>
        <v>30.733333333333338</v>
      </c>
      <c r="BH16" s="5">
        <f>AVERAGEIFS('Data Collection'!BL:BL, 'Data Collection'!A:A, 'Per 90'!A16)</f>
        <v>10365.714285714286</v>
      </c>
      <c r="BI16" s="5">
        <f>AVERAGEIFS('Data Collection'!BM:BM, 'Data Collection'!A:A, 'Per 90'!A16)</f>
        <v>6.5777777777777784</v>
      </c>
      <c r="BJ16" s="5">
        <f>AVERAGEIFS('Data Collection'!BN:BN, 'Data Collection'!A:A, 'Per 90'!A16)</f>
        <v>7.7777777777777751E-2</v>
      </c>
    </row>
    <row r="17" spans="1:62" x14ac:dyDescent="0.35">
      <c r="A17" s="1" t="s">
        <v>78</v>
      </c>
      <c r="B17">
        <f>SUMIFS('Data Collection'!B:B, 'Data Collection'!A:A, 'Per 90'!A17)</f>
        <v>2272</v>
      </c>
      <c r="C17" s="5">
        <f>SUMIFS('Data Collection'!C:C, 'Data Collection'!A:A, 'Per 90'!A17)/('Per 90'!B17/90)</f>
        <v>0.11883802816901409</v>
      </c>
      <c r="D17" s="5">
        <f>SUMIFS('Data Collection'!D:D, 'Data Collection'!A:A, 'Per 90'!A17)/('Per 90'!B17/90)</f>
        <v>0.47257922535211283</v>
      </c>
      <c r="E17" s="5">
        <f>SUMIFS('Data Collection'!E:E, 'Data Collection'!A:A, 'Per 90'!A17)/('Per 90'!B17/90)</f>
        <v>0.4472271126760563</v>
      </c>
      <c r="F17" s="5">
        <f>SUMIFS('Data Collection'!F:F, 'Data Collection'!A:A, 'Per 90'!A17)/('Per 90'!B17/90)</f>
        <v>0.32878521126760568</v>
      </c>
      <c r="G17" s="5">
        <f>SUMIFS('Data Collection'!G:G, 'Data Collection'!A:A, 'Per 90'!A17)/('Per 90'!B17/90)</f>
        <v>0.28679577464788736</v>
      </c>
      <c r="H17" s="5">
        <f>SUMIFS('Data Collection'!H:H, 'Data Collection'!A:A, 'Per 90'!A17)/('Per 90'!B17/90)</f>
        <v>0.2911531690140845</v>
      </c>
      <c r="I17" s="5">
        <f>SUMIFS('Data Collection'!I:I, 'Data Collection'!A:A, 'Per 90'!A17)/('Per 90'!B17/90)</f>
        <v>0.47535211267605637</v>
      </c>
      <c r="J17" s="5">
        <f>SUMIFS('Data Collection'!J:J, 'Data Collection'!A:A, 'Per 90'!A17)/('Per 90'!B17/90)</f>
        <v>0.23767605633802819</v>
      </c>
      <c r="K17" s="5">
        <f>SUMIFS('Data Collection'!K:K, 'Data Collection'!A:A, 'Per 90'!A17)/('Per 90'!B17/90)</f>
        <v>0.15845070422535212</v>
      </c>
      <c r="L17" s="5">
        <f>SUMIFS('Data Collection'!L:L, 'Data Collection'!A:A, 'Per 90'!A17)/('Per 90'!B17/90)</f>
        <v>0</v>
      </c>
      <c r="M17" s="5">
        <f>SUMIFS('Data Collection'!M:M, 'Data Collection'!A:A, 'Per 90'!A17)/('Per 90'!B17/90)</f>
        <v>0</v>
      </c>
      <c r="N17" s="5">
        <f>SUMIFS('Data Collection'!N:N, 'Data Collection'!A:A, 'Per 90'!A17)/('Per 90'!B17/90)</f>
        <v>0</v>
      </c>
      <c r="O17" s="5">
        <f>SUMIFS('Data Collection'!O:O, 'Data Collection'!A:A, 'Per 90'!A17)/('Per 90'!B17/90)</f>
        <v>0</v>
      </c>
      <c r="P17" s="5">
        <f>SUMIFS('Data Collection'!P:P, 'Data Collection'!A:A, 'Per 90'!A17)/('Per 90'!B17/90)</f>
        <v>0</v>
      </c>
      <c r="Q17" s="5">
        <f>SUMIFS('Data Collection'!Q:Q, 'Data Collection'!A:A, 'Per 90'!A17)/('Per 90'!B17/90)</f>
        <v>1.188380281690141</v>
      </c>
      <c r="R17" s="5">
        <f>SUMIFS('Data Collection'!R:R, 'Data Collection'!A:A, 'Per 90'!A17)/('Per 90'!B17/90)</f>
        <v>1.227992957746479</v>
      </c>
      <c r="S17" s="5">
        <f>SUMIFS('Data Collection'!S:S, 'Data Collection'!A:A, 'Per 90'!A17)/('Per 90'!B17/90)</f>
        <v>1.188380281690141</v>
      </c>
      <c r="T17" s="5">
        <f>SUMIFS('Data Collection'!T:T, 'Data Collection'!A:A, 'Per 90'!A17)/('Per 90'!B17/90)</f>
        <v>3.4463028169014085</v>
      </c>
      <c r="U17" s="5">
        <f>SUMIFS('Data Collection'!U:U, 'Data Collection'!A:A, 'Per 90'!A17)/('Per 90'!B17/90)</f>
        <v>4.357394366197183</v>
      </c>
      <c r="V17" s="14">
        <f t="shared" si="0"/>
        <v>0.79090909090909089</v>
      </c>
      <c r="W17" s="5">
        <f>SUMIFS('Data Collection'!W:W, 'Data Collection'!A:A, 'Per 90'!A17)/('Per 90'!B17/90)</f>
        <v>52.011443661971832</v>
      </c>
      <c r="X17" s="5">
        <f>SUMIFS('Data Collection'!X:X, 'Data Collection'!A:A, 'Per 90'!A17)/('Per 90'!B17/90)</f>
        <v>23.173415492957748</v>
      </c>
      <c r="Y17" s="5">
        <f>SUMIFS('Data Collection'!Y:Y, 'Data Collection'!A:A, 'Per 90'!A17)/('Per 90'!B17/90)</f>
        <v>30.897887323943664</v>
      </c>
      <c r="Z17" s="14">
        <f t="shared" si="1"/>
        <v>0.75</v>
      </c>
      <c r="AA17" s="5">
        <f>SUMIFS('Data Collection'!AA:AA, 'Data Collection'!A:A, 'Per 90'!A17)/('Per 90'!B17/90)</f>
        <v>2.1390845070422535</v>
      </c>
      <c r="AB17" s="5">
        <f>SUMIFS('Data Collection'!AB:AB, 'Data Collection'!A:A, 'Per 90'!A17)/('Per 90'!B17/90)</f>
        <v>0.23767605633802819</v>
      </c>
      <c r="AC17" s="5">
        <f>SUMIFS('Data Collection'!AC:AC, 'Data Collection'!A:A, 'Per 90'!A17)/('Per 90'!B17/90)</f>
        <v>7.9225352112676062E-2</v>
      </c>
      <c r="AD17" s="5">
        <f>SUMIFS('Data Collection'!AD:AD, 'Data Collection'!A:A, 'Per 90'!A17)/('Per 90'!B17/90)</f>
        <v>0.63380281690140849</v>
      </c>
      <c r="AE17" s="5">
        <f>SUMIFS('Data Collection'!AE:AE, 'Data Collection'!A:A, 'Per 90'!A17)/('Per 90'!B17/90)</f>
        <v>2.2183098591549295</v>
      </c>
      <c r="AF17" s="14">
        <f t="shared" si="2"/>
        <v>0.28571428571428575</v>
      </c>
      <c r="AG17" s="5">
        <f>SUMIFS('Data Collection'!AG:AG, 'Data Collection'!A:A, 'Per 90'!A17)/('Per 90'!B17/90)</f>
        <v>1.6637323943661972</v>
      </c>
      <c r="AH17" s="5">
        <f>SUMIFS('Data Collection'!AH:AH, 'Data Collection'!A:A, 'Per 90'!A17)/('Per 90'!B17/90)</f>
        <v>2.891725352112676</v>
      </c>
      <c r="AI17" s="14">
        <f t="shared" si="3"/>
        <v>0.57534246575342474</v>
      </c>
      <c r="AJ17" s="5">
        <f>SUMIFS('Data Collection'!AJ:AJ, 'Data Collection'!A:A, 'Per 90'!A17)/('Per 90'!B17/90)</f>
        <v>5.981514084507042</v>
      </c>
      <c r="AK17" s="5">
        <f>SUMIFS('Data Collection'!AK:AK, 'Data Collection'!A:A, 'Per 90'!A17)/('Per 90'!B17/90)</f>
        <v>13.27024647887324</v>
      </c>
      <c r="AL17" s="14">
        <f t="shared" si="4"/>
        <v>0.45074626865671641</v>
      </c>
      <c r="AM17" s="5">
        <f>SUMIFS('Data Collection'!AM:AM, 'Data Collection'!A:A, 'Per 90'!A17)/('Per 90'!B17/90)</f>
        <v>0.43573943661971831</v>
      </c>
      <c r="AN17" s="5">
        <f>SUMIFS('Data Collection'!AN:AN, 'Data Collection'!A:A, 'Per 90'!A17)/('Per 90'!B17/90)</f>
        <v>0.95070422535211274</v>
      </c>
      <c r="AO17" s="14">
        <f t="shared" si="5"/>
        <v>0.45833333333333331</v>
      </c>
      <c r="AP17" s="5">
        <f>SUMIFS('Data Collection'!AP:AP, 'Data Collection'!A:A, 'Per 90'!A17)/('Per 90'!B17/90)</f>
        <v>11.527288732394366</v>
      </c>
      <c r="AQ17" s="5">
        <f>SUMIFS('Data Collection'!AQ:AQ, 'Data Collection'!A:A, 'Per 90'!A17)/('Per 90'!B17/90)</f>
        <v>0.95070422535211274</v>
      </c>
      <c r="AR17" s="5">
        <f>SUMIFS('Data Collection'!AR:AR, 'Data Collection'!A:A, 'Per 90'!A17)/('Per 90'!B17/90)</f>
        <v>1.5448943661971832</v>
      </c>
      <c r="AS17" s="5">
        <f>SUMIFS('Data Collection'!AS:AS, 'Data Collection'!A:A, 'Per 90'!A17)/('Per 90'!B17/90)</f>
        <v>0.99031690140845074</v>
      </c>
      <c r="AT17" s="5">
        <f>SUMIFS('Data Collection'!AT:AT, 'Data Collection'!A:A, 'Per 90'!A17)/('Per 90'!B17/90)</f>
        <v>0.15845070422535212</v>
      </c>
      <c r="AU17" s="5">
        <f>SUMIFS('Data Collection'!AU:AU, 'Data Collection'!A:A, 'Per 90'!A17)/('Per 90'!B17/90)</f>
        <v>7.9225352112676062E-2</v>
      </c>
      <c r="AV17" s="5">
        <f>SUMIFS('Data Collection'!AV:AV, 'Data Collection'!A:A, 'Per 90'!A17)/('Per 90'!B17/90)</f>
        <v>0.51496478873239437</v>
      </c>
      <c r="AW17" s="5">
        <f>SUMIFS('Data Collection'!AW:AW, 'Data Collection'!A:A, 'Per 90'!A17)/('Per 90'!B17/90)</f>
        <v>0.11883802816901409</v>
      </c>
      <c r="AX17" s="5">
        <f>SUMIFS('Data Collection'!AX:AX, 'Data Collection'!A:A, 'Per 90'!A17)/('Per 90'!B17/90)</f>
        <v>0.19806338028169015</v>
      </c>
      <c r="AY17" s="5">
        <f>SUMIFS('Data Collection'!AY:AY, 'Data Collection'!A:A, 'Per 90'!A17)/('Per 90'!B17/90)</f>
        <v>7.9225352112676062E-2</v>
      </c>
      <c r="AZ17" s="5">
        <f>SUMIFS('Data Collection'!AZ:AZ, 'Data Collection'!A:A, 'Per 90'!A17)/('Per 90'!B17/90)</f>
        <v>0</v>
      </c>
      <c r="BA17" s="5">
        <f>SUMIFS('Data Collection'!BA:BA, 'Data Collection'!A:A, 'Per 90'!A17)/('Per 90'!B17/90)</f>
        <v>3.9612676056338031E-2</v>
      </c>
      <c r="BB17" s="5">
        <f>SUMIFS('Data Collection'!BB:BB, 'Data Collection'!A:A, 'Per 90'!A17)/('Per 90'!B17/90)</f>
        <v>0</v>
      </c>
      <c r="BC17" s="5">
        <f>SUMIFS('Data Collection'!BC:BC, 'Data Collection'!A:A, 'Per 90'!A17)/('Per 90'!B17/90)</f>
        <v>0.53977081111643799</v>
      </c>
      <c r="BD17" s="5">
        <f>SUMIFS('Data Collection'!BD:BD, 'Data Collection'!A:A, 'Per 90'!A17)/('Per 90'!B17/90)</f>
        <v>0.12004038174906699</v>
      </c>
      <c r="BE17" s="5">
        <f>AVERAGEIFS('Data Collection'!BE:BE, 'Data Collection'!A:A, 'Per 90'!A17)</f>
        <v>62</v>
      </c>
      <c r="BF17" s="5">
        <f>AVERAGEIFS('Data Collection'!BF:BF, 'Data Collection'!A:A, 'Per 90'!A17)</f>
        <v>47.75</v>
      </c>
      <c r="BG17" s="5" t="e">
        <f>AVERAGEIFS('Data Collection'!BK:BK, 'Data Collection'!A:A, 'Per 90'!A17)</f>
        <v>#DIV/0!</v>
      </c>
      <c r="BH17" s="5" t="e">
        <f>AVERAGEIFS('Data Collection'!BL:BL, 'Data Collection'!A:A, 'Per 90'!A17)</f>
        <v>#DIV/0!</v>
      </c>
      <c r="BI17" s="5">
        <f>AVERAGEIFS('Data Collection'!BM:BM, 'Data Collection'!A:A, 'Per 90'!A17)</f>
        <v>7.6388888888888875</v>
      </c>
      <c r="BJ17" s="5">
        <f>AVERAGEIFS('Data Collection'!BN:BN, 'Data Collection'!A:A, 'Per 90'!A17)</f>
        <v>1.1388888888888893</v>
      </c>
    </row>
    <row r="18" spans="1:62" x14ac:dyDescent="0.35">
      <c r="A18" t="s">
        <v>79</v>
      </c>
      <c r="B18">
        <f>SUMIFS('Data Collection'!B:B, 'Data Collection'!A:A, 'Per 90'!A18)</f>
        <v>1164</v>
      </c>
      <c r="C18" s="5">
        <f>SUMIFS('Data Collection'!C:C, 'Data Collection'!A:A, 'Per 90'!A18)/('Per 90'!B18/90)</f>
        <v>0</v>
      </c>
      <c r="D18" s="5">
        <f>SUMIFS('Data Collection'!D:D, 'Data Collection'!A:A, 'Per 90'!A18)/('Per 90'!B18/90)</f>
        <v>0</v>
      </c>
      <c r="E18" s="5">
        <f>SUMIFS('Data Collection'!E:E, 'Data Collection'!A:A, 'Per 90'!A18)/('Per 90'!B18/90)</f>
        <v>0</v>
      </c>
      <c r="F18" s="5">
        <f>SUMIFS('Data Collection'!F:F, 'Data Collection'!A:A, 'Per 90'!A18)/('Per 90'!B18/90)</f>
        <v>0</v>
      </c>
      <c r="G18" s="5">
        <f>SUMIFS('Data Collection'!G:G, 'Data Collection'!A:A, 'Per 90'!A18)/('Per 90'!B18/90)</f>
        <v>0</v>
      </c>
      <c r="H18" s="5">
        <f>SUMIFS('Data Collection'!H:H, 'Data Collection'!A:A, 'Per 90'!A18)/('Per 90'!B18/90)</f>
        <v>0</v>
      </c>
      <c r="I18" s="5">
        <f>SUMIFS('Data Collection'!I:I, 'Data Collection'!A:A, 'Per 90'!A18)/('Per 90'!B18/90)</f>
        <v>0</v>
      </c>
      <c r="J18" s="5">
        <f>SUMIFS('Data Collection'!J:J, 'Data Collection'!A:A, 'Per 90'!A18)/('Per 90'!B18/90)</f>
        <v>0</v>
      </c>
      <c r="K18" s="5">
        <f>SUMIFS('Data Collection'!K:K, 'Data Collection'!A:A, 'Per 90'!A18)/('Per 90'!B18/90)</f>
        <v>0</v>
      </c>
      <c r="L18" s="5">
        <f>SUMIFS('Data Collection'!L:L, 'Data Collection'!A:A, 'Per 90'!A18)/('Per 90'!B18/90)</f>
        <v>3.634020618556701</v>
      </c>
      <c r="M18" s="5">
        <f>SUMIFS('Data Collection'!M:M, 'Data Collection'!A:A, 'Per 90'!A18)/('Per 90'!B18/90)</f>
        <v>4.9484536082474229</v>
      </c>
      <c r="N18" s="5">
        <f>SUMIFS('Data Collection'!N:N, 'Data Collection'!A:A, 'Per 90'!A18)/('Per 90'!B18/90)</f>
        <v>1.5463917525773196</v>
      </c>
      <c r="O18" s="5">
        <f>SUMIFS('Data Collection'!O:O, 'Data Collection'!A:A, 'Per 90'!A18)/('Per 90'!B18/90)</f>
        <v>1.2038659793814432</v>
      </c>
      <c r="P18" s="5">
        <f>SUMIFS('Data Collection'!P:P, 'Data Collection'!A:A, 'Per 90'!A18)/('Per 90'!B18/90)</f>
        <v>-0.26520618556701026</v>
      </c>
      <c r="Q18" s="5">
        <f>SUMIFS('Data Collection'!Q:Q, 'Data Collection'!A:A, 'Per 90'!A18)/('Per 90'!B18/90)</f>
        <v>0</v>
      </c>
      <c r="R18" s="5">
        <f>SUMIFS('Data Collection'!R:R, 'Data Collection'!A:A, 'Per 90'!A18)/('Per 90'!B18/90)</f>
        <v>0</v>
      </c>
      <c r="S18" s="5">
        <f>SUMIFS('Data Collection'!S:S, 'Data Collection'!A:A, 'Per 90'!A18)/('Per 90'!B18/90)</f>
        <v>0</v>
      </c>
      <c r="T18" s="5">
        <f>SUMIFS('Data Collection'!T:T, 'Data Collection'!A:A, 'Per 90'!A18)/('Per 90'!B18/90)</f>
        <v>0</v>
      </c>
      <c r="U18" s="5">
        <f>SUMIFS('Data Collection'!U:U, 'Data Collection'!A:A, 'Per 90'!A18)/('Per 90'!B18/90)</f>
        <v>0</v>
      </c>
      <c r="V18" s="14">
        <f t="shared" si="0"/>
        <v>0</v>
      </c>
      <c r="W18" s="5">
        <f>SUMIFS('Data Collection'!W:W, 'Data Collection'!A:A, 'Per 90'!A18)/('Per 90'!B18/90)</f>
        <v>28.144329896907216</v>
      </c>
      <c r="X18" s="5">
        <f>SUMIFS('Data Collection'!X:X, 'Data Collection'!A:A, 'Per 90'!A18)/('Per 90'!B18/90)</f>
        <v>19.716494845360824</v>
      </c>
      <c r="Y18" s="5">
        <f>SUMIFS('Data Collection'!Y:Y, 'Data Collection'!A:A, 'Per 90'!A18)/('Per 90'!B18/90)</f>
        <v>24.278350515463917</v>
      </c>
      <c r="Z18" s="14">
        <f t="shared" si="1"/>
        <v>0.81210191082802552</v>
      </c>
      <c r="AA18" s="5">
        <f>SUMIFS('Data Collection'!AA:AA, 'Data Collection'!A:A, 'Per 90'!A18)/('Per 90'!B18/90)</f>
        <v>0</v>
      </c>
      <c r="AB18" s="5">
        <f>SUMIFS('Data Collection'!AB:AB, 'Data Collection'!A:A, 'Per 90'!A18)/('Per 90'!B18/90)</f>
        <v>0</v>
      </c>
      <c r="AC18" s="5">
        <f>SUMIFS('Data Collection'!AC:AC, 'Data Collection'!A:A, 'Per 90'!A18)/('Per 90'!B18/90)</f>
        <v>0</v>
      </c>
      <c r="AD18" s="5">
        <f>SUMIFS('Data Collection'!AD:AD, 'Data Collection'!A:A, 'Per 90'!A18)/('Per 90'!B18/90)</f>
        <v>0</v>
      </c>
      <c r="AE18" s="5">
        <f>SUMIFS('Data Collection'!AE:AE, 'Data Collection'!A:A, 'Per 90'!A18)/('Per 90'!B18/90)</f>
        <v>0</v>
      </c>
      <c r="AF18" s="14">
        <f t="shared" si="2"/>
        <v>0</v>
      </c>
      <c r="AG18" s="5">
        <f>SUMIFS('Data Collection'!AG:AG, 'Data Collection'!A:A, 'Per 90'!A18)/('Per 90'!B18/90)</f>
        <v>4.0979381443298966</v>
      </c>
      <c r="AH18" s="5">
        <f>SUMIFS('Data Collection'!AH:AH, 'Data Collection'!A:A, 'Per 90'!A18)/('Per 90'!B18/90)</f>
        <v>7.8092783505154637</v>
      </c>
      <c r="AI18" s="14">
        <f t="shared" si="3"/>
        <v>0.52475247524752477</v>
      </c>
      <c r="AJ18" s="5">
        <f>SUMIFS('Data Collection'!AJ:AJ, 'Data Collection'!A:A, 'Per 90'!A18)/('Per 90'!B18/90)</f>
        <v>0</v>
      </c>
      <c r="AK18" s="5">
        <f>SUMIFS('Data Collection'!AK:AK, 'Data Collection'!A:A, 'Per 90'!A18)/('Per 90'!B18/90)</f>
        <v>0.23195876288659795</v>
      </c>
      <c r="AL18" s="14">
        <f t="shared" si="4"/>
        <v>0</v>
      </c>
      <c r="AM18" s="5">
        <f>SUMIFS('Data Collection'!AM:AM, 'Data Collection'!A:A, 'Per 90'!A18)/('Per 90'!B18/90)</f>
        <v>0.38659793814432991</v>
      </c>
      <c r="AN18" s="5">
        <f>SUMIFS('Data Collection'!AN:AN, 'Data Collection'!A:A, 'Per 90'!A18)/('Per 90'!B18/90)</f>
        <v>0.38659793814432991</v>
      </c>
      <c r="AO18" s="14">
        <f t="shared" si="5"/>
        <v>1</v>
      </c>
      <c r="AP18" s="5">
        <f>SUMIFS('Data Collection'!AP:AP, 'Data Collection'!A:A, 'Per 90'!A18)/('Per 90'!B18/90)</f>
        <v>0</v>
      </c>
      <c r="AQ18" s="5">
        <f>SUMIFS('Data Collection'!AQ:AQ, 'Data Collection'!A:A, 'Per 90'!A18)/('Per 90'!B18/90)</f>
        <v>0</v>
      </c>
      <c r="AR18" s="5">
        <f>SUMIFS('Data Collection'!AR:AR, 'Data Collection'!A:A, 'Per 90'!A18)/('Per 90'!B18/90)</f>
        <v>7.7319587628865982E-2</v>
      </c>
      <c r="AS18" s="5">
        <f>SUMIFS('Data Collection'!AS:AS, 'Data Collection'!A:A, 'Per 90'!A18)/('Per 90'!B18/90)</f>
        <v>0</v>
      </c>
      <c r="AT18" s="5">
        <f>SUMIFS('Data Collection'!AT:AT, 'Data Collection'!A:A, 'Per 90'!A18)/('Per 90'!B18/90)</f>
        <v>1.0051546391752577</v>
      </c>
      <c r="AU18" s="5">
        <f>SUMIFS('Data Collection'!AU:AU, 'Data Collection'!A:A, 'Per 90'!A18)/('Per 90'!B18/90)</f>
        <v>0</v>
      </c>
      <c r="AV18" s="5">
        <f>SUMIFS('Data Collection'!AV:AV, 'Data Collection'!A:A, 'Per 90'!A18)/('Per 90'!B18/90)</f>
        <v>1.5463917525773196</v>
      </c>
      <c r="AW18" s="5">
        <f>SUMIFS('Data Collection'!AW:AW, 'Data Collection'!A:A, 'Per 90'!A18)/('Per 90'!B18/90)</f>
        <v>0</v>
      </c>
      <c r="AX18" s="5">
        <f>SUMIFS('Data Collection'!AX:AX, 'Data Collection'!A:A, 'Per 90'!A18)/('Per 90'!B18/90)</f>
        <v>7.7319587628865982E-2</v>
      </c>
      <c r="AY18" s="5">
        <f>SUMIFS('Data Collection'!AY:AY, 'Data Collection'!A:A, 'Per 90'!A18)/('Per 90'!B18/90)</f>
        <v>0.30927835051546393</v>
      </c>
      <c r="AZ18" s="5">
        <f>SUMIFS('Data Collection'!AZ:AZ, 'Data Collection'!A:A, 'Per 90'!A18)/('Per 90'!B18/90)</f>
        <v>0</v>
      </c>
      <c r="BA18" s="5">
        <f>SUMIFS('Data Collection'!BA:BA, 'Data Collection'!A:A, 'Per 90'!A18)/('Per 90'!B18/90)</f>
        <v>0</v>
      </c>
      <c r="BB18" s="5">
        <f>SUMIFS('Data Collection'!BB:BB, 'Data Collection'!A:A, 'Per 90'!A18)/('Per 90'!B18/90)</f>
        <v>0</v>
      </c>
      <c r="BC18" s="5">
        <f>SUMIFS('Data Collection'!BC:BC, 'Data Collection'!A:A, 'Per 90'!A18)/('Per 90'!B18/90)</f>
        <v>1.4620903181923843</v>
      </c>
      <c r="BD18" s="5">
        <f>SUMIFS('Data Collection'!BD:BD, 'Data Collection'!A:A, 'Per 90'!A18)/('Per 90'!B18/90)</f>
        <v>0</v>
      </c>
      <c r="BE18" s="5">
        <f>AVERAGEIFS('Data Collection'!BE:BE, 'Data Collection'!A:A, 'Per 90'!A18)</f>
        <v>9.5</v>
      </c>
      <c r="BF18" s="5">
        <f>AVERAGEIFS('Data Collection'!BF:BF, 'Data Collection'!A:A, 'Per 90'!A18)</f>
        <v>48.75</v>
      </c>
      <c r="BG18" s="5">
        <f>AVERAGEIFS('Data Collection'!BK:BK, 'Data Collection'!A:A, 'Per 90'!A18)</f>
        <v>24.391666666666666</v>
      </c>
      <c r="BH18" s="5">
        <f>AVERAGEIFS('Data Collection'!BL:BL, 'Data Collection'!A:A, 'Per 90'!A18)</f>
        <v>4893.583333333333</v>
      </c>
      <c r="BI18" s="5">
        <f>AVERAGEIFS('Data Collection'!BM:BM, 'Data Collection'!A:A, 'Per 90'!A18)</f>
        <v>7.1333333333333337</v>
      </c>
      <c r="BJ18" s="5">
        <f>AVERAGEIFS('Data Collection'!BN:BN, 'Data Collection'!A:A, 'Per 90'!A18)</f>
        <v>0.63333333333333341</v>
      </c>
    </row>
    <row r="19" spans="1:62" x14ac:dyDescent="0.35">
      <c r="A19" s="1" t="s">
        <v>80</v>
      </c>
      <c r="B19">
        <f>SUMIFS('Data Collection'!B:B, 'Data Collection'!A:A, 'Per 90'!A19)</f>
        <v>1536</v>
      </c>
      <c r="C19" s="5">
        <f>SUMIFS('Data Collection'!C:C, 'Data Collection'!A:A, 'Per 90'!A19)/('Per 90'!B19/90)</f>
        <v>-0.29296875</v>
      </c>
      <c r="D19" s="5">
        <f>SUMIFS('Data Collection'!D:D, 'Data Collection'!A:A, 'Per 90'!A19)/('Per 90'!B19/90)</f>
        <v>0.22734374999999998</v>
      </c>
      <c r="E19" s="5">
        <f>SUMIFS('Data Collection'!E:E, 'Data Collection'!A:A, 'Per 90'!A19)/('Per 90'!B19/90)</f>
        <v>0.1494140625</v>
      </c>
      <c r="F19" s="5">
        <f>SUMIFS('Data Collection'!F:F, 'Data Collection'!A:A, 'Per 90'!A19)/('Per 90'!B19/90)</f>
        <v>0.22734374999999998</v>
      </c>
      <c r="G19" s="5">
        <f>SUMIFS('Data Collection'!G:G, 'Data Collection'!A:A, 'Per 90'!A19)/('Per 90'!B19/90)</f>
        <v>0.1494140625</v>
      </c>
      <c r="H19" s="5">
        <f>SUMIFS('Data Collection'!H:H, 'Data Collection'!A:A, 'Per 90'!A19)/('Per 90'!B19/90)</f>
        <v>0.15058593749999999</v>
      </c>
      <c r="I19" s="5">
        <f>SUMIFS('Data Collection'!I:I, 'Data Collection'!A:A, 'Per 90'!A19)/('Per 90'!B19/90)</f>
        <v>0.234375</v>
      </c>
      <c r="J19" s="5">
        <f>SUMIFS('Data Collection'!J:J, 'Data Collection'!A:A, 'Per 90'!A19)/('Per 90'!B19/90)</f>
        <v>0.234375</v>
      </c>
      <c r="K19" s="5">
        <f>SUMIFS('Data Collection'!K:K, 'Data Collection'!A:A, 'Per 90'!A19)/('Per 90'!B19/90)</f>
        <v>0.234375</v>
      </c>
      <c r="L19" s="5">
        <f>SUMIFS('Data Collection'!L:L, 'Data Collection'!A:A, 'Per 90'!A19)/('Per 90'!B19/90)</f>
        <v>0</v>
      </c>
      <c r="M19" s="5">
        <f>SUMIFS('Data Collection'!M:M, 'Data Collection'!A:A, 'Per 90'!A19)/('Per 90'!B19/90)</f>
        <v>0</v>
      </c>
      <c r="N19" s="5">
        <f>SUMIFS('Data Collection'!N:N, 'Data Collection'!A:A, 'Per 90'!A19)/('Per 90'!B19/90)</f>
        <v>0</v>
      </c>
      <c r="O19" s="5">
        <f>SUMIFS('Data Collection'!O:O, 'Data Collection'!A:A, 'Per 90'!A19)/('Per 90'!B19/90)</f>
        <v>0</v>
      </c>
      <c r="P19" s="5">
        <f>SUMIFS('Data Collection'!P:P, 'Data Collection'!A:A, 'Per 90'!A19)/('Per 90'!B19/90)</f>
        <v>0</v>
      </c>
      <c r="Q19" s="5">
        <f>SUMIFS('Data Collection'!Q:Q, 'Data Collection'!A:A, 'Per 90'!A19)/('Per 90'!B19/90)</f>
        <v>0.76171875</v>
      </c>
      <c r="R19" s="5">
        <f>SUMIFS('Data Collection'!R:R, 'Data Collection'!A:A, 'Per 90'!A19)/('Per 90'!B19/90)</f>
        <v>0.9375</v>
      </c>
      <c r="S19" s="5">
        <f>SUMIFS('Data Collection'!S:S, 'Data Collection'!A:A, 'Per 90'!A19)/('Per 90'!B19/90)</f>
        <v>0.703125</v>
      </c>
      <c r="T19" s="5">
        <f>SUMIFS('Data Collection'!T:T, 'Data Collection'!A:A, 'Per 90'!A19)/('Per 90'!B19/90)</f>
        <v>2.16796875</v>
      </c>
      <c r="U19" s="5">
        <f>SUMIFS('Data Collection'!U:U, 'Data Collection'!A:A, 'Per 90'!A19)/('Per 90'!B19/90)</f>
        <v>3.33984375</v>
      </c>
      <c r="V19" s="14">
        <f t="shared" si="0"/>
        <v>0.64912280701754388</v>
      </c>
      <c r="W19" s="5">
        <f>SUMIFS('Data Collection'!W:W, 'Data Collection'!A:A, 'Per 90'!A19)/('Per 90'!B19/90)</f>
        <v>46.0546875</v>
      </c>
      <c r="X19" s="5">
        <f>SUMIFS('Data Collection'!X:X, 'Data Collection'!A:A, 'Per 90'!A19)/('Per 90'!B19/90)</f>
        <v>18.80859375</v>
      </c>
      <c r="Y19" s="5">
        <f>SUMIFS('Data Collection'!Y:Y, 'Data Collection'!A:A, 'Per 90'!A19)/('Per 90'!B19/90)</f>
        <v>24.4921875</v>
      </c>
      <c r="Z19" s="14">
        <f t="shared" si="1"/>
        <v>0.76794258373205737</v>
      </c>
      <c r="AA19" s="5">
        <f>SUMIFS('Data Collection'!AA:AA, 'Data Collection'!A:A, 'Per 90'!A19)/('Per 90'!B19/90)</f>
        <v>0.76171875</v>
      </c>
      <c r="AB19" s="5">
        <f>SUMIFS('Data Collection'!AB:AB, 'Data Collection'!A:A, 'Per 90'!A19)/('Per 90'!B19/90)</f>
        <v>0.1171875</v>
      </c>
      <c r="AC19" s="5">
        <f>SUMIFS('Data Collection'!AC:AC, 'Data Collection'!A:A, 'Per 90'!A19)/('Per 90'!B19/90)</f>
        <v>0.1171875</v>
      </c>
      <c r="AD19" s="5">
        <f>SUMIFS('Data Collection'!AD:AD, 'Data Collection'!A:A, 'Per 90'!A19)/('Per 90'!B19/90)</f>
        <v>0.3515625</v>
      </c>
      <c r="AE19" s="5">
        <f>SUMIFS('Data Collection'!AE:AE, 'Data Collection'!A:A, 'Per 90'!A19)/('Per 90'!B19/90)</f>
        <v>1.9921875</v>
      </c>
      <c r="AF19" s="14">
        <f t="shared" si="2"/>
        <v>0.17647058823529413</v>
      </c>
      <c r="AG19" s="5">
        <f>SUMIFS('Data Collection'!AG:AG, 'Data Collection'!A:A, 'Per 90'!A19)/('Per 90'!B19/90)</f>
        <v>0.99609375</v>
      </c>
      <c r="AH19" s="5">
        <f>SUMIFS('Data Collection'!AH:AH, 'Data Collection'!A:A, 'Per 90'!A19)/('Per 90'!B19/90)</f>
        <v>1.58203125</v>
      </c>
      <c r="AI19" s="14">
        <f t="shared" si="3"/>
        <v>0.62962962962962965</v>
      </c>
      <c r="AJ19" s="5">
        <f>SUMIFS('Data Collection'!AJ:AJ, 'Data Collection'!A:A, 'Per 90'!A19)/('Per 90'!B19/90)</f>
        <v>4.62890625</v>
      </c>
      <c r="AK19" s="5">
        <f>SUMIFS('Data Collection'!AK:AK, 'Data Collection'!A:A, 'Per 90'!A19)/('Per 90'!B19/90)</f>
        <v>12.5390625</v>
      </c>
      <c r="AL19" s="14">
        <f t="shared" si="4"/>
        <v>0.36915887850467288</v>
      </c>
      <c r="AM19" s="5">
        <f>SUMIFS('Data Collection'!AM:AM, 'Data Collection'!A:A, 'Per 90'!A19)/('Per 90'!B19/90)</f>
        <v>0.41015625</v>
      </c>
      <c r="AN19" s="5">
        <f>SUMIFS('Data Collection'!AN:AN, 'Data Collection'!A:A, 'Per 90'!A19)/('Per 90'!B19/90)</f>
        <v>1.2890625</v>
      </c>
      <c r="AO19" s="14">
        <f t="shared" si="5"/>
        <v>0.31818181818181818</v>
      </c>
      <c r="AP19" s="5">
        <f>SUMIFS('Data Collection'!AP:AP, 'Data Collection'!A:A, 'Per 90'!A19)/('Per 90'!B19/90)</f>
        <v>9.43359375</v>
      </c>
      <c r="AQ19" s="5">
        <f>SUMIFS('Data Collection'!AQ:AQ, 'Data Collection'!A:A, 'Per 90'!A19)/('Per 90'!B19/90)</f>
        <v>0.41015625</v>
      </c>
      <c r="AR19" s="5">
        <f>SUMIFS('Data Collection'!AR:AR, 'Data Collection'!A:A, 'Per 90'!A19)/('Per 90'!B19/90)</f>
        <v>0.87890625</v>
      </c>
      <c r="AS19" s="5">
        <f>SUMIFS('Data Collection'!AS:AS, 'Data Collection'!A:A, 'Per 90'!A19)/('Per 90'!B19/90)</f>
        <v>0.17578125</v>
      </c>
      <c r="AT19" s="5">
        <f>SUMIFS('Data Collection'!AT:AT, 'Data Collection'!A:A, 'Per 90'!A19)/('Per 90'!B19/90)</f>
        <v>0.1171875</v>
      </c>
      <c r="AU19" s="5">
        <f>SUMIFS('Data Collection'!AU:AU, 'Data Collection'!A:A, 'Per 90'!A19)/('Per 90'!B19/90)</f>
        <v>0</v>
      </c>
      <c r="AV19" s="5">
        <f>SUMIFS('Data Collection'!AV:AV, 'Data Collection'!A:A, 'Per 90'!A19)/('Per 90'!B19/90)</f>
        <v>0.9375</v>
      </c>
      <c r="AW19" s="5">
        <f>SUMIFS('Data Collection'!AW:AW, 'Data Collection'!A:A, 'Per 90'!A19)/('Per 90'!B19/90)</f>
        <v>0.1171875</v>
      </c>
      <c r="AX19" s="5">
        <f>SUMIFS('Data Collection'!AX:AX, 'Data Collection'!A:A, 'Per 90'!A19)/('Per 90'!B19/90)</f>
        <v>0.3515625</v>
      </c>
      <c r="AY19" s="5">
        <f>SUMIFS('Data Collection'!AY:AY, 'Data Collection'!A:A, 'Per 90'!A19)/('Per 90'!B19/90)</f>
        <v>0</v>
      </c>
      <c r="AZ19" s="5">
        <f>SUMIFS('Data Collection'!AZ:AZ, 'Data Collection'!A:A, 'Per 90'!A19)/('Per 90'!B19/90)</f>
        <v>0</v>
      </c>
      <c r="BA19" s="5">
        <f>SUMIFS('Data Collection'!BA:BA, 'Data Collection'!A:A, 'Per 90'!A19)/('Per 90'!B19/90)</f>
        <v>0</v>
      </c>
      <c r="BB19" s="5">
        <f>SUMIFS('Data Collection'!BB:BB, 'Data Collection'!A:A, 'Per 90'!A19)/('Per 90'!B19/90)</f>
        <v>0</v>
      </c>
      <c r="BC19" s="5">
        <f>SUMIFS('Data Collection'!BC:BC, 'Data Collection'!A:A, 'Per 90'!A19)/('Per 90'!B19/90)</f>
        <v>0.99550429992042599</v>
      </c>
      <c r="BD19" s="5">
        <f>SUMIFS('Data Collection'!BD:BD, 'Data Collection'!A:A, 'Per 90'!A19)/('Per 90'!B19/90)</f>
        <v>0.10469787713472488</v>
      </c>
      <c r="BE19" s="5">
        <f>AVERAGEIFS('Data Collection'!BE:BE, 'Data Collection'!A:A, 'Per 90'!A19)</f>
        <v>64.25</v>
      </c>
      <c r="BF19" s="5">
        <f>AVERAGEIFS('Data Collection'!BF:BF, 'Data Collection'!A:A, 'Per 90'!A19)</f>
        <v>56.75</v>
      </c>
      <c r="BG19" s="5">
        <f>AVERAGEIFS('Data Collection'!BK:BK, 'Data Collection'!A:A, 'Per 90'!A19)</f>
        <v>33.090909090909093</v>
      </c>
      <c r="BH19" s="5">
        <f>AVERAGEIFS('Data Collection'!BL:BL, 'Data Collection'!A:A, 'Per 90'!A19)</f>
        <v>7118</v>
      </c>
      <c r="BI19" s="5">
        <f>AVERAGEIFS('Data Collection'!BM:BM, 'Data Collection'!A:A, 'Per 90'!A19)</f>
        <v>6.9176470588235297</v>
      </c>
      <c r="BJ19" s="5">
        <f>AVERAGEIFS('Data Collection'!BN:BN, 'Data Collection'!A:A, 'Per 90'!A19)</f>
        <v>0.41764705882352937</v>
      </c>
    </row>
    <row r="20" spans="1:62" x14ac:dyDescent="0.35">
      <c r="A20" t="s">
        <v>89</v>
      </c>
      <c r="B20">
        <f>SUMIFS('Data Collection'!B:B, 'Data Collection'!A:A, 'Per 90'!A20)</f>
        <v>384</v>
      </c>
      <c r="C20" s="5">
        <f>SUMIFS('Data Collection'!C:C, 'Data Collection'!A:A, 'Per 90'!A20)/('Per 90'!B20/90)</f>
        <v>0.234375</v>
      </c>
      <c r="D20" s="5">
        <f>SUMIFS('Data Collection'!D:D, 'Data Collection'!A:A, 'Per 90'!A20)/('Per 90'!B20/90)</f>
        <v>9.3749999999999997E-3</v>
      </c>
      <c r="E20" s="5">
        <f>SUMIFS('Data Collection'!E:E, 'Data Collection'!A:A, 'Per 90'!A20)/('Per 90'!B20/90)</f>
        <v>0</v>
      </c>
      <c r="F20" s="5">
        <f>SUMIFS('Data Collection'!F:F, 'Data Collection'!A:A, 'Per 90'!A20)/('Per 90'!B20/90)</f>
        <v>9.3749999999999997E-3</v>
      </c>
      <c r="G20" s="5">
        <f>SUMIFS('Data Collection'!G:G, 'Data Collection'!A:A, 'Per 90'!A20)/('Per 90'!B20/90)</f>
        <v>0</v>
      </c>
      <c r="H20" s="5">
        <f>SUMIFS('Data Collection'!H:H, 'Data Collection'!A:A, 'Per 90'!A20)/('Per 90'!B20/90)</f>
        <v>0</v>
      </c>
      <c r="I20" s="5">
        <f>SUMIFS('Data Collection'!I:I, 'Data Collection'!A:A, 'Per 90'!A20)/('Per 90'!B20/90)</f>
        <v>0</v>
      </c>
      <c r="J20" s="5">
        <f>SUMIFS('Data Collection'!J:J, 'Data Collection'!A:A, 'Per 90'!A20)/('Per 90'!B20/90)</f>
        <v>0</v>
      </c>
      <c r="K20" s="5">
        <f>SUMIFS('Data Collection'!K:K, 'Data Collection'!A:A, 'Per 90'!A20)/('Per 90'!B20/90)</f>
        <v>0</v>
      </c>
      <c r="L20" s="5">
        <f>SUMIFS('Data Collection'!L:L, 'Data Collection'!A:A, 'Per 90'!A20)/('Per 90'!B20/90)</f>
        <v>0</v>
      </c>
      <c r="M20" s="5">
        <f>SUMIFS('Data Collection'!M:M, 'Data Collection'!A:A, 'Per 90'!A20)/('Per 90'!B20/90)</f>
        <v>0</v>
      </c>
      <c r="N20" s="5">
        <f>SUMIFS('Data Collection'!N:N, 'Data Collection'!A:A, 'Per 90'!A20)/('Per 90'!B20/90)</f>
        <v>0</v>
      </c>
      <c r="O20" s="5">
        <f>SUMIFS('Data Collection'!O:O, 'Data Collection'!A:A, 'Per 90'!A20)/('Per 90'!B20/90)</f>
        <v>0</v>
      </c>
      <c r="P20" s="5">
        <f>SUMIFS('Data Collection'!P:P, 'Data Collection'!A:A, 'Per 90'!A20)/('Per 90'!B20/90)</f>
        <v>0</v>
      </c>
      <c r="Q20" s="5">
        <f>SUMIFS('Data Collection'!Q:Q, 'Data Collection'!A:A, 'Per 90'!A20)/('Per 90'!B20/90)</f>
        <v>0</v>
      </c>
      <c r="R20" s="5">
        <f>SUMIFS('Data Collection'!R:R, 'Data Collection'!A:A, 'Per 90'!A20)/('Per 90'!B20/90)</f>
        <v>0.46875</v>
      </c>
      <c r="S20" s="5">
        <f>SUMIFS('Data Collection'!S:S, 'Data Collection'!A:A, 'Per 90'!A20)/('Per 90'!B20/90)</f>
        <v>0.234375</v>
      </c>
      <c r="T20" s="5">
        <f>SUMIFS('Data Collection'!T:T, 'Data Collection'!A:A, 'Per 90'!A20)/('Per 90'!B20/90)</f>
        <v>1.40625</v>
      </c>
      <c r="U20" s="5">
        <f>SUMIFS('Data Collection'!U:U, 'Data Collection'!A:A, 'Per 90'!A20)/('Per 90'!B20/90)</f>
        <v>2.34375</v>
      </c>
      <c r="V20" s="14">
        <f t="shared" si="0"/>
        <v>0.6</v>
      </c>
      <c r="W20" s="5">
        <f>SUMIFS('Data Collection'!W:W, 'Data Collection'!A:A, 'Per 90'!A20)/('Per 90'!B20/90)</f>
        <v>50.625</v>
      </c>
      <c r="X20" s="5">
        <f>SUMIFS('Data Collection'!X:X, 'Data Collection'!A:A, 'Per 90'!A20)/('Per 90'!B20/90)</f>
        <v>31.171875</v>
      </c>
      <c r="Y20" s="5">
        <f>SUMIFS('Data Collection'!Y:Y, 'Data Collection'!A:A, 'Per 90'!A20)/('Per 90'!B20/90)</f>
        <v>35.390625</v>
      </c>
      <c r="Z20" s="14">
        <f t="shared" si="1"/>
        <v>0.88079470198675491</v>
      </c>
      <c r="AA20" s="5">
        <f>SUMIFS('Data Collection'!AA:AA, 'Data Collection'!A:A, 'Per 90'!A20)/('Per 90'!B20/90)</f>
        <v>0</v>
      </c>
      <c r="AB20" s="5">
        <f>SUMIFS('Data Collection'!AB:AB, 'Data Collection'!A:A, 'Per 90'!A20)/('Per 90'!B20/90)</f>
        <v>0</v>
      </c>
      <c r="AC20" s="5">
        <f>SUMIFS('Data Collection'!AC:AC, 'Data Collection'!A:A, 'Per 90'!A20)/('Per 90'!B20/90)</f>
        <v>0</v>
      </c>
      <c r="AD20" s="5">
        <f>SUMIFS('Data Collection'!AD:AD, 'Data Collection'!A:A, 'Per 90'!A20)/('Per 90'!B20/90)</f>
        <v>0.234375</v>
      </c>
      <c r="AE20" s="5">
        <f>SUMIFS('Data Collection'!AE:AE, 'Data Collection'!A:A, 'Per 90'!A20)/('Per 90'!B20/90)</f>
        <v>0.9375</v>
      </c>
      <c r="AF20" s="14">
        <f t="shared" si="2"/>
        <v>0.25</v>
      </c>
      <c r="AG20" s="5">
        <f>SUMIFS('Data Collection'!AG:AG, 'Data Collection'!A:A, 'Per 90'!A20)/('Per 90'!B20/90)</f>
        <v>1.875</v>
      </c>
      <c r="AH20" s="5">
        <f>SUMIFS('Data Collection'!AH:AH, 'Data Collection'!A:A, 'Per 90'!A20)/('Per 90'!B20/90)</f>
        <v>3.28125</v>
      </c>
      <c r="AI20" s="14">
        <f t="shared" si="3"/>
        <v>0.5714285714285714</v>
      </c>
      <c r="AJ20" s="5">
        <f>SUMIFS('Data Collection'!AJ:AJ, 'Data Collection'!A:A, 'Per 90'!A20)/('Per 90'!B20/90)</f>
        <v>5.390625</v>
      </c>
      <c r="AK20" s="5">
        <f>SUMIFS('Data Collection'!AK:AK, 'Data Collection'!A:A, 'Per 90'!A20)/('Per 90'!B20/90)</f>
        <v>16.875</v>
      </c>
      <c r="AL20" s="14">
        <f t="shared" si="4"/>
        <v>0.31944444444444442</v>
      </c>
      <c r="AM20" s="5">
        <f>SUMIFS('Data Collection'!AM:AM, 'Data Collection'!A:A, 'Per 90'!A20)/('Per 90'!B20/90)</f>
        <v>1.640625</v>
      </c>
      <c r="AN20" s="5">
        <f>SUMIFS('Data Collection'!AN:AN, 'Data Collection'!A:A, 'Per 90'!A20)/('Per 90'!B20/90)</f>
        <v>3.046875</v>
      </c>
      <c r="AO20" s="14">
        <f t="shared" si="5"/>
        <v>0.53846153846153844</v>
      </c>
      <c r="AP20" s="5">
        <f>SUMIFS('Data Collection'!AP:AP, 'Data Collection'!A:A, 'Per 90'!A20)/('Per 90'!B20/90)</f>
        <v>9.140625</v>
      </c>
      <c r="AQ20" s="5">
        <f>SUMIFS('Data Collection'!AQ:AQ, 'Data Collection'!A:A, 'Per 90'!A20)/('Per 90'!B20/90)</f>
        <v>1.640625</v>
      </c>
      <c r="AR20" s="5">
        <f>SUMIFS('Data Collection'!AR:AR, 'Data Collection'!A:A, 'Per 90'!A20)/('Per 90'!B20/90)</f>
        <v>1.875</v>
      </c>
      <c r="AS20" s="5">
        <f>SUMIFS('Data Collection'!AS:AS, 'Data Collection'!A:A, 'Per 90'!A20)/('Per 90'!B20/90)</f>
        <v>0</v>
      </c>
      <c r="AT20" s="5">
        <f>SUMIFS('Data Collection'!AT:AT, 'Data Collection'!A:A, 'Per 90'!A20)/('Per 90'!B20/90)</f>
        <v>1.875</v>
      </c>
      <c r="AU20" s="5">
        <f>SUMIFS('Data Collection'!AU:AU, 'Data Collection'!A:A, 'Per 90'!A20)/('Per 90'!B20/90)</f>
        <v>0.234375</v>
      </c>
      <c r="AV20" s="5">
        <f>SUMIFS('Data Collection'!AV:AV, 'Data Collection'!A:A, 'Per 90'!A20)/('Per 90'!B20/90)</f>
        <v>1.875</v>
      </c>
      <c r="AW20" s="5">
        <f>SUMIFS('Data Collection'!AW:AW, 'Data Collection'!A:A, 'Per 90'!A20)/('Per 90'!B20/90)</f>
        <v>0.46875</v>
      </c>
      <c r="AX20" s="5">
        <f>SUMIFS('Data Collection'!AX:AX, 'Data Collection'!A:A, 'Per 90'!A20)/('Per 90'!B20/90)</f>
        <v>2.34375</v>
      </c>
      <c r="AY20" s="5">
        <f>SUMIFS('Data Collection'!AY:AY, 'Data Collection'!A:A, 'Per 90'!A20)/('Per 90'!B20/90)</f>
        <v>0</v>
      </c>
      <c r="AZ20" s="5">
        <f>SUMIFS('Data Collection'!AZ:AZ, 'Data Collection'!A:A, 'Per 90'!A20)/('Per 90'!B20/90)</f>
        <v>0</v>
      </c>
      <c r="BA20" s="5">
        <f>SUMIFS('Data Collection'!BA:BA, 'Data Collection'!A:A, 'Per 90'!A20)/('Per 90'!B20/90)</f>
        <v>0.234375</v>
      </c>
      <c r="BB20" s="5">
        <f>SUMIFS('Data Collection'!BB:BB, 'Data Collection'!A:A, 'Per 90'!A20)/('Per 90'!B20/90)</f>
        <v>0.234375</v>
      </c>
      <c r="BC20" s="5">
        <f>SUMIFS('Data Collection'!BC:BC, 'Data Collection'!A:A, 'Per 90'!A20)/('Per 90'!B20/90)</f>
        <v>1.9217851187535293</v>
      </c>
      <c r="BD20" s="5">
        <f>SUMIFS('Data Collection'!BD:BD, 'Data Collection'!A:A, 'Per 90'!A20)/('Per 90'!B20/90)</f>
        <v>0.732421875</v>
      </c>
      <c r="BE20" s="5" t="e">
        <f>AVERAGEIFS('Data Collection'!BE:BE, 'Data Collection'!A:A, 'Per 90'!A20)</f>
        <v>#DIV/0!</v>
      </c>
      <c r="BF20" s="5" t="e">
        <f>AVERAGEIFS('Data Collection'!BF:BF, 'Data Collection'!A:A, 'Per 90'!A20)</f>
        <v>#DIV/0!</v>
      </c>
      <c r="BG20" s="5">
        <f>AVERAGEIFS('Data Collection'!BK:BK, 'Data Collection'!A:A, 'Per 90'!A20)</f>
        <v>28.049999999999997</v>
      </c>
      <c r="BH20" s="5">
        <f>AVERAGEIFS('Data Collection'!BL:BL, 'Data Collection'!A:A, 'Per 90'!A20)</f>
        <v>5108</v>
      </c>
      <c r="BI20" s="5">
        <f>AVERAGEIFS('Data Collection'!BM:BM, 'Data Collection'!A:A, 'Per 90'!A20)</f>
        <v>6.6166666666666671</v>
      </c>
      <c r="BJ20" s="5">
        <f>AVERAGEIFS('Data Collection'!BN:BN, 'Data Collection'!A:A, 'Per 90'!A20)</f>
        <v>0.11666666666666654</v>
      </c>
    </row>
    <row r="21" spans="1:62" x14ac:dyDescent="0.35">
      <c r="A21" s="1" t="s">
        <v>81</v>
      </c>
      <c r="B21">
        <f>SUMIFS('Data Collection'!B:B, 'Data Collection'!A:A, 'Per 90'!A21)</f>
        <v>387</v>
      </c>
      <c r="C21" s="5">
        <f>SUMIFS('Data Collection'!C:C, 'Data Collection'!A:A, 'Per 90'!A21)/('Per 90'!B21/90)</f>
        <v>0.46511627906976744</v>
      </c>
      <c r="D21" s="5">
        <f>SUMIFS('Data Collection'!D:D, 'Data Collection'!A:A, 'Per 90'!A21)/('Per 90'!B21/90)</f>
        <v>0.15813953488372098</v>
      </c>
      <c r="E21" s="5">
        <f>SUMIFS('Data Collection'!E:E, 'Data Collection'!A:A, 'Per 90'!A21)/('Per 90'!B21/90)</f>
        <v>0.18604651162790703</v>
      </c>
      <c r="F21" s="5">
        <f>SUMIFS('Data Collection'!F:F, 'Data Collection'!A:A, 'Per 90'!A21)/('Per 90'!B21/90)</f>
        <v>0.15813953488372098</v>
      </c>
      <c r="G21" s="5">
        <f>SUMIFS('Data Collection'!G:G, 'Data Collection'!A:A, 'Per 90'!A21)/('Per 90'!B21/90)</f>
        <v>0.18604651162790703</v>
      </c>
      <c r="H21" s="5">
        <f>SUMIFS('Data Collection'!H:H, 'Data Collection'!A:A, 'Per 90'!A21)/('Per 90'!B21/90)</f>
        <v>0.2</v>
      </c>
      <c r="I21" s="5">
        <f>SUMIFS('Data Collection'!I:I, 'Data Collection'!A:A, 'Per 90'!A21)/('Per 90'!B21/90)</f>
        <v>0.23255813953488372</v>
      </c>
      <c r="J21" s="5">
        <f>SUMIFS('Data Collection'!J:J, 'Data Collection'!A:A, 'Per 90'!A21)/('Per 90'!B21/90)</f>
        <v>0.23255813953488372</v>
      </c>
      <c r="K21" s="5">
        <f>SUMIFS('Data Collection'!K:K, 'Data Collection'!A:A, 'Per 90'!A21)/('Per 90'!B21/90)</f>
        <v>0</v>
      </c>
      <c r="L21" s="5">
        <f>SUMIFS('Data Collection'!L:L, 'Data Collection'!A:A, 'Per 90'!A21)/('Per 90'!B21/90)</f>
        <v>0</v>
      </c>
      <c r="M21" s="5">
        <f>SUMIFS('Data Collection'!M:M, 'Data Collection'!A:A, 'Per 90'!A21)/('Per 90'!B21/90)</f>
        <v>0</v>
      </c>
      <c r="N21" s="5">
        <f>SUMIFS('Data Collection'!N:N, 'Data Collection'!A:A, 'Per 90'!A21)/('Per 90'!B21/90)</f>
        <v>0</v>
      </c>
      <c r="O21" s="5">
        <f>SUMIFS('Data Collection'!O:O, 'Data Collection'!A:A, 'Per 90'!A21)/('Per 90'!B21/90)</f>
        <v>0</v>
      </c>
      <c r="P21" s="5">
        <f>SUMIFS('Data Collection'!P:P, 'Data Collection'!A:A, 'Per 90'!A21)/('Per 90'!B21/90)</f>
        <v>0</v>
      </c>
      <c r="Q21" s="5">
        <f>SUMIFS('Data Collection'!Q:Q, 'Data Collection'!A:A, 'Per 90'!A21)/('Per 90'!B21/90)</f>
        <v>1.3953488372093024</v>
      </c>
      <c r="R21" s="5">
        <f>SUMIFS('Data Collection'!R:R, 'Data Collection'!A:A, 'Per 90'!A21)/('Per 90'!B21/90)</f>
        <v>1.1627906976744187</v>
      </c>
      <c r="S21" s="5">
        <f>SUMIFS('Data Collection'!S:S, 'Data Collection'!A:A, 'Per 90'!A21)/('Per 90'!B21/90)</f>
        <v>0.23255813953488372</v>
      </c>
      <c r="T21" s="5">
        <f>SUMIFS('Data Collection'!T:T, 'Data Collection'!A:A, 'Per 90'!A21)/('Per 90'!B21/90)</f>
        <v>6.0465116279069768</v>
      </c>
      <c r="U21" s="5">
        <f>SUMIFS('Data Collection'!U:U, 'Data Collection'!A:A, 'Per 90'!A21)/('Per 90'!B21/90)</f>
        <v>9.7674418604651159</v>
      </c>
      <c r="V21" s="14">
        <f t="shared" si="0"/>
        <v>0.61904761904761907</v>
      </c>
      <c r="W21" s="5">
        <f>SUMIFS('Data Collection'!W:W, 'Data Collection'!A:A, 'Per 90'!A21)/('Per 90'!B21/90)</f>
        <v>50.465116279069768</v>
      </c>
      <c r="X21" s="5">
        <f>SUMIFS('Data Collection'!X:X, 'Data Collection'!A:A, 'Per 90'!A21)/('Per 90'!B21/90)</f>
        <v>16.976744186046513</v>
      </c>
      <c r="Y21" s="5">
        <f>SUMIFS('Data Collection'!Y:Y, 'Data Collection'!A:A, 'Per 90'!A21)/('Per 90'!B21/90)</f>
        <v>24.88372093023256</v>
      </c>
      <c r="Z21" s="14">
        <f t="shared" si="1"/>
        <v>0.68224299065420568</v>
      </c>
      <c r="AA21" s="5">
        <f>SUMIFS('Data Collection'!AA:AA, 'Data Collection'!A:A, 'Per 90'!A21)/('Per 90'!B21/90)</f>
        <v>1.3953488372093024</v>
      </c>
      <c r="AB21" s="5">
        <f>SUMIFS('Data Collection'!AB:AB, 'Data Collection'!A:A, 'Per 90'!A21)/('Per 90'!B21/90)</f>
        <v>0.23255813953488372</v>
      </c>
      <c r="AC21" s="5">
        <f>SUMIFS('Data Collection'!AC:AC, 'Data Collection'!A:A, 'Per 90'!A21)/('Per 90'!B21/90)</f>
        <v>0</v>
      </c>
      <c r="AD21" s="5">
        <f>SUMIFS('Data Collection'!AD:AD, 'Data Collection'!A:A, 'Per 90'!A21)/('Per 90'!B21/90)</f>
        <v>1.6279069767441861</v>
      </c>
      <c r="AE21" s="5">
        <f>SUMIFS('Data Collection'!AE:AE, 'Data Collection'!A:A, 'Per 90'!A21)/('Per 90'!B21/90)</f>
        <v>4.8837209302325579</v>
      </c>
      <c r="AF21" s="14">
        <f t="shared" si="2"/>
        <v>0.33333333333333337</v>
      </c>
      <c r="AG21" s="5">
        <f>SUMIFS('Data Collection'!AG:AG, 'Data Collection'!A:A, 'Per 90'!A21)/('Per 90'!B21/90)</f>
        <v>0.46511627906976744</v>
      </c>
      <c r="AH21" s="5">
        <f>SUMIFS('Data Collection'!AH:AH, 'Data Collection'!A:A, 'Per 90'!A21)/('Per 90'!B21/90)</f>
        <v>1.3953488372093024</v>
      </c>
      <c r="AI21" s="14">
        <f t="shared" si="3"/>
        <v>0.33333333333333331</v>
      </c>
      <c r="AJ21" s="5">
        <f>SUMIFS('Data Collection'!AJ:AJ, 'Data Collection'!A:A, 'Per 90'!A21)/('Per 90'!B21/90)</f>
        <v>7.9069767441860472</v>
      </c>
      <c r="AK21" s="5">
        <f>SUMIFS('Data Collection'!AK:AK, 'Data Collection'!A:A, 'Per 90'!A21)/('Per 90'!B21/90)</f>
        <v>18.604651162790699</v>
      </c>
      <c r="AL21" s="14">
        <f t="shared" si="4"/>
        <v>0.42499999999999999</v>
      </c>
      <c r="AM21" s="5">
        <f>SUMIFS('Data Collection'!AM:AM, 'Data Collection'!A:A, 'Per 90'!A21)/('Per 90'!B21/90)</f>
        <v>0.23255813953488372</v>
      </c>
      <c r="AN21" s="5">
        <f>SUMIFS('Data Collection'!AN:AN, 'Data Collection'!A:A, 'Per 90'!A21)/('Per 90'!B21/90)</f>
        <v>0.93023255813953487</v>
      </c>
      <c r="AO21" s="14">
        <f t="shared" si="5"/>
        <v>0.25</v>
      </c>
      <c r="AP21" s="5">
        <f>SUMIFS('Data Collection'!AP:AP, 'Data Collection'!A:A, 'Per 90'!A21)/('Per 90'!B21/90)</f>
        <v>12.093023255813954</v>
      </c>
      <c r="AQ21" s="5">
        <f>SUMIFS('Data Collection'!AQ:AQ, 'Data Collection'!A:A, 'Per 90'!A21)/('Per 90'!B21/90)</f>
        <v>0.46511627906976744</v>
      </c>
      <c r="AR21" s="5">
        <f>SUMIFS('Data Collection'!AR:AR, 'Data Collection'!A:A, 'Per 90'!A21)/('Per 90'!B21/90)</f>
        <v>0.46511627906976744</v>
      </c>
      <c r="AS21" s="5">
        <f>SUMIFS('Data Collection'!AS:AS, 'Data Collection'!A:A, 'Per 90'!A21)/('Per 90'!B21/90)</f>
        <v>0.23255813953488372</v>
      </c>
      <c r="AT21" s="5">
        <f>SUMIFS('Data Collection'!AT:AT, 'Data Collection'!A:A, 'Per 90'!A21)/('Per 90'!B21/90)</f>
        <v>0.23255813953488372</v>
      </c>
      <c r="AU21" s="5">
        <f>SUMIFS('Data Collection'!AU:AU, 'Data Collection'!A:A, 'Per 90'!A21)/('Per 90'!B21/90)</f>
        <v>0</v>
      </c>
      <c r="AV21" s="5">
        <f>SUMIFS('Data Collection'!AV:AV, 'Data Collection'!A:A, 'Per 90'!A21)/('Per 90'!B21/90)</f>
        <v>1.6279069767441861</v>
      </c>
      <c r="AW21" s="5">
        <f>SUMIFS('Data Collection'!AW:AW, 'Data Collection'!A:A, 'Per 90'!A21)/('Per 90'!B21/90)</f>
        <v>0.23255813953488372</v>
      </c>
      <c r="AX21" s="5">
        <f>SUMIFS('Data Collection'!AX:AX, 'Data Collection'!A:A, 'Per 90'!A21)/('Per 90'!B21/90)</f>
        <v>0.46511627906976744</v>
      </c>
      <c r="AY21" s="5">
        <f>SUMIFS('Data Collection'!AY:AY, 'Data Collection'!A:A, 'Per 90'!A21)/('Per 90'!B21/90)</f>
        <v>0.23255813953488372</v>
      </c>
      <c r="AZ21" s="5">
        <f>SUMIFS('Data Collection'!AZ:AZ, 'Data Collection'!A:A, 'Per 90'!A21)/('Per 90'!B21/90)</f>
        <v>0</v>
      </c>
      <c r="BA21" s="5">
        <f>SUMIFS('Data Collection'!BA:BA, 'Data Collection'!A:A, 'Per 90'!A21)/('Per 90'!B21/90)</f>
        <v>0</v>
      </c>
      <c r="BB21" s="5">
        <f>SUMIFS('Data Collection'!BB:BB, 'Data Collection'!A:A, 'Per 90'!A21)/('Per 90'!B21/90)</f>
        <v>0</v>
      </c>
      <c r="BC21" s="5">
        <f>SUMIFS('Data Collection'!BC:BC, 'Data Collection'!A:A, 'Per 90'!A21)/('Per 90'!B21/90)</f>
        <v>1.6532529871598336</v>
      </c>
      <c r="BD21" s="5">
        <f>SUMIFS('Data Collection'!BD:BD, 'Data Collection'!A:A, 'Per 90'!A21)/('Per 90'!B21/90)</f>
        <v>0.22361359570661901</v>
      </c>
      <c r="BE21" s="5">
        <f>AVERAGEIFS('Data Collection'!BE:BE, 'Data Collection'!A:A, 'Per 90'!A21)</f>
        <v>58.666666666666664</v>
      </c>
      <c r="BF21" s="5">
        <f>AVERAGEIFS('Data Collection'!BF:BF, 'Data Collection'!A:A, 'Per 90'!A21)</f>
        <v>38</v>
      </c>
      <c r="BG21" s="5">
        <f>AVERAGEIFS('Data Collection'!BK:BK, 'Data Collection'!A:A, 'Per 90'!A21)</f>
        <v>32.737500000000004</v>
      </c>
      <c r="BH21" s="5">
        <f>AVERAGEIFS('Data Collection'!BL:BL, 'Data Collection'!A:A, 'Per 90'!A21)</f>
        <v>4371.125</v>
      </c>
      <c r="BI21" s="5">
        <f>AVERAGEIFS('Data Collection'!BM:BM, 'Data Collection'!A:A, 'Per 90'!A21)</f>
        <v>6.875</v>
      </c>
      <c r="BJ21" s="5">
        <f>AVERAGEIFS('Data Collection'!BN:BN, 'Data Collection'!A:A, 'Per 90'!A21)</f>
        <v>0.37499999999999978</v>
      </c>
    </row>
    <row r="22" spans="1:62" x14ac:dyDescent="0.35">
      <c r="A22" t="s">
        <v>86</v>
      </c>
      <c r="B22">
        <f>SUMIFS('Data Collection'!B:B, 'Data Collection'!A:A, 'Per 90'!A22)</f>
        <v>1582</v>
      </c>
      <c r="C22" s="5">
        <f>SUMIFS('Data Collection'!C:C, 'Data Collection'!A:A, 'Per 90'!A22)/('Per 90'!B22/90)</f>
        <v>0.22756005056890011</v>
      </c>
      <c r="D22" s="5">
        <f>SUMIFS('Data Collection'!D:D, 'Data Collection'!A:A, 'Per 90'!A22)/('Per 90'!B22/90)</f>
        <v>2.1618204804045509E-2</v>
      </c>
      <c r="E22" s="5">
        <f>SUMIFS('Data Collection'!E:E, 'Data Collection'!A:A, 'Per 90'!A22)/('Per 90'!B22/90)</f>
        <v>1.8773704171934261E-2</v>
      </c>
      <c r="F22" s="5">
        <f>SUMIFS('Data Collection'!F:F, 'Data Collection'!A:A, 'Per 90'!A22)/('Per 90'!B22/90)</f>
        <v>2.1618204804045509E-2</v>
      </c>
      <c r="G22" s="5">
        <f>SUMIFS('Data Collection'!G:G, 'Data Collection'!A:A, 'Per 90'!A22)/('Per 90'!B22/90)</f>
        <v>1.8773704171934261E-2</v>
      </c>
      <c r="H22" s="5">
        <f>SUMIFS('Data Collection'!H:H, 'Data Collection'!A:A, 'Per 90'!A22)/('Per 90'!B22/90)</f>
        <v>3.9823008849557522E-2</v>
      </c>
      <c r="I22" s="5">
        <f>SUMIFS('Data Collection'!I:I, 'Data Collection'!A:A, 'Per 90'!A22)/('Per 90'!B22/90)</f>
        <v>0</v>
      </c>
      <c r="J22" s="5">
        <f>SUMIFS('Data Collection'!J:J, 'Data Collection'!A:A, 'Per 90'!A22)/('Per 90'!B22/90)</f>
        <v>0</v>
      </c>
      <c r="K22" s="5">
        <f>SUMIFS('Data Collection'!K:K, 'Data Collection'!A:A, 'Per 90'!A22)/('Per 90'!B22/90)</f>
        <v>5.6890012642225027E-2</v>
      </c>
      <c r="L22" s="5">
        <f>SUMIFS('Data Collection'!L:L, 'Data Collection'!A:A, 'Per 90'!A22)/('Per 90'!B22/90)</f>
        <v>0</v>
      </c>
      <c r="M22" s="5">
        <f>SUMIFS('Data Collection'!M:M, 'Data Collection'!A:A, 'Per 90'!A22)/('Per 90'!B22/90)</f>
        <v>0</v>
      </c>
      <c r="N22" s="5">
        <f>SUMIFS('Data Collection'!N:N, 'Data Collection'!A:A, 'Per 90'!A22)/('Per 90'!B22/90)</f>
        <v>0</v>
      </c>
      <c r="O22" s="5">
        <f>SUMIFS('Data Collection'!O:O, 'Data Collection'!A:A, 'Per 90'!A22)/('Per 90'!B22/90)</f>
        <v>0</v>
      </c>
      <c r="P22" s="5">
        <f>SUMIFS('Data Collection'!P:P, 'Data Collection'!A:A, 'Per 90'!A22)/('Per 90'!B22/90)</f>
        <v>0</v>
      </c>
      <c r="Q22" s="5">
        <f>SUMIFS('Data Collection'!Q:Q, 'Data Collection'!A:A, 'Per 90'!A22)/('Per 90'!B22/90)</f>
        <v>0.11378002528445005</v>
      </c>
      <c r="R22" s="5">
        <f>SUMIFS('Data Collection'!R:R, 'Data Collection'!A:A, 'Per 90'!A22)/('Per 90'!B22/90)</f>
        <v>0.39823008849557517</v>
      </c>
      <c r="S22" s="5">
        <f>SUMIFS('Data Collection'!S:S, 'Data Collection'!A:A, 'Per 90'!A22)/('Per 90'!B22/90)</f>
        <v>0.22756005056890011</v>
      </c>
      <c r="T22" s="5">
        <f>SUMIFS('Data Collection'!T:T, 'Data Collection'!A:A, 'Per 90'!A22)/('Per 90'!B22/90)</f>
        <v>0.28445006321112515</v>
      </c>
      <c r="U22" s="5">
        <f>SUMIFS('Data Collection'!U:U, 'Data Collection'!A:A, 'Per 90'!A22)/('Per 90'!B22/90)</f>
        <v>0.45512010113780021</v>
      </c>
      <c r="V22" s="14">
        <f t="shared" si="0"/>
        <v>0.625</v>
      </c>
      <c r="W22" s="5">
        <f>SUMIFS('Data Collection'!W:W, 'Data Collection'!A:A, 'Per 90'!A22)/('Per 90'!B22/90)</f>
        <v>46.592920353982294</v>
      </c>
      <c r="X22" s="5">
        <f>SUMIFS('Data Collection'!X:X, 'Data Collection'!A:A, 'Per 90'!A22)/('Per 90'!B22/90)</f>
        <v>31.80151706700379</v>
      </c>
      <c r="Y22" s="5">
        <f>SUMIFS('Data Collection'!Y:Y, 'Data Collection'!A:A, 'Per 90'!A22)/('Per 90'!B22/90)</f>
        <v>36.978508217446269</v>
      </c>
      <c r="Z22" s="14">
        <f t="shared" si="1"/>
        <v>0.86</v>
      </c>
      <c r="AA22" s="5">
        <f>SUMIFS('Data Collection'!AA:AA, 'Data Collection'!A:A, 'Per 90'!A22)/('Per 90'!B22/90)</f>
        <v>0.73957016434892531</v>
      </c>
      <c r="AB22" s="5">
        <f>SUMIFS('Data Collection'!AB:AB, 'Data Collection'!A:A, 'Per 90'!A22)/('Per 90'!B22/90)</f>
        <v>0</v>
      </c>
      <c r="AC22" s="5">
        <f>SUMIFS('Data Collection'!AC:AC, 'Data Collection'!A:A, 'Per 90'!A22)/('Per 90'!B22/90)</f>
        <v>0</v>
      </c>
      <c r="AD22" s="5">
        <f>SUMIFS('Data Collection'!AD:AD, 'Data Collection'!A:A, 'Per 90'!A22)/('Per 90'!B22/90)</f>
        <v>0.11378002528445005</v>
      </c>
      <c r="AE22" s="5">
        <f>SUMIFS('Data Collection'!AE:AE, 'Data Collection'!A:A, 'Per 90'!A22)/('Per 90'!B22/90)</f>
        <v>0.5689001264222503</v>
      </c>
      <c r="AF22" s="14">
        <f t="shared" si="2"/>
        <v>0.19999999999999998</v>
      </c>
      <c r="AG22" s="5">
        <f>SUMIFS('Data Collection'!AG:AG, 'Data Collection'!A:A, 'Per 90'!A22)/('Per 90'!B22/90)</f>
        <v>2.7876106194690262</v>
      </c>
      <c r="AH22" s="5">
        <f>SUMIFS('Data Collection'!AH:AH, 'Data Collection'!A:A, 'Per 90'!A22)/('Per 90'!B22/90)</f>
        <v>4.7787610619469021</v>
      </c>
      <c r="AI22" s="14">
        <f t="shared" si="3"/>
        <v>0.58333333333333337</v>
      </c>
      <c r="AJ22" s="5">
        <f>SUMIFS('Data Collection'!AJ:AJ, 'Data Collection'!A:A, 'Per 90'!A22)/('Per 90'!B22/90)</f>
        <v>2.7876106194690262</v>
      </c>
      <c r="AK22" s="5">
        <f>SUMIFS('Data Collection'!AK:AK, 'Data Collection'!A:A, 'Per 90'!A22)/('Per 90'!B22/90)</f>
        <v>10.240202275600504</v>
      </c>
      <c r="AL22" s="14">
        <f t="shared" si="4"/>
        <v>0.27222222222222225</v>
      </c>
      <c r="AM22" s="5">
        <f>SUMIFS('Data Collection'!AM:AM, 'Data Collection'!A:A, 'Per 90'!A22)/('Per 90'!B22/90)</f>
        <v>0.73957016434892531</v>
      </c>
      <c r="AN22" s="5">
        <f>SUMIFS('Data Collection'!AN:AN, 'Data Collection'!A:A, 'Per 90'!A22)/('Per 90'!B22/90)</f>
        <v>1.4791403286978506</v>
      </c>
      <c r="AO22" s="14">
        <f t="shared" si="5"/>
        <v>0.5</v>
      </c>
      <c r="AP22" s="5">
        <f>SUMIFS('Data Collection'!AP:AP, 'Data Collection'!A:A, 'Per 90'!A22)/('Per 90'!B22/90)</f>
        <v>8.135271807838178</v>
      </c>
      <c r="AQ22" s="5">
        <f>SUMIFS('Data Collection'!AQ:AQ, 'Data Collection'!A:A, 'Per 90'!A22)/('Per 90'!B22/90)</f>
        <v>0.85335018963337539</v>
      </c>
      <c r="AR22" s="5">
        <f>SUMIFS('Data Collection'!AR:AR, 'Data Collection'!A:A, 'Per 90'!A22)/('Per 90'!B22/90)</f>
        <v>0.68268015170670027</v>
      </c>
      <c r="AS22" s="5">
        <f>SUMIFS('Data Collection'!AS:AS, 'Data Collection'!A:A, 'Per 90'!A22)/('Per 90'!B22/90)</f>
        <v>0</v>
      </c>
      <c r="AT22" s="5">
        <f>SUMIFS('Data Collection'!AT:AT, 'Data Collection'!A:A, 'Per 90'!A22)/('Per 90'!B22/90)</f>
        <v>0.79646017699115035</v>
      </c>
      <c r="AU22" s="5">
        <f>SUMIFS('Data Collection'!AU:AU, 'Data Collection'!A:A, 'Per 90'!A22)/('Per 90'!B22/90)</f>
        <v>0.68268015170670027</v>
      </c>
      <c r="AV22" s="5">
        <f>SUMIFS('Data Collection'!AV:AV, 'Data Collection'!A:A, 'Per 90'!A22)/('Per 90'!B22/90)</f>
        <v>1.5360303413400758</v>
      </c>
      <c r="AW22" s="5">
        <f>SUMIFS('Data Collection'!AW:AW, 'Data Collection'!A:A, 'Per 90'!A22)/('Per 90'!B22/90)</f>
        <v>0.45512010113780021</v>
      </c>
      <c r="AX22" s="5">
        <f>SUMIFS('Data Collection'!AX:AX, 'Data Collection'!A:A, 'Per 90'!A22)/('Per 90'!B22/90)</f>
        <v>1.0809102402022754</v>
      </c>
      <c r="AY22" s="5">
        <f>SUMIFS('Data Collection'!AY:AY, 'Data Collection'!A:A, 'Per 90'!A22)/('Per 90'!B22/90)</f>
        <v>0.22756005056890011</v>
      </c>
      <c r="AZ22" s="5">
        <f>SUMIFS('Data Collection'!AZ:AZ, 'Data Collection'!A:A, 'Per 90'!A22)/('Per 90'!B22/90)</f>
        <v>0</v>
      </c>
      <c r="BA22" s="5">
        <f>SUMIFS('Data Collection'!BA:BA, 'Data Collection'!A:A, 'Per 90'!A22)/('Per 90'!B22/90)</f>
        <v>0</v>
      </c>
      <c r="BB22" s="5">
        <f>SUMIFS('Data Collection'!BB:BB, 'Data Collection'!A:A, 'Per 90'!A22)/('Per 90'!B22/90)</f>
        <v>0</v>
      </c>
      <c r="BC22" s="5">
        <f>SUMIFS('Data Collection'!BC:BC, 'Data Collection'!A:A, 'Per 90'!A22)/('Per 90'!B22/90)</f>
        <v>1.5643325548742579</v>
      </c>
      <c r="BD22" s="5">
        <f>SUMIFS('Data Collection'!BD:BD, 'Data Collection'!A:A, 'Per 90'!A22)/('Per 90'!B22/90)</f>
        <v>0.46816845180402189</v>
      </c>
      <c r="BE22" s="5">
        <f>AVERAGEIFS('Data Collection'!BE:BE, 'Data Collection'!A:A, 'Per 90'!A22)</f>
        <v>39</v>
      </c>
      <c r="BF22" s="5">
        <f>AVERAGEIFS('Data Collection'!BF:BF, 'Data Collection'!A:A, 'Per 90'!A22)</f>
        <v>59.5</v>
      </c>
      <c r="BG22" s="5">
        <f>AVERAGEIFS('Data Collection'!BK:BK, 'Data Collection'!A:A, 'Per 90'!A22)</f>
        <v>28.32</v>
      </c>
      <c r="BH22" s="5">
        <f>AVERAGEIFS('Data Collection'!BL:BL, 'Data Collection'!A:A, 'Per 90'!A22)</f>
        <v>9469.5</v>
      </c>
      <c r="BI22" s="5">
        <f>AVERAGEIFS('Data Collection'!BM:BM, 'Data Collection'!A:A, 'Per 90'!A22)</f>
        <v>6.8874999999999993</v>
      </c>
      <c r="BJ22" s="5">
        <f>AVERAGEIFS('Data Collection'!BN:BN, 'Data Collection'!A:A, 'Per 90'!A22)</f>
        <v>0.38750000000000001</v>
      </c>
    </row>
    <row r="23" spans="1:62" x14ac:dyDescent="0.35">
      <c r="A23" s="1" t="s">
        <v>102</v>
      </c>
      <c r="B23">
        <f>SUMIFS('Data Collection'!B:B, 'Data Collection'!A:A, 'Per 90'!A23)</f>
        <v>545</v>
      </c>
      <c r="C23" s="5">
        <f>SUMIFS('Data Collection'!C:C, 'Data Collection'!A:A, 'Per 90'!A23)/('Per 90'!B23/90)</f>
        <v>0.99082568807339455</v>
      </c>
      <c r="D23" s="5">
        <f>SUMIFS('Data Collection'!D:D, 'Data Collection'!A:A, 'Per 90'!A23)/('Per 90'!B23/90)</f>
        <v>0.25596330275229362</v>
      </c>
      <c r="E23" s="5">
        <f>SUMIFS('Data Collection'!E:E, 'Data Collection'!A:A, 'Per 90'!A23)/('Per 90'!B23/90)</f>
        <v>0.18825688073394498</v>
      </c>
      <c r="F23" s="5">
        <f>SUMIFS('Data Collection'!F:F, 'Data Collection'!A:A, 'Per 90'!A23)/('Per 90'!B23/90)</f>
        <v>0.25596330275229362</v>
      </c>
      <c r="G23" s="5">
        <f>SUMIFS('Data Collection'!G:G, 'Data Collection'!A:A, 'Per 90'!A23)/('Per 90'!B23/90)</f>
        <v>0.18825688073394498</v>
      </c>
      <c r="H23" s="5">
        <f>SUMIFS('Data Collection'!H:H, 'Data Collection'!A:A, 'Per 90'!A23)/('Per 90'!B23/90)</f>
        <v>0.26752293577981651</v>
      </c>
      <c r="I23" s="5">
        <f>SUMIFS('Data Collection'!I:I, 'Data Collection'!A:A, 'Per 90'!A23)/('Per 90'!B23/90)</f>
        <v>0</v>
      </c>
      <c r="J23" s="5">
        <f>SUMIFS('Data Collection'!J:J, 'Data Collection'!A:A, 'Per 90'!A23)/('Per 90'!B23/90)</f>
        <v>0</v>
      </c>
      <c r="K23" s="5">
        <f>SUMIFS('Data Collection'!K:K, 'Data Collection'!A:A, 'Per 90'!A23)/('Per 90'!B23/90)</f>
        <v>0.16513761467889909</v>
      </c>
      <c r="L23" s="5">
        <f>SUMIFS('Data Collection'!L:L, 'Data Collection'!A:A, 'Per 90'!A23)/('Per 90'!B23/90)</f>
        <v>0</v>
      </c>
      <c r="M23" s="5">
        <f>SUMIFS('Data Collection'!M:M, 'Data Collection'!A:A, 'Per 90'!A23)/('Per 90'!B23/90)</f>
        <v>0</v>
      </c>
      <c r="N23" s="5">
        <f>SUMIFS('Data Collection'!N:N, 'Data Collection'!A:A, 'Per 90'!A23)/('Per 90'!B23/90)</f>
        <v>0</v>
      </c>
      <c r="O23" s="5">
        <f>SUMIFS('Data Collection'!O:O, 'Data Collection'!A:A, 'Per 90'!A23)/('Per 90'!B23/90)</f>
        <v>0</v>
      </c>
      <c r="P23" s="5">
        <f>SUMIFS('Data Collection'!P:P, 'Data Collection'!A:A, 'Per 90'!A23)/('Per 90'!B23/90)</f>
        <v>0</v>
      </c>
      <c r="Q23" s="5">
        <f>SUMIFS('Data Collection'!Q:Q, 'Data Collection'!A:A, 'Per 90'!A23)/('Per 90'!B23/90)</f>
        <v>0.49541284403669728</v>
      </c>
      <c r="R23" s="5">
        <f>SUMIFS('Data Collection'!R:R, 'Data Collection'!A:A, 'Per 90'!A23)/('Per 90'!B23/90)</f>
        <v>0.49541284403669728</v>
      </c>
      <c r="S23" s="5">
        <f>SUMIFS('Data Collection'!S:S, 'Data Collection'!A:A, 'Per 90'!A23)/('Per 90'!B23/90)</f>
        <v>0.49541284403669728</v>
      </c>
      <c r="T23" s="5">
        <f>SUMIFS('Data Collection'!T:T, 'Data Collection'!A:A, 'Per 90'!A23)/('Per 90'!B23/90)</f>
        <v>3.1376146788990829</v>
      </c>
      <c r="U23" s="5">
        <f>SUMIFS('Data Collection'!U:U, 'Data Collection'!A:A, 'Per 90'!A23)/('Per 90'!B23/90)</f>
        <v>4.2935779816513762</v>
      </c>
      <c r="V23" s="14">
        <f t="shared" ref="V23" si="6">IFERROR(IF(T23/U23=0, 0, T23/U23), 0)</f>
        <v>0.73076923076923084</v>
      </c>
      <c r="W23" s="5">
        <f>SUMIFS('Data Collection'!W:W, 'Data Collection'!A:A, 'Per 90'!A23)/('Per 90'!B23/90)</f>
        <v>52.018348623853214</v>
      </c>
      <c r="X23" s="5">
        <f>SUMIFS('Data Collection'!X:X, 'Data Collection'!A:A, 'Per 90'!A23)/('Per 90'!B23/90)</f>
        <v>20.311926605504588</v>
      </c>
      <c r="Y23" s="5">
        <f>SUMIFS('Data Collection'!Y:Y, 'Data Collection'!A:A, 'Per 90'!A23)/('Per 90'!B23/90)</f>
        <v>31.871559633027523</v>
      </c>
      <c r="Z23" s="14">
        <f t="shared" ref="Z23" si="7">IFERROR(IF(X23/Y23=0, 0, X23/Y23), 0)</f>
        <v>0.63730569948186533</v>
      </c>
      <c r="AA23" s="5">
        <f>SUMIFS('Data Collection'!AA:AA, 'Data Collection'!A:A, 'Per 90'!A23)/('Per 90'!B23/90)</f>
        <v>2.1467889908256881</v>
      </c>
      <c r="AB23" s="5">
        <f>SUMIFS('Data Collection'!AB:AB, 'Data Collection'!A:A, 'Per 90'!A23)/('Per 90'!B23/90)</f>
        <v>0</v>
      </c>
      <c r="AC23" s="5">
        <f>SUMIFS('Data Collection'!AC:AC, 'Data Collection'!A:A, 'Per 90'!A23)/('Per 90'!B23/90)</f>
        <v>0.16513761467889909</v>
      </c>
      <c r="AD23" s="5">
        <f>SUMIFS('Data Collection'!AD:AD, 'Data Collection'!A:A, 'Per 90'!A23)/('Per 90'!B23/90)</f>
        <v>0.49541284403669728</v>
      </c>
      <c r="AE23" s="5">
        <f>SUMIFS('Data Collection'!AE:AE, 'Data Collection'!A:A, 'Per 90'!A23)/('Per 90'!B23/90)</f>
        <v>0.82568807339449546</v>
      </c>
      <c r="AF23" s="14">
        <f t="shared" ref="AF23" si="8">IFERROR(IF(AD23/AE23=0, 0, AD23/AE23), 0)</f>
        <v>0.6</v>
      </c>
      <c r="AG23" s="5">
        <f>SUMIFS('Data Collection'!AG:AG, 'Data Collection'!A:A, 'Per 90'!A23)/('Per 90'!B23/90)</f>
        <v>1.4862385321100917</v>
      </c>
      <c r="AH23" s="5">
        <f>SUMIFS('Data Collection'!AH:AH, 'Data Collection'!A:A, 'Per 90'!A23)/('Per 90'!B23/90)</f>
        <v>3.4678899082568808</v>
      </c>
      <c r="AI23" s="14">
        <f t="shared" ref="AI23" si="9">IFERROR(IF(AG23/AH23=0, 0, AG23/AH23), 0)</f>
        <v>0.42857142857142855</v>
      </c>
      <c r="AJ23" s="5">
        <f>SUMIFS('Data Collection'!AJ:AJ, 'Data Collection'!A:A, 'Per 90'!A23)/('Per 90'!B23/90)</f>
        <v>6.9357798165137616</v>
      </c>
      <c r="AK23" s="5">
        <f>SUMIFS('Data Collection'!AK:AK, 'Data Collection'!A:A, 'Per 90'!A23)/('Per 90'!B23/90)</f>
        <v>16.844036697247706</v>
      </c>
      <c r="AL23" s="14">
        <f t="shared" ref="AL23" si="10">IFERROR(IF(AJ23/AK23=0, 0, AJ23/AK23), 0)</f>
        <v>0.41176470588235298</v>
      </c>
      <c r="AM23" s="5">
        <f>SUMIFS('Data Collection'!AM:AM, 'Data Collection'!A:A, 'Per 90'!A23)/('Per 90'!B23/90)</f>
        <v>0.33027522935779818</v>
      </c>
      <c r="AN23" s="5">
        <f>SUMIFS('Data Collection'!AN:AN, 'Data Collection'!A:A, 'Per 90'!A23)/('Per 90'!B23/90)</f>
        <v>1.3211009174311927</v>
      </c>
      <c r="AO23" s="14">
        <f t="shared" ref="AO23" si="11">IFERROR(IF(AM23/AN23=0, 0, AM23/AN23), 0)</f>
        <v>0.25</v>
      </c>
      <c r="AP23" s="5">
        <f>SUMIFS('Data Collection'!AP:AP, 'Data Collection'!A:A, 'Per 90'!A23)/('Per 90'!B23/90)</f>
        <v>12.220183486238533</v>
      </c>
      <c r="AQ23" s="5">
        <f>SUMIFS('Data Collection'!AQ:AQ, 'Data Collection'!A:A, 'Per 90'!A23)/('Per 90'!B23/90)</f>
        <v>0.99082568807339455</v>
      </c>
      <c r="AR23" s="5">
        <f>SUMIFS('Data Collection'!AR:AR, 'Data Collection'!A:A, 'Per 90'!A23)/('Per 90'!B23/90)</f>
        <v>1.1559633027522935</v>
      </c>
      <c r="AS23" s="5">
        <f>SUMIFS('Data Collection'!AS:AS, 'Data Collection'!A:A, 'Per 90'!A23)/('Per 90'!B23/90)</f>
        <v>0</v>
      </c>
      <c r="AT23" s="5">
        <f>SUMIFS('Data Collection'!AT:AT, 'Data Collection'!A:A, 'Per 90'!A23)/('Per 90'!B23/90)</f>
        <v>0.33027522935779818</v>
      </c>
      <c r="AU23" s="5">
        <f>SUMIFS('Data Collection'!AU:AU, 'Data Collection'!A:A, 'Per 90'!A23)/('Per 90'!B23/90)</f>
        <v>0.16513761467889909</v>
      </c>
      <c r="AV23" s="5">
        <f>SUMIFS('Data Collection'!AV:AV, 'Data Collection'!A:A, 'Per 90'!A23)/('Per 90'!B23/90)</f>
        <v>1.1559633027522935</v>
      </c>
      <c r="AW23" s="5">
        <f>SUMIFS('Data Collection'!AW:AW, 'Data Collection'!A:A, 'Per 90'!A23)/('Per 90'!B23/90)</f>
        <v>0</v>
      </c>
      <c r="AX23" s="5">
        <f>SUMIFS('Data Collection'!AX:AX, 'Data Collection'!A:A, 'Per 90'!A23)/('Per 90'!B23/90)</f>
        <v>1.9816513761467891</v>
      </c>
      <c r="AY23" s="5">
        <f>SUMIFS('Data Collection'!AY:AY, 'Data Collection'!A:A, 'Per 90'!A23)/('Per 90'!B23/90)</f>
        <v>0.16513761467889909</v>
      </c>
      <c r="AZ23" s="5">
        <f>SUMIFS('Data Collection'!AZ:AZ, 'Data Collection'!A:A, 'Per 90'!A23)/('Per 90'!B23/90)</f>
        <v>0</v>
      </c>
      <c r="BA23" s="5">
        <f>SUMIFS('Data Collection'!BA:BA, 'Data Collection'!A:A, 'Per 90'!A23)/('Per 90'!B23/90)</f>
        <v>0.16513761467889909</v>
      </c>
      <c r="BB23" s="5">
        <f>SUMIFS('Data Collection'!BB:BB, 'Data Collection'!A:A, 'Per 90'!A23)/('Per 90'!B23/90)</f>
        <v>0</v>
      </c>
      <c r="BC23" s="5">
        <f>SUMIFS('Data Collection'!BC:BC, 'Data Collection'!A:A, 'Per 90'!A23)/('Per 90'!B23/90)</f>
        <v>1.2152099994142276</v>
      </c>
      <c r="BD23" s="5">
        <f>SUMIFS('Data Collection'!BD:BD, 'Data Collection'!A:A, 'Per 90'!A23)/('Per 90'!B23/90)</f>
        <v>0</v>
      </c>
      <c r="BE23" s="5" t="e">
        <f>AVERAGEIFS('Data Collection'!BE:BE, 'Data Collection'!A:A, 'Per 90'!A23)</f>
        <v>#DIV/0!</v>
      </c>
      <c r="BF23" s="5" t="e">
        <f>AVERAGEIFS('Data Collection'!BF:BF, 'Data Collection'!A:A, 'Per 90'!A23)</f>
        <v>#DIV/0!</v>
      </c>
      <c r="BG23" s="5">
        <f>AVERAGEIFS('Data Collection'!BK:BK, 'Data Collection'!A:A, 'Per 90'!A23)</f>
        <v>28.340000000000003</v>
      </c>
      <c r="BH23" s="5">
        <f>AVERAGEIFS('Data Collection'!BL:BL, 'Data Collection'!A:A, 'Per 90'!A23)</f>
        <v>11470.8</v>
      </c>
      <c r="BI23" s="5" t="e">
        <f>AVERAGEIFS('Data Collection'!BM:BM, 'Data Collection'!A:A, 'Per 90'!A23)</f>
        <v>#DIV/0!</v>
      </c>
      <c r="BJ23" s="5" t="e">
        <f>AVERAGEIFS('Data Collection'!BN:BN, 'Data Collection'!A:A, 'Per 90'!A23)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338"/>
  <sheetViews>
    <sheetView workbookViewId="0">
      <selection sqref="A1:XFD1048576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style="8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s="8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 s="8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 s="8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 s="8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 s="8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 s="8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 s="8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 s="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 s="8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 s="8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 s="8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 s="8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 s="8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 s="8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 s="8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 s="8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 s="8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 s="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 s="8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 s="8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 s="8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 s="8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 s="8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 s="8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 s="8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 s="8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 s="8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 s="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 s="8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 s="8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 s="8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 s="8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 s="8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 s="8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 s="8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 s="8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 s="8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 s="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 s="8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 s="8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 s="8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 s="8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 s="8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 s="8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 s="8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 s="8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 s="8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 s="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 s="8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 s="8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 s="8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 s="8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 s="8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 s="8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 s="8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 s="8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 s="8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 s="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 s="8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 s="8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 s="8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 s="8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 s="8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 s="8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 s="8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 s="8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 s="8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 s="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 s="8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 s="8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 s="8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 s="8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 s="8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 s="8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 s="8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 s="8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 s="8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 s="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 s="8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 s="8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 s="8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 s="8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 s="8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 s="8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 s="8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 s="8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 s="8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 s="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 s="8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 s="8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 s="8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 s="8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 s="8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 s="8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 s="8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 s="8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 s="8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 s="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 s="8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 s="8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 s="8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 s="8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 s="8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 s="8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 s="8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 s="8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 s="8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 s="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 s="8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 s="8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 s="8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 s="8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 s="8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 s="8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 s="8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 s="8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 s="8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 s="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 s="8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 s="8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 s="8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 s="8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 s="8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 s="8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 s="8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 s="8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 s="8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 s="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 s="8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 s="8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 s="8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 s="8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 s="8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 s="8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 s="8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 s="8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 s="8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 s="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 s="8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 s="8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 s="8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 s="8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 s="8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 s="8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 s="8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 s="8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 s="8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 s="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 s="8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 s="8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 s="8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 s="8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 s="8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 s="8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 s="8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 s="8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 s="8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 s="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 s="8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 s="8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 s="8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 s="8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 s="8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 s="8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 s="8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 s="8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 s="8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 s="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 s="8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 s="8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 s="8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 s="8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 s="8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 s="8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 s="8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 s="8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 s="8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 s="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 s="8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 s="8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 s="8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 s="8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 s="8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 s="8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 s="8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 s="8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 s="8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 s="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 s="8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 s="8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 s="8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 s="8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 s="8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 s="8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 s="8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 s="8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 s="8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 s="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 s="8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 s="8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 s="8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 s="8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 s="8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 s="8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 s="8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 s="8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 s="8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 s="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 s="8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 s="8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 s="8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 s="8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 s="8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 s="8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 s="8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 s="8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 s="8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 s="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 s="8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 s="8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 s="8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 s="8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 s="8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 s="8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 s="8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 s="8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 s="8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 s="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 s="8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 s="8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 s="8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 s="8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 s="8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 s="8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 s="8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 s="8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 s="8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 s="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 s="8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 s="8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 s="8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 s="8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 s="8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 s="8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 s="8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 s="8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 s="8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 s="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 s="8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 s="8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 s="8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 s="8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 s="8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 s="8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 s="8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 s="8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 s="8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 s="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 s="8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 s="8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 s="8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 s="8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 s="8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 s="8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 s="8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 s="8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 s="8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 s="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 s="8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 s="8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 s="8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 s="8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 s="8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 s="8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 s="8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 s="8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 s="8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 s="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 s="8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 s="8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 s="8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 s="8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 s="8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 s="8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 s="8">
        <v>30</v>
      </c>
      <c r="BK285" s="8">
        <v>23</v>
      </c>
      <c r="BL285">
        <v>183</v>
      </c>
    </row>
    <row r="286" spans="1:64" x14ac:dyDescent="0.35">
      <c r="A286" t="s">
        <v>83</v>
      </c>
      <c r="B286">
        <v>96</v>
      </c>
      <c r="C286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3</v>
      </c>
      <c r="M286" s="5">
        <v>3</v>
      </c>
      <c r="N286" s="5">
        <v>0</v>
      </c>
      <c r="O286" s="5">
        <v>0.36</v>
      </c>
      <c r="P286" s="5">
        <v>0.36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9">
        <v>0</v>
      </c>
      <c r="W286" s="5">
        <v>30</v>
      </c>
      <c r="X286" s="5">
        <v>22</v>
      </c>
      <c r="Y286" s="5">
        <v>24</v>
      </c>
      <c r="Z286" s="9">
        <v>0.92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9">
        <v>0</v>
      </c>
      <c r="AG286" s="5">
        <v>4</v>
      </c>
      <c r="AH286" s="5">
        <v>6</v>
      </c>
      <c r="AI286" s="9">
        <v>0.67</v>
      </c>
      <c r="AJ286" s="5">
        <v>0</v>
      </c>
      <c r="AK286" s="5">
        <v>0</v>
      </c>
      <c r="AL286" s="9">
        <v>0</v>
      </c>
      <c r="AM286" s="5">
        <v>4</v>
      </c>
      <c r="AN286" s="5">
        <v>4</v>
      </c>
      <c r="AO286" s="9">
        <v>1</v>
      </c>
      <c r="AP286" s="5">
        <v>0</v>
      </c>
      <c r="AQ286" s="5">
        <v>0</v>
      </c>
      <c r="AR286" s="5">
        <v>0</v>
      </c>
      <c r="AS286" s="5">
        <v>0</v>
      </c>
      <c r="AT286" s="5">
        <v>2</v>
      </c>
      <c r="AU286" s="5">
        <v>0</v>
      </c>
      <c r="AV286" s="5">
        <v>4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f t="shared" si="12"/>
        <v>4.5454545454545459</v>
      </c>
      <c r="BD286" s="5">
        <f t="shared" si="13"/>
        <v>0</v>
      </c>
      <c r="BG286">
        <v>23</v>
      </c>
      <c r="BH286" s="10">
        <v>45851</v>
      </c>
      <c r="BI286" s="11" t="s">
        <v>100</v>
      </c>
      <c r="BJ286" s="8">
        <v>26.4</v>
      </c>
      <c r="BK286" s="8">
        <v>19.100000000000001</v>
      </c>
      <c r="BL286">
        <v>5595</v>
      </c>
    </row>
    <row r="287" spans="1:64" x14ac:dyDescent="0.35">
      <c r="A287" t="s">
        <v>73</v>
      </c>
      <c r="B287">
        <v>96</v>
      </c>
      <c r="C287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9">
        <v>0</v>
      </c>
      <c r="W287" s="5">
        <v>64</v>
      </c>
      <c r="X287" s="5">
        <v>45</v>
      </c>
      <c r="Y287" s="5">
        <v>55</v>
      </c>
      <c r="Z287" s="9">
        <v>0.8</v>
      </c>
      <c r="AA287" s="5">
        <v>0</v>
      </c>
      <c r="AB287" s="5">
        <v>0</v>
      </c>
      <c r="AC287" s="5">
        <v>0</v>
      </c>
      <c r="AD287" s="5">
        <v>1</v>
      </c>
      <c r="AE287" s="5">
        <v>2</v>
      </c>
      <c r="AF287" s="9">
        <v>0.5</v>
      </c>
      <c r="AG287" s="5">
        <v>3</v>
      </c>
      <c r="AH287" s="5">
        <v>4</v>
      </c>
      <c r="AI287" s="9">
        <v>0.75</v>
      </c>
      <c r="AJ287" s="5">
        <v>1</v>
      </c>
      <c r="AK287" s="5">
        <v>7</v>
      </c>
      <c r="AL287" s="9">
        <v>0.14000000000000001</v>
      </c>
      <c r="AM287" s="5">
        <v>4</v>
      </c>
      <c r="AN287" s="5">
        <v>8</v>
      </c>
      <c r="AO287" s="9">
        <v>0.5</v>
      </c>
      <c r="AP287" s="5">
        <v>13</v>
      </c>
      <c r="AQ287" s="5">
        <v>1</v>
      </c>
      <c r="AR287" s="5">
        <v>0</v>
      </c>
      <c r="AS287" s="5">
        <v>0</v>
      </c>
      <c r="AT287" s="5">
        <v>1</v>
      </c>
      <c r="AU287" s="5">
        <v>0</v>
      </c>
      <c r="AV287" s="5">
        <v>3</v>
      </c>
      <c r="AW287" s="5">
        <v>1</v>
      </c>
      <c r="AX287" s="5">
        <v>1</v>
      </c>
      <c r="AY287" s="5">
        <v>0</v>
      </c>
      <c r="AZ287" s="5">
        <v>0</v>
      </c>
      <c r="BA287" s="5">
        <v>0</v>
      </c>
      <c r="BB287" s="5">
        <v>0</v>
      </c>
      <c r="BC287" s="5">
        <f t="shared" si="12"/>
        <v>3.4090909090909092</v>
      </c>
      <c r="BD287" s="5">
        <f t="shared" si="13"/>
        <v>1.1363636363636365</v>
      </c>
      <c r="BG287">
        <v>23</v>
      </c>
      <c r="BH287" s="10">
        <v>45851</v>
      </c>
      <c r="BI287" s="11" t="s">
        <v>100</v>
      </c>
      <c r="BJ287" s="8">
        <v>26.4</v>
      </c>
      <c r="BK287" s="8">
        <v>29.6</v>
      </c>
      <c r="BL287">
        <v>10342</v>
      </c>
    </row>
    <row r="288" spans="1:64" x14ac:dyDescent="0.35">
      <c r="A288" t="s">
        <v>68</v>
      </c>
      <c r="B288">
        <v>96</v>
      </c>
      <c r="C288">
        <v>0</v>
      </c>
      <c r="D288" s="5">
        <v>0.09</v>
      </c>
      <c r="E288" s="5">
        <v>0.23</v>
      </c>
      <c r="F288" s="5">
        <v>0.09</v>
      </c>
      <c r="G288" s="5">
        <v>0.23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1</v>
      </c>
      <c r="R288" s="5">
        <v>0</v>
      </c>
      <c r="S288" s="5">
        <v>0</v>
      </c>
      <c r="T288" s="5">
        <v>1</v>
      </c>
      <c r="U288" s="5">
        <v>1</v>
      </c>
      <c r="V288" s="9">
        <v>1</v>
      </c>
      <c r="W288" s="5">
        <v>76</v>
      </c>
      <c r="X288" s="5">
        <v>49</v>
      </c>
      <c r="Y288" s="5">
        <v>55</v>
      </c>
      <c r="Z288" s="9">
        <v>0.89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9">
        <v>0</v>
      </c>
      <c r="AG288" s="5">
        <v>4</v>
      </c>
      <c r="AH288" s="5">
        <v>8</v>
      </c>
      <c r="AI288" s="9">
        <v>0.5</v>
      </c>
      <c r="AJ288" s="5">
        <v>4</v>
      </c>
      <c r="AK288" s="5">
        <v>10</v>
      </c>
      <c r="AL288" s="9">
        <v>0.4</v>
      </c>
      <c r="AM288" s="5">
        <v>3</v>
      </c>
      <c r="AN288" s="5">
        <v>4</v>
      </c>
      <c r="AO288" s="9">
        <v>0.75</v>
      </c>
      <c r="AP288" s="5">
        <v>8</v>
      </c>
      <c r="AQ288" s="5">
        <v>2</v>
      </c>
      <c r="AR288" s="5">
        <v>0</v>
      </c>
      <c r="AS288" s="5">
        <v>0</v>
      </c>
      <c r="AT288" s="5">
        <v>5</v>
      </c>
      <c r="AU288" s="5">
        <v>0</v>
      </c>
      <c r="AV288" s="5">
        <v>1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f t="shared" si="12"/>
        <v>1.1363636363636365</v>
      </c>
      <c r="BD288" s="5">
        <f t="shared" si="13"/>
        <v>0</v>
      </c>
      <c r="BG288">
        <v>23</v>
      </c>
      <c r="BH288" s="10">
        <v>45851</v>
      </c>
      <c r="BI288" s="11" t="s">
        <v>100</v>
      </c>
      <c r="BJ288" s="8">
        <v>26.4</v>
      </c>
      <c r="BK288" s="8">
        <v>29.3</v>
      </c>
      <c r="BL288">
        <v>10440</v>
      </c>
    </row>
    <row r="289" spans="1:64" x14ac:dyDescent="0.35">
      <c r="A289" t="s">
        <v>74</v>
      </c>
      <c r="B289">
        <v>96</v>
      </c>
      <c r="C289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1</v>
      </c>
      <c r="V289" s="9">
        <v>0</v>
      </c>
      <c r="W289" s="5">
        <v>76</v>
      </c>
      <c r="X289" s="5">
        <v>55</v>
      </c>
      <c r="Y289" s="5">
        <v>59</v>
      </c>
      <c r="Z289" s="9">
        <v>0.93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9">
        <v>0</v>
      </c>
      <c r="AG289" s="5">
        <v>3</v>
      </c>
      <c r="AH289" s="5">
        <v>4</v>
      </c>
      <c r="AI289" s="9">
        <v>0.75</v>
      </c>
      <c r="AJ289" s="5">
        <v>5</v>
      </c>
      <c r="AK289" s="5">
        <v>12</v>
      </c>
      <c r="AL289" s="9">
        <v>0.42</v>
      </c>
      <c r="AM289" s="5">
        <v>3</v>
      </c>
      <c r="AN289" s="5">
        <v>5</v>
      </c>
      <c r="AO289" s="9">
        <v>0.6</v>
      </c>
      <c r="AP289" s="5">
        <v>6</v>
      </c>
      <c r="AQ289" s="5">
        <v>1</v>
      </c>
      <c r="AR289" s="5">
        <v>0</v>
      </c>
      <c r="AS289" s="5">
        <v>0</v>
      </c>
      <c r="AT289" s="5">
        <v>5</v>
      </c>
      <c r="AU289" s="5">
        <v>1</v>
      </c>
      <c r="AV289" s="5">
        <v>2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f t="shared" si="12"/>
        <v>2.2727272727272729</v>
      </c>
      <c r="BD289" s="5">
        <f t="shared" si="13"/>
        <v>0</v>
      </c>
      <c r="BG289">
        <v>23</v>
      </c>
      <c r="BH289" s="10">
        <v>45851</v>
      </c>
      <c r="BI289" s="11" t="s">
        <v>100</v>
      </c>
      <c r="BJ289" s="8">
        <v>26.4</v>
      </c>
      <c r="BK289" s="8">
        <v>32.799999999999997</v>
      </c>
      <c r="BL289">
        <v>10795</v>
      </c>
    </row>
    <row r="290" spans="1:64" x14ac:dyDescent="0.35">
      <c r="A290" t="s">
        <v>69</v>
      </c>
      <c r="B290">
        <v>96</v>
      </c>
      <c r="C290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9">
        <v>0</v>
      </c>
      <c r="W290" s="5">
        <v>66</v>
      </c>
      <c r="X290" s="5">
        <v>35</v>
      </c>
      <c r="Y290" s="5">
        <v>49</v>
      </c>
      <c r="Z290" s="9">
        <v>0.71</v>
      </c>
      <c r="AA290" s="5">
        <v>0</v>
      </c>
      <c r="AB290" s="5">
        <v>0</v>
      </c>
      <c r="AC290" s="5">
        <v>0</v>
      </c>
      <c r="AD290" s="5">
        <v>0</v>
      </c>
      <c r="AE290" s="5">
        <v>2</v>
      </c>
      <c r="AF290" s="9">
        <v>0</v>
      </c>
      <c r="AG290" s="5">
        <v>1</v>
      </c>
      <c r="AH290" s="5">
        <v>5</v>
      </c>
      <c r="AI290" s="9">
        <v>0.2</v>
      </c>
      <c r="AJ290" s="5">
        <v>0</v>
      </c>
      <c r="AK290" s="5">
        <v>11</v>
      </c>
      <c r="AL290" s="9">
        <v>0</v>
      </c>
      <c r="AM290" s="5">
        <v>2</v>
      </c>
      <c r="AN290" s="5">
        <v>3</v>
      </c>
      <c r="AO290" s="9">
        <v>0.67</v>
      </c>
      <c r="AP290" s="5">
        <v>15</v>
      </c>
      <c r="AQ290" s="5">
        <v>0</v>
      </c>
      <c r="AR290" s="5">
        <v>0</v>
      </c>
      <c r="AS290" s="5">
        <v>0</v>
      </c>
      <c r="AT290" s="5">
        <v>2</v>
      </c>
      <c r="AU290" s="5">
        <v>3</v>
      </c>
      <c r="AV290" s="5">
        <v>2</v>
      </c>
      <c r="AW290" s="5">
        <v>0</v>
      </c>
      <c r="AX290" s="5">
        <v>1</v>
      </c>
      <c r="AY290" s="5">
        <v>2</v>
      </c>
      <c r="AZ290" s="5">
        <v>0</v>
      </c>
      <c r="BA290" s="5">
        <v>0</v>
      </c>
      <c r="BB290" s="5">
        <v>0</v>
      </c>
      <c r="BC290" s="5">
        <f t="shared" si="12"/>
        <v>2.2727272727272729</v>
      </c>
      <c r="BD290" s="5">
        <f t="shared" si="13"/>
        <v>0</v>
      </c>
      <c r="BG290">
        <v>23</v>
      </c>
      <c r="BH290" s="10">
        <v>45851</v>
      </c>
      <c r="BI290" s="11" t="s">
        <v>100</v>
      </c>
      <c r="BJ290" s="8">
        <v>26.4</v>
      </c>
      <c r="BK290" s="8">
        <v>33.1</v>
      </c>
      <c r="BL290">
        <v>12302</v>
      </c>
    </row>
    <row r="291" spans="1:64" x14ac:dyDescent="0.35">
      <c r="A291" t="s">
        <v>66</v>
      </c>
      <c r="B291">
        <v>71</v>
      </c>
      <c r="C291">
        <v>0</v>
      </c>
      <c r="D291" s="5">
        <v>7.0000000000000007E-2</v>
      </c>
      <c r="E291" s="5">
        <v>0</v>
      </c>
      <c r="F291" s="5">
        <v>7.0000000000000007E-2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5</v>
      </c>
      <c r="U291" s="5">
        <v>5</v>
      </c>
      <c r="V291" s="9">
        <v>1</v>
      </c>
      <c r="W291" s="5">
        <v>56</v>
      </c>
      <c r="X291" s="5">
        <v>29</v>
      </c>
      <c r="Y291" s="5">
        <v>36</v>
      </c>
      <c r="Z291" s="9">
        <v>0.81</v>
      </c>
      <c r="AA291" s="5">
        <v>0</v>
      </c>
      <c r="AB291" s="5">
        <v>0</v>
      </c>
      <c r="AC291" s="5">
        <v>0</v>
      </c>
      <c r="AD291" s="5">
        <v>0</v>
      </c>
      <c r="AE291" s="5">
        <v>1</v>
      </c>
      <c r="AF291" s="9">
        <v>0</v>
      </c>
      <c r="AG291" s="5">
        <v>2</v>
      </c>
      <c r="AH291" s="5">
        <v>2</v>
      </c>
      <c r="AI291" s="9">
        <v>1</v>
      </c>
      <c r="AJ291" s="5">
        <v>7</v>
      </c>
      <c r="AK291" s="5">
        <v>9</v>
      </c>
      <c r="AL291" s="9">
        <v>0.78</v>
      </c>
      <c r="AM291" s="5">
        <v>1</v>
      </c>
      <c r="AN291" s="5">
        <v>2</v>
      </c>
      <c r="AO291" s="9">
        <v>0.5</v>
      </c>
      <c r="AP291" s="5">
        <v>15</v>
      </c>
      <c r="AQ291" s="5">
        <v>1</v>
      </c>
      <c r="AR291" s="5">
        <v>0</v>
      </c>
      <c r="AS291" s="5">
        <v>0</v>
      </c>
      <c r="AT291" s="5">
        <v>1</v>
      </c>
      <c r="AU291" s="5">
        <v>0</v>
      </c>
      <c r="AV291" s="5">
        <v>2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f t="shared" si="12"/>
        <v>2.2727272727272729</v>
      </c>
      <c r="BD291" s="5">
        <f t="shared" si="13"/>
        <v>0</v>
      </c>
      <c r="BG291">
        <v>23</v>
      </c>
      <c r="BH291" s="10">
        <v>45851</v>
      </c>
      <c r="BI291" s="11" t="s">
        <v>100</v>
      </c>
      <c r="BJ291" s="8">
        <v>26.4</v>
      </c>
      <c r="BK291" s="8">
        <v>30.9</v>
      </c>
      <c r="BL291">
        <v>9527</v>
      </c>
    </row>
    <row r="292" spans="1:64" x14ac:dyDescent="0.35">
      <c r="A292" t="s">
        <v>77</v>
      </c>
      <c r="B292">
        <v>96</v>
      </c>
      <c r="C292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0.18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2</v>
      </c>
      <c r="U292" s="5">
        <v>2</v>
      </c>
      <c r="V292" s="9">
        <v>1</v>
      </c>
      <c r="W292" s="5">
        <v>60</v>
      </c>
      <c r="X292" s="5">
        <v>40</v>
      </c>
      <c r="Y292" s="5">
        <v>53</v>
      </c>
      <c r="Z292" s="9">
        <v>0.75</v>
      </c>
      <c r="AA292" s="5">
        <v>1</v>
      </c>
      <c r="AB292" s="5">
        <v>0</v>
      </c>
      <c r="AC292" s="5">
        <v>0</v>
      </c>
      <c r="AD292" s="5">
        <v>0</v>
      </c>
      <c r="AE292" s="5">
        <v>1</v>
      </c>
      <c r="AF292" s="9">
        <v>0</v>
      </c>
      <c r="AG292" s="5">
        <v>4</v>
      </c>
      <c r="AH292" s="5">
        <v>9</v>
      </c>
      <c r="AI292" s="9">
        <v>0.44</v>
      </c>
      <c r="AJ292" s="5">
        <v>5</v>
      </c>
      <c r="AK292" s="5">
        <v>11</v>
      </c>
      <c r="AL292" s="9">
        <v>0.45</v>
      </c>
      <c r="AM292" s="5">
        <v>1</v>
      </c>
      <c r="AN292" s="5">
        <v>1</v>
      </c>
      <c r="AO292" s="9">
        <v>1</v>
      </c>
      <c r="AP292" s="5">
        <v>15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1</v>
      </c>
      <c r="AW292" s="5">
        <v>0</v>
      </c>
      <c r="AX292" s="5">
        <v>2</v>
      </c>
      <c r="AY292" s="5">
        <v>0</v>
      </c>
      <c r="AZ292" s="5">
        <v>0</v>
      </c>
      <c r="BA292" s="5">
        <v>0</v>
      </c>
      <c r="BB292" s="5">
        <v>0</v>
      </c>
      <c r="BC292" s="5">
        <f t="shared" si="12"/>
        <v>1.1363636363636365</v>
      </c>
      <c r="BD292" s="5">
        <f t="shared" si="13"/>
        <v>0</v>
      </c>
      <c r="BG292">
        <v>23</v>
      </c>
      <c r="BH292" s="10">
        <v>45851</v>
      </c>
      <c r="BI292" s="11" t="s">
        <v>100</v>
      </c>
      <c r="BJ292" s="8">
        <v>26.4</v>
      </c>
      <c r="BK292" s="8">
        <v>30.1</v>
      </c>
      <c r="BL292">
        <v>13014</v>
      </c>
    </row>
    <row r="293" spans="1:64" x14ac:dyDescent="0.35">
      <c r="A293" t="s">
        <v>86</v>
      </c>
      <c r="B293">
        <v>96</v>
      </c>
      <c r="C293">
        <v>0</v>
      </c>
      <c r="D293" s="5">
        <v>0.01</v>
      </c>
      <c r="E293" s="5">
        <v>0</v>
      </c>
      <c r="F293" s="5">
        <v>0.01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  <c r="U293" s="5">
        <v>1</v>
      </c>
      <c r="V293" s="9">
        <v>0</v>
      </c>
      <c r="W293" s="5">
        <v>84</v>
      </c>
      <c r="X293" s="5">
        <v>53</v>
      </c>
      <c r="Y293" s="5">
        <v>63</v>
      </c>
      <c r="Z293" s="9">
        <v>0.84</v>
      </c>
      <c r="AA293" s="5">
        <v>1</v>
      </c>
      <c r="AB293" s="5">
        <v>0</v>
      </c>
      <c r="AC293" s="5">
        <v>0</v>
      </c>
      <c r="AD293" s="5">
        <v>0</v>
      </c>
      <c r="AE293" s="5">
        <v>0</v>
      </c>
      <c r="AF293" s="9">
        <v>0</v>
      </c>
      <c r="AG293" s="5">
        <v>6</v>
      </c>
      <c r="AH293" s="5">
        <v>11</v>
      </c>
      <c r="AI293" s="9">
        <v>0.54</v>
      </c>
      <c r="AJ293" s="5">
        <v>5</v>
      </c>
      <c r="AK293" s="5">
        <v>14</v>
      </c>
      <c r="AL293" s="9">
        <v>0.43</v>
      </c>
      <c r="AM293" s="5">
        <v>0</v>
      </c>
      <c r="AN293" s="5">
        <v>0</v>
      </c>
      <c r="AO293" s="9">
        <v>0</v>
      </c>
      <c r="AP293" s="5">
        <v>10</v>
      </c>
      <c r="AQ293" s="5">
        <v>0</v>
      </c>
      <c r="AR293" s="5">
        <v>1</v>
      </c>
      <c r="AS293" s="5">
        <v>0</v>
      </c>
      <c r="AT293" s="5">
        <v>0</v>
      </c>
      <c r="AU293" s="5">
        <v>0</v>
      </c>
      <c r="AV293" s="5">
        <v>4</v>
      </c>
      <c r="AW293" s="5">
        <v>0</v>
      </c>
      <c r="AX293" s="5">
        <v>1</v>
      </c>
      <c r="AY293" s="5">
        <v>0</v>
      </c>
      <c r="AZ293" s="5">
        <v>0</v>
      </c>
      <c r="BA293" s="5">
        <v>0</v>
      </c>
      <c r="BB293" s="5">
        <v>0</v>
      </c>
      <c r="BC293" s="5">
        <f t="shared" si="12"/>
        <v>4.5454545454545459</v>
      </c>
      <c r="BD293" s="5">
        <f t="shared" si="13"/>
        <v>0</v>
      </c>
      <c r="BG293">
        <v>23</v>
      </c>
      <c r="BH293" s="10">
        <v>45851</v>
      </c>
      <c r="BI293" s="11" t="s">
        <v>100</v>
      </c>
      <c r="BJ293" s="8">
        <v>26.4</v>
      </c>
      <c r="BK293" s="8">
        <v>31.7</v>
      </c>
      <c r="BL293">
        <v>12848</v>
      </c>
    </row>
    <row r="294" spans="1:64" x14ac:dyDescent="0.35">
      <c r="A294" t="s">
        <v>80</v>
      </c>
      <c r="B294">
        <v>57</v>
      </c>
      <c r="C29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1</v>
      </c>
      <c r="T294" s="5">
        <v>1</v>
      </c>
      <c r="U294" s="5">
        <v>2</v>
      </c>
      <c r="V294" s="9">
        <v>0.5</v>
      </c>
      <c r="W294" s="5">
        <v>25</v>
      </c>
      <c r="X294" s="5">
        <v>15</v>
      </c>
      <c r="Y294" s="5">
        <v>16</v>
      </c>
      <c r="Z294" s="9">
        <v>0.94</v>
      </c>
      <c r="AA294" s="5">
        <v>0</v>
      </c>
      <c r="AB294" s="5">
        <v>0</v>
      </c>
      <c r="AC294" s="5">
        <v>0</v>
      </c>
      <c r="AD294" s="5">
        <v>0</v>
      </c>
      <c r="AE294" s="5">
        <v>1</v>
      </c>
      <c r="AF294" s="9">
        <v>0</v>
      </c>
      <c r="AG294" s="5">
        <v>0</v>
      </c>
      <c r="AH294" s="5">
        <v>0</v>
      </c>
      <c r="AI294" s="9">
        <v>0</v>
      </c>
      <c r="AJ294" s="5">
        <v>2</v>
      </c>
      <c r="AK294" s="5">
        <v>6</v>
      </c>
      <c r="AL294" s="9">
        <v>0.33</v>
      </c>
      <c r="AM294" s="5">
        <v>0</v>
      </c>
      <c r="AN294" s="5">
        <v>1</v>
      </c>
      <c r="AO294" s="9">
        <v>0</v>
      </c>
      <c r="AP294" s="5">
        <v>4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1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f t="shared" si="12"/>
        <v>1.1363636363636365</v>
      </c>
      <c r="BD294" s="5">
        <f t="shared" si="13"/>
        <v>0</v>
      </c>
      <c r="BG294">
        <v>23</v>
      </c>
      <c r="BH294" s="10">
        <v>45851</v>
      </c>
      <c r="BI294" s="11" t="s">
        <v>100</v>
      </c>
      <c r="BJ294" s="8">
        <v>26.4</v>
      </c>
      <c r="BK294" s="8">
        <v>33.4</v>
      </c>
      <c r="BL294">
        <v>6629</v>
      </c>
    </row>
    <row r="295" spans="1:64" x14ac:dyDescent="0.35">
      <c r="A295" t="s">
        <v>102</v>
      </c>
      <c r="B295">
        <v>96</v>
      </c>
      <c r="C295">
        <v>0</v>
      </c>
      <c r="D295" s="5">
        <v>0.08</v>
      </c>
      <c r="E295" s="5">
        <v>0.34</v>
      </c>
      <c r="F295" s="5">
        <v>0.08</v>
      </c>
      <c r="G295" s="5">
        <v>0.34</v>
      </c>
      <c r="H295" s="5">
        <v>0.16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0</v>
      </c>
      <c r="S295" s="5">
        <v>0</v>
      </c>
      <c r="T295" s="5">
        <v>2</v>
      </c>
      <c r="U295" s="5">
        <v>2</v>
      </c>
      <c r="V295" s="9">
        <v>1</v>
      </c>
      <c r="W295" s="5">
        <v>76</v>
      </c>
      <c r="X295" s="5">
        <v>42</v>
      </c>
      <c r="Y295" s="5">
        <v>57</v>
      </c>
      <c r="Z295" s="9">
        <v>0.74</v>
      </c>
      <c r="AA295" s="5">
        <v>2</v>
      </c>
      <c r="AB295" s="5">
        <v>0</v>
      </c>
      <c r="AC295" s="5">
        <v>0</v>
      </c>
      <c r="AD295" s="5">
        <v>0</v>
      </c>
      <c r="AE295" s="5">
        <v>0</v>
      </c>
      <c r="AF295" s="9">
        <v>0</v>
      </c>
      <c r="AG295" s="5">
        <v>0</v>
      </c>
      <c r="AH295" s="5">
        <v>4</v>
      </c>
      <c r="AI295" s="9">
        <v>0</v>
      </c>
      <c r="AJ295" s="5">
        <v>7</v>
      </c>
      <c r="AK295" s="5">
        <v>17</v>
      </c>
      <c r="AL295" s="9">
        <v>0.41</v>
      </c>
      <c r="AM295" s="5">
        <v>0</v>
      </c>
      <c r="AN295" s="5">
        <v>2</v>
      </c>
      <c r="AO295" s="9">
        <v>0</v>
      </c>
      <c r="AP295" s="5">
        <v>13</v>
      </c>
      <c r="AQ295" s="5">
        <v>2</v>
      </c>
      <c r="AR295" s="5">
        <v>3</v>
      </c>
      <c r="AS295" s="5">
        <v>0</v>
      </c>
      <c r="AT295" s="5">
        <v>0</v>
      </c>
      <c r="AU295" s="5">
        <v>0</v>
      </c>
      <c r="AV295" s="5">
        <v>1</v>
      </c>
      <c r="AW295" s="5">
        <v>0</v>
      </c>
      <c r="AX295" s="5">
        <v>4</v>
      </c>
      <c r="AY295" s="5">
        <v>0</v>
      </c>
      <c r="AZ295" s="5">
        <v>0</v>
      </c>
      <c r="BA295" s="5">
        <v>0</v>
      </c>
      <c r="BB295" s="5">
        <v>0</v>
      </c>
      <c r="BC295" s="5">
        <f t="shared" si="12"/>
        <v>1.1363636363636365</v>
      </c>
      <c r="BD295" s="5">
        <f t="shared" si="13"/>
        <v>0</v>
      </c>
      <c r="BG295">
        <v>23</v>
      </c>
      <c r="BH295" s="10">
        <v>45851</v>
      </c>
      <c r="BI295" s="11" t="s">
        <v>100</v>
      </c>
      <c r="BJ295" s="8">
        <v>26.4</v>
      </c>
      <c r="BK295" s="8">
        <v>28.1</v>
      </c>
      <c r="BL295">
        <v>12542</v>
      </c>
    </row>
    <row r="296" spans="1:64" x14ac:dyDescent="0.35">
      <c r="A296" t="s">
        <v>78</v>
      </c>
      <c r="B296">
        <v>96</v>
      </c>
      <c r="C296">
        <v>0</v>
      </c>
      <c r="D296" s="5">
        <v>0.25</v>
      </c>
      <c r="E296" s="5">
        <v>0.6</v>
      </c>
      <c r="F296" s="5">
        <v>0.25</v>
      </c>
      <c r="G296" s="5">
        <v>0.6</v>
      </c>
      <c r="H296" s="5">
        <v>0.24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2</v>
      </c>
      <c r="R296" s="5">
        <v>1</v>
      </c>
      <c r="S296" s="5">
        <v>0</v>
      </c>
      <c r="T296" s="5">
        <v>7</v>
      </c>
      <c r="U296" s="5">
        <v>9</v>
      </c>
      <c r="V296" s="9">
        <v>0.78</v>
      </c>
      <c r="W296" s="5">
        <v>68</v>
      </c>
      <c r="X296" s="5">
        <v>27</v>
      </c>
      <c r="Y296" s="5">
        <v>45</v>
      </c>
      <c r="Z296" s="9">
        <v>0.6</v>
      </c>
      <c r="AA296" s="5">
        <v>1</v>
      </c>
      <c r="AB296" s="5">
        <v>0</v>
      </c>
      <c r="AC296" s="5">
        <v>0</v>
      </c>
      <c r="AD296" s="5">
        <v>0</v>
      </c>
      <c r="AE296" s="5">
        <v>3</v>
      </c>
      <c r="AF296" s="9">
        <v>0</v>
      </c>
      <c r="AG296" s="5">
        <v>1</v>
      </c>
      <c r="AH296" s="5">
        <v>3</v>
      </c>
      <c r="AI296" s="9">
        <v>0.33</v>
      </c>
      <c r="AJ296" s="5">
        <v>9</v>
      </c>
      <c r="AK296" s="5">
        <v>16</v>
      </c>
      <c r="AL296" s="9">
        <v>0.56000000000000005</v>
      </c>
      <c r="AM296" s="5">
        <v>0</v>
      </c>
      <c r="AN296" s="5">
        <v>0</v>
      </c>
      <c r="AO296" s="9">
        <v>0</v>
      </c>
      <c r="AP296" s="5">
        <v>20</v>
      </c>
      <c r="AQ296" s="5">
        <v>0</v>
      </c>
      <c r="AR296" s="5">
        <v>2</v>
      </c>
      <c r="AS296" s="5">
        <v>0</v>
      </c>
      <c r="AT296" s="5">
        <v>1</v>
      </c>
      <c r="AU296" s="5">
        <v>1</v>
      </c>
      <c r="AV296" s="5">
        <v>0</v>
      </c>
      <c r="AW296" s="5">
        <v>0</v>
      </c>
      <c r="AX296" s="5">
        <v>0</v>
      </c>
      <c r="AY296" s="5">
        <v>1</v>
      </c>
      <c r="AZ296" s="5">
        <v>0</v>
      </c>
      <c r="BA296" s="5">
        <v>0</v>
      </c>
      <c r="BB296" s="5">
        <v>0</v>
      </c>
      <c r="BC296" s="5">
        <f t="shared" si="12"/>
        <v>0</v>
      </c>
      <c r="BD296" s="5">
        <f t="shared" si="13"/>
        <v>0</v>
      </c>
      <c r="BG296">
        <v>23</v>
      </c>
      <c r="BH296" s="10">
        <v>45851</v>
      </c>
      <c r="BI296" s="11" t="s">
        <v>100</v>
      </c>
      <c r="BJ296" s="8">
        <v>26.4</v>
      </c>
    </row>
    <row r="297" spans="1:64" x14ac:dyDescent="0.35">
      <c r="A297" t="s">
        <v>76</v>
      </c>
      <c r="B297">
        <v>39</v>
      </c>
      <c r="C297">
        <v>0</v>
      </c>
      <c r="D297" s="5">
        <v>0.24</v>
      </c>
      <c r="E297" s="5">
        <v>0.37</v>
      </c>
      <c r="F297" s="5">
        <v>0.24</v>
      </c>
      <c r="G297" s="5">
        <v>0.37</v>
      </c>
      <c r="H297" s="5">
        <v>0.08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1</v>
      </c>
      <c r="R297" s="5">
        <v>0</v>
      </c>
      <c r="S297" s="5">
        <v>0</v>
      </c>
      <c r="T297" s="5">
        <v>2</v>
      </c>
      <c r="U297" s="5">
        <v>2</v>
      </c>
      <c r="V297" s="9">
        <v>1</v>
      </c>
      <c r="W297" s="5">
        <v>41</v>
      </c>
      <c r="X297" s="5">
        <v>16</v>
      </c>
      <c r="Y297" s="5">
        <v>26</v>
      </c>
      <c r="Z297" s="9">
        <v>0.62</v>
      </c>
      <c r="AA297" s="5">
        <v>1</v>
      </c>
      <c r="AB297" s="5">
        <v>0</v>
      </c>
      <c r="AC297" s="5">
        <v>0</v>
      </c>
      <c r="AD297" s="5">
        <v>0</v>
      </c>
      <c r="AE297" s="5">
        <v>0</v>
      </c>
      <c r="AF297" s="9">
        <v>0</v>
      </c>
      <c r="AG297" s="5">
        <v>1</v>
      </c>
      <c r="AH297" s="5">
        <v>3</v>
      </c>
      <c r="AI297" s="9">
        <v>0.33</v>
      </c>
      <c r="AJ297" s="5">
        <v>5</v>
      </c>
      <c r="AK297" s="5">
        <v>14</v>
      </c>
      <c r="AL297" s="9">
        <v>0.36</v>
      </c>
      <c r="AM297" s="5">
        <v>0</v>
      </c>
      <c r="AN297" s="5">
        <v>4</v>
      </c>
      <c r="AO297" s="9">
        <v>0</v>
      </c>
      <c r="AP297" s="5">
        <v>13</v>
      </c>
      <c r="AQ297" s="5">
        <v>2</v>
      </c>
      <c r="AR297" s="5">
        <v>1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1</v>
      </c>
      <c r="AY297" s="5">
        <v>1</v>
      </c>
      <c r="AZ297" s="5">
        <v>0</v>
      </c>
      <c r="BA297" s="5">
        <v>0</v>
      </c>
      <c r="BB297" s="5">
        <v>0</v>
      </c>
      <c r="BC297" s="5">
        <f t="shared" si="12"/>
        <v>0</v>
      </c>
      <c r="BD297" s="5">
        <f t="shared" si="13"/>
        <v>0</v>
      </c>
      <c r="BG297">
        <v>23</v>
      </c>
      <c r="BH297" s="10">
        <v>45851</v>
      </c>
      <c r="BI297" s="11" t="s">
        <v>100</v>
      </c>
      <c r="BJ297" s="8">
        <v>26.4</v>
      </c>
      <c r="BK297" s="8">
        <v>28</v>
      </c>
      <c r="BL297">
        <v>4903</v>
      </c>
    </row>
    <row r="298" spans="1:64" x14ac:dyDescent="0.35">
      <c r="A298" t="s">
        <v>81</v>
      </c>
      <c r="B298">
        <v>25</v>
      </c>
      <c r="C298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1</v>
      </c>
      <c r="U298" s="5">
        <v>2</v>
      </c>
      <c r="V298" s="9">
        <v>0.5</v>
      </c>
      <c r="W298" s="5">
        <v>14</v>
      </c>
      <c r="X298" s="5">
        <v>6</v>
      </c>
      <c r="Y298" s="5">
        <v>8</v>
      </c>
      <c r="Z298" s="9">
        <v>0.75</v>
      </c>
      <c r="AA298" s="5">
        <v>0</v>
      </c>
      <c r="AB298" s="5">
        <v>0</v>
      </c>
      <c r="AC298" s="5">
        <v>0</v>
      </c>
      <c r="AD298" s="5">
        <v>0</v>
      </c>
      <c r="AE298" s="5">
        <v>2</v>
      </c>
      <c r="AF298" s="9">
        <v>0</v>
      </c>
      <c r="AG298" s="5">
        <v>0</v>
      </c>
      <c r="AH298" s="5">
        <v>0</v>
      </c>
      <c r="AI298" s="9">
        <v>0</v>
      </c>
      <c r="AJ298" s="5">
        <v>2</v>
      </c>
      <c r="AK298" s="5">
        <v>5</v>
      </c>
      <c r="AL298" s="9">
        <v>0.4</v>
      </c>
      <c r="AM298" s="5">
        <v>0</v>
      </c>
      <c r="AN298" s="5">
        <v>1</v>
      </c>
      <c r="AO298" s="9">
        <v>0</v>
      </c>
      <c r="AP298" s="5">
        <v>4</v>
      </c>
      <c r="AQ298" s="5">
        <v>1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f t="shared" si="12"/>
        <v>0</v>
      </c>
      <c r="BD298" s="5">
        <f t="shared" si="13"/>
        <v>0</v>
      </c>
      <c r="BG298">
        <v>23</v>
      </c>
      <c r="BH298" s="10">
        <v>45851</v>
      </c>
      <c r="BI298" s="11" t="s">
        <v>100</v>
      </c>
      <c r="BJ298" s="8">
        <v>26.4</v>
      </c>
      <c r="BK298" s="8">
        <v>33.1</v>
      </c>
      <c r="BL298">
        <v>3098</v>
      </c>
    </row>
    <row r="299" spans="1:64" x14ac:dyDescent="0.35">
      <c r="A299" t="s">
        <v>83</v>
      </c>
      <c r="B299">
        <v>94</v>
      </c>
      <c r="C299">
        <v>2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6</v>
      </c>
      <c r="M299" s="5">
        <v>6</v>
      </c>
      <c r="N299" s="5">
        <v>0</v>
      </c>
      <c r="O299" s="5">
        <v>0.65</v>
      </c>
      <c r="P299" s="5">
        <v>0.65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9">
        <v>0</v>
      </c>
      <c r="W299" s="5">
        <v>29</v>
      </c>
      <c r="X299" s="5">
        <v>20</v>
      </c>
      <c r="Y299" s="5">
        <v>25</v>
      </c>
      <c r="Z299" s="9">
        <v>0.8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9">
        <v>0</v>
      </c>
      <c r="AG299" s="5">
        <v>5</v>
      </c>
      <c r="AH299" s="5">
        <v>10</v>
      </c>
      <c r="AI299" s="9">
        <v>0.5</v>
      </c>
      <c r="AJ299" s="5">
        <v>0</v>
      </c>
      <c r="AK299" s="5">
        <v>0</v>
      </c>
      <c r="AL299" s="9">
        <v>0</v>
      </c>
      <c r="AM299" s="5">
        <v>1</v>
      </c>
      <c r="AN299" s="5">
        <v>1</v>
      </c>
      <c r="AO299" s="9">
        <v>1</v>
      </c>
      <c r="AP299" s="5">
        <v>0</v>
      </c>
      <c r="AQ299" s="5">
        <v>0</v>
      </c>
      <c r="AR299" s="5">
        <v>2</v>
      </c>
      <c r="AS299" s="5">
        <v>0</v>
      </c>
      <c r="AT299" s="5">
        <v>0</v>
      </c>
      <c r="AU299" s="5">
        <v>0</v>
      </c>
      <c r="AV299" s="5">
        <v>3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f t="shared" si="12"/>
        <v>3.2608695652173911</v>
      </c>
      <c r="BD299" s="5">
        <f t="shared" si="13"/>
        <v>0</v>
      </c>
      <c r="BG299">
        <v>24</v>
      </c>
      <c r="BH299" s="10">
        <v>45857</v>
      </c>
      <c r="BI299" s="11" t="s">
        <v>88</v>
      </c>
      <c r="BJ299" s="8">
        <v>27.6</v>
      </c>
      <c r="BK299" s="8">
        <v>18.399999999999999</v>
      </c>
      <c r="BL299">
        <v>5703</v>
      </c>
    </row>
    <row r="300" spans="1:64" x14ac:dyDescent="0.35">
      <c r="A300" t="s">
        <v>73</v>
      </c>
      <c r="B300">
        <v>94</v>
      </c>
      <c r="C300">
        <v>2</v>
      </c>
      <c r="D300" s="5">
        <v>0.02</v>
      </c>
      <c r="E300" s="5">
        <v>0.06</v>
      </c>
      <c r="F300" s="5">
        <v>0.02</v>
      </c>
      <c r="G300" s="5">
        <v>0.06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1</v>
      </c>
      <c r="R300" s="5">
        <v>0</v>
      </c>
      <c r="S300" s="5">
        <v>0</v>
      </c>
      <c r="T300" s="5">
        <v>4</v>
      </c>
      <c r="U300" s="5">
        <v>5</v>
      </c>
      <c r="V300" s="9">
        <v>0.8</v>
      </c>
      <c r="W300" s="5">
        <v>49</v>
      </c>
      <c r="X300" s="5">
        <v>30</v>
      </c>
      <c r="Y300" s="5">
        <v>37</v>
      </c>
      <c r="Z300" s="9">
        <v>0.81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9">
        <v>0</v>
      </c>
      <c r="AG300" s="5">
        <v>2</v>
      </c>
      <c r="AH300" s="5">
        <v>5</v>
      </c>
      <c r="AI300" s="9">
        <v>0.4</v>
      </c>
      <c r="AJ300" s="5">
        <v>5</v>
      </c>
      <c r="AK300" s="5">
        <v>13</v>
      </c>
      <c r="AL300" s="9">
        <v>0.38</v>
      </c>
      <c r="AM300" s="5">
        <v>2</v>
      </c>
      <c r="AN300" s="5">
        <v>10</v>
      </c>
      <c r="AO300" s="9">
        <v>0.2</v>
      </c>
      <c r="AP300" s="5">
        <v>10</v>
      </c>
      <c r="AQ300" s="5">
        <v>1</v>
      </c>
      <c r="AR300" s="5">
        <v>0</v>
      </c>
      <c r="AS300" s="5">
        <v>0</v>
      </c>
      <c r="AT300" s="5">
        <v>0</v>
      </c>
      <c r="AU300" s="5">
        <v>0</v>
      </c>
      <c r="AV300" s="5">
        <v>2</v>
      </c>
      <c r="AW300" s="5">
        <v>1</v>
      </c>
      <c r="AX300" s="5">
        <v>1</v>
      </c>
      <c r="AY300" s="5">
        <v>1</v>
      </c>
      <c r="AZ300" s="5">
        <v>0</v>
      </c>
      <c r="BA300" s="5">
        <v>0</v>
      </c>
      <c r="BB300" s="5">
        <v>0</v>
      </c>
      <c r="BC300" s="5">
        <f t="shared" si="12"/>
        <v>2.1739130434782608</v>
      </c>
      <c r="BD300" s="5">
        <f t="shared" si="13"/>
        <v>1.0869565217391304</v>
      </c>
      <c r="BG300">
        <v>24</v>
      </c>
      <c r="BH300" s="10">
        <v>45857</v>
      </c>
      <c r="BI300" s="11" t="s">
        <v>88</v>
      </c>
      <c r="BJ300" s="8">
        <v>27.6</v>
      </c>
      <c r="BK300" s="8">
        <v>31.8</v>
      </c>
      <c r="BL300">
        <v>9778</v>
      </c>
    </row>
    <row r="301" spans="1:64" x14ac:dyDescent="0.35">
      <c r="A301" t="s">
        <v>72</v>
      </c>
      <c r="B301">
        <v>94</v>
      </c>
      <c r="C301">
        <v>2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9">
        <v>0</v>
      </c>
      <c r="W301" s="5">
        <v>46</v>
      </c>
      <c r="X301" s="5">
        <v>27</v>
      </c>
      <c r="Y301" s="5">
        <v>33</v>
      </c>
      <c r="Z301" s="9">
        <v>0.82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9">
        <v>0</v>
      </c>
      <c r="AG301" s="5">
        <v>2</v>
      </c>
      <c r="AH301" s="5">
        <v>5</v>
      </c>
      <c r="AI301" s="9">
        <v>0.4</v>
      </c>
      <c r="AJ301" s="5">
        <v>1</v>
      </c>
      <c r="AK301" s="5">
        <v>6</v>
      </c>
      <c r="AL301" s="9">
        <v>0.16</v>
      </c>
      <c r="AM301" s="5">
        <v>0</v>
      </c>
      <c r="AN301" s="5">
        <v>1</v>
      </c>
      <c r="AO301" s="9">
        <v>0</v>
      </c>
      <c r="AP301" s="5">
        <v>6</v>
      </c>
      <c r="AQ301" s="5">
        <v>1</v>
      </c>
      <c r="AR301" s="5">
        <v>0</v>
      </c>
      <c r="AS301" s="5">
        <v>0</v>
      </c>
      <c r="AT301" s="5">
        <v>3</v>
      </c>
      <c r="AU301" s="5">
        <v>0</v>
      </c>
      <c r="AV301" s="5">
        <v>0</v>
      </c>
      <c r="AW301" s="5">
        <v>0</v>
      </c>
      <c r="AX301" s="5">
        <v>1</v>
      </c>
      <c r="AY301" s="5">
        <v>0</v>
      </c>
      <c r="AZ301" s="5">
        <v>0</v>
      </c>
      <c r="BA301" s="5">
        <v>0</v>
      </c>
      <c r="BB301" s="5">
        <v>0</v>
      </c>
      <c r="BC301" s="5">
        <f t="shared" si="12"/>
        <v>0</v>
      </c>
      <c r="BD301" s="5">
        <f t="shared" si="13"/>
        <v>0</v>
      </c>
      <c r="BG301">
        <v>24</v>
      </c>
      <c r="BH301" s="10">
        <v>45857</v>
      </c>
      <c r="BI301" s="11" t="s">
        <v>88</v>
      </c>
      <c r="BJ301" s="8">
        <v>27.6</v>
      </c>
      <c r="BK301" s="8">
        <v>28.5</v>
      </c>
      <c r="BL301">
        <v>10057</v>
      </c>
    </row>
    <row r="302" spans="1:64" x14ac:dyDescent="0.35">
      <c r="A302" t="s">
        <v>74</v>
      </c>
      <c r="B302">
        <v>94</v>
      </c>
      <c r="C302">
        <v>2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9">
        <v>0</v>
      </c>
      <c r="W302" s="5">
        <v>52</v>
      </c>
      <c r="X302" s="5">
        <v>29</v>
      </c>
      <c r="Y302" s="5">
        <v>35</v>
      </c>
      <c r="Z302" s="9">
        <v>0.83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9">
        <v>0</v>
      </c>
      <c r="AG302" s="5">
        <v>0</v>
      </c>
      <c r="AH302" s="5">
        <v>1</v>
      </c>
      <c r="AI302" s="9">
        <v>0</v>
      </c>
      <c r="AJ302" s="5">
        <v>4</v>
      </c>
      <c r="AK302" s="5">
        <v>13</v>
      </c>
      <c r="AL302" s="9">
        <v>0.31</v>
      </c>
      <c r="AM302" s="5">
        <v>5</v>
      </c>
      <c r="AN302" s="5">
        <v>5</v>
      </c>
      <c r="AO302" s="9">
        <v>1</v>
      </c>
      <c r="AP302" s="5">
        <v>9</v>
      </c>
      <c r="AQ302" s="5">
        <v>3</v>
      </c>
      <c r="AR302" s="5">
        <v>1</v>
      </c>
      <c r="AS302" s="5">
        <v>0</v>
      </c>
      <c r="AT302" s="5">
        <v>4</v>
      </c>
      <c r="AU302" s="5">
        <v>2</v>
      </c>
      <c r="AV302" s="5">
        <v>1</v>
      </c>
      <c r="AW302" s="5">
        <v>0</v>
      </c>
      <c r="AX302" s="5">
        <v>2</v>
      </c>
      <c r="AY302" s="5">
        <v>2</v>
      </c>
      <c r="AZ302" s="5">
        <v>0</v>
      </c>
      <c r="BA302" s="5">
        <v>0</v>
      </c>
      <c r="BB302" s="5">
        <v>0</v>
      </c>
      <c r="BC302" s="5">
        <f t="shared" si="12"/>
        <v>1.0869565217391304</v>
      </c>
      <c r="BD302" s="5">
        <f t="shared" si="13"/>
        <v>0</v>
      </c>
      <c r="BG302">
        <v>24</v>
      </c>
      <c r="BH302" s="10">
        <v>45857</v>
      </c>
      <c r="BI302" s="11" t="s">
        <v>88</v>
      </c>
      <c r="BJ302" s="8">
        <v>27.6</v>
      </c>
      <c r="BK302" s="8">
        <v>31</v>
      </c>
      <c r="BL302" s="8">
        <v>10375</v>
      </c>
    </row>
    <row r="303" spans="1:64" x14ac:dyDescent="0.35">
      <c r="A303" t="s">
        <v>69</v>
      </c>
      <c r="B303">
        <v>94</v>
      </c>
      <c r="C303">
        <v>2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9">
        <v>0</v>
      </c>
      <c r="W303" s="5">
        <v>47</v>
      </c>
      <c r="X303" s="5">
        <v>24</v>
      </c>
      <c r="Y303" s="5">
        <v>37</v>
      </c>
      <c r="Z303" s="9">
        <v>0.65</v>
      </c>
      <c r="AA303" s="5">
        <v>0</v>
      </c>
      <c r="AB303" s="5">
        <v>0</v>
      </c>
      <c r="AC303" s="5">
        <v>0</v>
      </c>
      <c r="AD303" s="5">
        <v>1</v>
      </c>
      <c r="AE303" s="5">
        <v>3</v>
      </c>
      <c r="AF303" s="9">
        <v>0.33</v>
      </c>
      <c r="AG303" s="5">
        <v>5</v>
      </c>
      <c r="AH303" s="5">
        <v>10</v>
      </c>
      <c r="AI303" s="9">
        <v>0.5</v>
      </c>
      <c r="AJ303" s="5">
        <v>1</v>
      </c>
      <c r="AK303" s="5">
        <v>13</v>
      </c>
      <c r="AL303" s="9">
        <v>0.08</v>
      </c>
      <c r="AM303" s="5">
        <v>1</v>
      </c>
      <c r="AN303" s="5">
        <v>2</v>
      </c>
      <c r="AO303" s="9">
        <v>0.5</v>
      </c>
      <c r="AP303" s="5">
        <v>20</v>
      </c>
      <c r="AQ303" s="5">
        <v>1</v>
      </c>
      <c r="AR303" s="5">
        <v>0</v>
      </c>
      <c r="AS303" s="5">
        <v>0</v>
      </c>
      <c r="AT303" s="5">
        <v>2</v>
      </c>
      <c r="AU303" s="5">
        <v>0</v>
      </c>
      <c r="AV303" s="5">
        <v>1</v>
      </c>
      <c r="AW303" s="5">
        <v>0</v>
      </c>
      <c r="AX303" s="5">
        <v>3</v>
      </c>
      <c r="AY303" s="5">
        <v>0</v>
      </c>
      <c r="AZ303" s="5">
        <v>0</v>
      </c>
      <c r="BA303" s="5">
        <v>0</v>
      </c>
      <c r="BB303" s="5">
        <v>0</v>
      </c>
      <c r="BC303" s="5">
        <f t="shared" si="12"/>
        <v>1.0869565217391304</v>
      </c>
      <c r="BD303" s="5">
        <f t="shared" si="13"/>
        <v>0</v>
      </c>
      <c r="BG303">
        <v>24</v>
      </c>
      <c r="BH303" s="10">
        <v>45857</v>
      </c>
      <c r="BI303" s="11" t="s">
        <v>88</v>
      </c>
      <c r="BJ303" s="8">
        <v>27.6</v>
      </c>
      <c r="BK303" s="8">
        <v>32</v>
      </c>
      <c r="BL303">
        <v>9163</v>
      </c>
    </row>
    <row r="304" spans="1:64" x14ac:dyDescent="0.35">
      <c r="A304" t="s">
        <v>66</v>
      </c>
      <c r="B304">
        <v>75</v>
      </c>
      <c r="C304">
        <v>1</v>
      </c>
      <c r="D304" s="5">
        <v>0.03</v>
      </c>
      <c r="E304" s="5">
        <v>0.03</v>
      </c>
      <c r="F304" s="5">
        <v>0.03</v>
      </c>
      <c r="G304" s="5">
        <v>0.03</v>
      </c>
      <c r="H304" s="5">
        <v>0.2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5">
        <v>0</v>
      </c>
      <c r="T304" s="5">
        <v>4</v>
      </c>
      <c r="U304" s="5">
        <v>6</v>
      </c>
      <c r="V304" s="9">
        <v>0.67</v>
      </c>
      <c r="W304" s="5">
        <v>47</v>
      </c>
      <c r="X304" s="5">
        <v>24</v>
      </c>
      <c r="Y304" s="5">
        <v>30</v>
      </c>
      <c r="Z304" s="9">
        <v>0.8</v>
      </c>
      <c r="AA304" s="5">
        <v>1</v>
      </c>
      <c r="AB304" s="5">
        <v>0</v>
      </c>
      <c r="AC304" s="5">
        <v>0</v>
      </c>
      <c r="AD304" s="5">
        <v>2</v>
      </c>
      <c r="AE304" s="5">
        <v>4</v>
      </c>
      <c r="AF304" s="9">
        <v>0.5</v>
      </c>
      <c r="AG304" s="5">
        <v>0</v>
      </c>
      <c r="AH304" s="5">
        <v>1</v>
      </c>
      <c r="AI304" s="9">
        <v>0</v>
      </c>
      <c r="AJ304" s="5">
        <v>4</v>
      </c>
      <c r="AK304" s="5">
        <v>12</v>
      </c>
      <c r="AL304" s="9">
        <v>0.33</v>
      </c>
      <c r="AM304" s="5">
        <v>0</v>
      </c>
      <c r="AN304" s="5">
        <v>0</v>
      </c>
      <c r="AO304" s="9">
        <v>0</v>
      </c>
      <c r="AP304" s="5">
        <v>13</v>
      </c>
      <c r="AQ304" s="5">
        <v>0</v>
      </c>
      <c r="AR304" s="5">
        <v>1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f t="shared" si="12"/>
        <v>0</v>
      </c>
      <c r="BD304" s="5">
        <f t="shared" si="13"/>
        <v>0</v>
      </c>
      <c r="BG304">
        <v>24</v>
      </c>
      <c r="BH304" s="10">
        <v>45857</v>
      </c>
      <c r="BI304" s="11" t="s">
        <v>88</v>
      </c>
      <c r="BJ304" s="8">
        <v>27.6</v>
      </c>
    </row>
    <row r="305" spans="1:64" x14ac:dyDescent="0.35">
      <c r="A305" t="s">
        <v>77</v>
      </c>
      <c r="B305">
        <v>94</v>
      </c>
      <c r="C305">
        <v>2</v>
      </c>
      <c r="D305" s="5">
        <v>0.15</v>
      </c>
      <c r="E305" s="5">
        <v>0.52</v>
      </c>
      <c r="F305" s="5">
        <v>0.15</v>
      </c>
      <c r="G305" s="5">
        <v>0.52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1</v>
      </c>
      <c r="U305" s="5">
        <v>1</v>
      </c>
      <c r="V305" s="9">
        <v>1</v>
      </c>
      <c r="W305" s="5">
        <v>59</v>
      </c>
      <c r="X305" s="5">
        <v>29</v>
      </c>
      <c r="Y305" s="5">
        <v>41</v>
      </c>
      <c r="Z305" s="9">
        <v>0.71</v>
      </c>
      <c r="AA305" s="5">
        <v>0</v>
      </c>
      <c r="AB305" s="5">
        <v>0</v>
      </c>
      <c r="AC305" s="5">
        <v>0</v>
      </c>
      <c r="AD305" s="5">
        <v>1</v>
      </c>
      <c r="AE305" s="5">
        <v>1</v>
      </c>
      <c r="AF305" s="9">
        <v>1</v>
      </c>
      <c r="AG305" s="5">
        <v>5</v>
      </c>
      <c r="AH305" s="5">
        <v>10</v>
      </c>
      <c r="AI305" s="9">
        <v>0.5</v>
      </c>
      <c r="AJ305" s="5">
        <v>4</v>
      </c>
      <c r="AK305" s="5">
        <v>21</v>
      </c>
      <c r="AL305" s="9">
        <v>0.19</v>
      </c>
      <c r="AM305" s="5">
        <v>1</v>
      </c>
      <c r="AN305" s="5">
        <v>2</v>
      </c>
      <c r="AO305" s="9">
        <v>0.5</v>
      </c>
      <c r="AP305" s="5">
        <v>19</v>
      </c>
      <c r="AQ305" s="5">
        <v>1</v>
      </c>
      <c r="AR305" s="5">
        <v>1</v>
      </c>
      <c r="AS305" s="5">
        <v>0</v>
      </c>
      <c r="AT305" s="5">
        <v>3</v>
      </c>
      <c r="AU305" s="5">
        <v>0</v>
      </c>
      <c r="AV305" s="5">
        <v>5</v>
      </c>
      <c r="AW305" s="5">
        <v>1</v>
      </c>
      <c r="AX305" s="5">
        <v>2</v>
      </c>
      <c r="AY305" s="5">
        <v>1</v>
      </c>
      <c r="AZ305" s="5">
        <v>0</v>
      </c>
      <c r="BA305" s="5">
        <v>0</v>
      </c>
      <c r="BB305" s="5">
        <v>0</v>
      </c>
      <c r="BC305" s="5">
        <f t="shared" si="12"/>
        <v>5.4347826086956523</v>
      </c>
      <c r="BD305" s="5">
        <f t="shared" si="13"/>
        <v>1.0869565217391304</v>
      </c>
      <c r="BG305">
        <v>24</v>
      </c>
      <c r="BH305" s="10">
        <v>45857</v>
      </c>
      <c r="BI305" s="11" t="s">
        <v>88</v>
      </c>
      <c r="BJ305" s="8">
        <v>27.6</v>
      </c>
      <c r="BK305" s="8">
        <v>31.4</v>
      </c>
      <c r="BL305">
        <v>11014</v>
      </c>
    </row>
    <row r="306" spans="1:64" x14ac:dyDescent="0.35">
      <c r="A306" t="s">
        <v>86</v>
      </c>
      <c r="B306">
        <v>94</v>
      </c>
      <c r="C306">
        <v>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1</v>
      </c>
      <c r="U306" s="5">
        <v>1</v>
      </c>
      <c r="V306" s="9">
        <v>1</v>
      </c>
      <c r="W306" s="5">
        <v>40</v>
      </c>
      <c r="X306" s="5">
        <v>25</v>
      </c>
      <c r="Y306" s="5">
        <v>28</v>
      </c>
      <c r="Z306" s="9">
        <v>0.89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9">
        <v>0</v>
      </c>
      <c r="AG306" s="5">
        <v>3</v>
      </c>
      <c r="AH306" s="5">
        <v>4</v>
      </c>
      <c r="AI306" s="9">
        <v>0.75</v>
      </c>
      <c r="AJ306" s="5">
        <v>6</v>
      </c>
      <c r="AK306" s="5">
        <v>14</v>
      </c>
      <c r="AL306" s="9">
        <v>0.43</v>
      </c>
      <c r="AM306" s="5">
        <v>2</v>
      </c>
      <c r="AN306" s="5">
        <v>2</v>
      </c>
      <c r="AO306" s="9">
        <v>1</v>
      </c>
      <c r="AP306" s="5">
        <v>4</v>
      </c>
      <c r="AQ306" s="5">
        <v>0</v>
      </c>
      <c r="AR306" s="5">
        <v>4</v>
      </c>
      <c r="AS306" s="5">
        <v>0</v>
      </c>
      <c r="AT306" s="5">
        <v>1</v>
      </c>
      <c r="AU306" s="5">
        <v>0</v>
      </c>
      <c r="AV306" s="5">
        <v>3</v>
      </c>
      <c r="AW306" s="5">
        <v>0</v>
      </c>
      <c r="AX306" s="5">
        <v>3</v>
      </c>
      <c r="AY306" s="5">
        <v>0</v>
      </c>
      <c r="AZ306" s="5">
        <v>0</v>
      </c>
      <c r="BA306" s="5">
        <v>0</v>
      </c>
      <c r="BB306" s="5">
        <v>0</v>
      </c>
      <c r="BC306" s="5">
        <f t="shared" si="12"/>
        <v>3.2608695652173911</v>
      </c>
      <c r="BD306" s="5">
        <f t="shared" si="13"/>
        <v>0</v>
      </c>
      <c r="BG306">
        <v>24</v>
      </c>
      <c r="BH306" s="10">
        <v>45857</v>
      </c>
      <c r="BI306" s="11" t="s">
        <v>88</v>
      </c>
      <c r="BJ306" s="8">
        <v>27.6</v>
      </c>
      <c r="BK306" s="8">
        <v>29.7</v>
      </c>
      <c r="BL306">
        <v>11679</v>
      </c>
    </row>
    <row r="307" spans="1:64" x14ac:dyDescent="0.35">
      <c r="A307" t="s">
        <v>78</v>
      </c>
      <c r="B307">
        <v>94</v>
      </c>
      <c r="C307">
        <v>2</v>
      </c>
      <c r="D307" s="5">
        <v>0.52</v>
      </c>
      <c r="E307" s="5">
        <v>0.53</v>
      </c>
      <c r="F307" s="5">
        <v>0.52</v>
      </c>
      <c r="G307" s="5">
        <v>0.53</v>
      </c>
      <c r="H307" s="5">
        <v>0.03</v>
      </c>
      <c r="I307" s="5">
        <v>1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3</v>
      </c>
      <c r="R307" s="5">
        <v>0</v>
      </c>
      <c r="S307" s="5">
        <v>1</v>
      </c>
      <c r="T307" s="5">
        <v>7</v>
      </c>
      <c r="U307" s="5">
        <v>9</v>
      </c>
      <c r="V307" s="9">
        <v>0.78</v>
      </c>
      <c r="W307" s="5">
        <v>70</v>
      </c>
      <c r="X307" s="5">
        <v>29</v>
      </c>
      <c r="Y307" s="5">
        <v>39</v>
      </c>
      <c r="Z307" s="9">
        <v>0.74</v>
      </c>
      <c r="AA307" s="5">
        <v>2</v>
      </c>
      <c r="AB307" s="5">
        <v>1</v>
      </c>
      <c r="AC307" s="5">
        <v>0</v>
      </c>
      <c r="AD307" s="5">
        <v>1</v>
      </c>
      <c r="AE307" s="5">
        <v>2</v>
      </c>
      <c r="AF307" s="9">
        <v>0.5</v>
      </c>
      <c r="AG307" s="5">
        <v>1</v>
      </c>
      <c r="AH307" s="5">
        <v>2</v>
      </c>
      <c r="AI307" s="9">
        <v>0.5</v>
      </c>
      <c r="AJ307" s="5">
        <v>11</v>
      </c>
      <c r="AK307" s="5">
        <v>22</v>
      </c>
      <c r="AL307" s="9">
        <v>0.5</v>
      </c>
      <c r="AM307" s="5">
        <v>3</v>
      </c>
      <c r="AN307" s="5">
        <v>5</v>
      </c>
      <c r="AO307" s="9">
        <v>0.6</v>
      </c>
      <c r="AP307" s="5">
        <v>15</v>
      </c>
      <c r="AQ307" s="5">
        <v>1</v>
      </c>
      <c r="AR307" s="5">
        <v>4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f t="shared" si="12"/>
        <v>1.0869565217391304</v>
      </c>
      <c r="BD307" s="5">
        <f t="shared" si="13"/>
        <v>0</v>
      </c>
      <c r="BG307">
        <v>24</v>
      </c>
      <c r="BH307" s="10">
        <v>45857</v>
      </c>
      <c r="BI307" s="11" t="s">
        <v>88</v>
      </c>
      <c r="BJ307" s="8">
        <v>27.6</v>
      </c>
    </row>
    <row r="308" spans="1:64" x14ac:dyDescent="0.35">
      <c r="A308" t="s">
        <v>102</v>
      </c>
      <c r="B308">
        <v>94</v>
      </c>
      <c r="C308">
        <v>2</v>
      </c>
      <c r="D308" s="5">
        <v>0.54</v>
      </c>
      <c r="E308" s="5">
        <v>0.64</v>
      </c>
      <c r="F308" s="5">
        <v>0.54</v>
      </c>
      <c r="G308" s="5">
        <v>0.64</v>
      </c>
      <c r="H308" s="5">
        <v>0.21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1</v>
      </c>
      <c r="S308" s="5">
        <v>0</v>
      </c>
      <c r="T308" s="5">
        <v>2</v>
      </c>
      <c r="U308" s="5">
        <v>3</v>
      </c>
      <c r="V308" s="9">
        <v>0.67</v>
      </c>
      <c r="W308" s="5">
        <v>58</v>
      </c>
      <c r="X308" s="5">
        <v>28</v>
      </c>
      <c r="Y308" s="5">
        <v>36</v>
      </c>
      <c r="Z308" s="9">
        <v>0.78</v>
      </c>
      <c r="AA308" s="5">
        <v>2</v>
      </c>
      <c r="AB308" s="5">
        <v>0</v>
      </c>
      <c r="AC308" s="5">
        <v>1</v>
      </c>
      <c r="AD308" s="5">
        <v>0</v>
      </c>
      <c r="AE308" s="5">
        <v>1</v>
      </c>
      <c r="AF308" s="9">
        <v>0</v>
      </c>
      <c r="AG308" s="5">
        <v>3</v>
      </c>
      <c r="AH308" s="5">
        <v>6</v>
      </c>
      <c r="AI308" s="9">
        <v>0.5</v>
      </c>
      <c r="AJ308" s="5">
        <v>8</v>
      </c>
      <c r="AK308" s="5">
        <v>18</v>
      </c>
      <c r="AL308" s="9">
        <v>0.44</v>
      </c>
      <c r="AM308" s="5">
        <v>2</v>
      </c>
      <c r="AN308" s="5">
        <v>4</v>
      </c>
      <c r="AO308" s="9">
        <v>0.5</v>
      </c>
      <c r="AP308" s="5">
        <v>12</v>
      </c>
      <c r="AQ308" s="5">
        <v>0</v>
      </c>
      <c r="AR308" s="5">
        <v>1</v>
      </c>
      <c r="AS308" s="5">
        <v>0</v>
      </c>
      <c r="AT308" s="5">
        <v>1</v>
      </c>
      <c r="AU308" s="5">
        <v>1</v>
      </c>
      <c r="AV308" s="5">
        <v>3</v>
      </c>
      <c r="AW308" s="5">
        <v>0</v>
      </c>
      <c r="AX308" s="5">
        <v>3</v>
      </c>
      <c r="AY308" s="5">
        <v>0</v>
      </c>
      <c r="AZ308" s="5">
        <v>0</v>
      </c>
      <c r="BA308" s="5">
        <v>0</v>
      </c>
      <c r="BB308" s="5">
        <v>0</v>
      </c>
      <c r="BC308" s="5">
        <f t="shared" si="12"/>
        <v>3.2608695652173911</v>
      </c>
      <c r="BD308" s="5">
        <f t="shared" si="13"/>
        <v>0</v>
      </c>
      <c r="BG308">
        <v>24</v>
      </c>
      <c r="BH308" s="10">
        <v>45857</v>
      </c>
      <c r="BI308" s="11" t="s">
        <v>88</v>
      </c>
      <c r="BJ308" s="8">
        <v>27.6</v>
      </c>
      <c r="BK308" s="8">
        <v>26.5</v>
      </c>
      <c r="BL308">
        <v>12192</v>
      </c>
    </row>
    <row r="309" spans="1:64" x14ac:dyDescent="0.35">
      <c r="A309" t="s">
        <v>76</v>
      </c>
      <c r="B309">
        <v>88</v>
      </c>
      <c r="C309">
        <v>2</v>
      </c>
      <c r="D309" s="5">
        <v>0.78</v>
      </c>
      <c r="E309" s="5">
        <v>0.77</v>
      </c>
      <c r="F309" s="5">
        <v>0.78</v>
      </c>
      <c r="G309" s="5">
        <v>0.77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3</v>
      </c>
      <c r="R309" s="5">
        <v>0</v>
      </c>
      <c r="S309" s="5">
        <v>1</v>
      </c>
      <c r="T309" s="5">
        <v>1</v>
      </c>
      <c r="U309" s="5">
        <v>4</v>
      </c>
      <c r="V309" s="9">
        <v>0.25</v>
      </c>
      <c r="W309" s="5">
        <v>59</v>
      </c>
      <c r="X309" s="5">
        <v>21</v>
      </c>
      <c r="Y309" s="5">
        <v>30</v>
      </c>
      <c r="Z309" s="9">
        <v>0.7</v>
      </c>
      <c r="AA309" s="5">
        <v>0</v>
      </c>
      <c r="AB309" s="5">
        <v>0</v>
      </c>
      <c r="AC309" s="5">
        <v>1</v>
      </c>
      <c r="AD309" s="5">
        <v>0</v>
      </c>
      <c r="AE309" s="5">
        <v>0</v>
      </c>
      <c r="AF309" s="9">
        <v>0</v>
      </c>
      <c r="AG309" s="5">
        <v>1</v>
      </c>
      <c r="AH309" s="5">
        <v>2</v>
      </c>
      <c r="AI309" s="9">
        <v>0.5</v>
      </c>
      <c r="AJ309" s="5">
        <v>6</v>
      </c>
      <c r="AK309" s="5">
        <v>25</v>
      </c>
      <c r="AL309" s="9">
        <v>0.24</v>
      </c>
      <c r="AM309" s="5">
        <v>3</v>
      </c>
      <c r="AN309" s="5">
        <v>7</v>
      </c>
      <c r="AO309" s="9">
        <v>0.43</v>
      </c>
      <c r="AP309" s="5">
        <v>13</v>
      </c>
      <c r="AQ309" s="5">
        <v>1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2</v>
      </c>
      <c r="AY309" s="5">
        <v>0</v>
      </c>
      <c r="AZ309" s="5">
        <v>0</v>
      </c>
      <c r="BA309" s="5">
        <v>0</v>
      </c>
      <c r="BB309" s="5">
        <v>0</v>
      </c>
      <c r="BC309" s="5">
        <f t="shared" si="12"/>
        <v>0</v>
      </c>
      <c r="BD309" s="5">
        <f t="shared" si="13"/>
        <v>0</v>
      </c>
      <c r="BG309">
        <v>24</v>
      </c>
      <c r="BH309" s="10">
        <v>45857</v>
      </c>
      <c r="BI309" s="11" t="s">
        <v>88</v>
      </c>
      <c r="BJ309" s="8">
        <v>27.6</v>
      </c>
      <c r="BK309" s="8">
        <v>29.3</v>
      </c>
      <c r="BL309">
        <v>3789</v>
      </c>
    </row>
    <row r="310" spans="1:64" x14ac:dyDescent="0.35">
      <c r="A310" t="s">
        <v>81</v>
      </c>
      <c r="B310">
        <v>19</v>
      </c>
      <c r="C310">
        <v>1</v>
      </c>
      <c r="D310" s="5">
        <v>0</v>
      </c>
      <c r="E310" s="5">
        <v>0</v>
      </c>
      <c r="F310" s="5">
        <v>0</v>
      </c>
      <c r="G310" s="5">
        <v>0</v>
      </c>
      <c r="H310" s="5">
        <v>0.23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2</v>
      </c>
      <c r="V310" s="9">
        <v>0</v>
      </c>
      <c r="W310" s="5">
        <v>8</v>
      </c>
      <c r="X310" s="5">
        <v>2</v>
      </c>
      <c r="Y310" s="5">
        <v>4</v>
      </c>
      <c r="Z310" s="9">
        <v>0.5</v>
      </c>
      <c r="AA310" s="5">
        <v>1</v>
      </c>
      <c r="AB310" s="5">
        <v>0</v>
      </c>
      <c r="AC310" s="5">
        <v>0</v>
      </c>
      <c r="AD310" s="5">
        <v>1</v>
      </c>
      <c r="AE310" s="5">
        <v>2</v>
      </c>
      <c r="AF310" s="9">
        <v>0.5</v>
      </c>
      <c r="AG310" s="5">
        <v>0</v>
      </c>
      <c r="AH310" s="5">
        <v>0</v>
      </c>
      <c r="AI310" s="9">
        <v>0</v>
      </c>
      <c r="AJ310" s="5">
        <v>0</v>
      </c>
      <c r="AK310" s="5">
        <v>4</v>
      </c>
      <c r="AL310" s="9">
        <v>0</v>
      </c>
      <c r="AM310" s="5">
        <v>0</v>
      </c>
      <c r="AN310" s="5">
        <v>0</v>
      </c>
      <c r="AO310" s="9">
        <v>0</v>
      </c>
      <c r="AP310" s="5">
        <v>2</v>
      </c>
      <c r="AQ310" s="5">
        <v>0</v>
      </c>
      <c r="AR310" s="5">
        <v>0</v>
      </c>
      <c r="AS310" s="5">
        <v>0</v>
      </c>
      <c r="AT310" s="5">
        <v>1</v>
      </c>
      <c r="AU310" s="5">
        <v>0</v>
      </c>
      <c r="AV310" s="5">
        <v>1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f t="shared" si="12"/>
        <v>1.0869565217391304</v>
      </c>
      <c r="BD310" s="5">
        <f t="shared" si="13"/>
        <v>0</v>
      </c>
      <c r="BG310">
        <v>24</v>
      </c>
      <c r="BH310" s="10">
        <v>45857</v>
      </c>
      <c r="BI310" s="11" t="s">
        <v>88</v>
      </c>
      <c r="BJ310" s="8">
        <v>27.6</v>
      </c>
      <c r="BK310" s="8">
        <v>26.3</v>
      </c>
      <c r="BL310">
        <v>2030</v>
      </c>
    </row>
    <row r="311" spans="1:64" x14ac:dyDescent="0.35">
      <c r="A311" t="s">
        <v>80</v>
      </c>
      <c r="B311">
        <v>6</v>
      </c>
      <c r="C311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9">
        <v>0</v>
      </c>
      <c r="W311" s="5">
        <v>5</v>
      </c>
      <c r="X311" s="5">
        <v>1</v>
      </c>
      <c r="Y311" s="5">
        <v>1</v>
      </c>
      <c r="Z311" s="9">
        <v>1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9">
        <v>0</v>
      </c>
      <c r="AG311" s="5">
        <v>0</v>
      </c>
      <c r="AH311" s="5">
        <v>0</v>
      </c>
      <c r="AI311" s="9">
        <v>0</v>
      </c>
      <c r="AJ311" s="5">
        <v>1</v>
      </c>
      <c r="AK311" s="5">
        <v>3</v>
      </c>
      <c r="AL311" s="9">
        <v>0.33</v>
      </c>
      <c r="AM311" s="5">
        <v>1</v>
      </c>
      <c r="AN311" s="5">
        <v>1</v>
      </c>
      <c r="AO311" s="9">
        <v>1</v>
      </c>
      <c r="AP311" s="5">
        <v>2</v>
      </c>
      <c r="AQ311" s="5">
        <v>0</v>
      </c>
      <c r="AR311" s="5">
        <v>1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1</v>
      </c>
      <c r="AY311" s="5">
        <v>0</v>
      </c>
      <c r="AZ311" s="5">
        <v>0</v>
      </c>
      <c r="BA311" s="5">
        <v>0</v>
      </c>
      <c r="BB311" s="5">
        <v>0</v>
      </c>
      <c r="BC311" s="5">
        <f t="shared" si="12"/>
        <v>0</v>
      </c>
      <c r="BD311" s="5">
        <f t="shared" si="13"/>
        <v>0</v>
      </c>
      <c r="BG311">
        <v>24</v>
      </c>
      <c r="BH311" s="10">
        <v>45857</v>
      </c>
      <c r="BI311" s="11" t="s">
        <v>88</v>
      </c>
      <c r="BJ311" s="8">
        <v>27.6</v>
      </c>
      <c r="BK311" s="8">
        <v>25.8</v>
      </c>
      <c r="BL311">
        <v>1303</v>
      </c>
    </row>
    <row r="312" spans="1:64" x14ac:dyDescent="0.35">
      <c r="A312" t="s">
        <v>83</v>
      </c>
      <c r="B312">
        <v>95</v>
      </c>
      <c r="C312">
        <v>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5</v>
      </c>
      <c r="M312" s="5">
        <v>6</v>
      </c>
      <c r="N312" s="5">
        <v>1</v>
      </c>
      <c r="O312" s="5">
        <v>2.0099999999999998</v>
      </c>
      <c r="P312" s="5">
        <v>1.01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9">
        <v>0</v>
      </c>
      <c r="W312" s="5">
        <v>20</v>
      </c>
      <c r="X312" s="5">
        <v>16</v>
      </c>
      <c r="Y312" s="5">
        <v>20</v>
      </c>
      <c r="Z312" s="9">
        <v>0.8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9">
        <v>0</v>
      </c>
      <c r="AG312" s="5">
        <v>4</v>
      </c>
      <c r="AH312" s="5">
        <v>8</v>
      </c>
      <c r="AI312" s="9">
        <v>0.5</v>
      </c>
      <c r="AJ312" s="5">
        <v>0</v>
      </c>
      <c r="AK312" s="5">
        <v>0</v>
      </c>
      <c r="AL312" s="9">
        <v>0</v>
      </c>
      <c r="AM312" s="5">
        <v>0</v>
      </c>
      <c r="AN312" s="5">
        <v>0</v>
      </c>
      <c r="AO312" s="9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f t="shared" si="12"/>
        <v>0.94339622641509435</v>
      </c>
      <c r="BD312" s="5">
        <f t="shared" si="13"/>
        <v>0</v>
      </c>
      <c r="BG312">
        <v>25</v>
      </c>
      <c r="BH312" s="10">
        <v>45864</v>
      </c>
      <c r="BI312" s="11" t="s">
        <v>95</v>
      </c>
      <c r="BJ312" s="8">
        <v>31.8</v>
      </c>
      <c r="BK312" s="8">
        <v>20.399999999999999</v>
      </c>
      <c r="BL312">
        <v>5456</v>
      </c>
    </row>
    <row r="313" spans="1:64" x14ac:dyDescent="0.35">
      <c r="A313" t="s">
        <v>73</v>
      </c>
      <c r="B313">
        <v>83</v>
      </c>
      <c r="C313">
        <v>2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4</v>
      </c>
      <c r="U313" s="5">
        <v>4</v>
      </c>
      <c r="V313" s="9">
        <v>1</v>
      </c>
      <c r="W313" s="5">
        <v>42</v>
      </c>
      <c r="X313" s="5">
        <v>27</v>
      </c>
      <c r="Y313" s="5">
        <v>35</v>
      </c>
      <c r="Z313" s="9">
        <v>0.77</v>
      </c>
      <c r="AA313" s="5">
        <v>0</v>
      </c>
      <c r="AB313" s="5">
        <v>0</v>
      </c>
      <c r="AC313" s="5">
        <v>0</v>
      </c>
      <c r="AD313" s="5">
        <v>1</v>
      </c>
      <c r="AE313" s="5">
        <v>2</v>
      </c>
      <c r="AF313" s="9">
        <v>0.5</v>
      </c>
      <c r="AG313" s="5">
        <v>2</v>
      </c>
      <c r="AH313" s="5">
        <v>4</v>
      </c>
      <c r="AI313" s="9">
        <v>0.5</v>
      </c>
      <c r="AJ313" s="5">
        <v>5</v>
      </c>
      <c r="AK313" s="5">
        <v>14</v>
      </c>
      <c r="AL313" s="9">
        <v>0.36</v>
      </c>
      <c r="AM313" s="5">
        <v>3</v>
      </c>
      <c r="AN313" s="5">
        <v>4</v>
      </c>
      <c r="AO313" s="9">
        <v>0.75</v>
      </c>
      <c r="AP313" s="5">
        <v>9</v>
      </c>
      <c r="AQ313" s="5">
        <v>2</v>
      </c>
      <c r="AR313" s="5">
        <v>0</v>
      </c>
      <c r="AS313" s="5">
        <v>1</v>
      </c>
      <c r="AT313" s="5">
        <v>0</v>
      </c>
      <c r="AU313" s="5">
        <v>0</v>
      </c>
      <c r="AV313" s="5">
        <v>0</v>
      </c>
      <c r="AW313" s="5">
        <v>0</v>
      </c>
      <c r="AX313" s="5">
        <v>2</v>
      </c>
      <c r="AY313" s="5">
        <v>0</v>
      </c>
      <c r="AZ313" s="5">
        <v>0</v>
      </c>
      <c r="BA313" s="5">
        <v>0</v>
      </c>
      <c r="BB313" s="5">
        <v>0</v>
      </c>
      <c r="BC313" s="5">
        <f t="shared" si="12"/>
        <v>0</v>
      </c>
      <c r="BD313" s="5">
        <f t="shared" si="13"/>
        <v>0</v>
      </c>
      <c r="BG313">
        <v>25</v>
      </c>
      <c r="BH313" s="10">
        <v>45864</v>
      </c>
      <c r="BI313" s="11" t="s">
        <v>95</v>
      </c>
      <c r="BJ313" s="8">
        <v>31.8</v>
      </c>
      <c r="BK313" s="8">
        <v>31.4</v>
      </c>
      <c r="BL313">
        <v>8602</v>
      </c>
    </row>
    <row r="314" spans="1:64" x14ac:dyDescent="0.35">
      <c r="A314" t="s">
        <v>68</v>
      </c>
      <c r="B314">
        <v>95</v>
      </c>
      <c r="C314">
        <v>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2</v>
      </c>
      <c r="U314" s="5">
        <v>2</v>
      </c>
      <c r="V314" s="9">
        <v>1</v>
      </c>
      <c r="W314" s="5">
        <v>48</v>
      </c>
      <c r="X314" s="5">
        <v>36</v>
      </c>
      <c r="Y314" s="5">
        <v>38</v>
      </c>
      <c r="Z314" s="9">
        <v>0.95</v>
      </c>
      <c r="AA314" s="5">
        <v>0</v>
      </c>
      <c r="AB314" s="5">
        <v>0</v>
      </c>
      <c r="AC314" s="5">
        <v>0</v>
      </c>
      <c r="AD314" s="5">
        <v>1</v>
      </c>
      <c r="AE314" s="5">
        <v>1</v>
      </c>
      <c r="AF314" s="9">
        <v>1</v>
      </c>
      <c r="AG314" s="5">
        <v>4</v>
      </c>
      <c r="AH314" s="5">
        <v>4</v>
      </c>
      <c r="AI314" s="9">
        <v>1</v>
      </c>
      <c r="AJ314" s="5">
        <v>4</v>
      </c>
      <c r="AK314" s="5">
        <v>9</v>
      </c>
      <c r="AL314" s="9">
        <v>0.44</v>
      </c>
      <c r="AM314" s="5">
        <v>2</v>
      </c>
      <c r="AN314" s="5">
        <v>3</v>
      </c>
      <c r="AO314" s="9">
        <v>0.67</v>
      </c>
      <c r="AP314" s="5">
        <v>4</v>
      </c>
      <c r="AQ314" s="5">
        <v>0</v>
      </c>
      <c r="AR314" s="5">
        <v>0</v>
      </c>
      <c r="AS314" s="5">
        <v>0</v>
      </c>
      <c r="AT314" s="5">
        <v>1</v>
      </c>
      <c r="AU314" s="5">
        <v>0</v>
      </c>
      <c r="AV314" s="5">
        <v>2</v>
      </c>
      <c r="AW314" s="5">
        <v>0</v>
      </c>
      <c r="AX314" s="5">
        <v>2</v>
      </c>
      <c r="AY314" s="5">
        <v>0</v>
      </c>
      <c r="AZ314" s="5">
        <v>0</v>
      </c>
      <c r="BA314" s="5">
        <v>0</v>
      </c>
      <c r="BB314" s="5">
        <v>0</v>
      </c>
      <c r="BC314" s="5">
        <f t="shared" si="12"/>
        <v>1.8867924528301887</v>
      </c>
      <c r="BD314" s="5">
        <f t="shared" si="13"/>
        <v>0</v>
      </c>
      <c r="BG314">
        <v>25</v>
      </c>
      <c r="BH314" s="10">
        <v>45864</v>
      </c>
      <c r="BI314" s="11" t="s">
        <v>95</v>
      </c>
      <c r="BJ314" s="8">
        <v>31.8</v>
      </c>
      <c r="BK314" s="8">
        <v>28.4</v>
      </c>
      <c r="BL314">
        <v>9884</v>
      </c>
    </row>
    <row r="315" spans="1:64" x14ac:dyDescent="0.35">
      <c r="A315" t="s">
        <v>74</v>
      </c>
      <c r="B315">
        <v>95</v>
      </c>
      <c r="C31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1</v>
      </c>
      <c r="V315" s="9">
        <v>1</v>
      </c>
      <c r="W315" s="5">
        <v>41</v>
      </c>
      <c r="X315" s="5">
        <v>27</v>
      </c>
      <c r="Y315" s="5">
        <v>37</v>
      </c>
      <c r="Z315" s="9">
        <v>0.73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9">
        <v>0</v>
      </c>
      <c r="AG315" s="5">
        <v>5</v>
      </c>
      <c r="AH315" s="5">
        <v>6</v>
      </c>
      <c r="AI315" s="9">
        <v>0.83</v>
      </c>
      <c r="AJ315" s="5">
        <v>1</v>
      </c>
      <c r="AK315" s="5">
        <v>4</v>
      </c>
      <c r="AL315" s="9">
        <v>0.25</v>
      </c>
      <c r="AM315" s="5">
        <v>3</v>
      </c>
      <c r="AN315" s="5">
        <v>4</v>
      </c>
      <c r="AO315" s="9">
        <v>0.75</v>
      </c>
      <c r="AP315" s="5">
        <v>11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2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f t="shared" si="12"/>
        <v>1.8867924528301887</v>
      </c>
      <c r="BD315" s="5">
        <f t="shared" si="13"/>
        <v>0</v>
      </c>
      <c r="BG315">
        <v>25</v>
      </c>
      <c r="BH315" s="10">
        <v>45864</v>
      </c>
      <c r="BI315" s="11" t="s">
        <v>95</v>
      </c>
      <c r="BJ315" s="8">
        <v>31.8</v>
      </c>
      <c r="BK315" s="8">
        <v>31.5</v>
      </c>
      <c r="BL315">
        <v>10495</v>
      </c>
    </row>
    <row r="316" spans="1:64" x14ac:dyDescent="0.35">
      <c r="A316" t="s">
        <v>69</v>
      </c>
      <c r="B316">
        <v>95</v>
      </c>
      <c r="C316">
        <v>2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1</v>
      </c>
      <c r="U316" s="5">
        <v>4</v>
      </c>
      <c r="V316" s="9">
        <v>0.25</v>
      </c>
      <c r="W316" s="5">
        <v>43</v>
      </c>
      <c r="X316" s="5">
        <v>22</v>
      </c>
      <c r="Y316" s="5">
        <v>32</v>
      </c>
      <c r="Z316" s="9">
        <v>0.69</v>
      </c>
      <c r="AA316" s="5">
        <v>0</v>
      </c>
      <c r="AB316" s="5">
        <v>0</v>
      </c>
      <c r="AC316" s="5">
        <v>0</v>
      </c>
      <c r="AD316" s="5">
        <v>0</v>
      </c>
      <c r="AE316" s="5">
        <v>2</v>
      </c>
      <c r="AF316" s="9">
        <v>0</v>
      </c>
      <c r="AG316" s="5">
        <v>6</v>
      </c>
      <c r="AH316" s="5">
        <v>10</v>
      </c>
      <c r="AI316" s="9">
        <v>0.6</v>
      </c>
      <c r="AJ316" s="5">
        <v>4</v>
      </c>
      <c r="AK316" s="5">
        <v>15</v>
      </c>
      <c r="AL316" s="9">
        <v>0.27</v>
      </c>
      <c r="AM316" s="5">
        <v>2</v>
      </c>
      <c r="AN316" s="5">
        <v>3</v>
      </c>
      <c r="AO316" s="9">
        <v>0.67</v>
      </c>
      <c r="AP316" s="5">
        <v>12</v>
      </c>
      <c r="AQ316" s="5">
        <v>1</v>
      </c>
      <c r="AR316" s="5">
        <v>0</v>
      </c>
      <c r="AS316" s="5">
        <v>0</v>
      </c>
      <c r="AT316" s="5">
        <v>0</v>
      </c>
      <c r="AU316" s="5">
        <v>2</v>
      </c>
      <c r="AV316" s="5">
        <v>1</v>
      </c>
      <c r="AW316" s="5">
        <v>0</v>
      </c>
      <c r="AX316" s="5">
        <v>2</v>
      </c>
      <c r="AY316" s="5">
        <v>0</v>
      </c>
      <c r="AZ316" s="5">
        <v>0</v>
      </c>
      <c r="BA316" s="5">
        <v>0</v>
      </c>
      <c r="BB316" s="5">
        <v>0</v>
      </c>
      <c r="BC316" s="5">
        <f t="shared" si="12"/>
        <v>0.94339622641509435</v>
      </c>
      <c r="BD316" s="5">
        <f t="shared" si="13"/>
        <v>0</v>
      </c>
      <c r="BG316">
        <v>25</v>
      </c>
      <c r="BH316" s="10">
        <v>45864</v>
      </c>
      <c r="BI316" s="11" t="s">
        <v>95</v>
      </c>
      <c r="BJ316" s="8">
        <v>31.8</v>
      </c>
      <c r="BK316" s="8">
        <v>32.799999999999997</v>
      </c>
      <c r="BL316">
        <v>11670</v>
      </c>
    </row>
    <row r="317" spans="1:64" x14ac:dyDescent="0.35">
      <c r="A317" t="s">
        <v>66</v>
      </c>
      <c r="B317">
        <v>60</v>
      </c>
      <c r="C317">
        <v>2</v>
      </c>
      <c r="D317" s="5">
        <v>1.01</v>
      </c>
      <c r="E317" s="5">
        <v>1.1100000000000001</v>
      </c>
      <c r="F317" s="5">
        <v>1.01</v>
      </c>
      <c r="G317" s="5">
        <v>1.1100000000000001</v>
      </c>
      <c r="H317" s="5">
        <v>0</v>
      </c>
      <c r="I317" s="5">
        <v>1</v>
      </c>
      <c r="J317" s="5">
        <v>1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</v>
      </c>
      <c r="R317" s="5">
        <v>0</v>
      </c>
      <c r="S317" s="5">
        <v>0</v>
      </c>
      <c r="T317" s="5">
        <v>3</v>
      </c>
      <c r="U317" s="5">
        <v>7</v>
      </c>
      <c r="V317" s="9">
        <v>0.43</v>
      </c>
      <c r="W317" s="5">
        <v>41</v>
      </c>
      <c r="X317" s="5">
        <v>19</v>
      </c>
      <c r="Y317" s="5">
        <v>23</v>
      </c>
      <c r="Z317" s="9">
        <v>0.83</v>
      </c>
      <c r="AA317" s="5">
        <v>0</v>
      </c>
      <c r="AB317" s="5">
        <v>0</v>
      </c>
      <c r="AC317" s="5">
        <v>0</v>
      </c>
      <c r="AD317" s="5">
        <v>1</v>
      </c>
      <c r="AE317" s="5">
        <v>2</v>
      </c>
      <c r="AF317" s="9">
        <v>0.5</v>
      </c>
      <c r="AG317" s="5">
        <v>0</v>
      </c>
      <c r="AH317" s="5">
        <v>1</v>
      </c>
      <c r="AI317" s="9">
        <v>0</v>
      </c>
      <c r="AJ317" s="5">
        <v>7</v>
      </c>
      <c r="AK317" s="5">
        <v>15</v>
      </c>
      <c r="AL317" s="9">
        <v>0.47</v>
      </c>
      <c r="AM317" s="5">
        <v>1</v>
      </c>
      <c r="AN317" s="5">
        <v>1</v>
      </c>
      <c r="AO317" s="9">
        <v>1</v>
      </c>
      <c r="AP317" s="5">
        <v>7</v>
      </c>
      <c r="AQ317" s="5">
        <v>0</v>
      </c>
      <c r="AR317" s="5">
        <v>3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f t="shared" si="12"/>
        <v>0</v>
      </c>
      <c r="BD317" s="5">
        <f t="shared" si="13"/>
        <v>0</v>
      </c>
      <c r="BG317">
        <v>25</v>
      </c>
      <c r="BH317" s="10">
        <v>45864</v>
      </c>
      <c r="BI317" s="11" t="s">
        <v>95</v>
      </c>
      <c r="BJ317" s="8">
        <v>31.8</v>
      </c>
      <c r="BK317" s="8">
        <v>32.299999999999997</v>
      </c>
      <c r="BL317">
        <v>5517</v>
      </c>
    </row>
    <row r="318" spans="1:64" x14ac:dyDescent="0.35">
      <c r="A318" t="s">
        <v>77</v>
      </c>
      <c r="B318">
        <v>95</v>
      </c>
      <c r="C318">
        <v>2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1</v>
      </c>
      <c r="U318" s="5">
        <v>1</v>
      </c>
      <c r="V318" s="9">
        <v>1</v>
      </c>
      <c r="W318" s="5">
        <v>59</v>
      </c>
      <c r="X318" s="5">
        <v>33</v>
      </c>
      <c r="Y318" s="5">
        <v>45</v>
      </c>
      <c r="Z318" s="9">
        <v>0.73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9">
        <v>0</v>
      </c>
      <c r="AG318" s="5">
        <v>2</v>
      </c>
      <c r="AH318" s="5">
        <v>7</v>
      </c>
      <c r="AI318" s="9">
        <v>0.28999999999999998</v>
      </c>
      <c r="AJ318" s="5">
        <v>4</v>
      </c>
      <c r="AK318" s="5">
        <v>17</v>
      </c>
      <c r="AL318" s="9">
        <v>0.24</v>
      </c>
      <c r="AM318" s="5">
        <v>1</v>
      </c>
      <c r="AN318" s="5">
        <v>4</v>
      </c>
      <c r="AO318" s="9">
        <v>0.25</v>
      </c>
      <c r="AP318" s="5">
        <v>14</v>
      </c>
      <c r="AQ318" s="5">
        <v>2</v>
      </c>
      <c r="AR318" s="5">
        <v>1</v>
      </c>
      <c r="AS318" s="5">
        <v>1</v>
      </c>
      <c r="AT318" s="5">
        <v>0</v>
      </c>
      <c r="AU318" s="5">
        <v>0</v>
      </c>
      <c r="AV318" s="5">
        <v>4</v>
      </c>
      <c r="AW318" s="5">
        <v>0</v>
      </c>
      <c r="AX318" s="5">
        <v>3</v>
      </c>
      <c r="AY318" s="5">
        <v>0</v>
      </c>
      <c r="AZ318" s="5">
        <v>0</v>
      </c>
      <c r="BA318" s="5">
        <v>0</v>
      </c>
      <c r="BB318" s="5">
        <v>0</v>
      </c>
      <c r="BC318" s="5">
        <f t="shared" si="12"/>
        <v>3.7735849056603774</v>
      </c>
      <c r="BD318" s="5">
        <f t="shared" si="13"/>
        <v>0</v>
      </c>
      <c r="BG318">
        <v>25</v>
      </c>
      <c r="BH318" s="10">
        <v>45864</v>
      </c>
      <c r="BI318" s="11" t="s">
        <v>95</v>
      </c>
      <c r="BJ318" s="8">
        <v>31.8</v>
      </c>
      <c r="BK318" s="8">
        <v>33.200000000000003</v>
      </c>
      <c r="BL318">
        <v>12181</v>
      </c>
    </row>
    <row r="319" spans="1:64" x14ac:dyDescent="0.35">
      <c r="A319" t="s">
        <v>86</v>
      </c>
      <c r="B319">
        <v>95</v>
      </c>
      <c r="C319">
        <v>2</v>
      </c>
      <c r="D319" s="5">
        <v>0.01</v>
      </c>
      <c r="E319" s="5">
        <v>0</v>
      </c>
      <c r="F319" s="5">
        <v>0.01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</v>
      </c>
      <c r="T319" s="5">
        <v>1</v>
      </c>
      <c r="U319" s="5">
        <v>1</v>
      </c>
      <c r="V319" s="9">
        <v>1</v>
      </c>
      <c r="W319" s="5">
        <v>56</v>
      </c>
      <c r="X319" s="5">
        <v>35</v>
      </c>
      <c r="Y319" s="5">
        <v>44</v>
      </c>
      <c r="Z319" s="9">
        <v>0.8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9">
        <v>0</v>
      </c>
      <c r="AG319" s="5">
        <v>5</v>
      </c>
      <c r="AH319" s="5">
        <v>10</v>
      </c>
      <c r="AI319" s="9">
        <v>0.5</v>
      </c>
      <c r="AJ319" s="5">
        <v>3</v>
      </c>
      <c r="AK319" s="5">
        <v>10</v>
      </c>
      <c r="AL319" s="9">
        <v>0.3</v>
      </c>
      <c r="AM319" s="5">
        <v>0</v>
      </c>
      <c r="AN319" s="5">
        <v>2</v>
      </c>
      <c r="AO319" s="9">
        <v>0</v>
      </c>
      <c r="AP319" s="5">
        <v>11</v>
      </c>
      <c r="AQ319" s="5">
        <v>1</v>
      </c>
      <c r="AR319" s="5">
        <v>0</v>
      </c>
      <c r="AS319" s="5">
        <v>0</v>
      </c>
      <c r="AT319" s="5">
        <v>0</v>
      </c>
      <c r="AU319" s="5">
        <v>1</v>
      </c>
      <c r="AV319" s="5">
        <v>1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f t="shared" si="12"/>
        <v>0.94339622641509435</v>
      </c>
      <c r="BD319" s="5">
        <f t="shared" si="13"/>
        <v>0</v>
      </c>
      <c r="BG319">
        <v>25</v>
      </c>
      <c r="BH319" s="10">
        <v>45864</v>
      </c>
      <c r="BI319" s="11" t="s">
        <v>95</v>
      </c>
      <c r="BJ319" s="8">
        <v>31.8</v>
      </c>
      <c r="BK319" s="8">
        <v>28.6</v>
      </c>
      <c r="BL319">
        <v>12453</v>
      </c>
    </row>
    <row r="320" spans="1:64" x14ac:dyDescent="0.35">
      <c r="A320" t="s">
        <v>102</v>
      </c>
      <c r="B320">
        <v>95</v>
      </c>
      <c r="C320">
        <v>2</v>
      </c>
      <c r="D320" s="5">
        <v>0.26</v>
      </c>
      <c r="E320" s="5">
        <v>0</v>
      </c>
      <c r="F320" s="5">
        <v>0.26</v>
      </c>
      <c r="G320" s="5">
        <v>0</v>
      </c>
      <c r="H320" s="5">
        <v>0.47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7</v>
      </c>
      <c r="U320" s="5">
        <v>8</v>
      </c>
      <c r="V320" s="9">
        <v>0.88</v>
      </c>
      <c r="W320" s="5">
        <v>39</v>
      </c>
      <c r="X320" s="5">
        <v>17</v>
      </c>
      <c r="Y320" s="5">
        <v>20</v>
      </c>
      <c r="Z320" s="9">
        <v>0.85</v>
      </c>
      <c r="AA320" s="5">
        <v>2</v>
      </c>
      <c r="AB320" s="5">
        <v>0</v>
      </c>
      <c r="AC320" s="5">
        <v>0</v>
      </c>
      <c r="AD320" s="5">
        <v>0</v>
      </c>
      <c r="AE320" s="5">
        <v>1</v>
      </c>
      <c r="AF320" s="9">
        <v>0</v>
      </c>
      <c r="AG320" s="5">
        <v>0</v>
      </c>
      <c r="AH320" s="5">
        <v>0</v>
      </c>
      <c r="AI320" s="9">
        <v>0</v>
      </c>
      <c r="AJ320" s="5">
        <v>9</v>
      </c>
      <c r="AK320" s="5">
        <v>19</v>
      </c>
      <c r="AL320" s="9">
        <v>0.47</v>
      </c>
      <c r="AM320" s="5">
        <v>0</v>
      </c>
      <c r="AN320" s="5">
        <v>1</v>
      </c>
      <c r="AO320" s="9">
        <v>0</v>
      </c>
      <c r="AP320" s="5">
        <v>7</v>
      </c>
      <c r="AQ320" s="5">
        <v>2</v>
      </c>
      <c r="AR320" s="5">
        <v>1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1</v>
      </c>
      <c r="AY320" s="5">
        <v>0</v>
      </c>
      <c r="AZ320" s="5">
        <v>0</v>
      </c>
      <c r="BA320" s="5">
        <v>1</v>
      </c>
      <c r="BB320" s="5">
        <v>0</v>
      </c>
      <c r="BC320" s="5">
        <f t="shared" si="12"/>
        <v>0</v>
      </c>
      <c r="BD320" s="5">
        <f t="shared" si="13"/>
        <v>0</v>
      </c>
      <c r="BG320">
        <v>25</v>
      </c>
      <c r="BH320" s="10">
        <v>45864</v>
      </c>
      <c r="BI320" s="11" t="s">
        <v>95</v>
      </c>
      <c r="BJ320" s="8">
        <v>31.8</v>
      </c>
      <c r="BK320" s="8">
        <v>28.9</v>
      </c>
      <c r="BL320">
        <v>11679</v>
      </c>
    </row>
    <row r="321" spans="1:64" x14ac:dyDescent="0.35">
      <c r="A321" t="s">
        <v>76</v>
      </c>
      <c r="B321">
        <v>75</v>
      </c>
      <c r="C321">
        <v>2</v>
      </c>
      <c r="D321" s="5">
        <v>0.42</v>
      </c>
      <c r="E321" s="5">
        <v>0.47</v>
      </c>
      <c r="F321" s="5">
        <v>0.42</v>
      </c>
      <c r="G321" s="5">
        <v>0.47</v>
      </c>
      <c r="H321" s="5">
        <v>0.27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0</v>
      </c>
      <c r="S321" s="5">
        <v>0</v>
      </c>
      <c r="T321" s="5">
        <v>6</v>
      </c>
      <c r="U321" s="5">
        <v>7</v>
      </c>
      <c r="V321" s="9">
        <v>0.86</v>
      </c>
      <c r="W321" s="5">
        <v>38</v>
      </c>
      <c r="X321" s="5">
        <v>17</v>
      </c>
      <c r="Y321" s="5">
        <v>22</v>
      </c>
      <c r="Z321" s="9">
        <v>0.77</v>
      </c>
      <c r="AA321" s="5">
        <v>2</v>
      </c>
      <c r="AB321" s="5">
        <v>0</v>
      </c>
      <c r="AC321" s="5">
        <v>1</v>
      </c>
      <c r="AD321" s="5">
        <v>1</v>
      </c>
      <c r="AE321" s="5">
        <v>3</v>
      </c>
      <c r="AF321" s="9">
        <v>0.33</v>
      </c>
      <c r="AG321" s="5">
        <v>1</v>
      </c>
      <c r="AH321" s="5">
        <v>1</v>
      </c>
      <c r="AI321" s="9">
        <v>1</v>
      </c>
      <c r="AJ321" s="5">
        <v>7</v>
      </c>
      <c r="AK321" s="5">
        <v>17</v>
      </c>
      <c r="AL321" s="9">
        <v>0.41</v>
      </c>
      <c r="AM321" s="5">
        <v>1</v>
      </c>
      <c r="AN321" s="5">
        <v>4</v>
      </c>
      <c r="AO321" s="9">
        <v>0.25</v>
      </c>
      <c r="AP321" s="5">
        <v>12</v>
      </c>
      <c r="AQ321" s="5">
        <v>0</v>
      </c>
      <c r="AR321" s="5">
        <v>1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1</v>
      </c>
      <c r="AY321" s="5">
        <v>0</v>
      </c>
      <c r="AZ321" s="5">
        <v>0</v>
      </c>
      <c r="BA321" s="5">
        <v>0</v>
      </c>
      <c r="BB321" s="5">
        <v>0</v>
      </c>
      <c r="BC321" s="5">
        <f t="shared" si="12"/>
        <v>0</v>
      </c>
      <c r="BD321" s="5">
        <f t="shared" si="13"/>
        <v>0</v>
      </c>
      <c r="BG321">
        <v>25</v>
      </c>
      <c r="BH321" s="10">
        <v>45864</v>
      </c>
      <c r="BI321" s="11" t="s">
        <v>95</v>
      </c>
      <c r="BJ321" s="8">
        <v>31.8</v>
      </c>
      <c r="BK321" s="8">
        <v>33.4</v>
      </c>
      <c r="BL321">
        <v>8381</v>
      </c>
    </row>
    <row r="322" spans="1:64" x14ac:dyDescent="0.35">
      <c r="A322" t="s">
        <v>78</v>
      </c>
      <c r="B322">
        <v>95</v>
      </c>
      <c r="C322">
        <v>2</v>
      </c>
      <c r="D322" s="5">
        <v>0.97</v>
      </c>
      <c r="E322" s="5">
        <v>1.51</v>
      </c>
      <c r="F322" s="5">
        <v>0.21</v>
      </c>
      <c r="G322" s="5">
        <v>0.7</v>
      </c>
      <c r="H322" s="5">
        <v>0.8</v>
      </c>
      <c r="I322" s="5">
        <v>2</v>
      </c>
      <c r="J322" s="5">
        <v>1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2</v>
      </c>
      <c r="R322" s="5">
        <v>1</v>
      </c>
      <c r="S322" s="5">
        <v>1</v>
      </c>
      <c r="T322" s="5">
        <v>9</v>
      </c>
      <c r="U322" s="5">
        <v>13</v>
      </c>
      <c r="V322" s="9">
        <v>0.69</v>
      </c>
      <c r="W322" s="5">
        <v>43</v>
      </c>
      <c r="X322" s="5">
        <v>18</v>
      </c>
      <c r="Y322" s="5">
        <v>22</v>
      </c>
      <c r="Z322" s="9">
        <v>0.82</v>
      </c>
      <c r="AA322" s="5">
        <v>1</v>
      </c>
      <c r="AB322" s="5">
        <v>0</v>
      </c>
      <c r="AC322" s="5">
        <v>0</v>
      </c>
      <c r="AD322" s="5">
        <v>1</v>
      </c>
      <c r="AE322" s="5">
        <v>4</v>
      </c>
      <c r="AF322" s="9">
        <v>0.25</v>
      </c>
      <c r="AG322" s="5">
        <v>1</v>
      </c>
      <c r="AH322" s="5">
        <v>1</v>
      </c>
      <c r="AI322" s="9">
        <v>1</v>
      </c>
      <c r="AJ322" s="5">
        <v>10</v>
      </c>
      <c r="AK322" s="5">
        <v>22</v>
      </c>
      <c r="AL322" s="9">
        <v>0.45</v>
      </c>
      <c r="AM322" s="5">
        <v>1</v>
      </c>
      <c r="AN322" s="5">
        <v>1</v>
      </c>
      <c r="AO322" s="9">
        <v>1</v>
      </c>
      <c r="AP322" s="5">
        <v>14</v>
      </c>
      <c r="AQ322" s="5">
        <v>2</v>
      </c>
      <c r="AR322" s="5">
        <v>3</v>
      </c>
      <c r="AS322" s="5">
        <v>0</v>
      </c>
      <c r="AT322" s="5">
        <v>0</v>
      </c>
      <c r="AU322" s="5">
        <v>0</v>
      </c>
      <c r="AV322" s="5">
        <v>0</v>
      </c>
      <c r="AW322" s="5">
        <v>1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f t="shared" si="12"/>
        <v>0</v>
      </c>
      <c r="BD322" s="5">
        <f t="shared" si="13"/>
        <v>0.94339622641509435</v>
      </c>
      <c r="BG322">
        <v>25</v>
      </c>
      <c r="BH322" s="10">
        <v>45864</v>
      </c>
      <c r="BI322" s="11" t="s">
        <v>95</v>
      </c>
      <c r="BJ322" s="8">
        <v>31.8</v>
      </c>
    </row>
    <row r="323" spans="1:64" x14ac:dyDescent="0.35">
      <c r="A323" t="s">
        <v>81</v>
      </c>
      <c r="B323">
        <v>35</v>
      </c>
      <c r="C323">
        <v>0</v>
      </c>
      <c r="D323" s="5">
        <v>0.05</v>
      </c>
      <c r="E323" s="5">
        <v>0.13</v>
      </c>
      <c r="F323" s="5">
        <v>0.05</v>
      </c>
      <c r="G323" s="5">
        <v>0.13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1</v>
      </c>
      <c r="U323" s="5">
        <v>4</v>
      </c>
      <c r="V323" s="9">
        <v>0.25</v>
      </c>
      <c r="W323" s="5">
        <v>19</v>
      </c>
      <c r="X323" s="5">
        <v>6</v>
      </c>
      <c r="Y323" s="5">
        <v>10</v>
      </c>
      <c r="Z323" s="9">
        <v>0.6</v>
      </c>
      <c r="AA323" s="5">
        <v>0</v>
      </c>
      <c r="AB323" s="5">
        <v>0</v>
      </c>
      <c r="AC323" s="5">
        <v>0</v>
      </c>
      <c r="AD323" s="5">
        <v>0</v>
      </c>
      <c r="AE323" s="5">
        <v>1</v>
      </c>
      <c r="AF323" s="9">
        <v>0</v>
      </c>
      <c r="AG323" s="5">
        <v>1</v>
      </c>
      <c r="AH323" s="5">
        <v>1</v>
      </c>
      <c r="AI323" s="9">
        <v>1</v>
      </c>
      <c r="AJ323" s="5">
        <v>2</v>
      </c>
      <c r="AK323" s="5">
        <v>9</v>
      </c>
      <c r="AL323" s="9">
        <v>0.22</v>
      </c>
      <c r="AM323" s="5">
        <v>0</v>
      </c>
      <c r="AN323" s="5">
        <v>0</v>
      </c>
      <c r="AO323" s="9">
        <v>0</v>
      </c>
      <c r="AP323" s="5">
        <v>9</v>
      </c>
      <c r="AQ323" s="5">
        <v>0</v>
      </c>
      <c r="AR323" s="5">
        <v>1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f t="shared" si="12"/>
        <v>0</v>
      </c>
      <c r="BD323" s="5">
        <f t="shared" si="13"/>
        <v>0</v>
      </c>
      <c r="BG323">
        <v>25</v>
      </c>
      <c r="BH323" s="10">
        <v>45864</v>
      </c>
      <c r="BI323" s="11" t="s">
        <v>95</v>
      </c>
      <c r="BJ323" s="8">
        <v>31.8</v>
      </c>
      <c r="BK323" s="8">
        <v>34.799999999999997</v>
      </c>
      <c r="BL323">
        <v>4085</v>
      </c>
    </row>
    <row r="324" spans="1:64" x14ac:dyDescent="0.35">
      <c r="A324" t="s">
        <v>80</v>
      </c>
      <c r="B324">
        <v>20</v>
      </c>
      <c r="C32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9">
        <v>0</v>
      </c>
      <c r="W324" s="5">
        <v>6</v>
      </c>
      <c r="X324" s="5">
        <v>1</v>
      </c>
      <c r="Y324" s="5">
        <v>3</v>
      </c>
      <c r="Z324" s="9">
        <v>0.33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9">
        <v>0</v>
      </c>
      <c r="AG324" s="5">
        <v>0</v>
      </c>
      <c r="AH324" s="5">
        <v>0</v>
      </c>
      <c r="AI324" s="9">
        <v>0</v>
      </c>
      <c r="AJ324" s="5">
        <v>0</v>
      </c>
      <c r="AK324" s="5">
        <v>1</v>
      </c>
      <c r="AL324" s="9">
        <v>0</v>
      </c>
      <c r="AM324" s="5">
        <v>0</v>
      </c>
      <c r="AN324" s="5">
        <v>0</v>
      </c>
      <c r="AO324" s="9">
        <v>0</v>
      </c>
      <c r="AP324" s="5">
        <v>2</v>
      </c>
      <c r="AQ324" s="5">
        <v>1</v>
      </c>
      <c r="AR324" s="5">
        <v>0</v>
      </c>
      <c r="AS324" s="5">
        <v>0</v>
      </c>
      <c r="AT324" s="5">
        <v>0</v>
      </c>
      <c r="AU324" s="5">
        <v>0</v>
      </c>
      <c r="AV324" s="5">
        <v>1</v>
      </c>
      <c r="AW324" s="5">
        <v>0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f t="shared" si="12"/>
        <v>0.94339622641509435</v>
      </c>
      <c r="BD324" s="5">
        <f t="shared" si="13"/>
        <v>0</v>
      </c>
      <c r="BG324">
        <v>25</v>
      </c>
      <c r="BH324" s="10">
        <v>45864</v>
      </c>
      <c r="BI324" s="11" t="s">
        <v>95</v>
      </c>
      <c r="BJ324" s="8">
        <v>31.8</v>
      </c>
      <c r="BK324" s="8">
        <v>30.7</v>
      </c>
      <c r="BL324">
        <v>2590</v>
      </c>
    </row>
    <row r="325" spans="1:64" x14ac:dyDescent="0.35">
      <c r="A325" t="s">
        <v>89</v>
      </c>
      <c r="B325">
        <v>12</v>
      </c>
      <c r="C32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9">
        <v>0</v>
      </c>
      <c r="W325" s="5">
        <v>0</v>
      </c>
      <c r="X325" s="5">
        <v>0</v>
      </c>
      <c r="Y325" s="5">
        <v>0</v>
      </c>
      <c r="Z325" s="9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9">
        <v>0</v>
      </c>
      <c r="AG325" s="5">
        <v>0</v>
      </c>
      <c r="AH325" s="5">
        <v>0</v>
      </c>
      <c r="AI325" s="9">
        <v>0</v>
      </c>
      <c r="AJ325" s="5">
        <v>0</v>
      </c>
      <c r="AK325" s="5">
        <v>1</v>
      </c>
      <c r="AL325" s="9">
        <v>0</v>
      </c>
      <c r="AM325" s="5">
        <v>0</v>
      </c>
      <c r="AN325" s="5">
        <v>0</v>
      </c>
      <c r="AO325" s="9">
        <v>0</v>
      </c>
      <c r="AP325" s="5">
        <v>0</v>
      </c>
      <c r="AQ325" s="5">
        <v>1</v>
      </c>
      <c r="AR325" s="5">
        <v>0</v>
      </c>
      <c r="AS325" s="5">
        <v>0</v>
      </c>
      <c r="AT325" s="5">
        <v>1</v>
      </c>
      <c r="AU325" s="5">
        <v>0</v>
      </c>
      <c r="AV325" s="5">
        <v>0</v>
      </c>
      <c r="AW325" s="5">
        <v>0</v>
      </c>
      <c r="AX325" s="5">
        <v>1</v>
      </c>
      <c r="AY325" s="5">
        <v>0</v>
      </c>
      <c r="AZ325" s="5">
        <v>0</v>
      </c>
      <c r="BA325" s="5">
        <v>0</v>
      </c>
      <c r="BB325" s="5">
        <v>1</v>
      </c>
      <c r="BC325" s="5">
        <f t="shared" si="12"/>
        <v>0</v>
      </c>
      <c r="BD325" s="5">
        <f t="shared" si="13"/>
        <v>0</v>
      </c>
      <c r="BG325">
        <v>25</v>
      </c>
      <c r="BH325" s="10">
        <v>45864</v>
      </c>
      <c r="BI325" s="11" t="s">
        <v>95</v>
      </c>
      <c r="BJ325" s="8">
        <v>31.8</v>
      </c>
    </row>
    <row r="326" spans="1:64" x14ac:dyDescent="0.35">
      <c r="A326" t="s">
        <v>83</v>
      </c>
      <c r="B326">
        <v>96</v>
      </c>
      <c r="C326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7</v>
      </c>
      <c r="M326" s="5">
        <v>7</v>
      </c>
      <c r="N326" s="5">
        <v>0</v>
      </c>
      <c r="O326" s="5">
        <v>1.39</v>
      </c>
      <c r="P326" s="5">
        <v>1.39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9">
        <v>0</v>
      </c>
      <c r="W326" s="5">
        <v>37</v>
      </c>
      <c r="X326" s="5">
        <v>27</v>
      </c>
      <c r="Y326" s="5">
        <v>33</v>
      </c>
      <c r="Z326" s="9">
        <v>0.82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9">
        <v>0</v>
      </c>
      <c r="AG326" s="5">
        <v>4</v>
      </c>
      <c r="AH326" s="5">
        <v>9</v>
      </c>
      <c r="AI326" s="9">
        <v>0.44</v>
      </c>
      <c r="AJ326" s="5">
        <v>0</v>
      </c>
      <c r="AK326" s="5">
        <v>1</v>
      </c>
      <c r="AL326" s="9">
        <v>0</v>
      </c>
      <c r="AM326" s="5">
        <v>1</v>
      </c>
      <c r="AN326" s="5">
        <v>1</v>
      </c>
      <c r="AO326" s="9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2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0</v>
      </c>
      <c r="BC326" s="5">
        <f t="shared" si="12"/>
        <v>1.9230769230769234</v>
      </c>
      <c r="BD326" s="5">
        <f t="shared" si="13"/>
        <v>0</v>
      </c>
      <c r="BG326">
        <v>26</v>
      </c>
      <c r="BH326" s="10">
        <v>45872</v>
      </c>
      <c r="BI326" s="11" t="s">
        <v>97</v>
      </c>
      <c r="BJ326" s="8">
        <v>31.2</v>
      </c>
    </row>
    <row r="327" spans="1:64" x14ac:dyDescent="0.35">
      <c r="A327" t="s">
        <v>73</v>
      </c>
      <c r="B327">
        <v>96</v>
      </c>
      <c r="C327">
        <v>1</v>
      </c>
      <c r="D327" s="5">
        <v>0.53</v>
      </c>
      <c r="E327" s="5">
        <v>0</v>
      </c>
      <c r="F327" s="5">
        <v>0.53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9">
        <v>0</v>
      </c>
      <c r="W327" s="5">
        <v>62</v>
      </c>
      <c r="X327" s="5">
        <v>35</v>
      </c>
      <c r="Y327" s="5">
        <v>42</v>
      </c>
      <c r="Z327" s="9">
        <v>0.83</v>
      </c>
      <c r="AA327" s="5">
        <v>0</v>
      </c>
      <c r="AB327" s="5">
        <v>0</v>
      </c>
      <c r="AC327" s="5">
        <v>1</v>
      </c>
      <c r="AD327" s="5">
        <v>0</v>
      </c>
      <c r="AE327" s="5">
        <v>0</v>
      </c>
      <c r="AF327" s="9">
        <v>0</v>
      </c>
      <c r="AG327" s="5">
        <v>2</v>
      </c>
      <c r="AH327" s="5">
        <v>4</v>
      </c>
      <c r="AI327" s="9">
        <v>0.5</v>
      </c>
      <c r="AJ327" s="5">
        <v>3</v>
      </c>
      <c r="AK327" s="5">
        <v>7</v>
      </c>
      <c r="AL327" s="9">
        <v>0.43</v>
      </c>
      <c r="AM327" s="5">
        <v>2</v>
      </c>
      <c r="AN327" s="5">
        <v>5</v>
      </c>
      <c r="AO327" s="9">
        <v>0.4</v>
      </c>
      <c r="AP327" s="5">
        <v>8</v>
      </c>
      <c r="AQ327" s="5">
        <v>1</v>
      </c>
      <c r="AR327" s="5">
        <v>1</v>
      </c>
      <c r="AS327" s="5">
        <v>0</v>
      </c>
      <c r="AT327" s="5">
        <v>1</v>
      </c>
      <c r="AU327" s="5">
        <v>0</v>
      </c>
      <c r="AV327" s="5">
        <v>5</v>
      </c>
      <c r="AW327" s="5">
        <v>0</v>
      </c>
      <c r="AX327" s="5">
        <v>3</v>
      </c>
      <c r="AY327" s="5">
        <v>0</v>
      </c>
      <c r="AZ327" s="5">
        <v>0</v>
      </c>
      <c r="BA327" s="5">
        <v>0</v>
      </c>
      <c r="BB327" s="5">
        <v>0</v>
      </c>
      <c r="BC327" s="5">
        <f t="shared" si="12"/>
        <v>4.8076923076923084</v>
      </c>
      <c r="BD327" s="5">
        <f t="shared" si="13"/>
        <v>0</v>
      </c>
      <c r="BG327">
        <v>26</v>
      </c>
      <c r="BH327" s="10">
        <v>45872</v>
      </c>
      <c r="BI327" s="11" t="s">
        <v>97</v>
      </c>
      <c r="BJ327" s="8">
        <v>31.2</v>
      </c>
    </row>
    <row r="328" spans="1:64" x14ac:dyDescent="0.35">
      <c r="A328" t="s">
        <v>68</v>
      </c>
      <c r="B328">
        <v>96</v>
      </c>
      <c r="C328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1</v>
      </c>
      <c r="U328" s="5">
        <v>1</v>
      </c>
      <c r="V328" s="9">
        <v>1</v>
      </c>
      <c r="W328" s="5">
        <v>68</v>
      </c>
      <c r="X328" s="5">
        <v>50</v>
      </c>
      <c r="Y328" s="5">
        <v>54</v>
      </c>
      <c r="Z328" s="9">
        <v>0.93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9">
        <v>0</v>
      </c>
      <c r="AG328" s="5">
        <v>6</v>
      </c>
      <c r="AH328" s="5">
        <v>8</v>
      </c>
      <c r="AI328" s="9">
        <v>0.75</v>
      </c>
      <c r="AJ328" s="5">
        <v>4</v>
      </c>
      <c r="AK328" s="5">
        <v>8</v>
      </c>
      <c r="AL328" s="9">
        <v>0.5</v>
      </c>
      <c r="AM328" s="5">
        <v>3</v>
      </c>
      <c r="AN328" s="5">
        <v>3</v>
      </c>
      <c r="AO328" s="9">
        <v>1</v>
      </c>
      <c r="AP328" s="5">
        <v>6</v>
      </c>
      <c r="AQ328" s="5">
        <v>1</v>
      </c>
      <c r="AR328" s="5">
        <v>0</v>
      </c>
      <c r="AS328" s="5">
        <v>0</v>
      </c>
      <c r="AT328" s="5">
        <v>3</v>
      </c>
      <c r="AU328" s="5">
        <v>0</v>
      </c>
      <c r="AV328" s="5">
        <v>2</v>
      </c>
      <c r="AW328" s="5">
        <v>1</v>
      </c>
      <c r="AX328" s="5">
        <v>3</v>
      </c>
      <c r="AY328" s="5">
        <v>0</v>
      </c>
      <c r="AZ328" s="5">
        <v>0</v>
      </c>
      <c r="BA328" s="5">
        <v>0</v>
      </c>
      <c r="BB328" s="5">
        <v>0</v>
      </c>
      <c r="BC328" s="5">
        <f t="shared" ref="BC328:BC338" si="14">AV328/BJ328*30</f>
        <v>1.9230769230769234</v>
      </c>
      <c r="BD328" s="5">
        <f t="shared" ref="BD328:BD338" si="15">AW328/BJ328*30</f>
        <v>0.96153846153846168</v>
      </c>
      <c r="BG328">
        <v>26</v>
      </c>
      <c r="BH328" s="10">
        <v>45872</v>
      </c>
      <c r="BI328" s="11" t="s">
        <v>97</v>
      </c>
      <c r="BJ328" s="8">
        <v>31.2</v>
      </c>
    </row>
    <row r="329" spans="1:64" x14ac:dyDescent="0.35">
      <c r="A329" t="s">
        <v>74</v>
      </c>
      <c r="B329">
        <v>96</v>
      </c>
      <c r="C329">
        <v>1</v>
      </c>
      <c r="D329" s="5">
        <v>0.28000000000000003</v>
      </c>
      <c r="E329" s="5">
        <v>0.47</v>
      </c>
      <c r="F329" s="5">
        <v>0.28000000000000003</v>
      </c>
      <c r="G329" s="5">
        <v>0.47</v>
      </c>
      <c r="H329" s="5">
        <v>0</v>
      </c>
      <c r="I329" s="5">
        <v>1</v>
      </c>
      <c r="J329" s="5">
        <v>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1</v>
      </c>
      <c r="U329" s="5">
        <v>1</v>
      </c>
      <c r="V329" s="9">
        <v>1</v>
      </c>
      <c r="W329" s="5">
        <v>44</v>
      </c>
      <c r="X329" s="5">
        <v>35</v>
      </c>
      <c r="Y329" s="5">
        <v>37</v>
      </c>
      <c r="Z329" s="9">
        <v>0.95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9">
        <v>0</v>
      </c>
      <c r="AG329" s="5">
        <v>2</v>
      </c>
      <c r="AH329" s="5">
        <v>2</v>
      </c>
      <c r="AI329" s="9">
        <v>1</v>
      </c>
      <c r="AJ329" s="5">
        <v>3</v>
      </c>
      <c r="AK329" s="5">
        <v>10</v>
      </c>
      <c r="AL329" s="9">
        <v>0.3</v>
      </c>
      <c r="AM329" s="5">
        <v>4</v>
      </c>
      <c r="AN329" s="5">
        <v>6</v>
      </c>
      <c r="AO329" s="9">
        <v>0.67</v>
      </c>
      <c r="AP329" s="5">
        <v>5</v>
      </c>
      <c r="AQ329" s="5">
        <v>1</v>
      </c>
      <c r="AR329" s="5">
        <v>0</v>
      </c>
      <c r="AS329" s="5">
        <v>0</v>
      </c>
      <c r="AT329" s="5">
        <v>1</v>
      </c>
      <c r="AU329" s="5">
        <v>0</v>
      </c>
      <c r="AV329" s="5">
        <v>2</v>
      </c>
      <c r="AW329" s="5">
        <v>1</v>
      </c>
      <c r="AX329" s="5">
        <v>2</v>
      </c>
      <c r="AY329" s="5">
        <v>0</v>
      </c>
      <c r="AZ329" s="5">
        <v>0</v>
      </c>
      <c r="BA329" s="5">
        <v>0</v>
      </c>
      <c r="BB329" s="5">
        <v>0</v>
      </c>
      <c r="BC329" s="5">
        <f t="shared" si="14"/>
        <v>1.9230769230769234</v>
      </c>
      <c r="BD329" s="5">
        <f t="shared" si="15"/>
        <v>0.96153846153846168</v>
      </c>
      <c r="BG329">
        <v>26</v>
      </c>
      <c r="BH329" s="10">
        <v>45872</v>
      </c>
      <c r="BI329" s="11" t="s">
        <v>97</v>
      </c>
      <c r="BJ329" s="8">
        <v>31.2</v>
      </c>
    </row>
    <row r="330" spans="1:64" x14ac:dyDescent="0.35">
      <c r="A330" t="s">
        <v>69</v>
      </c>
      <c r="B330">
        <v>96</v>
      </c>
      <c r="C330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1</v>
      </c>
      <c r="S330" s="5">
        <v>0</v>
      </c>
      <c r="T330" s="5">
        <v>0</v>
      </c>
      <c r="U330" s="5">
        <v>1</v>
      </c>
      <c r="V330" s="9">
        <v>0</v>
      </c>
      <c r="W330" s="5">
        <v>39</v>
      </c>
      <c r="X330" s="5">
        <v>21</v>
      </c>
      <c r="Y330" s="5">
        <v>34</v>
      </c>
      <c r="Z330" s="9">
        <v>0.62</v>
      </c>
      <c r="AA330" s="5">
        <v>0</v>
      </c>
      <c r="AB330" s="5">
        <v>0</v>
      </c>
      <c r="AC330" s="5">
        <v>0</v>
      </c>
      <c r="AD330" s="5">
        <v>0</v>
      </c>
      <c r="AE330" s="5">
        <v>2</v>
      </c>
      <c r="AF330" s="9">
        <v>0</v>
      </c>
      <c r="AG330" s="5">
        <v>1</v>
      </c>
      <c r="AH330" s="5">
        <v>3</v>
      </c>
      <c r="AI330" s="9">
        <v>0.33</v>
      </c>
      <c r="AJ330" s="5">
        <v>1</v>
      </c>
      <c r="AK330" s="5">
        <v>14</v>
      </c>
      <c r="AL330" s="9">
        <v>7.0000000000000007E-2</v>
      </c>
      <c r="AM330" s="5">
        <v>2</v>
      </c>
      <c r="AN330" s="5">
        <v>2</v>
      </c>
      <c r="AO330" s="9">
        <v>1</v>
      </c>
      <c r="AP330" s="5">
        <v>14</v>
      </c>
      <c r="AQ330" s="5">
        <v>2</v>
      </c>
      <c r="AR330" s="5">
        <v>0</v>
      </c>
      <c r="AS330" s="5">
        <v>0</v>
      </c>
      <c r="AT330" s="5">
        <v>4</v>
      </c>
      <c r="AU330" s="5">
        <v>0</v>
      </c>
      <c r="AV330" s="5">
        <v>1</v>
      </c>
      <c r="AW330" s="5">
        <v>1</v>
      </c>
      <c r="AX330" s="5">
        <v>2</v>
      </c>
      <c r="AY330" s="5">
        <v>1</v>
      </c>
      <c r="AZ330" s="5">
        <v>0</v>
      </c>
      <c r="BA330" s="5">
        <v>0</v>
      </c>
      <c r="BB330" s="5">
        <v>0</v>
      </c>
      <c r="BC330" s="5">
        <f t="shared" si="14"/>
        <v>0.96153846153846168</v>
      </c>
      <c r="BD330" s="5">
        <f t="shared" si="15"/>
        <v>0.96153846153846168</v>
      </c>
      <c r="BG330">
        <v>26</v>
      </c>
      <c r="BH330" s="10">
        <v>45872</v>
      </c>
      <c r="BI330" s="11" t="s">
        <v>97</v>
      </c>
      <c r="BJ330" s="8">
        <v>31.2</v>
      </c>
    </row>
    <row r="331" spans="1:64" x14ac:dyDescent="0.35">
      <c r="A331" t="s">
        <v>66</v>
      </c>
      <c r="B331">
        <v>67</v>
      </c>
      <c r="C331">
        <v>1</v>
      </c>
      <c r="D331" s="5">
        <v>0.09</v>
      </c>
      <c r="E331" s="5">
        <v>0</v>
      </c>
      <c r="F331" s="5">
        <v>0.09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2</v>
      </c>
      <c r="S331" s="5">
        <v>0</v>
      </c>
      <c r="T331" s="5">
        <v>7</v>
      </c>
      <c r="U331" s="5">
        <v>7</v>
      </c>
      <c r="V331" s="9">
        <v>1</v>
      </c>
      <c r="W331" s="5">
        <v>58</v>
      </c>
      <c r="X331" s="5">
        <v>23</v>
      </c>
      <c r="Y331" s="5">
        <v>33</v>
      </c>
      <c r="Z331" s="9">
        <v>0.7</v>
      </c>
      <c r="AA331" s="5">
        <v>0</v>
      </c>
      <c r="AB331" s="5">
        <v>0</v>
      </c>
      <c r="AC331" s="5">
        <v>0</v>
      </c>
      <c r="AD331" s="5">
        <v>1</v>
      </c>
      <c r="AE331" s="5">
        <v>4</v>
      </c>
      <c r="AF331" s="9">
        <v>0.25</v>
      </c>
      <c r="AG331" s="5">
        <v>1</v>
      </c>
      <c r="AH331" s="5">
        <v>4</v>
      </c>
      <c r="AI331" s="9">
        <v>0.25</v>
      </c>
      <c r="AJ331" s="5">
        <v>10</v>
      </c>
      <c r="AK331" s="5">
        <v>20</v>
      </c>
      <c r="AL331" s="9">
        <v>0.5</v>
      </c>
      <c r="AM331" s="5">
        <v>0</v>
      </c>
      <c r="AN331" s="5">
        <v>0</v>
      </c>
      <c r="AO331" s="9">
        <v>0</v>
      </c>
      <c r="AP331" s="5">
        <v>9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1</v>
      </c>
      <c r="AX331" s="5">
        <v>4</v>
      </c>
      <c r="AY331" s="5">
        <v>1</v>
      </c>
      <c r="AZ331" s="5">
        <v>0</v>
      </c>
      <c r="BA331" s="5">
        <v>0</v>
      </c>
      <c r="BB331" s="5">
        <v>0</v>
      </c>
      <c r="BC331" s="5">
        <f t="shared" si="14"/>
        <v>0</v>
      </c>
      <c r="BD331" s="5">
        <f t="shared" si="15"/>
        <v>0.96153846153846168</v>
      </c>
      <c r="BG331">
        <v>26</v>
      </c>
      <c r="BH331" s="10">
        <v>45872</v>
      </c>
      <c r="BI331" s="11" t="s">
        <v>97</v>
      </c>
      <c r="BJ331" s="8">
        <v>31.2</v>
      </c>
    </row>
    <row r="332" spans="1:64" x14ac:dyDescent="0.35">
      <c r="A332" t="s">
        <v>77</v>
      </c>
      <c r="B332">
        <v>96</v>
      </c>
      <c r="C332">
        <v>1</v>
      </c>
      <c r="D332" s="5">
        <v>0.23</v>
      </c>
      <c r="E332" s="5">
        <v>0</v>
      </c>
      <c r="F332" s="5">
        <v>0.23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1</v>
      </c>
      <c r="S332" s="5">
        <v>0</v>
      </c>
      <c r="T332" s="5">
        <v>0</v>
      </c>
      <c r="U332" s="5">
        <v>2</v>
      </c>
      <c r="V332" s="9">
        <v>0</v>
      </c>
      <c r="W332" s="5">
        <v>47</v>
      </c>
      <c r="X332" s="5">
        <v>23</v>
      </c>
      <c r="Y332" s="5">
        <v>30</v>
      </c>
      <c r="Z332" s="9">
        <v>0.77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9">
        <v>0</v>
      </c>
      <c r="AG332" s="5">
        <v>1</v>
      </c>
      <c r="AH332" s="5">
        <v>2</v>
      </c>
      <c r="AI332" s="9">
        <v>0.5</v>
      </c>
      <c r="AJ332" s="5">
        <v>4</v>
      </c>
      <c r="AK332" s="5">
        <v>22</v>
      </c>
      <c r="AL332" s="9">
        <v>0.18</v>
      </c>
      <c r="AM332" s="5">
        <v>0</v>
      </c>
      <c r="AN332" s="5">
        <v>0</v>
      </c>
      <c r="AO332" s="9">
        <v>0</v>
      </c>
      <c r="AP332" s="5">
        <v>11</v>
      </c>
      <c r="AQ332" s="5">
        <v>0</v>
      </c>
      <c r="AR332" s="5">
        <v>1</v>
      </c>
      <c r="AS332" s="5">
        <v>0</v>
      </c>
      <c r="AT332" s="5">
        <v>2</v>
      </c>
      <c r="AU332" s="5">
        <v>2</v>
      </c>
      <c r="AV332" s="5">
        <v>2</v>
      </c>
      <c r="AW332" s="5">
        <v>2</v>
      </c>
      <c r="AX332" s="5">
        <v>2</v>
      </c>
      <c r="AY332" s="5">
        <v>5</v>
      </c>
      <c r="AZ332" s="5">
        <v>0</v>
      </c>
      <c r="BA332" s="5">
        <v>0</v>
      </c>
      <c r="BB332" s="5">
        <v>0</v>
      </c>
      <c r="BC332" s="5">
        <f t="shared" si="14"/>
        <v>1.9230769230769234</v>
      </c>
      <c r="BD332" s="5">
        <f t="shared" si="15"/>
        <v>1.9230769230769234</v>
      </c>
      <c r="BG332">
        <v>26</v>
      </c>
      <c r="BH332" s="10">
        <v>45872</v>
      </c>
      <c r="BI332" s="11" t="s">
        <v>97</v>
      </c>
      <c r="BJ332" s="8">
        <v>31.2</v>
      </c>
    </row>
    <row r="333" spans="1:64" x14ac:dyDescent="0.35">
      <c r="A333" t="s">
        <v>86</v>
      </c>
      <c r="B333">
        <v>96</v>
      </c>
      <c r="C333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9">
        <v>0</v>
      </c>
      <c r="W333" s="5">
        <v>57</v>
      </c>
      <c r="X333" s="5">
        <v>38</v>
      </c>
      <c r="Y333" s="5">
        <v>43</v>
      </c>
      <c r="Z333" s="9">
        <v>0.88</v>
      </c>
      <c r="AA333" s="5">
        <v>0</v>
      </c>
      <c r="AB333" s="5">
        <v>0</v>
      </c>
      <c r="AC333" s="5">
        <v>0</v>
      </c>
      <c r="AD333" s="5">
        <v>0</v>
      </c>
      <c r="AE333" s="5">
        <v>1</v>
      </c>
      <c r="AF333" s="9">
        <v>0</v>
      </c>
      <c r="AG333" s="5">
        <v>6</v>
      </c>
      <c r="AH333" s="5">
        <v>8</v>
      </c>
      <c r="AI333" s="9">
        <v>0.75</v>
      </c>
      <c r="AJ333" s="5">
        <v>2</v>
      </c>
      <c r="AK333" s="5">
        <v>16</v>
      </c>
      <c r="AL333" s="9">
        <v>0.13</v>
      </c>
      <c r="AM333" s="5">
        <v>0</v>
      </c>
      <c r="AN333" s="5">
        <v>1</v>
      </c>
      <c r="AO333" s="9">
        <v>0</v>
      </c>
      <c r="AP333" s="5">
        <v>11</v>
      </c>
      <c r="AQ333" s="5">
        <v>1</v>
      </c>
      <c r="AR333" s="5">
        <v>1</v>
      </c>
      <c r="AS333" s="5">
        <v>0</v>
      </c>
      <c r="AT333" s="5">
        <v>1</v>
      </c>
      <c r="AU333" s="5">
        <v>0</v>
      </c>
      <c r="AV333" s="5">
        <v>2</v>
      </c>
      <c r="AW333" s="5">
        <v>2</v>
      </c>
      <c r="AX333" s="5">
        <v>3</v>
      </c>
      <c r="AY333" s="5">
        <v>0</v>
      </c>
      <c r="AZ333" s="5">
        <v>0</v>
      </c>
      <c r="BA333" s="5">
        <v>0</v>
      </c>
      <c r="BB333" s="5">
        <v>0</v>
      </c>
      <c r="BC333" s="5">
        <f t="shared" si="14"/>
        <v>1.9230769230769234</v>
      </c>
      <c r="BD333" s="5">
        <f t="shared" si="15"/>
        <v>1.9230769230769234</v>
      </c>
      <c r="BG333">
        <v>26</v>
      </c>
      <c r="BH333" s="10">
        <v>45872</v>
      </c>
      <c r="BI333" s="11" t="s">
        <v>97</v>
      </c>
      <c r="BJ333" s="8">
        <v>31.2</v>
      </c>
    </row>
    <row r="334" spans="1:64" x14ac:dyDescent="0.35">
      <c r="A334" t="s">
        <v>102</v>
      </c>
      <c r="B334">
        <v>96</v>
      </c>
      <c r="C334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0.32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</v>
      </c>
      <c r="U334" s="5">
        <v>5</v>
      </c>
      <c r="V334" s="9">
        <v>0.4</v>
      </c>
      <c r="W334" s="5">
        <v>51</v>
      </c>
      <c r="X334" s="5">
        <v>2</v>
      </c>
      <c r="Y334" s="5">
        <v>29</v>
      </c>
      <c r="Z334" s="9">
        <v>0.72</v>
      </c>
      <c r="AA334" s="5">
        <v>3</v>
      </c>
      <c r="AB334" s="5">
        <v>0</v>
      </c>
      <c r="AC334" s="5">
        <v>0</v>
      </c>
      <c r="AD334" s="5">
        <v>2</v>
      </c>
      <c r="AE334" s="5">
        <v>2</v>
      </c>
      <c r="AF334" s="9">
        <v>1</v>
      </c>
      <c r="AG334" s="5">
        <v>0</v>
      </c>
      <c r="AH334" s="5">
        <v>3</v>
      </c>
      <c r="AI334" s="9">
        <v>0</v>
      </c>
      <c r="AJ334" s="5">
        <v>8</v>
      </c>
      <c r="AK334" s="5">
        <v>26</v>
      </c>
      <c r="AL334" s="9">
        <v>0.31</v>
      </c>
      <c r="AM334" s="5">
        <v>0</v>
      </c>
      <c r="AN334" s="5">
        <v>0</v>
      </c>
      <c r="AO334" s="9">
        <v>0</v>
      </c>
      <c r="AP334" s="5">
        <v>15</v>
      </c>
      <c r="AQ334" s="5">
        <v>0</v>
      </c>
      <c r="AR334" s="5">
        <v>0</v>
      </c>
      <c r="AS334" s="5">
        <v>0</v>
      </c>
      <c r="AT334" s="5">
        <v>1</v>
      </c>
      <c r="AU334" s="5">
        <v>0</v>
      </c>
      <c r="AV334" s="5">
        <v>1</v>
      </c>
      <c r="AW334" s="5">
        <v>0</v>
      </c>
      <c r="AX334" s="5">
        <v>3</v>
      </c>
      <c r="AY334" s="5">
        <v>1</v>
      </c>
      <c r="AZ334" s="5">
        <v>0</v>
      </c>
      <c r="BA334" s="5">
        <v>0</v>
      </c>
      <c r="BB334" s="5">
        <v>0</v>
      </c>
      <c r="BC334" s="5">
        <f t="shared" si="14"/>
        <v>0.96153846153846168</v>
      </c>
      <c r="BD334" s="5">
        <f t="shared" si="15"/>
        <v>0</v>
      </c>
      <c r="BG334">
        <v>26</v>
      </c>
      <c r="BH334" s="10">
        <v>45872</v>
      </c>
      <c r="BI334" s="11" t="s">
        <v>97</v>
      </c>
      <c r="BJ334" s="8">
        <v>31.2</v>
      </c>
    </row>
    <row r="335" spans="1:64" x14ac:dyDescent="0.35">
      <c r="A335" t="s">
        <v>76</v>
      </c>
      <c r="B335">
        <v>86</v>
      </c>
      <c r="C335">
        <v>1</v>
      </c>
      <c r="D335" s="5">
        <v>0.17</v>
      </c>
      <c r="E335" s="5">
        <v>0</v>
      </c>
      <c r="F335" s="5">
        <v>0.17</v>
      </c>
      <c r="G335" s="5">
        <v>0</v>
      </c>
      <c r="H335" s="5">
        <v>0.3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3</v>
      </c>
      <c r="T335" s="5">
        <v>3</v>
      </c>
      <c r="U335" s="5">
        <v>5</v>
      </c>
      <c r="V335" s="9">
        <v>0.6</v>
      </c>
      <c r="W335" s="5">
        <v>50</v>
      </c>
      <c r="X335" s="5">
        <v>17</v>
      </c>
      <c r="Y335" s="5">
        <v>24</v>
      </c>
      <c r="Z335" s="9">
        <v>0.71</v>
      </c>
      <c r="AA335" s="5">
        <v>3</v>
      </c>
      <c r="AB335" s="5">
        <v>0</v>
      </c>
      <c r="AC335" s="5">
        <v>0</v>
      </c>
      <c r="AD335" s="5">
        <v>0</v>
      </c>
      <c r="AE335" s="5">
        <v>2</v>
      </c>
      <c r="AF335" s="9">
        <v>0</v>
      </c>
      <c r="AG335" s="5">
        <v>0</v>
      </c>
      <c r="AH335" s="5">
        <v>1</v>
      </c>
      <c r="AI335" s="9">
        <v>0</v>
      </c>
      <c r="AJ335" s="5">
        <v>10</v>
      </c>
      <c r="AK335" s="5">
        <v>29</v>
      </c>
      <c r="AL335" s="9">
        <v>0.34</v>
      </c>
      <c r="AM335" s="5">
        <v>1</v>
      </c>
      <c r="AN335" s="5">
        <v>3</v>
      </c>
      <c r="AO335" s="9">
        <v>0.33</v>
      </c>
      <c r="AP335" s="5">
        <v>16</v>
      </c>
      <c r="AQ335" s="5">
        <v>2</v>
      </c>
      <c r="AR335" s="5">
        <v>1</v>
      </c>
      <c r="AS335" s="5">
        <v>0</v>
      </c>
      <c r="AT335" s="5">
        <v>1</v>
      </c>
      <c r="AU335" s="5">
        <v>0</v>
      </c>
      <c r="AV335" s="5">
        <v>1</v>
      </c>
      <c r="AW335" s="5">
        <v>1</v>
      </c>
      <c r="AX335" s="5">
        <v>1</v>
      </c>
      <c r="AY335" s="5">
        <v>0</v>
      </c>
      <c r="AZ335" s="5">
        <v>0</v>
      </c>
      <c r="BA335" s="5">
        <v>0</v>
      </c>
      <c r="BB335" s="5">
        <v>0</v>
      </c>
      <c r="BC335" s="5">
        <f t="shared" si="14"/>
        <v>0.96153846153846168</v>
      </c>
      <c r="BD335" s="5">
        <f t="shared" si="15"/>
        <v>0.96153846153846168</v>
      </c>
      <c r="BG335">
        <v>26</v>
      </c>
      <c r="BH335" s="10">
        <v>45872</v>
      </c>
      <c r="BI335" s="11" t="s">
        <v>97</v>
      </c>
      <c r="BJ335" s="8">
        <v>31.2</v>
      </c>
    </row>
    <row r="336" spans="1:64" x14ac:dyDescent="0.35">
      <c r="A336" t="s">
        <v>78</v>
      </c>
      <c r="B336">
        <v>96</v>
      </c>
      <c r="C336">
        <v>1</v>
      </c>
      <c r="D336" s="5">
        <v>0.22</v>
      </c>
      <c r="E336" s="5">
        <v>0.62</v>
      </c>
      <c r="F336" s="5">
        <v>0.22</v>
      </c>
      <c r="G336" s="5">
        <v>0.62</v>
      </c>
      <c r="H336" s="5">
        <v>0.56000000000000005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9">
        <v>1</v>
      </c>
      <c r="W336" s="5">
        <v>61</v>
      </c>
      <c r="X336" s="5">
        <v>32</v>
      </c>
      <c r="Y336" s="5">
        <v>37</v>
      </c>
      <c r="Z336" s="9">
        <v>0.86</v>
      </c>
      <c r="AA336" s="5">
        <v>3</v>
      </c>
      <c r="AB336" s="5">
        <v>1</v>
      </c>
      <c r="AC336" s="5">
        <v>0</v>
      </c>
      <c r="AD336" s="5">
        <v>1</v>
      </c>
      <c r="AE336" s="5">
        <v>5</v>
      </c>
      <c r="AF336" s="9">
        <v>0.2</v>
      </c>
      <c r="AG336" s="5">
        <v>3</v>
      </c>
      <c r="AH336" s="5">
        <v>3</v>
      </c>
      <c r="AI336" s="9">
        <v>1</v>
      </c>
      <c r="AJ336" s="5">
        <v>4</v>
      </c>
      <c r="AK336" s="5">
        <v>15</v>
      </c>
      <c r="AL336" s="9">
        <v>0.27</v>
      </c>
      <c r="AM336" s="5">
        <v>0</v>
      </c>
      <c r="AN336" s="5">
        <v>0</v>
      </c>
      <c r="AO336" s="9">
        <v>0</v>
      </c>
      <c r="AP336" s="5">
        <v>10</v>
      </c>
      <c r="AQ336" s="5">
        <v>3</v>
      </c>
      <c r="AR336" s="5">
        <v>1</v>
      </c>
      <c r="AS336" s="5">
        <v>3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f t="shared" si="14"/>
        <v>0</v>
      </c>
      <c r="BD336" s="5">
        <f t="shared" si="15"/>
        <v>0</v>
      </c>
      <c r="BG336">
        <v>26</v>
      </c>
      <c r="BH336" s="10">
        <v>45872</v>
      </c>
      <c r="BI336" s="11" t="s">
        <v>97</v>
      </c>
      <c r="BJ336" s="8">
        <v>31.2</v>
      </c>
    </row>
    <row r="337" spans="1:62" x14ac:dyDescent="0.35">
      <c r="A337" t="s">
        <v>81</v>
      </c>
      <c r="B337">
        <v>29</v>
      </c>
      <c r="C337">
        <v>0</v>
      </c>
      <c r="D337" s="5">
        <v>7.0000000000000007E-2</v>
      </c>
      <c r="E337" s="5">
        <v>0.05</v>
      </c>
      <c r="F337" s="5">
        <v>7.0000000000000007E-2</v>
      </c>
      <c r="G337" s="5">
        <v>0.05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1</v>
      </c>
      <c r="R337" s="5">
        <v>0</v>
      </c>
      <c r="S337" s="5">
        <v>0</v>
      </c>
      <c r="T337" s="5">
        <v>4</v>
      </c>
      <c r="U337" s="5">
        <v>5</v>
      </c>
      <c r="V337" s="9">
        <v>0.8</v>
      </c>
      <c r="W337" s="5">
        <v>18</v>
      </c>
      <c r="X337" s="5">
        <v>4</v>
      </c>
      <c r="Y337" s="5">
        <v>8</v>
      </c>
      <c r="Z337" s="9">
        <v>0.5</v>
      </c>
      <c r="AA337" s="5">
        <v>0</v>
      </c>
      <c r="AB337" s="5">
        <v>0</v>
      </c>
      <c r="AC337" s="5">
        <v>0</v>
      </c>
      <c r="AD337" s="5">
        <v>2</v>
      </c>
      <c r="AE337" s="5">
        <v>3</v>
      </c>
      <c r="AF337" s="9">
        <v>0.67</v>
      </c>
      <c r="AG337" s="5">
        <v>0</v>
      </c>
      <c r="AH337" s="5">
        <v>1</v>
      </c>
      <c r="AI337" s="9">
        <v>0</v>
      </c>
      <c r="AJ337" s="5">
        <v>4</v>
      </c>
      <c r="AK337" s="5">
        <v>9</v>
      </c>
      <c r="AL337" s="9">
        <v>0.44</v>
      </c>
      <c r="AM337" s="5">
        <v>0</v>
      </c>
      <c r="AN337" s="5">
        <v>1</v>
      </c>
      <c r="AO337" s="9">
        <v>0</v>
      </c>
      <c r="AP337" s="5">
        <v>6</v>
      </c>
      <c r="AQ337" s="5">
        <v>0</v>
      </c>
      <c r="AR337" s="5">
        <v>0</v>
      </c>
      <c r="AS337" s="5">
        <v>1</v>
      </c>
      <c r="AT337" s="5">
        <v>0</v>
      </c>
      <c r="AU337" s="5">
        <v>0</v>
      </c>
      <c r="AV337" s="5">
        <v>0</v>
      </c>
      <c r="AW337" s="5">
        <v>1</v>
      </c>
      <c r="AX337" s="5">
        <v>1</v>
      </c>
      <c r="AY337" s="5">
        <v>0</v>
      </c>
      <c r="AZ337" s="5">
        <v>0</v>
      </c>
      <c r="BA337" s="5">
        <v>0</v>
      </c>
      <c r="BB337" s="5">
        <v>0</v>
      </c>
      <c r="BC337" s="5">
        <f t="shared" si="14"/>
        <v>0</v>
      </c>
      <c r="BD337" s="5">
        <f t="shared" si="15"/>
        <v>0.96153846153846168</v>
      </c>
      <c r="BG337">
        <v>26</v>
      </c>
      <c r="BH337" s="10">
        <v>45872</v>
      </c>
      <c r="BI337" s="11" t="s">
        <v>97</v>
      </c>
      <c r="BJ337" s="8">
        <v>31.2</v>
      </c>
    </row>
    <row r="338" spans="1:62" x14ac:dyDescent="0.35">
      <c r="A338" t="s">
        <v>72</v>
      </c>
      <c r="B338">
        <v>10</v>
      </c>
      <c r="C338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9">
        <v>0</v>
      </c>
      <c r="W338" s="5">
        <v>5</v>
      </c>
      <c r="X338" s="5">
        <v>4</v>
      </c>
      <c r="Y338" s="5">
        <v>5</v>
      </c>
      <c r="Z338" s="9">
        <v>0.8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9">
        <v>0</v>
      </c>
      <c r="AG338" s="5">
        <v>0</v>
      </c>
      <c r="AH338" s="5">
        <v>1</v>
      </c>
      <c r="AI338" s="9">
        <v>0</v>
      </c>
      <c r="AJ338" s="5">
        <v>0</v>
      </c>
      <c r="AK338" s="5">
        <v>0</v>
      </c>
      <c r="AL338" s="9">
        <v>0</v>
      </c>
      <c r="AM338" s="5">
        <v>0</v>
      </c>
      <c r="AN338" s="5">
        <v>0</v>
      </c>
      <c r="AO338" s="9">
        <v>0</v>
      </c>
      <c r="AP338" s="5">
        <v>1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2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f t="shared" si="14"/>
        <v>1.9230769230769234</v>
      </c>
      <c r="BD338" s="5">
        <f t="shared" si="15"/>
        <v>0</v>
      </c>
      <c r="BG338">
        <v>26</v>
      </c>
      <c r="BH338" s="10">
        <v>45872</v>
      </c>
      <c r="BI338" s="11" t="s">
        <v>97</v>
      </c>
      <c r="BJ338" s="8">
        <v>31.2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90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2025-08-05T08:44:08Z</dcterms:modified>
</cp:coreProperties>
</file>