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6312D570-7076-4744-B001-6942AA4371C6}" xr6:coauthVersionLast="47" xr6:coauthVersionMax="47" xr10:uidLastSave="{00000000-0000-0000-0000-000000000000}"/>
  <bookViews>
    <workbookView xWindow="-110" yWindow="-110" windowWidth="19420" windowHeight="11020" activeTab="1" xr2:uid="{291FCF99-A076-4714-9BE8-879351B19799}"/>
  </bookViews>
  <sheets>
    <sheet name="Total" sheetId="1" r:id="rId1"/>
    <sheet name="Data Colle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85" i="2" l="1"/>
  <c r="BC285" i="2"/>
  <c r="BD284" i="2"/>
  <c r="BC284" i="2"/>
  <c r="BD283" i="2"/>
  <c r="BC283" i="2"/>
  <c r="BD282" i="2"/>
  <c r="BC282" i="2"/>
  <c r="BD281" i="2"/>
  <c r="BC281" i="2"/>
  <c r="BD280" i="2"/>
  <c r="BC280" i="2"/>
  <c r="BD279" i="2"/>
  <c r="BC279" i="2"/>
  <c r="BD278" i="2"/>
  <c r="BC278" i="2"/>
  <c r="BD277" i="2"/>
  <c r="BC277" i="2"/>
  <c r="BD276" i="2"/>
  <c r="BC276" i="2"/>
  <c r="BD275" i="2"/>
  <c r="BC275" i="2"/>
  <c r="BD274" i="2"/>
  <c r="BC274" i="2"/>
  <c r="BD273" i="2"/>
  <c r="BC273" i="2"/>
  <c r="BD272" i="2"/>
  <c r="BC272" i="2"/>
  <c r="BD271" i="2"/>
  <c r="BC271" i="2"/>
  <c r="BD270" i="2"/>
  <c r="BC270" i="2"/>
  <c r="BD269" i="2"/>
  <c r="BC269" i="2"/>
  <c r="BD268" i="2"/>
  <c r="BC268" i="2"/>
  <c r="BD267" i="2"/>
  <c r="BC267" i="2"/>
  <c r="BD266" i="2"/>
  <c r="BC266" i="2"/>
  <c r="BD265" i="2"/>
  <c r="BC265" i="2"/>
  <c r="BD264" i="2"/>
  <c r="BC264" i="2"/>
  <c r="BD263" i="2"/>
  <c r="BC263" i="2"/>
  <c r="BD262" i="2"/>
  <c r="BC262" i="2"/>
  <c r="BD261" i="2"/>
  <c r="BC261" i="2"/>
  <c r="BD260" i="2"/>
  <c r="BC260" i="2"/>
  <c r="BD259" i="2"/>
  <c r="BC259" i="2"/>
  <c r="BD258" i="2"/>
  <c r="BC258" i="2"/>
  <c r="BD257" i="2"/>
  <c r="BC257" i="2"/>
  <c r="BN256" i="2"/>
  <c r="BD256" i="2"/>
  <c r="BC256" i="2"/>
  <c r="BN255" i="2"/>
  <c r="BD255" i="2"/>
  <c r="BC255" i="2"/>
  <c r="BN254" i="2"/>
  <c r="BD254" i="2"/>
  <c r="BC254" i="2"/>
  <c r="BN253" i="2"/>
  <c r="BD253" i="2"/>
  <c r="BC253" i="2"/>
  <c r="BN252" i="2"/>
  <c r="BD252" i="2"/>
  <c r="BC252" i="2"/>
  <c r="BN251" i="2"/>
  <c r="BD251" i="2"/>
  <c r="BC251" i="2"/>
  <c r="BN250" i="2"/>
  <c r="BD250" i="2"/>
  <c r="BC250" i="2"/>
  <c r="BN249" i="2"/>
  <c r="BD249" i="2"/>
  <c r="BC249" i="2"/>
  <c r="BN248" i="2"/>
  <c r="BD248" i="2"/>
  <c r="BC248" i="2"/>
  <c r="BN247" i="2"/>
  <c r="BD247" i="2"/>
  <c r="BC247" i="2"/>
  <c r="BN246" i="2"/>
  <c r="BD246" i="2"/>
  <c r="BC246" i="2"/>
  <c r="BN245" i="2"/>
  <c r="BD245" i="2"/>
  <c r="BC245" i="2"/>
  <c r="BN244" i="2"/>
  <c r="BD244" i="2"/>
  <c r="BC244" i="2"/>
  <c r="BN243" i="2"/>
  <c r="BD243" i="2"/>
  <c r="BC243" i="2"/>
  <c r="BN242" i="2"/>
  <c r="BD242" i="2"/>
  <c r="BC242" i="2"/>
  <c r="BN241" i="2"/>
  <c r="BD241" i="2"/>
  <c r="BC241" i="2"/>
  <c r="BN240" i="2"/>
  <c r="BD240" i="2"/>
  <c r="BC240" i="2"/>
  <c r="BN239" i="2"/>
  <c r="BD239" i="2"/>
  <c r="BC239" i="2"/>
  <c r="BN238" i="2"/>
  <c r="BD238" i="2"/>
  <c r="BC238" i="2"/>
  <c r="BN237" i="2"/>
  <c r="BD237" i="2"/>
  <c r="BC237" i="2"/>
  <c r="BN236" i="2"/>
  <c r="BD236" i="2"/>
  <c r="BC236" i="2"/>
  <c r="BN235" i="2"/>
  <c r="BD235" i="2"/>
  <c r="BC235" i="2"/>
  <c r="BN234" i="2"/>
  <c r="BD234" i="2"/>
  <c r="BC234" i="2"/>
  <c r="BN233" i="2"/>
  <c r="BD233" i="2"/>
  <c r="BC233" i="2"/>
  <c r="BN232" i="2"/>
  <c r="BD232" i="2"/>
  <c r="BC232" i="2"/>
  <c r="BN231" i="2"/>
  <c r="BD231" i="2"/>
  <c r="BC231" i="2"/>
  <c r="BN230" i="2"/>
  <c r="BD230" i="2"/>
  <c r="BC230" i="2"/>
  <c r="BN229" i="2"/>
  <c r="BD229" i="2"/>
  <c r="BC229" i="2"/>
  <c r="BN228" i="2"/>
  <c r="BD228" i="2"/>
  <c r="BC228" i="2"/>
  <c r="BN227" i="2"/>
  <c r="BD227" i="2"/>
  <c r="BC227" i="2"/>
  <c r="BN226" i="2"/>
  <c r="BD226" i="2"/>
  <c r="BC226" i="2"/>
  <c r="BN225" i="2"/>
  <c r="BD225" i="2"/>
  <c r="BC225" i="2"/>
  <c r="BN224" i="2"/>
  <c r="BD224" i="2"/>
  <c r="BC224" i="2"/>
  <c r="BN223" i="2"/>
  <c r="BD223" i="2"/>
  <c r="BC223" i="2"/>
  <c r="BN222" i="2"/>
  <c r="BD222" i="2"/>
  <c r="BC222" i="2"/>
  <c r="BN221" i="2"/>
  <c r="BD221" i="2"/>
  <c r="BC221" i="2"/>
  <c r="BN220" i="2"/>
  <c r="BD220" i="2"/>
  <c r="BD19" i="1" s="1"/>
  <c r="BC220" i="2"/>
  <c r="BN219" i="2"/>
  <c r="BD219" i="2"/>
  <c r="BC219" i="2"/>
  <c r="BN218" i="2"/>
  <c r="BD218" i="2"/>
  <c r="BC218" i="2"/>
  <c r="BN217" i="2"/>
  <c r="BD217" i="2"/>
  <c r="BC217" i="2"/>
  <c r="BN216" i="2"/>
  <c r="BD216" i="2"/>
  <c r="BD4" i="1" s="1"/>
  <c r="BC216" i="2"/>
  <c r="BN215" i="2"/>
  <c r="BD215" i="2"/>
  <c r="BC215" i="2"/>
  <c r="BN214" i="2"/>
  <c r="BD214" i="2"/>
  <c r="BC214" i="2"/>
  <c r="BN213" i="2"/>
  <c r="BD213" i="2"/>
  <c r="BC213" i="2"/>
  <c r="BN212" i="2"/>
  <c r="BD212" i="2"/>
  <c r="BC212" i="2"/>
  <c r="BN211" i="2"/>
  <c r="BD211" i="2"/>
  <c r="BC211" i="2"/>
  <c r="BN210" i="2"/>
  <c r="BD210" i="2"/>
  <c r="BC210" i="2"/>
  <c r="BN209" i="2"/>
  <c r="BD209" i="2"/>
  <c r="BC209" i="2"/>
  <c r="BN208" i="2"/>
  <c r="BD208" i="2"/>
  <c r="BC208" i="2"/>
  <c r="BN207" i="2"/>
  <c r="BD207" i="2"/>
  <c r="BC207" i="2"/>
  <c r="BN206" i="2"/>
  <c r="BD206" i="2"/>
  <c r="BC206" i="2"/>
  <c r="BN205" i="2"/>
  <c r="BD205" i="2"/>
  <c r="BC205" i="2"/>
  <c r="BN204" i="2"/>
  <c r="BD204" i="2"/>
  <c r="BC204" i="2"/>
  <c r="BN203" i="2"/>
  <c r="BD203" i="2"/>
  <c r="BC203" i="2"/>
  <c r="BN202" i="2"/>
  <c r="BD202" i="2"/>
  <c r="BC202" i="2"/>
  <c r="P202" i="2"/>
  <c r="BN201" i="2"/>
  <c r="BD201" i="2"/>
  <c r="BC201" i="2"/>
  <c r="BN200" i="2"/>
  <c r="BD200" i="2"/>
  <c r="BC200" i="2"/>
  <c r="BN199" i="2"/>
  <c r="BD199" i="2"/>
  <c r="BC199" i="2"/>
  <c r="BN198" i="2"/>
  <c r="BD198" i="2"/>
  <c r="BC198" i="2"/>
  <c r="BN197" i="2"/>
  <c r="BD197" i="2"/>
  <c r="BC197" i="2"/>
  <c r="BN196" i="2"/>
  <c r="BD196" i="2"/>
  <c r="BC196" i="2"/>
  <c r="BN195" i="2"/>
  <c r="BD195" i="2"/>
  <c r="BC195" i="2"/>
  <c r="BN194" i="2"/>
  <c r="BD194" i="2"/>
  <c r="BC194" i="2"/>
  <c r="BN193" i="2"/>
  <c r="BD193" i="2"/>
  <c r="BC193" i="2"/>
  <c r="BN192" i="2"/>
  <c r="BD192" i="2"/>
  <c r="BC192" i="2"/>
  <c r="BN191" i="2"/>
  <c r="BD191" i="2"/>
  <c r="BC191" i="2"/>
  <c r="BN190" i="2"/>
  <c r="BD190" i="2"/>
  <c r="BC190" i="2"/>
  <c r="BN189" i="2"/>
  <c r="BD189" i="2"/>
  <c r="BC189" i="2"/>
  <c r="BN188" i="2"/>
  <c r="BD188" i="2"/>
  <c r="BC188" i="2"/>
  <c r="BN187" i="2"/>
  <c r="BD187" i="2"/>
  <c r="BC187" i="2"/>
  <c r="BN186" i="2"/>
  <c r="BD186" i="2"/>
  <c r="BC186" i="2"/>
  <c r="BN185" i="2"/>
  <c r="BD185" i="2"/>
  <c r="BC185" i="2"/>
  <c r="BN184" i="2"/>
  <c r="BD184" i="2"/>
  <c r="BC184" i="2"/>
  <c r="BN183" i="2"/>
  <c r="BD183" i="2"/>
  <c r="BC183" i="2"/>
  <c r="BN182" i="2"/>
  <c r="BD182" i="2"/>
  <c r="BC182" i="2"/>
  <c r="BN181" i="2"/>
  <c r="BD181" i="2"/>
  <c r="BC181" i="2"/>
  <c r="BN180" i="2"/>
  <c r="BD180" i="2"/>
  <c r="BC180" i="2"/>
  <c r="BN179" i="2"/>
  <c r="BD179" i="2"/>
  <c r="BC179" i="2"/>
  <c r="BN178" i="2"/>
  <c r="BD178" i="2"/>
  <c r="BC178" i="2"/>
  <c r="BN177" i="2"/>
  <c r="BD177" i="2"/>
  <c r="BD7" i="1" s="1"/>
  <c r="BC177" i="2"/>
  <c r="BC7" i="1" s="1"/>
  <c r="BN176" i="2"/>
  <c r="BD176" i="2"/>
  <c r="BC176" i="2"/>
  <c r="BC6" i="1" s="1"/>
  <c r="BN175" i="2"/>
  <c r="BD175" i="2"/>
  <c r="BC175" i="2"/>
  <c r="BN174" i="2"/>
  <c r="BD174" i="2"/>
  <c r="BC174" i="2"/>
  <c r="BN173" i="2"/>
  <c r="BD173" i="2"/>
  <c r="BC173" i="2"/>
  <c r="BN172" i="2"/>
  <c r="BD172" i="2"/>
  <c r="BC172" i="2"/>
  <c r="BN171" i="2"/>
  <c r="BD171" i="2"/>
  <c r="BC171" i="2"/>
  <c r="BN170" i="2"/>
  <c r="BD170" i="2"/>
  <c r="BC170" i="2"/>
  <c r="BN169" i="2"/>
  <c r="BD169" i="2"/>
  <c r="BC169" i="2"/>
  <c r="BN168" i="2"/>
  <c r="BD168" i="2"/>
  <c r="BC168" i="2"/>
  <c r="BN167" i="2"/>
  <c r="BD167" i="2"/>
  <c r="BC167" i="2"/>
  <c r="BN166" i="2"/>
  <c r="BD166" i="2"/>
  <c r="BC166" i="2"/>
  <c r="BN165" i="2"/>
  <c r="BD165" i="2"/>
  <c r="BC165" i="2"/>
  <c r="BN164" i="2"/>
  <c r="BD164" i="2"/>
  <c r="BC164" i="2"/>
  <c r="BN163" i="2"/>
  <c r="BD163" i="2"/>
  <c r="BC163" i="2"/>
  <c r="BN162" i="2"/>
  <c r="BD162" i="2"/>
  <c r="BC162" i="2"/>
  <c r="BN161" i="2"/>
  <c r="BD161" i="2"/>
  <c r="BC161" i="2"/>
  <c r="BN160" i="2"/>
  <c r="BD160" i="2"/>
  <c r="BC160" i="2"/>
  <c r="BN159" i="2"/>
  <c r="BD159" i="2"/>
  <c r="BC159" i="2"/>
  <c r="BN158" i="2"/>
  <c r="BD158" i="2"/>
  <c r="BC158" i="2"/>
  <c r="BN157" i="2"/>
  <c r="BD157" i="2"/>
  <c r="BC157" i="2"/>
  <c r="BN156" i="2"/>
  <c r="BD156" i="2"/>
  <c r="BC156" i="2"/>
  <c r="BN155" i="2"/>
  <c r="BD155" i="2"/>
  <c r="BC155" i="2"/>
  <c r="BN154" i="2"/>
  <c r="BD154" i="2"/>
  <c r="BC154" i="2"/>
  <c r="BN153" i="2"/>
  <c r="BD153" i="2"/>
  <c r="BC153" i="2"/>
  <c r="BN152" i="2"/>
  <c r="BD152" i="2"/>
  <c r="BC152" i="2"/>
  <c r="BN151" i="2"/>
  <c r="BD151" i="2"/>
  <c r="BC151" i="2"/>
  <c r="BN150" i="2"/>
  <c r="BD150" i="2"/>
  <c r="BC150" i="2"/>
  <c r="BN149" i="2"/>
  <c r="BD149" i="2"/>
  <c r="BC149" i="2"/>
  <c r="BN148" i="2"/>
  <c r="BD148" i="2"/>
  <c r="BC148" i="2"/>
  <c r="BN147" i="2"/>
  <c r="BD147" i="2"/>
  <c r="BC147" i="2"/>
  <c r="BN146" i="2"/>
  <c r="BD146" i="2"/>
  <c r="BC146" i="2"/>
  <c r="BN145" i="2"/>
  <c r="BD145" i="2"/>
  <c r="BC145" i="2"/>
  <c r="BN144" i="2"/>
  <c r="BD144" i="2"/>
  <c r="BC144" i="2"/>
  <c r="BN143" i="2"/>
  <c r="BD143" i="2"/>
  <c r="BC143" i="2"/>
  <c r="BN142" i="2"/>
  <c r="BD142" i="2"/>
  <c r="BC142" i="2"/>
  <c r="BN141" i="2"/>
  <c r="BD141" i="2"/>
  <c r="BC141" i="2"/>
  <c r="BN140" i="2"/>
  <c r="BD140" i="2"/>
  <c r="BC140" i="2"/>
  <c r="BN139" i="2"/>
  <c r="BD139" i="2"/>
  <c r="BC139" i="2"/>
  <c r="BN138" i="2"/>
  <c r="BD138" i="2"/>
  <c r="BC138" i="2"/>
  <c r="BN137" i="2"/>
  <c r="BD137" i="2"/>
  <c r="BC137" i="2"/>
  <c r="BN136" i="2"/>
  <c r="BD136" i="2"/>
  <c r="BC136" i="2"/>
  <c r="BN135" i="2"/>
  <c r="BD135" i="2"/>
  <c r="BC135" i="2"/>
  <c r="BN134" i="2"/>
  <c r="BD134" i="2"/>
  <c r="BC134" i="2"/>
  <c r="BN133" i="2"/>
  <c r="BD133" i="2"/>
  <c r="BC133" i="2"/>
  <c r="BN132" i="2"/>
  <c r="BD132" i="2"/>
  <c r="BC132" i="2"/>
  <c r="BN131" i="2"/>
  <c r="BD131" i="2"/>
  <c r="BC131" i="2"/>
  <c r="BN130" i="2"/>
  <c r="BD130" i="2"/>
  <c r="BC130" i="2"/>
  <c r="BN129" i="2"/>
  <c r="BD129" i="2"/>
  <c r="BC129" i="2"/>
  <c r="BN128" i="2"/>
  <c r="BD128" i="2"/>
  <c r="BC128" i="2"/>
  <c r="BN127" i="2"/>
  <c r="BD127" i="2"/>
  <c r="BC127" i="2"/>
  <c r="BN126" i="2"/>
  <c r="BD126" i="2"/>
  <c r="BC126" i="2"/>
  <c r="BN125" i="2"/>
  <c r="BD125" i="2"/>
  <c r="BD15" i="1" s="1"/>
  <c r="BC125" i="2"/>
  <c r="BN124" i="2"/>
  <c r="BD124" i="2"/>
  <c r="BC124" i="2"/>
  <c r="BN123" i="2"/>
  <c r="BD123" i="2"/>
  <c r="BC123" i="2"/>
  <c r="BN122" i="2"/>
  <c r="BD122" i="2"/>
  <c r="BC122" i="2"/>
  <c r="BN121" i="2"/>
  <c r="BD121" i="2"/>
  <c r="BC121" i="2"/>
  <c r="BN120" i="2"/>
  <c r="BD120" i="2"/>
  <c r="BC120" i="2"/>
  <c r="BN119" i="2"/>
  <c r="BD119" i="2"/>
  <c r="BC119" i="2"/>
  <c r="BN118" i="2"/>
  <c r="BD118" i="2"/>
  <c r="BC118" i="2"/>
  <c r="BN117" i="2"/>
  <c r="BD117" i="2"/>
  <c r="BC117" i="2"/>
  <c r="BN116" i="2"/>
  <c r="BD116" i="2"/>
  <c r="BC116" i="2"/>
  <c r="BN115" i="2"/>
  <c r="BD115" i="2"/>
  <c r="BC115" i="2"/>
  <c r="BN114" i="2"/>
  <c r="BD114" i="2"/>
  <c r="BC114" i="2"/>
  <c r="BN113" i="2"/>
  <c r="BD113" i="2"/>
  <c r="BC113" i="2"/>
  <c r="BN112" i="2"/>
  <c r="BD112" i="2"/>
  <c r="BC112" i="2"/>
  <c r="BN111" i="2"/>
  <c r="BD111" i="2"/>
  <c r="BC111" i="2"/>
  <c r="BN110" i="2"/>
  <c r="BD110" i="2"/>
  <c r="BC110" i="2"/>
  <c r="BN109" i="2"/>
  <c r="BD109" i="2"/>
  <c r="BD14" i="1" s="1"/>
  <c r="BC109" i="2"/>
  <c r="BC14" i="1" s="1"/>
  <c r="BN108" i="2"/>
  <c r="BD108" i="2"/>
  <c r="BC108" i="2"/>
  <c r="BN107" i="2"/>
  <c r="BD107" i="2"/>
  <c r="BC107" i="2"/>
  <c r="BN106" i="2"/>
  <c r="BD106" i="2"/>
  <c r="BC106" i="2"/>
  <c r="BN105" i="2"/>
  <c r="BD105" i="2"/>
  <c r="BD9" i="1" s="1"/>
  <c r="BC105" i="2"/>
  <c r="BN104" i="2"/>
  <c r="BD104" i="2"/>
  <c r="BC104" i="2"/>
  <c r="BN103" i="2"/>
  <c r="BD103" i="2"/>
  <c r="BC103" i="2"/>
  <c r="BN102" i="2"/>
  <c r="BD102" i="2"/>
  <c r="BC102" i="2"/>
  <c r="BN101" i="2"/>
  <c r="BD101" i="2"/>
  <c r="BC101" i="2"/>
  <c r="BN100" i="2"/>
  <c r="BD100" i="2"/>
  <c r="BC100" i="2"/>
  <c r="BN99" i="2"/>
  <c r="BD99" i="2"/>
  <c r="BC99" i="2"/>
  <c r="BN98" i="2"/>
  <c r="BD98" i="2"/>
  <c r="BC98" i="2"/>
  <c r="BN97" i="2"/>
  <c r="BD97" i="2"/>
  <c r="BC97" i="2"/>
  <c r="BN96" i="2"/>
  <c r="BD96" i="2"/>
  <c r="BC96" i="2"/>
  <c r="BN95" i="2"/>
  <c r="BD95" i="2"/>
  <c r="BC95" i="2"/>
  <c r="BN94" i="2"/>
  <c r="BD94" i="2"/>
  <c r="BC94" i="2"/>
  <c r="BN93" i="2"/>
  <c r="BD93" i="2"/>
  <c r="BC93" i="2"/>
  <c r="BN92" i="2"/>
  <c r="BD92" i="2"/>
  <c r="BC92" i="2"/>
  <c r="BN91" i="2"/>
  <c r="BD91" i="2"/>
  <c r="BC91" i="2"/>
  <c r="BC9" i="1" s="1"/>
  <c r="BN90" i="2"/>
  <c r="BD90" i="2"/>
  <c r="BC90" i="2"/>
  <c r="BN89" i="2"/>
  <c r="BD89" i="2"/>
  <c r="BC89" i="2"/>
  <c r="BN88" i="2"/>
  <c r="BD88" i="2"/>
  <c r="BC88" i="2"/>
  <c r="BN87" i="2"/>
  <c r="BD87" i="2"/>
  <c r="BC87" i="2"/>
  <c r="BN86" i="2"/>
  <c r="BD86" i="2"/>
  <c r="BC86" i="2"/>
  <c r="BN85" i="2"/>
  <c r="BD85" i="2"/>
  <c r="BD20" i="1" s="1"/>
  <c r="BC85" i="2"/>
  <c r="BC20" i="1" s="1"/>
  <c r="BN84" i="2"/>
  <c r="BD84" i="2"/>
  <c r="BC84" i="2"/>
  <c r="BN83" i="2"/>
  <c r="BD83" i="2"/>
  <c r="BC83" i="2"/>
  <c r="BN82" i="2"/>
  <c r="BD82" i="2"/>
  <c r="BC82" i="2"/>
  <c r="BN81" i="2"/>
  <c r="BD81" i="2"/>
  <c r="BC81" i="2"/>
  <c r="BC16" i="1" s="1"/>
  <c r="BN80" i="2"/>
  <c r="BD80" i="2"/>
  <c r="BC80" i="2"/>
  <c r="BN79" i="2"/>
  <c r="BD79" i="2"/>
  <c r="BC79" i="2"/>
  <c r="BN78" i="2"/>
  <c r="BD78" i="2"/>
  <c r="BC78" i="2"/>
  <c r="BN77" i="2"/>
  <c r="BD77" i="2"/>
  <c r="BC77" i="2"/>
  <c r="BN76" i="2"/>
  <c r="BD76" i="2"/>
  <c r="BC76" i="2"/>
  <c r="BN75" i="2"/>
  <c r="BD75" i="2"/>
  <c r="BC75" i="2"/>
  <c r="BN74" i="2"/>
  <c r="BD74" i="2"/>
  <c r="BC74" i="2"/>
  <c r="BN73" i="2"/>
  <c r="BD73" i="2"/>
  <c r="BC73" i="2"/>
  <c r="BN72" i="2"/>
  <c r="BD72" i="2"/>
  <c r="BC72" i="2"/>
  <c r="BN71" i="2"/>
  <c r="BD71" i="2"/>
  <c r="BC71" i="2"/>
  <c r="BN70" i="2"/>
  <c r="BD70" i="2"/>
  <c r="BC70" i="2"/>
  <c r="BN69" i="2"/>
  <c r="BD69" i="2"/>
  <c r="BC69" i="2"/>
  <c r="BN68" i="2"/>
  <c r="BD68" i="2"/>
  <c r="BC68" i="2"/>
  <c r="BN67" i="2"/>
  <c r="BD67" i="2"/>
  <c r="BC67" i="2"/>
  <c r="BN66" i="2"/>
  <c r="BD66" i="2"/>
  <c r="BC66" i="2"/>
  <c r="BN65" i="2"/>
  <c r="BD65" i="2"/>
  <c r="BC65" i="2"/>
  <c r="BN64" i="2"/>
  <c r="BD64" i="2"/>
  <c r="BC64" i="2"/>
  <c r="BN63" i="2"/>
  <c r="BD63" i="2"/>
  <c r="BC63" i="2"/>
  <c r="BN62" i="2"/>
  <c r="BD62" i="2"/>
  <c r="BC62" i="2"/>
  <c r="BN61" i="2"/>
  <c r="BD61" i="2"/>
  <c r="BC61" i="2"/>
  <c r="BN60" i="2"/>
  <c r="BD60" i="2"/>
  <c r="BC60" i="2"/>
  <c r="BN59" i="2"/>
  <c r="BD59" i="2"/>
  <c r="BC59" i="2"/>
  <c r="BN58" i="2"/>
  <c r="BD58" i="2"/>
  <c r="BC58" i="2"/>
  <c r="BN57" i="2"/>
  <c r="BD57" i="2"/>
  <c r="BC57" i="2"/>
  <c r="BN56" i="2"/>
  <c r="BD56" i="2"/>
  <c r="BC56" i="2"/>
  <c r="BN55" i="2"/>
  <c r="BD55" i="2"/>
  <c r="BC55" i="2"/>
  <c r="BN54" i="2"/>
  <c r="BD54" i="2"/>
  <c r="BC54" i="2"/>
  <c r="BN53" i="2"/>
  <c r="BD53" i="2"/>
  <c r="BC53" i="2"/>
  <c r="BN52" i="2"/>
  <c r="BD52" i="2"/>
  <c r="BC52" i="2"/>
  <c r="BN51" i="2"/>
  <c r="BD51" i="2"/>
  <c r="BC51" i="2"/>
  <c r="BN50" i="2"/>
  <c r="BD50" i="2"/>
  <c r="BC50" i="2"/>
  <c r="BN49" i="2"/>
  <c r="BD49" i="2"/>
  <c r="BC49" i="2"/>
  <c r="BN48" i="2"/>
  <c r="BD48" i="2"/>
  <c r="BC48" i="2"/>
  <c r="BN47" i="2"/>
  <c r="BD47" i="2"/>
  <c r="BC47" i="2"/>
  <c r="BN46" i="2"/>
  <c r="BD46" i="2"/>
  <c r="BC46" i="2"/>
  <c r="BN45" i="2"/>
  <c r="BD45" i="2"/>
  <c r="BC45" i="2"/>
  <c r="BC4" i="1" s="1"/>
  <c r="BN44" i="2"/>
  <c r="BD44" i="2"/>
  <c r="BC44" i="2"/>
  <c r="BN43" i="2"/>
  <c r="BD43" i="2"/>
  <c r="BC43" i="2"/>
  <c r="BN42" i="2"/>
  <c r="BD42" i="2"/>
  <c r="BC42" i="2"/>
  <c r="BC22" i="1" s="1"/>
  <c r="BN41" i="2"/>
  <c r="BD41" i="2"/>
  <c r="BC41" i="2"/>
  <c r="BC19" i="1" s="1"/>
  <c r="BN40" i="2"/>
  <c r="BD40" i="2"/>
  <c r="BC40" i="2"/>
  <c r="BN39" i="2"/>
  <c r="BD39" i="2"/>
  <c r="BC39" i="2"/>
  <c r="BN38" i="2"/>
  <c r="BD38" i="2"/>
  <c r="BD16" i="1" s="1"/>
  <c r="BC38" i="2"/>
  <c r="BN37" i="2"/>
  <c r="BD37" i="2"/>
  <c r="BD13" i="1" s="1"/>
  <c r="BC37" i="2"/>
  <c r="BN36" i="2"/>
  <c r="BD36" i="2"/>
  <c r="BC36" i="2"/>
  <c r="BN35" i="2"/>
  <c r="BD35" i="2"/>
  <c r="BC35" i="2"/>
  <c r="BN34" i="2"/>
  <c r="BD34" i="2"/>
  <c r="BC34" i="2"/>
  <c r="BN33" i="2"/>
  <c r="BD33" i="2"/>
  <c r="BD8" i="1" s="1"/>
  <c r="BC33" i="2"/>
  <c r="BC8" i="1" s="1"/>
  <c r="BN32" i="2"/>
  <c r="BD32" i="2"/>
  <c r="BC32" i="2"/>
  <c r="BN31" i="2"/>
  <c r="BD31" i="2"/>
  <c r="BC31" i="2"/>
  <c r="BN30" i="2"/>
  <c r="BD30" i="2"/>
  <c r="BC30" i="2"/>
  <c r="BN29" i="2"/>
  <c r="BD29" i="2"/>
  <c r="BC29" i="2"/>
  <c r="BN28" i="2"/>
  <c r="BD28" i="2"/>
  <c r="BC28" i="2"/>
  <c r="BN27" i="2"/>
  <c r="BD27" i="2"/>
  <c r="BC27" i="2"/>
  <c r="BN26" i="2"/>
  <c r="BD26" i="2"/>
  <c r="BC26" i="2"/>
  <c r="BN25" i="2"/>
  <c r="BD25" i="2"/>
  <c r="BC25" i="2"/>
  <c r="BN24" i="2"/>
  <c r="BD24" i="2"/>
  <c r="BC24" i="2"/>
  <c r="BN23" i="2"/>
  <c r="BD23" i="2"/>
  <c r="BC23" i="2"/>
  <c r="BN22" i="2"/>
  <c r="BD22" i="2"/>
  <c r="BC22" i="2"/>
  <c r="BN21" i="2"/>
  <c r="BD21" i="2"/>
  <c r="BD10" i="1" s="1"/>
  <c r="BC21" i="2"/>
  <c r="BC10" i="1" s="1"/>
  <c r="BN20" i="2"/>
  <c r="BD20" i="2"/>
  <c r="BC20" i="2"/>
  <c r="BN19" i="2"/>
  <c r="BD19" i="2"/>
  <c r="BC19" i="2"/>
  <c r="BN18" i="2"/>
  <c r="BD18" i="2"/>
  <c r="BD3" i="1" s="1"/>
  <c r="BC18" i="2"/>
  <c r="BC3" i="1" s="1"/>
  <c r="BN17" i="2"/>
  <c r="BD17" i="2"/>
  <c r="BD2" i="1" s="1"/>
  <c r="BC17" i="2"/>
  <c r="BN16" i="2"/>
  <c r="BD16" i="2"/>
  <c r="BC16" i="2"/>
  <c r="BN15" i="2"/>
  <c r="BD15" i="2"/>
  <c r="BC15" i="2"/>
  <c r="BN14" i="2"/>
  <c r="BD14" i="2"/>
  <c r="BC14" i="2"/>
  <c r="BN13" i="2"/>
  <c r="BD13" i="2"/>
  <c r="BD17" i="1" s="1"/>
  <c r="BC13" i="2"/>
  <c r="BC17" i="1" s="1"/>
  <c r="BN12" i="2"/>
  <c r="BD12" i="2"/>
  <c r="BC12" i="2"/>
  <c r="BN11" i="2"/>
  <c r="BD11" i="2"/>
  <c r="BC11" i="2"/>
  <c r="BC13" i="1" s="1"/>
  <c r="BN10" i="2"/>
  <c r="BD10" i="2"/>
  <c r="BD12" i="1" s="1"/>
  <c r="BC10" i="2"/>
  <c r="BC12" i="1" s="1"/>
  <c r="BN9" i="2"/>
  <c r="BD9" i="2"/>
  <c r="BD11" i="1" s="1"/>
  <c r="BC9" i="2"/>
  <c r="BC11" i="1" s="1"/>
  <c r="BN8" i="2"/>
  <c r="BD8" i="2"/>
  <c r="BC8" i="2"/>
  <c r="BN7" i="2"/>
  <c r="BD7" i="2"/>
  <c r="BC7" i="2"/>
  <c r="BN6" i="2"/>
  <c r="BD6" i="2"/>
  <c r="BC6" i="2"/>
  <c r="BN5" i="2"/>
  <c r="BD5" i="2"/>
  <c r="BC5" i="2"/>
  <c r="BN4" i="2"/>
  <c r="BD4" i="2"/>
  <c r="BC4" i="2"/>
  <c r="BN3" i="2"/>
  <c r="BD3" i="2"/>
  <c r="BC3" i="2"/>
  <c r="BN2" i="2"/>
  <c r="BD2" i="2"/>
  <c r="BC2" i="2"/>
  <c r="BC2" i="1" s="1"/>
  <c r="P6" i="1"/>
  <c r="BD6" i="1"/>
  <c r="BD18" i="1"/>
  <c r="BD22" i="1"/>
  <c r="BD21" i="1"/>
  <c r="BC21" i="1"/>
  <c r="BC18" i="1"/>
  <c r="BD5" i="1"/>
  <c r="BC15" i="1"/>
  <c r="BC5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" i="1"/>
  <c r="AX3" i="1"/>
  <c r="AY3" i="1"/>
  <c r="AZ3" i="1"/>
  <c r="BA3" i="1"/>
  <c r="BB3" i="1"/>
  <c r="AX4" i="1"/>
  <c r="AY4" i="1"/>
  <c r="AZ4" i="1"/>
  <c r="BA4" i="1"/>
  <c r="BB4" i="1"/>
  <c r="AX5" i="1"/>
  <c r="AY5" i="1"/>
  <c r="AZ5" i="1"/>
  <c r="BA5" i="1"/>
  <c r="BB5" i="1"/>
  <c r="AX6" i="1"/>
  <c r="AY6" i="1"/>
  <c r="AZ6" i="1"/>
  <c r="BA6" i="1"/>
  <c r="BB6" i="1"/>
  <c r="AX7" i="1"/>
  <c r="AY7" i="1"/>
  <c r="AZ7" i="1"/>
  <c r="BA7" i="1"/>
  <c r="BB7" i="1"/>
  <c r="AX8" i="1"/>
  <c r="AY8" i="1"/>
  <c r="AZ8" i="1"/>
  <c r="BA8" i="1"/>
  <c r="BB8" i="1"/>
  <c r="AX9" i="1"/>
  <c r="AY9" i="1"/>
  <c r="AZ9" i="1"/>
  <c r="BA9" i="1"/>
  <c r="BB9" i="1"/>
  <c r="AX10" i="1"/>
  <c r="AY10" i="1"/>
  <c r="AZ10" i="1"/>
  <c r="BA10" i="1"/>
  <c r="BB10" i="1"/>
  <c r="AX11" i="1"/>
  <c r="AY11" i="1"/>
  <c r="AZ11" i="1"/>
  <c r="BA11" i="1"/>
  <c r="BB11" i="1"/>
  <c r="AX12" i="1"/>
  <c r="AY12" i="1"/>
  <c r="AZ12" i="1"/>
  <c r="BA12" i="1"/>
  <c r="BB12" i="1"/>
  <c r="AX13" i="1"/>
  <c r="AY13" i="1"/>
  <c r="AZ13" i="1"/>
  <c r="BA13" i="1"/>
  <c r="BB13" i="1"/>
  <c r="AX14" i="1"/>
  <c r="AY14" i="1"/>
  <c r="AZ14" i="1"/>
  <c r="BA14" i="1"/>
  <c r="BB14" i="1"/>
  <c r="AX15" i="1"/>
  <c r="AY15" i="1"/>
  <c r="AZ15" i="1"/>
  <c r="BA15" i="1"/>
  <c r="BB15" i="1"/>
  <c r="AX16" i="1"/>
  <c r="AY16" i="1"/>
  <c r="AZ16" i="1"/>
  <c r="BA16" i="1"/>
  <c r="BB16" i="1"/>
  <c r="AX17" i="1"/>
  <c r="AY17" i="1"/>
  <c r="AZ17" i="1"/>
  <c r="BA17" i="1"/>
  <c r="BB17" i="1"/>
  <c r="AX18" i="1"/>
  <c r="AY18" i="1"/>
  <c r="AZ18" i="1"/>
  <c r="BA18" i="1"/>
  <c r="BB18" i="1"/>
  <c r="AX19" i="1"/>
  <c r="AY19" i="1"/>
  <c r="AZ19" i="1"/>
  <c r="BA19" i="1"/>
  <c r="BB19" i="1"/>
  <c r="AX20" i="1"/>
  <c r="AY20" i="1"/>
  <c r="AZ20" i="1"/>
  <c r="BA20" i="1"/>
  <c r="BB20" i="1"/>
  <c r="AX21" i="1"/>
  <c r="AY21" i="1"/>
  <c r="AZ21" i="1"/>
  <c r="BA21" i="1"/>
  <c r="BB21" i="1"/>
  <c r="AX22" i="1"/>
  <c r="AY22" i="1"/>
  <c r="AZ22" i="1"/>
  <c r="BA22" i="1"/>
  <c r="BB22" i="1"/>
  <c r="BB2" i="1"/>
  <c r="BA2" i="1"/>
  <c r="AZ2" i="1"/>
  <c r="AY2" i="1"/>
  <c r="AX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W2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T2" i="1"/>
  <c r="AS2" i="1"/>
  <c r="AQ3" i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R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N2" i="1"/>
  <c r="AM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K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P3" i="1"/>
  <c r="P4" i="1"/>
  <c r="P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E3" i="1"/>
  <c r="BF3" i="1"/>
  <c r="BG3" i="1"/>
  <c r="BI3" i="1"/>
  <c r="BE4" i="1"/>
  <c r="BF4" i="1"/>
  <c r="BG4" i="1"/>
  <c r="BI4" i="1"/>
  <c r="BE5" i="1"/>
  <c r="BF5" i="1"/>
  <c r="BG5" i="1"/>
  <c r="BI5" i="1"/>
  <c r="BE6" i="1"/>
  <c r="BF6" i="1"/>
  <c r="BG6" i="1"/>
  <c r="BI6" i="1"/>
  <c r="BE7" i="1"/>
  <c r="BF7" i="1"/>
  <c r="BG7" i="1"/>
  <c r="BI7" i="1"/>
  <c r="BE8" i="1"/>
  <c r="BF8" i="1"/>
  <c r="BG8" i="1"/>
  <c r="BI8" i="1"/>
  <c r="BE9" i="1"/>
  <c r="BF9" i="1"/>
  <c r="BG9" i="1"/>
  <c r="BI9" i="1"/>
  <c r="BE10" i="1"/>
  <c r="BF10" i="1"/>
  <c r="BG10" i="1"/>
  <c r="BI10" i="1"/>
  <c r="BE11" i="1"/>
  <c r="BF11" i="1"/>
  <c r="BG11" i="1"/>
  <c r="BI11" i="1"/>
  <c r="BE12" i="1"/>
  <c r="BF12" i="1"/>
  <c r="BG12" i="1"/>
  <c r="BI12" i="1"/>
  <c r="BE13" i="1"/>
  <c r="BF13" i="1"/>
  <c r="BG13" i="1"/>
  <c r="BI13" i="1"/>
  <c r="BE14" i="1"/>
  <c r="BF14" i="1"/>
  <c r="BG14" i="1"/>
  <c r="BI14" i="1"/>
  <c r="BE15" i="1"/>
  <c r="BF15" i="1"/>
  <c r="BG15" i="1"/>
  <c r="BI15" i="1"/>
  <c r="BE16" i="1"/>
  <c r="BF16" i="1"/>
  <c r="BG16" i="1"/>
  <c r="BI16" i="1"/>
  <c r="BE17" i="1"/>
  <c r="BF17" i="1"/>
  <c r="BG17" i="1"/>
  <c r="BI17" i="1"/>
  <c r="BE18" i="1"/>
  <c r="BF18" i="1"/>
  <c r="BG18" i="1"/>
  <c r="BI18" i="1"/>
  <c r="BE19" i="1"/>
  <c r="BF19" i="1"/>
  <c r="BG19" i="1"/>
  <c r="BI19" i="1"/>
  <c r="BE20" i="1"/>
  <c r="BF20" i="1"/>
  <c r="BG20" i="1"/>
  <c r="BI20" i="1"/>
  <c r="BE21" i="1"/>
  <c r="BF21" i="1"/>
  <c r="BG21" i="1"/>
  <c r="BI21" i="1"/>
  <c r="BE22" i="1"/>
  <c r="BF22" i="1"/>
  <c r="BG22" i="1"/>
  <c r="BI22" i="1"/>
  <c r="BI2" i="1"/>
  <c r="BG2" i="1"/>
  <c r="BE2" i="1"/>
  <c r="BF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J15" i="1"/>
  <c r="BJ18" i="1"/>
  <c r="BJ16" i="1"/>
  <c r="BJ10" i="1"/>
  <c r="BJ4" i="1"/>
  <c r="V17" i="1" l="1"/>
  <c r="AF17" i="1"/>
  <c r="AL17" i="1"/>
  <c r="V16" i="1"/>
  <c r="AI16" i="1"/>
  <c r="AL16" i="1"/>
  <c r="V14" i="1"/>
  <c r="AL14" i="1"/>
  <c r="Z13" i="1"/>
  <c r="AI13" i="1"/>
  <c r="V13" i="1"/>
  <c r="BJ13" i="1"/>
  <c r="AF15" i="1"/>
  <c r="AL15" i="1"/>
  <c r="Z15" i="1"/>
  <c r="BJ20" i="1"/>
  <c r="BJ5" i="1"/>
  <c r="AO12" i="1"/>
  <c r="Z12" i="1"/>
  <c r="Z5" i="1"/>
  <c r="AF5" i="1"/>
  <c r="BJ6" i="1"/>
  <c r="BJ19" i="1"/>
  <c r="AO11" i="1"/>
  <c r="BJ11" i="1"/>
  <c r="BJ2" i="1"/>
  <c r="AI22" i="1"/>
  <c r="AF22" i="1"/>
  <c r="AF10" i="1"/>
  <c r="AI10" i="1"/>
  <c r="AL10" i="1"/>
  <c r="V4" i="1"/>
  <c r="AI4" i="1"/>
  <c r="AO4" i="1"/>
  <c r="BJ9" i="1"/>
  <c r="BJ22" i="1"/>
  <c r="BJ21" i="1"/>
  <c r="BJ8" i="1"/>
  <c r="V21" i="1"/>
  <c r="AI18" i="1"/>
  <c r="AO18" i="1"/>
  <c r="Z18" i="1"/>
  <c r="AF18" i="1"/>
  <c r="BJ17" i="1"/>
  <c r="AF3" i="1"/>
  <c r="Z3" i="1"/>
  <c r="BJ12" i="1"/>
  <c r="BJ3" i="1"/>
  <c r="BJ14" i="1"/>
  <c r="AI20" i="1"/>
  <c r="AL20" i="1"/>
  <c r="AO20" i="1"/>
  <c r="AO8" i="1"/>
  <c r="AF8" i="1"/>
  <c r="AI8" i="1"/>
  <c r="AL8" i="1"/>
  <c r="AI6" i="1"/>
  <c r="AL6" i="1"/>
  <c r="Z6" i="1"/>
  <c r="AF6" i="1"/>
  <c r="BJ7" i="1"/>
  <c r="AL19" i="1"/>
  <c r="AI19" i="1"/>
  <c r="V19" i="1"/>
  <c r="AO19" i="1"/>
  <c r="AF7" i="1"/>
  <c r="AI7" i="1"/>
  <c r="V7" i="1"/>
  <c r="AL2" i="1"/>
  <c r="V2" i="1"/>
  <c r="V20" i="1" l="1"/>
  <c r="V18" i="1"/>
  <c r="AF20" i="1"/>
  <c r="AI3" i="1"/>
  <c r="Z9" i="1"/>
  <c r="AF9" i="1"/>
  <c r="AO21" i="1"/>
  <c r="AL21" i="1"/>
  <c r="AI5" i="1"/>
  <c r="Z7" i="1"/>
  <c r="AO3" i="1"/>
  <c r="AL4" i="1"/>
  <c r="V3" i="1"/>
  <c r="Z22" i="1"/>
  <c r="AO22" i="1"/>
  <c r="AO17" i="1"/>
  <c r="V15" i="1"/>
  <c r="AO2" i="1"/>
  <c r="AL7" i="1"/>
  <c r="V6" i="1"/>
  <c r="AO6" i="1"/>
  <c r="Z20" i="1"/>
  <c r="AL9" i="1"/>
  <c r="Z4" i="1"/>
  <c r="AO10" i="1"/>
  <c r="AO5" i="1"/>
  <c r="V5" i="1"/>
  <c r="AO14" i="1"/>
  <c r="AI14" i="1"/>
  <c r="AF19" i="1"/>
  <c r="AF4" i="1"/>
  <c r="Z10" i="1"/>
  <c r="AL22" i="1"/>
  <c r="AF11" i="1"/>
  <c r="AL5" i="1"/>
  <c r="AF12" i="1"/>
  <c r="AO15" i="1"/>
  <c r="Z14" i="1"/>
  <c r="Z17" i="1"/>
  <c r="AI21" i="1"/>
  <c r="AO7" i="1"/>
  <c r="Z19" i="1"/>
  <c r="Z8" i="1"/>
  <c r="Z21" i="1"/>
  <c r="AF21" i="1"/>
  <c r="AL12" i="1"/>
  <c r="AI15" i="1"/>
  <c r="V9" i="1"/>
  <c r="V11" i="1"/>
  <c r="AL13" i="1"/>
  <c r="AF14" i="1"/>
  <c r="V8" i="1"/>
  <c r="AL18" i="1"/>
  <c r="AI9" i="1"/>
  <c r="V10" i="1"/>
  <c r="V22" i="1"/>
  <c r="AO13" i="1"/>
  <c r="Z16" i="1"/>
  <c r="AF16" i="1"/>
  <c r="AI11" i="1"/>
  <c r="AI12" i="1"/>
  <c r="AI17" i="1"/>
  <c r="V12" i="1"/>
  <c r="AL3" i="1"/>
  <c r="AO9" i="1"/>
  <c r="Z11" i="1"/>
  <c r="AL11" i="1"/>
  <c r="AF13" i="1"/>
  <c r="AO16" i="1"/>
  <c r="AI2" i="1"/>
  <c r="AF2" i="1"/>
  <c r="Z2" i="1"/>
</calcChain>
</file>

<file path=xl/sharedStrings.xml><?xml version="1.0" encoding="utf-8"?>
<sst xmlns="http://schemas.openxmlformats.org/spreadsheetml/2006/main" count="717" uniqueCount="103">
  <si>
    <t>Name</t>
  </si>
  <si>
    <t>Minutes</t>
  </si>
  <si>
    <t>+/-</t>
  </si>
  <si>
    <t>xG</t>
  </si>
  <si>
    <t>xGOT</t>
  </si>
  <si>
    <t>Non-Pen xG</t>
  </si>
  <si>
    <t>Non-Pen xGOT</t>
  </si>
  <si>
    <t>xA</t>
  </si>
  <si>
    <t xml:space="preserve">Goals </t>
  </si>
  <si>
    <t>Non-Pen Goals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</si>
  <si>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</si>
  <si>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</si>
  <si>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</si>
  <si>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</si>
  <si>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</si>
  <si>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</si>
  <si>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</si>
  <si>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Shots Off Target</t>
  </si>
  <si>
    <t>Shots Blocked</t>
  </si>
  <si>
    <t>Dribbles</t>
  </si>
  <si>
    <t xml:space="preserve"> Dribbles Att.</t>
  </si>
  <si>
    <t>Dribble %</t>
  </si>
  <si>
    <t>Touches</t>
  </si>
  <si>
    <t>Passes</t>
  </si>
  <si>
    <t>Passes Att.</t>
  </si>
  <si>
    <t>Pass %</t>
  </si>
  <si>
    <t>Key Passes</t>
  </si>
  <si>
    <t>Big Chances Created</t>
  </si>
  <si>
    <t>Big Chances Missed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</si>
  <si>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</si>
  <si>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</si>
  <si>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</si>
  <si>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</si>
  <si>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</si>
  <si>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</si>
  <si>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</si>
  <si>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</si>
  <si>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</si>
  <si>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</si>
  <si>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</si>
  <si>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</si>
  <si>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Possession Lost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</si>
  <si>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</si>
  <si>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</si>
  <si>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</si>
  <si>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</si>
  <si>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</si>
  <si>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</si>
  <si>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</si>
  <si>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</si>
  <si>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Errors Leading to Shot</t>
  </si>
  <si>
    <t>Errors Leading to Goal</t>
  </si>
  <si>
    <t>Penalties Won</t>
  </si>
  <si>
    <t>Penalties Committed</t>
  </si>
  <si>
    <t>PAdj Interceptions</t>
  </si>
  <si>
    <t>PAdj Tackles</t>
  </si>
  <si>
    <t>Avg. X</t>
  </si>
  <si>
    <t>Avg. Y</t>
  </si>
  <si>
    <t>Round</t>
  </si>
  <si>
    <t>Date</t>
  </si>
  <si>
    <t>Opponent</t>
  </si>
  <si>
    <t>Opp. Possession Time</t>
  </si>
  <si>
    <t>Top Speed (km/h)</t>
  </si>
  <si>
    <t>Distance (M)</t>
  </si>
  <si>
    <t>Sofascore Rating</t>
  </si>
  <si>
    <t>Consistency</t>
  </si>
  <si>
    <t>Alex Masciovecchio</t>
  </si>
  <si>
    <t>APIA Leichardt</t>
  </si>
  <si>
    <t>Banri Kanaizumi</t>
  </si>
  <si>
    <t>Ben Giason</t>
  </si>
  <si>
    <t>Damon Gray</t>
  </si>
  <si>
    <t>Darcy Madden</t>
  </si>
  <si>
    <t>Dax Kelly</t>
  </si>
  <si>
    <t>Dylan Ryan</t>
  </si>
  <si>
    <t>Harrison Buesnel</t>
  </si>
  <si>
    <t>James Anagnostopoulos</t>
  </si>
  <si>
    <t>Lachlan Scott</t>
  </si>
  <si>
    <t>Marcus Beattie</t>
  </si>
  <si>
    <t>Nicholas Olsen</t>
  </si>
  <si>
    <t>Oliver Yates</t>
  </si>
  <si>
    <t>Raphael Lea'i</t>
  </si>
  <si>
    <t>Sebastian Hernandez</t>
  </si>
  <si>
    <t>Blacktown City</t>
  </si>
  <si>
    <t>Daniel Solsky</t>
  </si>
  <si>
    <t>Dylan King</t>
  </si>
  <si>
    <t>Liam Ball</t>
  </si>
  <si>
    <t>Sim Woon Sub</t>
  </si>
  <si>
    <t>Central Coast II</t>
  </si>
  <si>
    <t>Manly United</t>
  </si>
  <si>
    <t>Sebastian Duarte</t>
  </si>
  <si>
    <t>Marconi Stallions</t>
  </si>
  <si>
    <t>Mt Druitt Town</t>
  </si>
  <si>
    <t>NWS Spirit</t>
  </si>
  <si>
    <t>Rockdale Ilinden</t>
  </si>
  <si>
    <t>St George FC</t>
  </si>
  <si>
    <t>Sutherland Sharks</t>
  </si>
  <si>
    <t>Lucas Trajcevski</t>
  </si>
  <si>
    <t>Sydney FC Academy</t>
  </si>
  <si>
    <t>Lucas Trajevski</t>
  </si>
  <si>
    <t>Sydney Olympic</t>
  </si>
  <si>
    <t>Sydney United 58</t>
  </si>
  <si>
    <t>Western Sydney Wanderers II</t>
  </si>
  <si>
    <t>Flynn Madden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</si>
</sst>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quotePrefix="1" applyFont="1"/>
    <xf numFmtId="2" fontId="2" fillId="0" borderId="0" xfId="0" applyNumberFormat="1" applyFont="1"/>
    <xf numFmtId="10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2" fillId="0" borderId="0" xfId="0" quotePrefix="1" applyNumberFormat="1" applyFont="1"/>
    <xf numFmtId="9" fontId="2" fillId="0" borderId="0" xfId="1" applyFon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89E-A0FD-48AD-A7D2-8E2B03EF1B3F}">
  <dimension ref="A1:BJ22"/>
  <sheetViews>
    <sheetView workbookViewId="0">
      <selection activeCell="BI2" sqref="BI2"/>
    </sheetView>
  </sheetViews>
  <sheetFormatPr defaultRowHeight="14.5" x14ac:dyDescent="0.35"/>
  <cols>
    <col min="1" max="1" width="20.36328125" bestFit="1" customWidth="1"/>
    <col min="2" max="2" width="7.26953125" bestFit="1" customWidth="1"/>
    <col min="3" max="3" width="7.08984375" style="5" bestFit="1" customWidth="1"/>
    <col min="4" max="4" width="4.453125" style="5" bestFit="1" customWidth="1"/>
    <col min="5" max="5" width="7" style="5" bestFit="1" customWidth="1"/>
    <col min="6" max="6" width="10.36328125" style="5" bestFit="1" customWidth="1"/>
    <col min="7" max="7" width="12.6328125" style="5" bestFit="1" customWidth="1"/>
    <col min="8" max="8" width="4.36328125" style="5" bestFit="1" customWidth="1"/>
    <col min="9" max="9" width="5.90625" style="5" bestFit="1" customWidth="1"/>
    <col min="10" max="10" width="13" style="5" bestFit="1" customWidth="1"/>
    <col min="11" max="11" width="6.7265625" style="5" bestFit="1" customWidth="1"/>
    <col min="12" max="12" width="5.6328125" style="5" bestFit="1" customWidth="1"/>
    <col min="13" max="13" width="10.81640625" style="5" bestFit="1" customWidth="1"/>
    <col min="14" max="14" width="14.26953125" style="5" bestFit="1" customWidth="1"/>
    <col min="15" max="15" width="10.6328125" style="5" bestFit="1" customWidth="1"/>
    <col min="16" max="16" width="11.54296875" style="5" bestFit="1" customWidth="1"/>
    <col min="17" max="17" width="13.7265625" style="5" bestFit="1" customWidth="1"/>
    <col min="18" max="18" width="13.81640625" style="5" bestFit="1" customWidth="1"/>
    <col min="19" max="19" width="12.26953125" style="5" bestFit="1" customWidth="1"/>
    <col min="20" max="20" width="7.6328125" style="5" bestFit="1" customWidth="1"/>
    <col min="21" max="21" width="11.26953125" style="5" bestFit="1" customWidth="1"/>
    <col min="22" max="22" width="8.54296875" style="14" bestFit="1" customWidth="1"/>
    <col min="23" max="23" width="7.90625" style="5" bestFit="1" customWidth="1"/>
    <col min="24" max="24" width="6.7265625" style="5" bestFit="1" customWidth="1"/>
    <col min="25" max="25" width="10" style="5" bestFit="1" customWidth="1"/>
    <col min="26" max="26" width="6.6328125" style="5" bestFit="1" customWidth="1"/>
    <col min="27" max="27" width="9.90625" style="5" bestFit="1" customWidth="1"/>
    <col min="28" max="28" width="18" style="5" bestFit="1" customWidth="1"/>
    <col min="29" max="29" width="17.1796875" style="5" bestFit="1" customWidth="1"/>
    <col min="30" max="30" width="7.54296875" style="5" bestFit="1" customWidth="1"/>
    <col min="31" max="31" width="10.81640625" style="5" bestFit="1" customWidth="1"/>
    <col min="32" max="32" width="7.453125" style="5" bestFit="1" customWidth="1"/>
    <col min="33" max="33" width="9" style="5" bestFit="1" customWidth="1"/>
    <col min="34" max="34" width="12.26953125" style="5" bestFit="1" customWidth="1"/>
    <col min="35" max="35" width="9.90625" style="5" bestFit="1" customWidth="1"/>
    <col min="36" max="36" width="11.81640625" style="5" bestFit="1" customWidth="1"/>
    <col min="37" max="37" width="15.1796875" style="5" bestFit="1" customWidth="1"/>
    <col min="38" max="38" width="12.7265625" style="5" bestFit="1" customWidth="1"/>
    <col min="39" max="39" width="10.54296875" style="5" bestFit="1" customWidth="1"/>
    <col min="40" max="40" width="13.90625" style="5" bestFit="1" customWidth="1"/>
    <col min="41" max="41" width="11.453125" style="5" bestFit="1" customWidth="1"/>
    <col min="42" max="42" width="14" style="5" bestFit="1" customWidth="1"/>
    <col min="43" max="43" width="5.26953125" style="5" bestFit="1" customWidth="1"/>
    <col min="44" max="44" width="10.26953125" style="5" bestFit="1" customWidth="1"/>
    <col min="45" max="45" width="7.6328125" style="5" bestFit="1" customWidth="1"/>
    <col min="46" max="46" width="10.1796875" style="5" bestFit="1" customWidth="1"/>
    <col min="47" max="47" width="12.26953125" style="5" bestFit="1" customWidth="1"/>
    <col min="48" max="48" width="11.6328125" style="5" bestFit="1" customWidth="1"/>
    <col min="49" max="49" width="7.453125" style="5" bestFit="1" customWidth="1"/>
    <col min="50" max="50" width="11.7265625" style="5" bestFit="1" customWidth="1"/>
    <col min="51" max="51" width="18.54296875" style="5" bestFit="1" customWidth="1"/>
    <col min="52" max="52" width="18.6328125" style="5" bestFit="1" customWidth="1"/>
    <col min="53" max="53" width="12.453125" style="5" bestFit="1" customWidth="1"/>
    <col min="54" max="54" width="18.08984375" style="5" bestFit="1" customWidth="1"/>
    <col min="55" max="55" width="15.7265625" style="5" bestFit="1" customWidth="1"/>
    <col min="56" max="56" width="11.08984375" style="5" bestFit="1" customWidth="1"/>
    <col min="57" max="58" width="6.90625" style="5" bestFit="1" customWidth="1"/>
    <col min="59" max="59" width="15" style="5" bestFit="1" customWidth="1"/>
    <col min="60" max="60" width="11.26953125" style="5" bestFit="1" customWidth="1"/>
    <col min="61" max="61" width="14.54296875" style="5" bestFit="1" customWidth="1"/>
    <col min="62" max="62" width="10.90625" style="5" bestFit="1" customWidth="1"/>
  </cols>
  <sheetData>
    <row r="1" spans="1:62" x14ac:dyDescent="0.35">
      <c r="A1" s="1" t="s">
        <v>0</v>
      </c>
      <c r="B1" s="1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1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62</v>
      </c>
      <c r="BH1" s="5" t="s">
        <v>63</v>
      </c>
      <c r="BI1" s="5" t="s">
        <v>64</v>
      </c>
      <c r="BJ1" s="5" t="s">
        <v>65</v>
      </c>
    </row>
    <row r="2" spans="1:62" x14ac:dyDescent="0.35">
      <c r="A2" t="s">
        <v>66</v>
      </c>
      <c r="B2">
        <f>SUMIFS('Data Collection'!B:B, 'Data Collection'!A:A, Total!A2)</f>
        <v>1449</v>
      </c>
      <c r="C2" s="5">
        <f>SUMIFS('Data Collection'!C:C, 'Data Collection'!A:A, Total!A2)</f>
        <v>4</v>
      </c>
      <c r="D2" s="5">
        <f>SUMIFS('Data Collection'!D:D, 'Data Collection'!A:A, Total!A2)</f>
        <v>3.3299999999999996</v>
      </c>
      <c r="E2" s="5">
        <f>SUMIFS('Data Collection'!E:E, 'Data Collection'!A:A, Total!A2)</f>
        <v>4.29</v>
      </c>
      <c r="F2" s="5">
        <f>SUMIFS('Data Collection'!F:F, 'Data Collection'!A:A, Total!A2)</f>
        <v>3.3299999999999996</v>
      </c>
      <c r="G2" s="5">
        <f>SUMIFS('Data Collection'!G:G, 'Data Collection'!A:A, Total!A2)</f>
        <v>4.29</v>
      </c>
      <c r="H2" s="5">
        <f>SUMIFS('Data Collection'!H:H, 'Data Collection'!A:A, Total!A2)</f>
        <v>1.7500000000000002</v>
      </c>
      <c r="I2" s="5">
        <f>SUMIFS('Data Collection'!I:I, 'Data Collection'!A:A, Total!A2)</f>
        <v>5</v>
      </c>
      <c r="J2" s="5">
        <f>SUMIFS('Data Collection'!J:J, 'Data Collection'!A:A, Total!A2)</f>
        <v>5</v>
      </c>
      <c r="K2" s="5">
        <f>SUMIFS('Data Collection'!K:K, 'Data Collection'!A:A, Total!A2)</f>
        <v>1</v>
      </c>
      <c r="L2" s="5">
        <f>SUMIFS('Data Collection'!L:L, 'Data Collection'!A:A, Total!A2)</f>
        <v>0</v>
      </c>
      <c r="M2" s="5">
        <f>SUMIFS('Data Collection'!M:M, 'Data Collection'!A:A, Total!A2)</f>
        <v>0</v>
      </c>
      <c r="N2" s="5">
        <f>SUMIFS('Data Collection'!N:N, 'Data Collection'!A:A, Total!A2)</f>
        <v>0</v>
      </c>
      <c r="O2" s="5">
        <f>SUMIFS('Data Collection'!O:O, 'Data Collection'!A:A, Total!A2)</f>
        <v>0</v>
      </c>
      <c r="P2" s="5">
        <f>SUMIFS('Data Collection'!P:P, 'Data Collection'!A:A, Total!A2)</f>
        <v>0</v>
      </c>
      <c r="Q2" s="5">
        <f>SUMIFS('Data Collection'!Q:Q, 'Data Collection'!A:A, Total!A2)</f>
        <v>11</v>
      </c>
      <c r="R2" s="5">
        <f>SUMIFS('Data Collection'!R:R, 'Data Collection'!A:A, Total!A2)</f>
        <v>7</v>
      </c>
      <c r="S2" s="5">
        <f>SUMIFS('Data Collection'!S:S, 'Data Collection'!A:A, Total!A2)</f>
        <v>4</v>
      </c>
      <c r="T2" s="5">
        <f>SUMIFS('Data Collection'!T:T, 'Data Collection'!A:A, Total!A2)</f>
        <v>44</v>
      </c>
      <c r="U2" s="5">
        <f>SUMIFS('Data Collection'!U:U, 'Data Collection'!A:A, Total!A2)</f>
        <v>66</v>
      </c>
      <c r="V2" s="14">
        <f>IFERROR(IF(T2/U2=0, 0, T2/U2), 0)</f>
        <v>0.66666666666666663</v>
      </c>
      <c r="W2" s="5">
        <f>SUMIFS('Data Collection'!W:W, 'Data Collection'!A:A, Total!A2)</f>
        <v>780</v>
      </c>
      <c r="X2" s="5">
        <f>SUMIFS('Data Collection'!X:X, 'Data Collection'!A:A, Total!A2)</f>
        <v>346</v>
      </c>
      <c r="Y2" s="5">
        <f>SUMIFS('Data Collection'!Y:Y, 'Data Collection'!A:A, Total!A2)</f>
        <v>471</v>
      </c>
      <c r="Z2" s="14">
        <f>IFERROR(IF(X2/Y2=0, 0, X2/Y2), 0)</f>
        <v>0.73460721868365175</v>
      </c>
      <c r="AA2" s="5">
        <f>SUMIFS('Data Collection'!AA:AA, 'Data Collection'!A:A, Total!A2)</f>
        <v>15</v>
      </c>
      <c r="AB2" s="5">
        <f>SUMIFS('Data Collection'!AB:AB, 'Data Collection'!A:A, Total!A2)</f>
        <v>3</v>
      </c>
      <c r="AC2" s="5">
        <f>SUMIFS('Data Collection'!AC:AC, 'Data Collection'!A:A, Total!A2)</f>
        <v>1</v>
      </c>
      <c r="AD2" s="5">
        <f>SUMIFS('Data Collection'!AD:AD, 'Data Collection'!A:A, Total!A2)</f>
        <v>8</v>
      </c>
      <c r="AE2" s="5">
        <f>SUMIFS('Data Collection'!AE:AE, 'Data Collection'!A:A, Total!A2)</f>
        <v>29</v>
      </c>
      <c r="AF2" s="14">
        <f>IFERROR(IF(AD2/AE2=0, 0, AD2/AE2), 0)</f>
        <v>0.27586206896551724</v>
      </c>
      <c r="AG2" s="5">
        <f>SUMIFS('Data Collection'!AG:AG, 'Data Collection'!A:A, Total!A2)</f>
        <v>12</v>
      </c>
      <c r="AH2" s="5">
        <f>SUMIFS('Data Collection'!AH:AH, 'Data Collection'!A:A, Total!A2)</f>
        <v>24</v>
      </c>
      <c r="AI2" s="14">
        <f>IFERROR(IF(AG2/AH2=0, 0, AG2/AH2), 0)</f>
        <v>0.5</v>
      </c>
      <c r="AJ2" s="5">
        <f>SUMIFS('Data Collection'!AJ:AJ, 'Data Collection'!A:A, Total!A2)</f>
        <v>80</v>
      </c>
      <c r="AK2" s="5">
        <f>SUMIFS('Data Collection'!AK:AK, 'Data Collection'!A:A, Total!A2)</f>
        <v>223</v>
      </c>
      <c r="AL2" s="14">
        <f>IFERROR(IF(AJ2/AK2=0, 0, AJ2/AK2), 0)</f>
        <v>0.35874439461883406</v>
      </c>
      <c r="AM2" s="5">
        <f>SUMIFS('Data Collection'!AM:AM, 'Data Collection'!A:A, Total!A2)</f>
        <v>8</v>
      </c>
      <c r="AN2" s="5">
        <f>SUMIFS('Data Collection'!AN:AN, 'Data Collection'!A:A, Total!A2)</f>
        <v>16</v>
      </c>
      <c r="AO2" s="14">
        <f>IFERROR(IF(AM2/AN2=0, 0, AM2/AN2), 0)</f>
        <v>0.5</v>
      </c>
      <c r="AP2" s="5">
        <f>SUMIFS('Data Collection'!AP:AP, 'Data Collection'!A:A, Total!A2)</f>
        <v>180</v>
      </c>
      <c r="AQ2" s="5">
        <f>SUMIFS('Data Collection'!AQ:AQ, 'Data Collection'!A:A, Total!A2)</f>
        <v>16</v>
      </c>
      <c r="AR2" s="5">
        <f>SUMIFS('Data Collection'!AR:AR, 'Data Collection'!A:A, Total!A2)</f>
        <v>24</v>
      </c>
      <c r="AS2" s="5">
        <f>SUMIFS('Data Collection'!AS:AS, 'Data Collection'!A:A, Total!A2)</f>
        <v>1</v>
      </c>
      <c r="AT2" s="5">
        <f>SUMIFS('Data Collection'!AT:AT, 'Data Collection'!A:A, Total!A2)</f>
        <v>5</v>
      </c>
      <c r="AU2" s="5">
        <f>SUMIFS('Data Collection'!AU:AU, 'Data Collection'!A:A, Total!A2)</f>
        <v>1</v>
      </c>
      <c r="AV2" s="5">
        <f>SUMIFS('Data Collection'!AV:AV, 'Data Collection'!A:A, Total!A2)</f>
        <v>13</v>
      </c>
      <c r="AW2" s="5">
        <f>SUMIFS('Data Collection'!AW:AW, 'Data Collection'!A:A, Total!A2)</f>
        <v>0</v>
      </c>
      <c r="AX2" s="5">
        <f>SUMIFS('Data Collection'!AX:AX, 'Data Collection'!A:A, Total!A2)</f>
        <v>6</v>
      </c>
      <c r="AY2" s="5">
        <f>SUMIFS('Data Collection'!AY:AY, 'Data Collection'!A:A, Total!A2)</f>
        <v>3</v>
      </c>
      <c r="AZ2" s="5">
        <f>SUMIFS('Data Collection'!AZ:AZ, 'Data Collection'!A:A, Total!A2)</f>
        <v>0</v>
      </c>
      <c r="BA2" s="5">
        <f>SUMIFS('Data Collection'!BA:BA, 'Data Collection'!A:A, Total!A2)</f>
        <v>0</v>
      </c>
      <c r="BB2" s="5">
        <f>SUMIFS('Data Collection'!BB:BB, 'Data Collection'!A:A, Total!A2)</f>
        <v>0</v>
      </c>
      <c r="BC2" s="5">
        <f>SUMIFS('Data Collection'!BC:BC, 'Data Collection'!A:A, Total!A2)</f>
        <v>13.237030810985621</v>
      </c>
      <c r="BD2" s="5">
        <f>SUMIFS('Data Collection'!BD:BD, 'Data Collection'!A:A, Total!A2)</f>
        <v>0</v>
      </c>
      <c r="BE2" s="5">
        <f>AVERAGEIFS('Data Collection'!BE:BE, 'Data Collection'!A:A, Total!A2)</f>
        <v>60.75</v>
      </c>
      <c r="BF2" s="5">
        <f>AVERAGEIFS('Data Collection'!BF:BF, 'Data Collection'!A:A, Total!A2)</f>
        <v>51</v>
      </c>
      <c r="BG2" s="5">
        <f>AVERAGEIFS('Data Collection'!BK:BK, 'Data Collection'!A:A, Total!A2)</f>
        <v>30.389999999999997</v>
      </c>
      <c r="BH2" s="5">
        <f>SUMIFS('Data Collection'!BL:BL, 'Data Collection'!A:A, Total!A2)</f>
        <v>162592</v>
      </c>
      <c r="BI2" s="5">
        <f>AVERAGEIFS('Data Collection'!BM:BM, 'Data Collection'!A:A, Total!A2)</f>
        <v>6.9647058823529404</v>
      </c>
      <c r="BJ2" s="5">
        <f>AVERAGEIFS('Data Collection'!BN:BN, 'Data Collection'!A:A, Total!A2)</f>
        <v>0.46470588235294108</v>
      </c>
    </row>
    <row r="3" spans="1:62" x14ac:dyDescent="0.35">
      <c r="A3" s="1" t="s">
        <v>68</v>
      </c>
      <c r="B3">
        <f>SUMIFS('Data Collection'!B:B, 'Data Collection'!A:A, Total!A3)</f>
        <v>1927</v>
      </c>
      <c r="C3" s="5">
        <f>SUMIFS('Data Collection'!C:C, 'Data Collection'!A:A, Total!A3)</f>
        <v>-1</v>
      </c>
      <c r="D3" s="5">
        <f>SUMIFS('Data Collection'!D:D, 'Data Collection'!A:A, Total!A3)</f>
        <v>0.82000000000000006</v>
      </c>
      <c r="E3" s="5">
        <f>SUMIFS('Data Collection'!E:E, 'Data Collection'!A:A, Total!A3)</f>
        <v>0.05</v>
      </c>
      <c r="F3" s="5">
        <f>SUMIFS('Data Collection'!F:F, 'Data Collection'!A:A, Total!A3)</f>
        <v>0.82000000000000006</v>
      </c>
      <c r="G3" s="5">
        <f>SUMIFS('Data Collection'!G:G, 'Data Collection'!A:A, Total!A3)</f>
        <v>0.05</v>
      </c>
      <c r="H3" s="5">
        <f>SUMIFS('Data Collection'!H:H, 'Data Collection'!A:A, Total!A3)</f>
        <v>0.6</v>
      </c>
      <c r="I3" s="5">
        <f>SUMIFS('Data Collection'!I:I, 'Data Collection'!A:A, Total!A3)</f>
        <v>0</v>
      </c>
      <c r="J3" s="5">
        <f>SUMIFS('Data Collection'!J:J, 'Data Collection'!A:A, Total!A3)</f>
        <v>0</v>
      </c>
      <c r="K3" s="5">
        <f>SUMIFS('Data Collection'!K:K, 'Data Collection'!A:A, Total!A3)</f>
        <v>0</v>
      </c>
      <c r="L3" s="5">
        <f>SUMIFS('Data Collection'!L:L, 'Data Collection'!A:A, Total!A3)</f>
        <v>0</v>
      </c>
      <c r="M3" s="5">
        <f>SUMIFS('Data Collection'!M:M, 'Data Collection'!A:A, Total!A3)</f>
        <v>0</v>
      </c>
      <c r="N3" s="5">
        <f>SUMIFS('Data Collection'!N:N, 'Data Collection'!A:A, Total!A3)</f>
        <v>0</v>
      </c>
      <c r="O3" s="5">
        <f>SUMIFS('Data Collection'!O:O, 'Data Collection'!A:A, Total!A3)</f>
        <v>0</v>
      </c>
      <c r="P3" s="5">
        <f>SUMIFS('Data Collection'!P:P, 'Data Collection'!A:A, Total!A3)</f>
        <v>0</v>
      </c>
      <c r="Q3" s="5">
        <f>SUMIFS('Data Collection'!Q:Q, 'Data Collection'!A:A, Total!A3)</f>
        <v>1</v>
      </c>
      <c r="R3" s="5">
        <f>SUMIFS('Data Collection'!R:R, 'Data Collection'!A:A, Total!A3)</f>
        <v>4</v>
      </c>
      <c r="S3" s="5">
        <f>SUMIFS('Data Collection'!S:S, 'Data Collection'!A:A, Total!A3)</f>
        <v>1</v>
      </c>
      <c r="T3" s="5">
        <f>SUMIFS('Data Collection'!T:T, 'Data Collection'!A:A, Total!A3)</f>
        <v>2</v>
      </c>
      <c r="U3" s="5">
        <f>SUMIFS('Data Collection'!U:U, 'Data Collection'!A:A, Total!A3)</f>
        <v>3</v>
      </c>
      <c r="V3" s="14">
        <f t="shared" ref="V3:V22" si="0">IFERROR(IF(T3/U3=0, 0, T3/U3), 0)</f>
        <v>0.66666666666666663</v>
      </c>
      <c r="W3" s="5">
        <f>SUMIFS('Data Collection'!W:W, 'Data Collection'!A:A, Total!A3)</f>
        <v>1319</v>
      </c>
      <c r="X3" s="5">
        <f>SUMIFS('Data Collection'!X:X, 'Data Collection'!A:A, Total!A3)</f>
        <v>917</v>
      </c>
      <c r="Y3" s="5">
        <f>SUMIFS('Data Collection'!Y:Y, 'Data Collection'!A:A, Total!A3)</f>
        <v>1054</v>
      </c>
      <c r="Z3" s="14">
        <f t="shared" ref="Z3:Z22" si="1">IFERROR(IF(X3/Y3=0, 0, X3/Y3), 0)</f>
        <v>0.87001897533206829</v>
      </c>
      <c r="AA3" s="5">
        <f>SUMIFS('Data Collection'!AA:AA, 'Data Collection'!A:A, Total!A3)</f>
        <v>2</v>
      </c>
      <c r="AB3" s="5">
        <f>SUMIFS('Data Collection'!AB:AB, 'Data Collection'!A:A, Total!A3)</f>
        <v>0</v>
      </c>
      <c r="AC3" s="5">
        <f>SUMIFS('Data Collection'!AC:AC, 'Data Collection'!A:A, Total!A3)</f>
        <v>0</v>
      </c>
      <c r="AD3" s="5">
        <f>SUMIFS('Data Collection'!AD:AD, 'Data Collection'!A:A, Total!A3)</f>
        <v>1</v>
      </c>
      <c r="AE3" s="5">
        <f>SUMIFS('Data Collection'!AE:AE, 'Data Collection'!A:A, Total!A3)</f>
        <v>2</v>
      </c>
      <c r="AF3" s="14">
        <f t="shared" ref="AF3:AF22" si="2">IFERROR(IF(AD3/AE3=0, 0, AD3/AE3), 0)</f>
        <v>0.5</v>
      </c>
      <c r="AG3" s="5">
        <f>SUMIFS('Data Collection'!AG:AG, 'Data Collection'!A:A, Total!A3)</f>
        <v>91</v>
      </c>
      <c r="AH3" s="5">
        <f>SUMIFS('Data Collection'!AH:AH, 'Data Collection'!A:A, Total!A3)</f>
        <v>154</v>
      </c>
      <c r="AI3" s="14">
        <f t="shared" ref="AI3:AI22" si="3">IFERROR(IF(AG3/AH3=0, 0, AG3/AH3), 0)</f>
        <v>0.59090909090909094</v>
      </c>
      <c r="AJ3" s="5">
        <f>SUMIFS('Data Collection'!AJ:AJ, 'Data Collection'!A:A, Total!A3)</f>
        <v>53</v>
      </c>
      <c r="AK3" s="5">
        <f>SUMIFS('Data Collection'!AK:AK, 'Data Collection'!A:A, Total!A3)</f>
        <v>142</v>
      </c>
      <c r="AL3" s="14">
        <f t="shared" ref="AL3:AL22" si="4">IFERROR(IF(AJ3/AK3=0, 0, AJ3/AK3), 0)</f>
        <v>0.37323943661971831</v>
      </c>
      <c r="AM3" s="5">
        <f>SUMIFS('Data Collection'!AM:AM, 'Data Collection'!A:A, Total!A3)</f>
        <v>32</v>
      </c>
      <c r="AN3" s="5">
        <f>SUMIFS('Data Collection'!AN:AN, 'Data Collection'!A:A, Total!A3)</f>
        <v>59</v>
      </c>
      <c r="AO3" s="14">
        <f t="shared" ref="AO3:AO22" si="5">IFERROR(IF(AM3/AN3=0, 0, AM3/AN3), 0)</f>
        <v>0.5423728813559322</v>
      </c>
      <c r="AP3" s="5">
        <f>SUMIFS('Data Collection'!AP:AP, 'Data Collection'!A:A, Total!A3)</f>
        <v>165</v>
      </c>
      <c r="AQ3" s="5">
        <f>SUMIFS('Data Collection'!AQ:AQ, 'Data Collection'!A:A, Total!A3)</f>
        <v>12</v>
      </c>
      <c r="AR3" s="5">
        <f>SUMIFS('Data Collection'!AR:AR, 'Data Collection'!A:A, Total!A3)</f>
        <v>18</v>
      </c>
      <c r="AS3" s="5">
        <f>SUMIFS('Data Collection'!AS:AS, 'Data Collection'!A:A, Total!A3)</f>
        <v>3</v>
      </c>
      <c r="AT3" s="5">
        <f>SUMIFS('Data Collection'!AT:AT, 'Data Collection'!A:A, Total!A3)</f>
        <v>57</v>
      </c>
      <c r="AU3" s="5">
        <f>SUMIFS('Data Collection'!AU:AU, 'Data Collection'!A:A, Total!A3)</f>
        <v>11</v>
      </c>
      <c r="AV3" s="5">
        <f>SUMIFS('Data Collection'!AV:AV, 'Data Collection'!A:A, Total!A3)</f>
        <v>40</v>
      </c>
      <c r="AW3" s="5">
        <f>SUMIFS('Data Collection'!AW:AW, 'Data Collection'!A:A, Total!A3)</f>
        <v>2</v>
      </c>
      <c r="AX3" s="5">
        <f>SUMIFS('Data Collection'!AX:AX, 'Data Collection'!A:A, Total!A3)</f>
        <v>19</v>
      </c>
      <c r="AY3" s="5">
        <f>SUMIFS('Data Collection'!AY:AY, 'Data Collection'!A:A, Total!A3)</f>
        <v>4</v>
      </c>
      <c r="AZ3" s="5">
        <f>SUMIFS('Data Collection'!AZ:AZ, 'Data Collection'!A:A, Total!A3)</f>
        <v>0</v>
      </c>
      <c r="BA3" s="5">
        <f>SUMIFS('Data Collection'!BA:BA, 'Data Collection'!A:A, Total!A3)</f>
        <v>0</v>
      </c>
      <c r="BB3" s="5">
        <f>SUMIFS('Data Collection'!BB:BB, 'Data Collection'!A:A, Total!A3)</f>
        <v>0</v>
      </c>
      <c r="BC3" s="5">
        <f>SUMIFS('Data Collection'!BC:BC, 'Data Collection'!A:A, Total!A3)</f>
        <v>41.266419666907865</v>
      </c>
      <c r="BD3" s="5">
        <f>SUMIFS('Data Collection'!BD:BD, 'Data Collection'!A:A, Total!A3)</f>
        <v>1.7155425219941352</v>
      </c>
      <c r="BE3" s="5">
        <f>AVERAGEIFS('Data Collection'!BE:BE, 'Data Collection'!A:A, Total!A3)</f>
        <v>31</v>
      </c>
      <c r="BF3" s="5">
        <f>AVERAGEIFS('Data Collection'!BF:BF, 'Data Collection'!A:A, Total!A3)</f>
        <v>28.75</v>
      </c>
      <c r="BG3" s="5">
        <f>AVERAGEIFS('Data Collection'!BK:BK, 'Data Collection'!A:A, Total!A3)</f>
        <v>29.25</v>
      </c>
      <c r="BH3" s="5">
        <f>SUMIFS('Data Collection'!BL:BL, 'Data Collection'!A:A, Total!A3)</f>
        <v>181704</v>
      </c>
      <c r="BI3" s="5">
        <f>AVERAGEIFS('Data Collection'!BM:BM, 'Data Collection'!A:A, Total!A3)</f>
        <v>6.9000000000000012</v>
      </c>
      <c r="BJ3" s="5">
        <f>AVERAGEIFS('Data Collection'!BN:BN, 'Data Collection'!A:A, Total!A3)</f>
        <v>0.40000000000000013</v>
      </c>
    </row>
    <row r="4" spans="1:62" x14ac:dyDescent="0.35">
      <c r="A4" t="s">
        <v>69</v>
      </c>
      <c r="B4">
        <f>SUMIFS('Data Collection'!B:B, 'Data Collection'!A:A, Total!A4)</f>
        <v>1552</v>
      </c>
      <c r="C4" s="5">
        <f>SUMIFS('Data Collection'!C:C, 'Data Collection'!A:A, Total!A4)</f>
        <v>0</v>
      </c>
      <c r="D4" s="5">
        <f>SUMIFS('Data Collection'!D:D, 'Data Collection'!A:A, Total!A4)</f>
        <v>0.69</v>
      </c>
      <c r="E4" s="5">
        <f>SUMIFS('Data Collection'!E:E, 'Data Collection'!A:A, Total!A4)</f>
        <v>0.33</v>
      </c>
      <c r="F4" s="5">
        <f>SUMIFS('Data Collection'!F:F, 'Data Collection'!A:A, Total!A4)</f>
        <v>0.69</v>
      </c>
      <c r="G4" s="5">
        <f>SUMIFS('Data Collection'!G:G, 'Data Collection'!A:A, Total!A4)</f>
        <v>0.33</v>
      </c>
      <c r="H4" s="5">
        <f>SUMIFS('Data Collection'!H:H, 'Data Collection'!A:A, Total!A4)</f>
        <v>0.89999999999999991</v>
      </c>
      <c r="I4" s="5">
        <f>SUMIFS('Data Collection'!I:I, 'Data Collection'!A:A, Total!A4)</f>
        <v>0</v>
      </c>
      <c r="J4" s="5">
        <f>SUMIFS('Data Collection'!J:J, 'Data Collection'!A:A, Total!A4)</f>
        <v>1</v>
      </c>
      <c r="K4" s="5">
        <f>SUMIFS('Data Collection'!K:K, 'Data Collection'!A:A, Total!A4)</f>
        <v>1</v>
      </c>
      <c r="L4" s="5">
        <f>SUMIFS('Data Collection'!L:L, 'Data Collection'!A:A, Total!A4)</f>
        <v>0</v>
      </c>
      <c r="M4" s="5">
        <f>SUMIFS('Data Collection'!M:M, 'Data Collection'!A:A, Total!A4)</f>
        <v>0</v>
      </c>
      <c r="N4" s="5">
        <f>SUMIFS('Data Collection'!N:N, 'Data Collection'!A:A, Total!A4)</f>
        <v>0</v>
      </c>
      <c r="O4" s="5">
        <f>SUMIFS('Data Collection'!O:O, 'Data Collection'!A:A, Total!A4)</f>
        <v>0</v>
      </c>
      <c r="P4" s="5">
        <f>SUMIFS('Data Collection'!P:P, 'Data Collection'!A:A, Total!A4)</f>
        <v>0</v>
      </c>
      <c r="Q4" s="5">
        <f>SUMIFS('Data Collection'!Q:Q, 'Data Collection'!A:A, Total!A4)</f>
        <v>1</v>
      </c>
      <c r="R4" s="5">
        <f>SUMIFS('Data Collection'!R:R, 'Data Collection'!A:A, Total!A4)</f>
        <v>3</v>
      </c>
      <c r="S4" s="5">
        <f>SUMIFS('Data Collection'!S:S, 'Data Collection'!A:A, Total!A4)</f>
        <v>3</v>
      </c>
      <c r="T4" s="5">
        <f>SUMIFS('Data Collection'!T:T, 'Data Collection'!A:A, Total!A4)</f>
        <v>8</v>
      </c>
      <c r="U4" s="5">
        <f>SUMIFS('Data Collection'!U:U, 'Data Collection'!A:A, Total!A4)</f>
        <v>14</v>
      </c>
      <c r="V4" s="14">
        <f t="shared" si="0"/>
        <v>0.5714285714285714</v>
      </c>
      <c r="W4" s="5">
        <f>SUMIFS('Data Collection'!W:W, 'Data Collection'!A:A, Total!A4)</f>
        <v>860</v>
      </c>
      <c r="X4" s="5">
        <f>SUMIFS('Data Collection'!X:X, 'Data Collection'!A:A, Total!A4)</f>
        <v>470</v>
      </c>
      <c r="Y4" s="5">
        <f>SUMIFS('Data Collection'!Y:Y, 'Data Collection'!A:A, Total!A4)</f>
        <v>625</v>
      </c>
      <c r="Z4" s="14">
        <f t="shared" si="1"/>
        <v>0.752</v>
      </c>
      <c r="AA4" s="5">
        <f>SUMIFS('Data Collection'!AA:AA, 'Data Collection'!A:A, Total!A4)</f>
        <v>11</v>
      </c>
      <c r="AB4" s="5">
        <f>SUMIFS('Data Collection'!AB:AB, 'Data Collection'!A:A, Total!A4)</f>
        <v>1</v>
      </c>
      <c r="AC4" s="5">
        <f>SUMIFS('Data Collection'!AC:AC, 'Data Collection'!A:A, Total!A4)</f>
        <v>0</v>
      </c>
      <c r="AD4" s="5">
        <f>SUMIFS('Data Collection'!AD:AD, 'Data Collection'!A:A, Total!A4)</f>
        <v>11</v>
      </c>
      <c r="AE4" s="5">
        <f>SUMIFS('Data Collection'!AE:AE, 'Data Collection'!A:A, Total!A4)</f>
        <v>32</v>
      </c>
      <c r="AF4" s="14">
        <f t="shared" si="2"/>
        <v>0.34375</v>
      </c>
      <c r="AG4" s="5">
        <f>SUMIFS('Data Collection'!AG:AG, 'Data Collection'!A:A, Total!A4)</f>
        <v>45</v>
      </c>
      <c r="AH4" s="5">
        <f>SUMIFS('Data Collection'!AH:AH, 'Data Collection'!A:A, Total!A4)</f>
        <v>96</v>
      </c>
      <c r="AI4" s="14">
        <f t="shared" si="3"/>
        <v>0.46875</v>
      </c>
      <c r="AJ4" s="5">
        <f>SUMIFS('Data Collection'!AJ:AJ, 'Data Collection'!A:A, Total!A4)</f>
        <v>68</v>
      </c>
      <c r="AK4" s="5">
        <f>SUMIFS('Data Collection'!AK:AK, 'Data Collection'!A:A, Total!A4)</f>
        <v>235</v>
      </c>
      <c r="AL4" s="14">
        <f t="shared" si="4"/>
        <v>0.28936170212765955</v>
      </c>
      <c r="AM4" s="5">
        <f>SUMIFS('Data Collection'!AM:AM, 'Data Collection'!A:A, Total!A4)</f>
        <v>24</v>
      </c>
      <c r="AN4" s="5">
        <f>SUMIFS('Data Collection'!AN:AN, 'Data Collection'!A:A, Total!A4)</f>
        <v>46</v>
      </c>
      <c r="AO4" s="14">
        <f t="shared" si="5"/>
        <v>0.52173913043478259</v>
      </c>
      <c r="AP4" s="5">
        <f>SUMIFS('Data Collection'!AP:AP, 'Data Collection'!A:A, Total!A4)</f>
        <v>214</v>
      </c>
      <c r="AQ4" s="5">
        <f>SUMIFS('Data Collection'!AQ:AQ, 'Data Collection'!A:A, Total!A4)</f>
        <v>20</v>
      </c>
      <c r="AR4" s="5">
        <f>SUMIFS('Data Collection'!AR:AR, 'Data Collection'!A:A, Total!A4)</f>
        <v>14</v>
      </c>
      <c r="AS4" s="5">
        <f>SUMIFS('Data Collection'!AS:AS, 'Data Collection'!A:A, Total!A4)</f>
        <v>0</v>
      </c>
      <c r="AT4" s="5">
        <f>SUMIFS('Data Collection'!AT:AT, 'Data Collection'!A:A, Total!A4)</f>
        <v>46</v>
      </c>
      <c r="AU4" s="5">
        <f>SUMIFS('Data Collection'!AU:AU, 'Data Collection'!A:A, Total!A4)</f>
        <v>6</v>
      </c>
      <c r="AV4" s="5">
        <f>SUMIFS('Data Collection'!AV:AV, 'Data Collection'!A:A, Total!A4)</f>
        <v>13</v>
      </c>
      <c r="AW4" s="5">
        <f>SUMIFS('Data Collection'!AW:AW, 'Data Collection'!A:A, Total!A4)</f>
        <v>4</v>
      </c>
      <c r="AX4" s="5">
        <f>SUMIFS('Data Collection'!AX:AX, 'Data Collection'!A:A, Total!A4)</f>
        <v>37</v>
      </c>
      <c r="AY4" s="5">
        <f>SUMIFS('Data Collection'!AY:AY, 'Data Collection'!A:A, Total!A4)</f>
        <v>4</v>
      </c>
      <c r="AZ4" s="5">
        <f>SUMIFS('Data Collection'!AZ:AZ, 'Data Collection'!A:A, Total!A4)</f>
        <v>0</v>
      </c>
      <c r="BA4" s="5">
        <f>SUMIFS('Data Collection'!BA:BA, 'Data Collection'!A:A, Total!A4)</f>
        <v>0</v>
      </c>
      <c r="BB4" s="5">
        <f>SUMIFS('Data Collection'!BB:BB, 'Data Collection'!A:A, Total!A4)</f>
        <v>3</v>
      </c>
      <c r="BC4" s="5">
        <f>SUMIFS('Data Collection'!BC:BC, 'Data Collection'!A:A, Total!A4)</f>
        <v>13.167519293646633</v>
      </c>
      <c r="BD4" s="5">
        <f>SUMIFS('Data Collection'!BD:BD, 'Data Collection'!A:A, Total!A4)</f>
        <v>3.9336445953593664</v>
      </c>
      <c r="BE4" s="5">
        <f>AVERAGEIFS('Data Collection'!BE:BE, 'Data Collection'!A:A, Total!A4)</f>
        <v>44.666666666666664</v>
      </c>
      <c r="BF4" s="5">
        <f>AVERAGEIFS('Data Collection'!BF:BF, 'Data Collection'!A:A, Total!A4)</f>
        <v>53.333333333333336</v>
      </c>
      <c r="BG4" s="5">
        <f>AVERAGEIFS('Data Collection'!BK:BK, 'Data Collection'!A:A, Total!A4)</f>
        <v>30.866666666666667</v>
      </c>
      <c r="BH4" s="5">
        <f>SUMIFS('Data Collection'!BL:BL, 'Data Collection'!A:A, Total!A4)</f>
        <v>171863</v>
      </c>
      <c r="BI4" s="5">
        <f>AVERAGEIFS('Data Collection'!BM:BM, 'Data Collection'!A:A, Total!A4)</f>
        <v>6.5500000000000007</v>
      </c>
      <c r="BJ4" s="5">
        <f>AVERAGEIFS('Data Collection'!BN:BN, 'Data Collection'!A:A, Total!A4)</f>
        <v>4.9999999999999989E-2</v>
      </c>
    </row>
    <row r="5" spans="1:62" x14ac:dyDescent="0.35">
      <c r="A5" s="1" t="s">
        <v>70</v>
      </c>
      <c r="B5">
        <f>SUMIFS('Data Collection'!B:B, 'Data Collection'!A:A, Total!A5)</f>
        <v>404</v>
      </c>
      <c r="C5" s="5">
        <f>SUMIFS('Data Collection'!C:C, 'Data Collection'!A:A, Total!A5)</f>
        <v>-5</v>
      </c>
      <c r="D5" s="5">
        <f>SUMIFS('Data Collection'!D:D, 'Data Collection'!A:A, Total!A5)</f>
        <v>2.4299999999999997</v>
      </c>
      <c r="E5" s="5">
        <f>SUMIFS('Data Collection'!E:E, 'Data Collection'!A:A, Total!A5)</f>
        <v>2.04</v>
      </c>
      <c r="F5" s="5">
        <f>SUMIFS('Data Collection'!F:F, 'Data Collection'!A:A, Total!A5)</f>
        <v>2.4299999999999997</v>
      </c>
      <c r="G5" s="5">
        <f>SUMIFS('Data Collection'!G:G, 'Data Collection'!A:A, Total!A5)</f>
        <v>2.04</v>
      </c>
      <c r="H5" s="5">
        <f>SUMIFS('Data Collection'!H:H, 'Data Collection'!A:A, Total!A5)</f>
        <v>0</v>
      </c>
      <c r="I5" s="5">
        <f>SUMIFS('Data Collection'!I:I, 'Data Collection'!A:A, Total!A5)</f>
        <v>0</v>
      </c>
      <c r="J5" s="5">
        <f>SUMIFS('Data Collection'!J:J, 'Data Collection'!A:A, Total!A5)</f>
        <v>0</v>
      </c>
      <c r="K5" s="5">
        <f>SUMIFS('Data Collection'!K:K, 'Data Collection'!A:A, Total!A5)</f>
        <v>0</v>
      </c>
      <c r="L5" s="5">
        <f>SUMIFS('Data Collection'!L:L, 'Data Collection'!A:A, Total!A5)</f>
        <v>0</v>
      </c>
      <c r="M5" s="5">
        <f>SUMIFS('Data Collection'!M:M, 'Data Collection'!A:A, Total!A5)</f>
        <v>0</v>
      </c>
      <c r="N5" s="5">
        <f>SUMIFS('Data Collection'!N:N, 'Data Collection'!A:A, Total!A5)</f>
        <v>0</v>
      </c>
      <c r="O5" s="5">
        <f>SUMIFS('Data Collection'!O:O, 'Data Collection'!A:A, Total!A5)</f>
        <v>0</v>
      </c>
      <c r="P5" s="5">
        <f>SUMIFS('Data Collection'!P:P, 'Data Collection'!A:A, Total!A5)</f>
        <v>0</v>
      </c>
      <c r="Q5" s="5">
        <f>SUMIFS('Data Collection'!Q:Q, 'Data Collection'!A:A, Total!A5)</f>
        <v>4</v>
      </c>
      <c r="R5" s="5">
        <f>SUMIFS('Data Collection'!R:R, 'Data Collection'!A:A, Total!A5)</f>
        <v>2</v>
      </c>
      <c r="S5" s="5">
        <f>SUMIFS('Data Collection'!S:S, 'Data Collection'!A:A, Total!A5)</f>
        <v>3</v>
      </c>
      <c r="T5" s="5">
        <f>SUMIFS('Data Collection'!T:T, 'Data Collection'!A:A, Total!A5)</f>
        <v>7</v>
      </c>
      <c r="U5" s="5">
        <f>SUMIFS('Data Collection'!U:U, 'Data Collection'!A:A, Total!A5)</f>
        <v>8</v>
      </c>
      <c r="V5" s="14">
        <f t="shared" si="0"/>
        <v>0.875</v>
      </c>
      <c r="W5" s="5">
        <f>SUMIFS('Data Collection'!W:W, 'Data Collection'!A:A, Total!A5)</f>
        <v>176</v>
      </c>
      <c r="X5" s="5">
        <f>SUMIFS('Data Collection'!X:X, 'Data Collection'!A:A, Total!A5)</f>
        <v>64</v>
      </c>
      <c r="Y5" s="5">
        <f>SUMIFS('Data Collection'!Y:Y, 'Data Collection'!A:A, Total!A5)</f>
        <v>89</v>
      </c>
      <c r="Z5" s="14">
        <f t="shared" si="1"/>
        <v>0.7191011235955056</v>
      </c>
      <c r="AA5" s="5">
        <f>SUMIFS('Data Collection'!AA:AA, 'Data Collection'!A:A, Total!A5)</f>
        <v>0</v>
      </c>
      <c r="AB5" s="5">
        <f>SUMIFS('Data Collection'!AB:AB, 'Data Collection'!A:A, Total!A5)</f>
        <v>0</v>
      </c>
      <c r="AC5" s="5">
        <f>SUMIFS('Data Collection'!AC:AC, 'Data Collection'!A:A, Total!A5)</f>
        <v>3</v>
      </c>
      <c r="AD5" s="5">
        <f>SUMIFS('Data Collection'!AD:AD, 'Data Collection'!A:A, Total!A5)</f>
        <v>0</v>
      </c>
      <c r="AE5" s="5">
        <f>SUMIFS('Data Collection'!AE:AE, 'Data Collection'!A:A, Total!A5)</f>
        <v>2</v>
      </c>
      <c r="AF5" s="14">
        <f t="shared" si="2"/>
        <v>0</v>
      </c>
      <c r="AG5" s="5">
        <f>SUMIFS('Data Collection'!AG:AG, 'Data Collection'!A:A, Total!A5)</f>
        <v>3</v>
      </c>
      <c r="AH5" s="5">
        <f>SUMIFS('Data Collection'!AH:AH, 'Data Collection'!A:A, Total!A5)</f>
        <v>5</v>
      </c>
      <c r="AI5" s="14">
        <f t="shared" si="3"/>
        <v>0.6</v>
      </c>
      <c r="AJ5" s="5">
        <f>SUMIFS('Data Collection'!AJ:AJ, 'Data Collection'!A:A, Total!A5)</f>
        <v>23</v>
      </c>
      <c r="AK5" s="5">
        <f>SUMIFS('Data Collection'!AK:AK, 'Data Collection'!A:A, Total!A5)</f>
        <v>61</v>
      </c>
      <c r="AL5" s="14">
        <f t="shared" si="4"/>
        <v>0.37704918032786883</v>
      </c>
      <c r="AM5" s="5">
        <f>SUMIFS('Data Collection'!AM:AM, 'Data Collection'!A:A, Total!A5)</f>
        <v>10</v>
      </c>
      <c r="AN5" s="5">
        <f>SUMIFS('Data Collection'!AN:AN, 'Data Collection'!A:A, Total!A5)</f>
        <v>18</v>
      </c>
      <c r="AO5" s="14">
        <f t="shared" si="5"/>
        <v>0.55555555555555558</v>
      </c>
      <c r="AP5" s="5">
        <f>SUMIFS('Data Collection'!AP:AP, 'Data Collection'!A:A, Total!A5)</f>
        <v>60</v>
      </c>
      <c r="AQ5" s="5">
        <f>SUMIFS('Data Collection'!AQ:AQ, 'Data Collection'!A:A, Total!A5)</f>
        <v>5</v>
      </c>
      <c r="AR5" s="5">
        <f>SUMIFS('Data Collection'!AR:AR, 'Data Collection'!A:A, Total!A5)</f>
        <v>7</v>
      </c>
      <c r="AS5" s="5">
        <f>SUMIFS('Data Collection'!AS:AS, 'Data Collection'!A:A, Total!A5)</f>
        <v>1</v>
      </c>
      <c r="AT5" s="5">
        <f>SUMIFS('Data Collection'!AT:AT, 'Data Collection'!A:A, Total!A5)</f>
        <v>1</v>
      </c>
      <c r="AU5" s="5">
        <f>SUMIFS('Data Collection'!AU:AU, 'Data Collection'!A:A, Total!A5)</f>
        <v>0</v>
      </c>
      <c r="AV5" s="5">
        <f>SUMIFS('Data Collection'!AV:AV, 'Data Collection'!A:A, Total!A5)</f>
        <v>1</v>
      </c>
      <c r="AW5" s="5">
        <f>SUMIFS('Data Collection'!AW:AW, 'Data Collection'!A:A, Total!A5)</f>
        <v>1</v>
      </c>
      <c r="AX5" s="5">
        <f>SUMIFS('Data Collection'!AX:AX, 'Data Collection'!A:A, Total!A5)</f>
        <v>0</v>
      </c>
      <c r="AY5" s="5">
        <f>SUMIFS('Data Collection'!AY:AY, 'Data Collection'!A:A, Total!A5)</f>
        <v>1</v>
      </c>
      <c r="AZ5" s="5">
        <f>SUMIFS('Data Collection'!AZ:AZ, 'Data Collection'!A:A, Total!A5)</f>
        <v>0</v>
      </c>
      <c r="BA5" s="5">
        <f>SUMIFS('Data Collection'!BA:BA, 'Data Collection'!A:A, Total!A5)</f>
        <v>1</v>
      </c>
      <c r="BB5" s="5">
        <f>SUMIFS('Data Collection'!BB:BB, 'Data Collection'!A:A, Total!A5)</f>
        <v>0</v>
      </c>
      <c r="BC5" s="5">
        <f>SUMIFS('Data Collection'!BC:BC, 'Data Collection'!A:A, Total!A5)</f>
        <v>0.75757575757575757</v>
      </c>
      <c r="BD5" s="5">
        <f>SUMIFS('Data Collection'!BD:BD, 'Data Collection'!A:A, Total!A5)</f>
        <v>0.78125</v>
      </c>
      <c r="BE5" s="5">
        <f>AVERAGEIFS('Data Collection'!BE:BE, 'Data Collection'!A:A, Total!A5)</f>
        <v>57.5</v>
      </c>
      <c r="BF5" s="5">
        <f>AVERAGEIFS('Data Collection'!BF:BF, 'Data Collection'!A:A, Total!A5)</f>
        <v>53.75</v>
      </c>
      <c r="BG5" s="5">
        <f>AVERAGEIFS('Data Collection'!BK:BK, 'Data Collection'!A:A, Total!A5)</f>
        <v>28.830769230769231</v>
      </c>
      <c r="BH5" s="5">
        <f>SUMIFS('Data Collection'!BL:BL, 'Data Collection'!A:A, Total!A5)</f>
        <v>60313</v>
      </c>
      <c r="BI5" s="5">
        <f>AVERAGEIFS('Data Collection'!BM:BM, 'Data Collection'!A:A, Total!A5)</f>
        <v>6.5111111111111111</v>
      </c>
      <c r="BJ5" s="5">
        <f>AVERAGEIFS('Data Collection'!BN:BN, 'Data Collection'!A:A, Total!A5)</f>
        <v>1.1111111111111269E-2</v>
      </c>
    </row>
    <row r="6" spans="1:62" x14ac:dyDescent="0.35">
      <c r="A6" t="s">
        <v>83</v>
      </c>
      <c r="B6">
        <f>SUMIFS('Data Collection'!B:B, 'Data Collection'!A:A, Total!A6)</f>
        <v>763</v>
      </c>
      <c r="C6" s="5">
        <f>SUMIFS('Data Collection'!C:C, 'Data Collection'!A:A, Total!A6)</f>
        <v>-1</v>
      </c>
      <c r="D6" s="5">
        <f>SUMIFS('Data Collection'!D:D, 'Data Collection'!A:A, Total!A6)</f>
        <v>0</v>
      </c>
      <c r="E6" s="5">
        <f>SUMIFS('Data Collection'!E:E, 'Data Collection'!A:A, Total!A6)</f>
        <v>0</v>
      </c>
      <c r="F6" s="5">
        <f>SUMIFS('Data Collection'!F:F, 'Data Collection'!A:A, Total!A6)</f>
        <v>0</v>
      </c>
      <c r="G6" s="5">
        <f>SUMIFS('Data Collection'!G:G, 'Data Collection'!A:A, Total!A6)</f>
        <v>0</v>
      </c>
      <c r="H6" s="5">
        <f>SUMIFS('Data Collection'!H:H, 'Data Collection'!A:A, Total!A6)</f>
        <v>0</v>
      </c>
      <c r="I6" s="5">
        <f>SUMIFS('Data Collection'!I:I, 'Data Collection'!A:A, Total!A6)</f>
        <v>0</v>
      </c>
      <c r="J6" s="5">
        <f>SUMIFS('Data Collection'!J:J, 'Data Collection'!A:A, Total!A6)</f>
        <v>0</v>
      </c>
      <c r="K6" s="5">
        <f>SUMIFS('Data Collection'!K:K, 'Data Collection'!A:A, Total!A6)</f>
        <v>0</v>
      </c>
      <c r="L6" s="5">
        <f>SUMIFS('Data Collection'!L:L, 'Data Collection'!A:A, Total!A6)</f>
        <v>27</v>
      </c>
      <c r="M6" s="5">
        <f>SUMIFS('Data Collection'!M:M, 'Data Collection'!A:A, Total!A6)</f>
        <v>37</v>
      </c>
      <c r="N6" s="5">
        <f>SUMIFS('Data Collection'!N:N, 'Data Collection'!A:A, Total!A6)</f>
        <v>10</v>
      </c>
      <c r="O6" s="5">
        <f>SUMIFS('Data Collection'!O:O, 'Data Collection'!A:A, Total!A6)</f>
        <v>12.219999999999999</v>
      </c>
      <c r="P6" s="5">
        <f>SUMIFS('Data Collection'!P:P, 'Data Collection'!A:A, Total!A6)</f>
        <v>2.2200000000000002</v>
      </c>
      <c r="Q6" s="5">
        <f>SUMIFS('Data Collection'!Q:Q, 'Data Collection'!A:A, Total!A6)</f>
        <v>0</v>
      </c>
      <c r="R6" s="5">
        <f>SUMIFS('Data Collection'!R:R, 'Data Collection'!A:A, Total!A6)</f>
        <v>0</v>
      </c>
      <c r="S6" s="5">
        <f>SUMIFS('Data Collection'!S:S, 'Data Collection'!A:A, Total!A6)</f>
        <v>0</v>
      </c>
      <c r="T6" s="5">
        <f>SUMIFS('Data Collection'!T:T, 'Data Collection'!A:A, Total!A6)</f>
        <v>0</v>
      </c>
      <c r="U6" s="5">
        <f>SUMIFS('Data Collection'!U:U, 'Data Collection'!A:A, Total!A6)</f>
        <v>0</v>
      </c>
      <c r="V6" s="14">
        <f t="shared" si="0"/>
        <v>0</v>
      </c>
      <c r="W6" s="5">
        <f>SUMIFS('Data Collection'!W:W, 'Data Collection'!A:A, Total!A6)</f>
        <v>293</v>
      </c>
      <c r="X6" s="5">
        <f>SUMIFS('Data Collection'!X:X, 'Data Collection'!A:A, Total!A6)</f>
        <v>214</v>
      </c>
      <c r="Y6" s="5">
        <f>SUMIFS('Data Collection'!Y:Y, 'Data Collection'!A:A, Total!A6)</f>
        <v>254</v>
      </c>
      <c r="Z6" s="14">
        <f t="shared" si="1"/>
        <v>0.84251968503937003</v>
      </c>
      <c r="AA6" s="5">
        <f>SUMIFS('Data Collection'!AA:AA, 'Data Collection'!A:A, Total!A6)</f>
        <v>0</v>
      </c>
      <c r="AB6" s="5">
        <f>SUMIFS('Data Collection'!AB:AB, 'Data Collection'!A:A, Total!A6)</f>
        <v>0</v>
      </c>
      <c r="AC6" s="5">
        <f>SUMIFS('Data Collection'!AC:AC, 'Data Collection'!A:A, Total!A6)</f>
        <v>0</v>
      </c>
      <c r="AD6" s="5">
        <f>SUMIFS('Data Collection'!AD:AD, 'Data Collection'!A:A, Total!A6)</f>
        <v>0</v>
      </c>
      <c r="AE6" s="5">
        <f>SUMIFS('Data Collection'!AE:AE, 'Data Collection'!A:A, Total!A6)</f>
        <v>0</v>
      </c>
      <c r="AF6" s="14">
        <f t="shared" si="2"/>
        <v>0</v>
      </c>
      <c r="AG6" s="5">
        <f>SUMIFS('Data Collection'!AG:AG, 'Data Collection'!A:A, Total!A6)</f>
        <v>47</v>
      </c>
      <c r="AH6" s="5">
        <f>SUMIFS('Data Collection'!AH:AH, 'Data Collection'!A:A, Total!A6)</f>
        <v>81</v>
      </c>
      <c r="AI6" s="14">
        <f t="shared" si="3"/>
        <v>0.58024691358024694</v>
      </c>
      <c r="AJ6" s="5">
        <f>SUMIFS('Data Collection'!AJ:AJ, 'Data Collection'!A:A, Total!A6)</f>
        <v>2</v>
      </c>
      <c r="AK6" s="5">
        <f>SUMIFS('Data Collection'!AK:AK, 'Data Collection'!A:A, Total!A6)</f>
        <v>4</v>
      </c>
      <c r="AL6" s="14">
        <f t="shared" si="4"/>
        <v>0.5</v>
      </c>
      <c r="AM6" s="5">
        <f>SUMIFS('Data Collection'!AM:AM, 'Data Collection'!A:A, Total!A6)</f>
        <v>10</v>
      </c>
      <c r="AN6" s="5">
        <f>SUMIFS('Data Collection'!AN:AN, 'Data Collection'!A:A, Total!A6)</f>
        <v>10</v>
      </c>
      <c r="AO6" s="14">
        <f t="shared" si="5"/>
        <v>1</v>
      </c>
      <c r="AP6" s="5">
        <f>SUMIFS('Data Collection'!AP:AP, 'Data Collection'!A:A, Total!A6)</f>
        <v>0</v>
      </c>
      <c r="AQ6" s="5">
        <f>SUMIFS('Data Collection'!AQ:AQ, 'Data Collection'!A:A, Total!A6)</f>
        <v>0</v>
      </c>
      <c r="AR6" s="5">
        <f>SUMIFS('Data Collection'!AR:AR, 'Data Collection'!A:A, Total!A6)</f>
        <v>0</v>
      </c>
      <c r="AS6" s="5">
        <f>SUMIFS('Data Collection'!AS:AS, 'Data Collection'!A:A, Total!A6)</f>
        <v>0</v>
      </c>
      <c r="AT6" s="5">
        <f>SUMIFS('Data Collection'!AT:AT, 'Data Collection'!A:A, Total!A6)</f>
        <v>8</v>
      </c>
      <c r="AU6" s="5">
        <f>SUMIFS('Data Collection'!AU:AU, 'Data Collection'!A:A, Total!A6)</f>
        <v>0</v>
      </c>
      <c r="AV6" s="5">
        <f>SUMIFS('Data Collection'!AV:AV, 'Data Collection'!A:A, Total!A6)</f>
        <v>22</v>
      </c>
      <c r="AW6" s="5">
        <f>SUMIFS('Data Collection'!AW:AW, 'Data Collection'!A:A, Total!A6)</f>
        <v>0</v>
      </c>
      <c r="AX6" s="5">
        <f>SUMIFS('Data Collection'!AX:AX, 'Data Collection'!A:A, Total!A6)</f>
        <v>1</v>
      </c>
      <c r="AY6" s="5">
        <f>SUMIFS('Data Collection'!AY:AY, 'Data Collection'!A:A, Total!A6)</f>
        <v>1</v>
      </c>
      <c r="AZ6" s="5">
        <f>SUMIFS('Data Collection'!AZ:AZ, 'Data Collection'!A:A, Total!A6)</f>
        <v>0</v>
      </c>
      <c r="BA6" s="5">
        <f>SUMIFS('Data Collection'!BA:BA, 'Data Collection'!A:A, Total!A6)</f>
        <v>0</v>
      </c>
      <c r="BB6" s="5">
        <f>SUMIFS('Data Collection'!BB:BB, 'Data Collection'!A:A, Total!A6)</f>
        <v>0</v>
      </c>
      <c r="BC6" s="5">
        <f>SUMIFS('Data Collection'!BC:BC, 'Data Collection'!A:A, Total!A6)</f>
        <v>24.706241707209202</v>
      </c>
      <c r="BD6" s="5">
        <f>SUMIFS('Data Collection'!BD:BD, 'Data Collection'!A:A, Total!A6)</f>
        <v>0</v>
      </c>
      <c r="BE6" s="5" t="e">
        <f>AVERAGEIFS('Data Collection'!BE:BE, 'Data Collection'!A:A, Total!A6)</f>
        <v>#DIV/0!</v>
      </c>
      <c r="BF6" s="5" t="e">
        <f>AVERAGEIFS('Data Collection'!BF:BF, 'Data Collection'!A:A, Total!A6)</f>
        <v>#DIV/0!</v>
      </c>
      <c r="BG6" s="5">
        <f>AVERAGEIFS('Data Collection'!BK:BK, 'Data Collection'!A:A, Total!A6)</f>
        <v>22.675000000000001</v>
      </c>
      <c r="BH6" s="5">
        <f>SUMIFS('Data Collection'!BL:BL, 'Data Collection'!A:A, Total!A6)</f>
        <v>39560</v>
      </c>
      <c r="BI6" s="5">
        <f>AVERAGEIFS('Data Collection'!BM:BM, 'Data Collection'!A:A, Total!A6)</f>
        <v>7.4833333333333334</v>
      </c>
      <c r="BJ6" s="5">
        <f>AVERAGEIFS('Data Collection'!BN:BN, 'Data Collection'!A:A, Total!A6)</f>
        <v>0.98333333333333328</v>
      </c>
    </row>
    <row r="7" spans="1:62" x14ac:dyDescent="0.35">
      <c r="A7" s="1" t="s">
        <v>71</v>
      </c>
      <c r="B7">
        <f>SUMIFS('Data Collection'!B:B, 'Data Collection'!A:A, Total!A7)</f>
        <v>243</v>
      </c>
      <c r="C7" s="5">
        <f>SUMIFS('Data Collection'!C:C, 'Data Collection'!A:A, Total!A7)</f>
        <v>-3</v>
      </c>
      <c r="D7" s="5">
        <f>SUMIFS('Data Collection'!D:D, 'Data Collection'!A:A, Total!A7)</f>
        <v>0</v>
      </c>
      <c r="E7" s="5">
        <f>SUMIFS('Data Collection'!E:E, 'Data Collection'!A:A, Total!A7)</f>
        <v>0</v>
      </c>
      <c r="F7" s="5">
        <f>SUMIFS('Data Collection'!F:F, 'Data Collection'!A:A, Total!A7)</f>
        <v>0</v>
      </c>
      <c r="G7" s="5">
        <f>SUMIFS('Data Collection'!G:G, 'Data Collection'!A:A, Total!A7)</f>
        <v>0</v>
      </c>
      <c r="H7" s="5">
        <f>SUMIFS('Data Collection'!H:H, 'Data Collection'!A:A, Total!A7)</f>
        <v>0</v>
      </c>
      <c r="I7" s="5">
        <f>SUMIFS('Data Collection'!I:I, 'Data Collection'!A:A, Total!A7)</f>
        <v>0</v>
      </c>
      <c r="J7" s="5">
        <f>SUMIFS('Data Collection'!J:J, 'Data Collection'!A:A, Total!A7)</f>
        <v>0</v>
      </c>
      <c r="K7" s="5">
        <f>SUMIFS('Data Collection'!K:K, 'Data Collection'!A:A, Total!A7)</f>
        <v>0</v>
      </c>
      <c r="L7" s="5">
        <f>SUMIFS('Data Collection'!L:L, 'Data Collection'!A:A, Total!A7)</f>
        <v>0</v>
      </c>
      <c r="M7" s="5">
        <f>SUMIFS('Data Collection'!M:M, 'Data Collection'!A:A, Total!A7)</f>
        <v>0</v>
      </c>
      <c r="N7" s="5">
        <f>SUMIFS('Data Collection'!N:N, 'Data Collection'!A:A, Total!A7)</f>
        <v>0</v>
      </c>
      <c r="O7" s="5">
        <f>SUMIFS('Data Collection'!O:O, 'Data Collection'!A:A, Total!A7)</f>
        <v>0</v>
      </c>
      <c r="P7" s="5">
        <f>SUMIFS('Data Collection'!P:P, 'Data Collection'!A:A, Total!A7)</f>
        <v>0</v>
      </c>
      <c r="Q7" s="5">
        <f>SUMIFS('Data Collection'!Q:Q, 'Data Collection'!A:A, Total!A7)</f>
        <v>0</v>
      </c>
      <c r="R7" s="5">
        <f>SUMIFS('Data Collection'!R:R, 'Data Collection'!A:A, Total!A7)</f>
        <v>0</v>
      </c>
      <c r="S7" s="5">
        <f>SUMIFS('Data Collection'!S:S, 'Data Collection'!A:A, Total!A7)</f>
        <v>0</v>
      </c>
      <c r="T7" s="5">
        <f>SUMIFS('Data Collection'!T:T, 'Data Collection'!A:A, Total!A7)</f>
        <v>0</v>
      </c>
      <c r="U7" s="5">
        <f>SUMIFS('Data Collection'!U:U, 'Data Collection'!A:A, Total!A7)</f>
        <v>0</v>
      </c>
      <c r="V7" s="14">
        <f t="shared" si="0"/>
        <v>0</v>
      </c>
      <c r="W7" s="5">
        <f>SUMIFS('Data Collection'!W:W, 'Data Collection'!A:A, Total!A7)</f>
        <v>96</v>
      </c>
      <c r="X7" s="5">
        <f>SUMIFS('Data Collection'!X:X, 'Data Collection'!A:A, Total!A7)</f>
        <v>49</v>
      </c>
      <c r="Y7" s="5">
        <f>SUMIFS('Data Collection'!Y:Y, 'Data Collection'!A:A, Total!A7)</f>
        <v>69</v>
      </c>
      <c r="Z7" s="14">
        <f t="shared" si="1"/>
        <v>0.71014492753623193</v>
      </c>
      <c r="AA7" s="5">
        <f>SUMIFS('Data Collection'!AA:AA, 'Data Collection'!A:A, Total!A7)</f>
        <v>0</v>
      </c>
      <c r="AB7" s="5">
        <f>SUMIFS('Data Collection'!AB:AB, 'Data Collection'!A:A, Total!A7)</f>
        <v>0</v>
      </c>
      <c r="AC7" s="5">
        <f>SUMIFS('Data Collection'!AC:AC, 'Data Collection'!A:A, Total!A7)</f>
        <v>0</v>
      </c>
      <c r="AD7" s="5">
        <f>SUMIFS('Data Collection'!AD:AD, 'Data Collection'!A:A, Total!A7)</f>
        <v>0</v>
      </c>
      <c r="AE7" s="5">
        <f>SUMIFS('Data Collection'!AE:AE, 'Data Collection'!A:A, Total!A7)</f>
        <v>0</v>
      </c>
      <c r="AF7" s="14">
        <f t="shared" si="2"/>
        <v>0</v>
      </c>
      <c r="AG7" s="5">
        <f>SUMIFS('Data Collection'!AG:AG, 'Data Collection'!A:A, Total!A7)</f>
        <v>5</v>
      </c>
      <c r="AH7" s="5">
        <f>SUMIFS('Data Collection'!AH:AH, 'Data Collection'!A:A, Total!A7)</f>
        <v>13</v>
      </c>
      <c r="AI7" s="14">
        <f t="shared" si="3"/>
        <v>0.38461538461538464</v>
      </c>
      <c r="AJ7" s="5">
        <f>SUMIFS('Data Collection'!AJ:AJ, 'Data Collection'!A:A, Total!A7)</f>
        <v>9</v>
      </c>
      <c r="AK7" s="5">
        <f>SUMIFS('Data Collection'!AK:AK, 'Data Collection'!A:A, Total!A7)</f>
        <v>24</v>
      </c>
      <c r="AL7" s="14">
        <f t="shared" si="4"/>
        <v>0.375</v>
      </c>
      <c r="AM7" s="5">
        <f>SUMIFS('Data Collection'!AM:AM, 'Data Collection'!A:A, Total!A7)</f>
        <v>3</v>
      </c>
      <c r="AN7" s="5">
        <f>SUMIFS('Data Collection'!AN:AN, 'Data Collection'!A:A, Total!A7)</f>
        <v>11</v>
      </c>
      <c r="AO7" s="14">
        <f t="shared" si="5"/>
        <v>0.27272727272727271</v>
      </c>
      <c r="AP7" s="5">
        <f>SUMIFS('Data Collection'!AP:AP, 'Data Collection'!A:A, Total!A7)</f>
        <v>28</v>
      </c>
      <c r="AQ7" s="5">
        <f>SUMIFS('Data Collection'!AQ:AQ, 'Data Collection'!A:A, Total!A7)</f>
        <v>4</v>
      </c>
      <c r="AR7" s="5">
        <f>SUMIFS('Data Collection'!AR:AR, 'Data Collection'!A:A, Total!A7)</f>
        <v>1</v>
      </c>
      <c r="AS7" s="5">
        <f>SUMIFS('Data Collection'!AS:AS, 'Data Collection'!A:A, Total!A7)</f>
        <v>0</v>
      </c>
      <c r="AT7" s="5">
        <f>SUMIFS('Data Collection'!AT:AT, 'Data Collection'!A:A, Total!A7)</f>
        <v>4</v>
      </c>
      <c r="AU7" s="5">
        <f>SUMIFS('Data Collection'!AU:AU, 'Data Collection'!A:A, Total!A7)</f>
        <v>2</v>
      </c>
      <c r="AV7" s="5">
        <f>SUMIFS('Data Collection'!AV:AV, 'Data Collection'!A:A, Total!A7)</f>
        <v>7</v>
      </c>
      <c r="AW7" s="5">
        <f>SUMIFS('Data Collection'!AW:AW, 'Data Collection'!A:A, Total!A7)</f>
        <v>4</v>
      </c>
      <c r="AX7" s="5">
        <f>SUMIFS('Data Collection'!AX:AX, 'Data Collection'!A:A, Total!A7)</f>
        <v>4</v>
      </c>
      <c r="AY7" s="5">
        <f>SUMIFS('Data Collection'!AY:AY, 'Data Collection'!A:A, Total!A7)</f>
        <v>1</v>
      </c>
      <c r="AZ7" s="5">
        <f>SUMIFS('Data Collection'!AZ:AZ, 'Data Collection'!A:A, Total!A7)</f>
        <v>0</v>
      </c>
      <c r="BA7" s="5">
        <f>SUMIFS('Data Collection'!BA:BA, 'Data Collection'!A:A, Total!A7)</f>
        <v>0</v>
      </c>
      <c r="BB7" s="5">
        <f>SUMIFS('Data Collection'!BB:BB, 'Data Collection'!A:A, Total!A7)</f>
        <v>0</v>
      </c>
      <c r="BC7" s="5">
        <f>SUMIFS('Data Collection'!BC:BC, 'Data Collection'!A:A, Total!A7)</f>
        <v>6.2900219298245617</v>
      </c>
      <c r="BD7" s="5">
        <f>SUMIFS('Data Collection'!BD:BD, 'Data Collection'!A:A, Total!A7)</f>
        <v>3.3420875778155068</v>
      </c>
      <c r="BE7" s="5">
        <f>AVERAGEIFS('Data Collection'!BE:BE, 'Data Collection'!A:A, Total!A7)</f>
        <v>51</v>
      </c>
      <c r="BF7" s="5">
        <f>AVERAGEIFS('Data Collection'!BF:BF, 'Data Collection'!A:A, Total!A7)</f>
        <v>52</v>
      </c>
      <c r="BG7" s="5">
        <f>AVERAGEIFS('Data Collection'!BK:BK, 'Data Collection'!A:A, Total!A7)</f>
        <v>26.7</v>
      </c>
      <c r="BH7" s="5">
        <f>SUMIFS('Data Collection'!BL:BL, 'Data Collection'!A:A, Total!A7)</f>
        <v>31823</v>
      </c>
      <c r="BI7" s="5">
        <f>AVERAGEIFS('Data Collection'!BM:BM, 'Data Collection'!A:A, Total!A7)</f>
        <v>6.583333333333333</v>
      </c>
      <c r="BJ7" s="5">
        <f>AVERAGEIFS('Data Collection'!BN:BN, 'Data Collection'!A:A, Total!A7)</f>
        <v>8.333333333333319E-2</v>
      </c>
    </row>
    <row r="8" spans="1:62" x14ac:dyDescent="0.35">
      <c r="A8" t="s">
        <v>72</v>
      </c>
      <c r="B8">
        <f>SUMIFS('Data Collection'!B:B, 'Data Collection'!A:A, Total!A8)</f>
        <v>67</v>
      </c>
      <c r="C8" s="5">
        <f>SUMIFS('Data Collection'!C:C, 'Data Collection'!A:A, Total!A8)</f>
        <v>0</v>
      </c>
      <c r="D8" s="5">
        <f>SUMIFS('Data Collection'!D:D, 'Data Collection'!A:A, Total!A8)</f>
        <v>0</v>
      </c>
      <c r="E8" s="5">
        <f>SUMIFS('Data Collection'!E:E, 'Data Collection'!A:A, Total!A8)</f>
        <v>0</v>
      </c>
      <c r="F8" s="5">
        <f>SUMIFS('Data Collection'!F:F, 'Data Collection'!A:A, Total!A8)</f>
        <v>0</v>
      </c>
      <c r="G8" s="5">
        <f>SUMIFS('Data Collection'!G:G, 'Data Collection'!A:A, Total!A8)</f>
        <v>0</v>
      </c>
      <c r="H8" s="5">
        <f>SUMIFS('Data Collection'!H:H, 'Data Collection'!A:A, Total!A8)</f>
        <v>0</v>
      </c>
      <c r="I8" s="5">
        <f>SUMIFS('Data Collection'!I:I, 'Data Collection'!A:A, Total!A8)</f>
        <v>0</v>
      </c>
      <c r="J8" s="5">
        <f>SUMIFS('Data Collection'!J:J, 'Data Collection'!A:A, Total!A8)</f>
        <v>0</v>
      </c>
      <c r="K8" s="5">
        <f>SUMIFS('Data Collection'!K:K, 'Data Collection'!A:A, Total!A8)</f>
        <v>0</v>
      </c>
      <c r="L8" s="5">
        <f>SUMIFS('Data Collection'!L:L, 'Data Collection'!A:A, Total!A8)</f>
        <v>0</v>
      </c>
      <c r="M8" s="5">
        <f>SUMIFS('Data Collection'!M:M, 'Data Collection'!A:A, Total!A8)</f>
        <v>0</v>
      </c>
      <c r="N8" s="5">
        <f>SUMIFS('Data Collection'!N:N, 'Data Collection'!A:A, Total!A8)</f>
        <v>0</v>
      </c>
      <c r="O8" s="5">
        <f>SUMIFS('Data Collection'!O:O, 'Data Collection'!A:A, Total!A8)</f>
        <v>0</v>
      </c>
      <c r="P8" s="5">
        <f>SUMIFS('Data Collection'!P:P, 'Data Collection'!A:A, Total!A8)</f>
        <v>0</v>
      </c>
      <c r="Q8" s="5">
        <f>SUMIFS('Data Collection'!Q:Q, 'Data Collection'!A:A, Total!A8)</f>
        <v>0</v>
      </c>
      <c r="R8" s="5">
        <f>SUMIFS('Data Collection'!R:R, 'Data Collection'!A:A, Total!A8)</f>
        <v>0</v>
      </c>
      <c r="S8" s="5">
        <f>SUMIFS('Data Collection'!S:S, 'Data Collection'!A:A, Total!A8)</f>
        <v>0</v>
      </c>
      <c r="T8" s="5">
        <f>SUMIFS('Data Collection'!T:T, 'Data Collection'!A:A, Total!A8)</f>
        <v>0</v>
      </c>
      <c r="U8" s="5">
        <f>SUMIFS('Data Collection'!U:U, 'Data Collection'!A:A, Total!A8)</f>
        <v>1</v>
      </c>
      <c r="V8" s="14">
        <f t="shared" si="0"/>
        <v>0</v>
      </c>
      <c r="W8" s="5">
        <f>SUMIFS('Data Collection'!W:W, 'Data Collection'!A:A, Total!A8)</f>
        <v>16</v>
      </c>
      <c r="X8" s="5">
        <f>SUMIFS('Data Collection'!X:X, 'Data Collection'!A:A, Total!A8)</f>
        <v>6</v>
      </c>
      <c r="Y8" s="5">
        <f>SUMIFS('Data Collection'!Y:Y, 'Data Collection'!A:A, Total!A8)</f>
        <v>10</v>
      </c>
      <c r="Z8" s="14">
        <f t="shared" si="1"/>
        <v>0.6</v>
      </c>
      <c r="AA8" s="5">
        <f>SUMIFS('Data Collection'!AA:AA, 'Data Collection'!A:A, Total!A8)</f>
        <v>0</v>
      </c>
      <c r="AB8" s="5">
        <f>SUMIFS('Data Collection'!AB:AB, 'Data Collection'!A:A, Total!A8)</f>
        <v>0</v>
      </c>
      <c r="AC8" s="5">
        <f>SUMIFS('Data Collection'!AC:AC, 'Data Collection'!A:A, Total!A8)</f>
        <v>0</v>
      </c>
      <c r="AD8" s="5">
        <f>SUMIFS('Data Collection'!AD:AD, 'Data Collection'!A:A, Total!A8)</f>
        <v>0</v>
      </c>
      <c r="AE8" s="5">
        <f>SUMIFS('Data Collection'!AE:AE, 'Data Collection'!A:A, Total!A8)</f>
        <v>0</v>
      </c>
      <c r="AF8" s="14">
        <f t="shared" si="2"/>
        <v>0</v>
      </c>
      <c r="AG8" s="5">
        <f>SUMIFS('Data Collection'!AG:AG, 'Data Collection'!A:A, Total!A8)</f>
        <v>0</v>
      </c>
      <c r="AH8" s="5">
        <f>SUMIFS('Data Collection'!AH:AH, 'Data Collection'!A:A, Total!A8)</f>
        <v>1</v>
      </c>
      <c r="AI8" s="14">
        <f t="shared" si="3"/>
        <v>0</v>
      </c>
      <c r="AJ8" s="5">
        <f>SUMIFS('Data Collection'!AJ:AJ, 'Data Collection'!A:A, Total!A8)</f>
        <v>2</v>
      </c>
      <c r="AK8" s="5">
        <f>SUMIFS('Data Collection'!AK:AK, 'Data Collection'!A:A, Total!A8)</f>
        <v>10</v>
      </c>
      <c r="AL8" s="14">
        <f t="shared" si="4"/>
        <v>0.2</v>
      </c>
      <c r="AM8" s="5">
        <f>SUMIFS('Data Collection'!AM:AM, 'Data Collection'!A:A, Total!A8)</f>
        <v>1</v>
      </c>
      <c r="AN8" s="5">
        <f>SUMIFS('Data Collection'!AN:AN, 'Data Collection'!A:A, Total!A8)</f>
        <v>3</v>
      </c>
      <c r="AO8" s="14">
        <f t="shared" si="5"/>
        <v>0.33333333333333331</v>
      </c>
      <c r="AP8" s="5">
        <f>SUMIFS('Data Collection'!AP:AP, 'Data Collection'!A:A, Total!A8)</f>
        <v>7</v>
      </c>
      <c r="AQ8" s="5">
        <f>SUMIFS('Data Collection'!AQ:AQ, 'Data Collection'!A:A, Total!A8)</f>
        <v>1</v>
      </c>
      <c r="AR8" s="5">
        <f>SUMIFS('Data Collection'!AR:AR, 'Data Collection'!A:A, Total!A8)</f>
        <v>0</v>
      </c>
      <c r="AS8" s="5">
        <f>SUMIFS('Data Collection'!AS:AS, 'Data Collection'!A:A, Total!A8)</f>
        <v>0</v>
      </c>
      <c r="AT8" s="5">
        <f>SUMIFS('Data Collection'!AT:AT, 'Data Collection'!A:A, Total!A8)</f>
        <v>1</v>
      </c>
      <c r="AU8" s="5">
        <f>SUMIFS('Data Collection'!AU:AU, 'Data Collection'!A:A, Total!A8)</f>
        <v>0</v>
      </c>
      <c r="AV8" s="5">
        <f>SUMIFS('Data Collection'!AV:AV, 'Data Collection'!A:A, Total!A8)</f>
        <v>0</v>
      </c>
      <c r="AW8" s="5">
        <f>SUMIFS('Data Collection'!AW:AW, 'Data Collection'!A:A, Total!A8)</f>
        <v>0</v>
      </c>
      <c r="AX8" s="5">
        <f>SUMIFS('Data Collection'!AX:AX, 'Data Collection'!A:A, Total!A8)</f>
        <v>0</v>
      </c>
      <c r="AY8" s="5">
        <f>SUMIFS('Data Collection'!AY:AY, 'Data Collection'!A:A, Total!A8)</f>
        <v>1</v>
      </c>
      <c r="AZ8" s="5">
        <f>SUMIFS('Data Collection'!AZ:AZ, 'Data Collection'!A:A, Total!A8)</f>
        <v>0</v>
      </c>
      <c r="BA8" s="5">
        <f>SUMIFS('Data Collection'!BA:BA, 'Data Collection'!A:A, Total!A8)</f>
        <v>0</v>
      </c>
      <c r="BB8" s="5">
        <f>SUMIFS('Data Collection'!BB:BB, 'Data Collection'!A:A, Total!A8)</f>
        <v>0</v>
      </c>
      <c r="BC8" s="5">
        <f>SUMIFS('Data Collection'!BC:BC, 'Data Collection'!A:A, Total!A8)</f>
        <v>0</v>
      </c>
      <c r="BD8" s="5">
        <f>SUMIFS('Data Collection'!BD:BD, 'Data Collection'!A:A, Total!A8)</f>
        <v>0</v>
      </c>
      <c r="BE8" s="5">
        <f>AVERAGEIFS('Data Collection'!BE:BE, 'Data Collection'!A:A, Total!A8)</f>
        <v>57.5</v>
      </c>
      <c r="BF8" s="5">
        <f>AVERAGEIFS('Data Collection'!BF:BF, 'Data Collection'!A:A, Total!A8)</f>
        <v>86</v>
      </c>
      <c r="BG8" s="5">
        <f>AVERAGEIFS('Data Collection'!BK:BK, 'Data Collection'!A:A, Total!A8)</f>
        <v>28.974999999999998</v>
      </c>
      <c r="BH8" s="5">
        <f>SUMIFS('Data Collection'!BL:BL, 'Data Collection'!A:A, Total!A8)</f>
        <v>18258</v>
      </c>
      <c r="BI8" s="5">
        <f>AVERAGEIFS('Data Collection'!BM:BM, 'Data Collection'!A:A, Total!A8)</f>
        <v>6.1000000000000005</v>
      </c>
      <c r="BJ8" s="5">
        <f>AVERAGEIFS('Data Collection'!BN:BN, 'Data Collection'!A:A, Total!A8)</f>
        <v>-0.40000000000000008</v>
      </c>
    </row>
    <row r="9" spans="1:62" x14ac:dyDescent="0.35">
      <c r="A9" t="s">
        <v>84</v>
      </c>
      <c r="B9">
        <f>SUMIFS('Data Collection'!B:B, 'Data Collection'!A:A, Total!A9)</f>
        <v>54</v>
      </c>
      <c r="C9" s="5">
        <f>SUMIFS('Data Collection'!C:C, 'Data Collection'!A:A, Total!A9)</f>
        <v>-2</v>
      </c>
      <c r="D9" s="5">
        <f>SUMIFS('Data Collection'!D:D, 'Data Collection'!A:A, Total!A9)</f>
        <v>0</v>
      </c>
      <c r="E9" s="5">
        <f>SUMIFS('Data Collection'!E:E, 'Data Collection'!A:A, Total!A9)</f>
        <v>0</v>
      </c>
      <c r="F9" s="5">
        <f>SUMIFS('Data Collection'!F:F, 'Data Collection'!A:A, Total!A9)</f>
        <v>0</v>
      </c>
      <c r="G9" s="5">
        <f>SUMIFS('Data Collection'!G:G, 'Data Collection'!A:A, Total!A9)</f>
        <v>0</v>
      </c>
      <c r="H9" s="5">
        <f>SUMIFS('Data Collection'!H:H, 'Data Collection'!A:A, Total!A9)</f>
        <v>0.14000000000000001</v>
      </c>
      <c r="I9" s="5">
        <f>SUMIFS('Data Collection'!I:I, 'Data Collection'!A:A, Total!A9)</f>
        <v>0</v>
      </c>
      <c r="J9" s="5">
        <f>SUMIFS('Data Collection'!J:J, 'Data Collection'!A:A, Total!A9)</f>
        <v>0</v>
      </c>
      <c r="K9" s="5">
        <f>SUMIFS('Data Collection'!K:K, 'Data Collection'!A:A, Total!A9)</f>
        <v>0</v>
      </c>
      <c r="L9" s="5">
        <f>SUMIFS('Data Collection'!L:L, 'Data Collection'!A:A, Total!A9)</f>
        <v>0</v>
      </c>
      <c r="M9" s="5">
        <f>SUMIFS('Data Collection'!M:M, 'Data Collection'!A:A, Total!A9)</f>
        <v>0</v>
      </c>
      <c r="N9" s="5">
        <f>SUMIFS('Data Collection'!N:N, 'Data Collection'!A:A, Total!A9)</f>
        <v>0</v>
      </c>
      <c r="O9" s="5">
        <f>SUMIFS('Data Collection'!O:O, 'Data Collection'!A:A, Total!A9)</f>
        <v>0</v>
      </c>
      <c r="P9" s="5">
        <f>SUMIFS('Data Collection'!P:P, 'Data Collection'!A:A, Total!A9)</f>
        <v>0</v>
      </c>
      <c r="Q9" s="5">
        <f>SUMIFS('Data Collection'!Q:Q, 'Data Collection'!A:A, Total!A9)</f>
        <v>0</v>
      </c>
      <c r="R9" s="5">
        <f>SUMIFS('Data Collection'!R:R, 'Data Collection'!A:A, Total!A9)</f>
        <v>0</v>
      </c>
      <c r="S9" s="5">
        <f>SUMIFS('Data Collection'!S:S, 'Data Collection'!A:A, Total!A9)</f>
        <v>0</v>
      </c>
      <c r="T9" s="5">
        <f>SUMIFS('Data Collection'!T:T, 'Data Collection'!A:A, Total!A9)</f>
        <v>1</v>
      </c>
      <c r="U9" s="5">
        <f>SUMIFS('Data Collection'!U:U, 'Data Collection'!A:A, Total!A9)</f>
        <v>3</v>
      </c>
      <c r="V9" s="14">
        <f t="shared" si="0"/>
        <v>0.33333333333333331</v>
      </c>
      <c r="W9" s="5">
        <f>SUMIFS('Data Collection'!W:W, 'Data Collection'!A:A, Total!A9)</f>
        <v>28</v>
      </c>
      <c r="X9" s="5">
        <f>SUMIFS('Data Collection'!X:X, 'Data Collection'!A:A, Total!A9)</f>
        <v>14</v>
      </c>
      <c r="Y9" s="5">
        <f>SUMIFS('Data Collection'!Y:Y, 'Data Collection'!A:A, Total!A9)</f>
        <v>19</v>
      </c>
      <c r="Z9" s="14">
        <f t="shared" si="1"/>
        <v>0.73684210526315785</v>
      </c>
      <c r="AA9" s="5">
        <f>SUMIFS('Data Collection'!AA:AA, 'Data Collection'!A:A, Total!A9)</f>
        <v>1</v>
      </c>
      <c r="AB9" s="5">
        <f>SUMIFS('Data Collection'!AB:AB, 'Data Collection'!A:A, Total!A9)</f>
        <v>0</v>
      </c>
      <c r="AC9" s="5">
        <f>SUMIFS('Data Collection'!AC:AC, 'Data Collection'!A:A, Total!A9)</f>
        <v>0</v>
      </c>
      <c r="AD9" s="5">
        <f>SUMIFS('Data Collection'!AD:AD, 'Data Collection'!A:A, Total!A9)</f>
        <v>0</v>
      </c>
      <c r="AE9" s="5">
        <f>SUMIFS('Data Collection'!AE:AE, 'Data Collection'!A:A, Total!A9)</f>
        <v>0</v>
      </c>
      <c r="AF9" s="14">
        <f t="shared" si="2"/>
        <v>0</v>
      </c>
      <c r="AG9" s="5">
        <f>SUMIFS('Data Collection'!AG:AG, 'Data Collection'!A:A, Total!A9)</f>
        <v>0</v>
      </c>
      <c r="AH9" s="5">
        <f>SUMIFS('Data Collection'!AH:AH, 'Data Collection'!A:A, Total!A9)</f>
        <v>0</v>
      </c>
      <c r="AI9" s="14">
        <f t="shared" si="3"/>
        <v>0</v>
      </c>
      <c r="AJ9" s="5">
        <f>SUMIFS('Data Collection'!AJ:AJ, 'Data Collection'!A:A, Total!A9)</f>
        <v>4</v>
      </c>
      <c r="AK9" s="5">
        <f>SUMIFS('Data Collection'!AK:AK, 'Data Collection'!A:A, Total!A9)</f>
        <v>17</v>
      </c>
      <c r="AL9" s="14">
        <f t="shared" si="4"/>
        <v>0.23529411764705882</v>
      </c>
      <c r="AM9" s="5">
        <f>SUMIFS('Data Collection'!AM:AM, 'Data Collection'!A:A, Total!A9)</f>
        <v>0</v>
      </c>
      <c r="AN9" s="5">
        <f>SUMIFS('Data Collection'!AN:AN, 'Data Collection'!A:A, Total!A9)</f>
        <v>0</v>
      </c>
      <c r="AO9" s="14">
        <f t="shared" si="5"/>
        <v>0</v>
      </c>
      <c r="AP9" s="5">
        <f>SUMIFS('Data Collection'!AP:AP, 'Data Collection'!A:A, Total!A9)</f>
        <v>11</v>
      </c>
      <c r="AQ9" s="5">
        <f>SUMIFS('Data Collection'!AQ:AQ, 'Data Collection'!A:A, Total!A9)</f>
        <v>1</v>
      </c>
      <c r="AR9" s="5">
        <f>SUMIFS('Data Collection'!AR:AR, 'Data Collection'!A:A, Total!A9)</f>
        <v>0</v>
      </c>
      <c r="AS9" s="5">
        <f>SUMIFS('Data Collection'!AS:AS, 'Data Collection'!A:A, Total!A9)</f>
        <v>0</v>
      </c>
      <c r="AT9" s="5">
        <f>SUMIFS('Data Collection'!AT:AT, 'Data Collection'!A:A, Total!A9)</f>
        <v>1</v>
      </c>
      <c r="AU9" s="5">
        <f>SUMIFS('Data Collection'!AU:AU, 'Data Collection'!A:A, Total!A9)</f>
        <v>0</v>
      </c>
      <c r="AV9" s="5">
        <f>SUMIFS('Data Collection'!AV:AV, 'Data Collection'!A:A, Total!A9)</f>
        <v>1</v>
      </c>
      <c r="AW9" s="5">
        <f>SUMIFS('Data Collection'!AW:AW, 'Data Collection'!A:A, Total!A9)</f>
        <v>0</v>
      </c>
      <c r="AX9" s="5">
        <f>SUMIFS('Data Collection'!AX:AX, 'Data Collection'!A:A, Total!A9)</f>
        <v>1</v>
      </c>
      <c r="AY9" s="5">
        <f>SUMIFS('Data Collection'!AY:AY, 'Data Collection'!A:A, Total!A9)</f>
        <v>1</v>
      </c>
      <c r="AZ9" s="5">
        <f>SUMIFS('Data Collection'!AZ:AZ, 'Data Collection'!A:A, Total!A9)</f>
        <v>0</v>
      </c>
      <c r="BA9" s="5">
        <f>SUMIFS('Data Collection'!BA:BA, 'Data Collection'!A:A, Total!A9)</f>
        <v>0</v>
      </c>
      <c r="BB9" s="5">
        <f>SUMIFS('Data Collection'!BB:BB, 'Data Collection'!A:A, Total!A9)</f>
        <v>0</v>
      </c>
      <c r="BC9" s="5">
        <f>SUMIFS('Data Collection'!BC:BC, 'Data Collection'!A:A, Total!A9)</f>
        <v>0.8771929824561403</v>
      </c>
      <c r="BD9" s="5">
        <f>SUMIFS('Data Collection'!BD:BD, 'Data Collection'!A:A, Total!A9)</f>
        <v>0</v>
      </c>
      <c r="BE9" s="5" t="e">
        <f>AVERAGEIFS('Data Collection'!BE:BE, 'Data Collection'!A:A, Total!A9)</f>
        <v>#DIV/0!</v>
      </c>
      <c r="BF9" s="5" t="e">
        <f>AVERAGEIFS('Data Collection'!BF:BF, 'Data Collection'!A:A, Total!A9)</f>
        <v>#DIV/0!</v>
      </c>
      <c r="BG9" s="5">
        <f>AVERAGEIFS('Data Collection'!BK:BK, 'Data Collection'!A:A, Total!A9)</f>
        <v>30.3</v>
      </c>
      <c r="BH9" s="5">
        <f>SUMIFS('Data Collection'!BL:BL, 'Data Collection'!A:A, Total!A9)</f>
        <v>3102</v>
      </c>
      <c r="BI9" s="5">
        <f>AVERAGEIFS('Data Collection'!BM:BM, 'Data Collection'!A:A, Total!A9)</f>
        <v>6.2</v>
      </c>
      <c r="BJ9" s="5">
        <f>AVERAGEIFS('Data Collection'!BN:BN, 'Data Collection'!A:A, Total!A9)</f>
        <v>-0.29999999999999982</v>
      </c>
    </row>
    <row r="10" spans="1:62" x14ac:dyDescent="0.35">
      <c r="A10" t="s">
        <v>73</v>
      </c>
      <c r="B10">
        <f>SUMIFS('Data Collection'!B:B, 'Data Collection'!A:A, Total!A10)</f>
        <v>1433</v>
      </c>
      <c r="C10" s="5">
        <f>SUMIFS('Data Collection'!C:C, 'Data Collection'!A:A, Total!A10)</f>
        <v>4</v>
      </c>
      <c r="D10" s="5">
        <f>SUMIFS('Data Collection'!D:D, 'Data Collection'!A:A, Total!A10)</f>
        <v>1.9500000000000002</v>
      </c>
      <c r="E10" s="5">
        <f>SUMIFS('Data Collection'!E:E, 'Data Collection'!A:A, Total!A10)</f>
        <v>0.44999999999999996</v>
      </c>
      <c r="F10" s="5">
        <f>SUMIFS('Data Collection'!F:F, 'Data Collection'!A:A, Total!A10)</f>
        <v>1.9500000000000002</v>
      </c>
      <c r="G10" s="5">
        <f>SUMIFS('Data Collection'!G:G, 'Data Collection'!A:A, Total!A10)</f>
        <v>0.44999999999999996</v>
      </c>
      <c r="H10" s="5">
        <f>SUMIFS('Data Collection'!H:H, 'Data Collection'!A:A, Total!A10)</f>
        <v>0.13</v>
      </c>
      <c r="I10" s="5">
        <f>SUMIFS('Data Collection'!I:I, 'Data Collection'!A:A, Total!A10)</f>
        <v>0</v>
      </c>
      <c r="J10" s="5">
        <f>SUMIFS('Data Collection'!J:J, 'Data Collection'!A:A, Total!A10)</f>
        <v>0</v>
      </c>
      <c r="K10" s="5">
        <f>SUMIFS('Data Collection'!K:K, 'Data Collection'!A:A, Total!A10)</f>
        <v>0</v>
      </c>
      <c r="L10" s="5">
        <f>SUMIFS('Data Collection'!L:L, 'Data Collection'!A:A, Total!A10)</f>
        <v>0</v>
      </c>
      <c r="M10" s="5">
        <f>SUMIFS('Data Collection'!M:M, 'Data Collection'!A:A, Total!A10)</f>
        <v>0</v>
      </c>
      <c r="N10" s="5">
        <f>SUMIFS('Data Collection'!N:N, 'Data Collection'!A:A, Total!A10)</f>
        <v>0</v>
      </c>
      <c r="O10" s="5">
        <f>SUMIFS('Data Collection'!O:O, 'Data Collection'!A:A, Total!A10)</f>
        <v>0</v>
      </c>
      <c r="P10" s="5">
        <f>SUMIFS('Data Collection'!P:P, 'Data Collection'!A:A, Total!A10)</f>
        <v>0</v>
      </c>
      <c r="Q10" s="5">
        <f>SUMIFS('Data Collection'!Q:Q, 'Data Collection'!A:A, Total!A10)</f>
        <v>3</v>
      </c>
      <c r="R10" s="5">
        <f>SUMIFS('Data Collection'!R:R, 'Data Collection'!A:A, Total!A10)</f>
        <v>13</v>
      </c>
      <c r="S10" s="5">
        <f>SUMIFS('Data Collection'!S:S, 'Data Collection'!A:A, Total!A10)</f>
        <v>1</v>
      </c>
      <c r="T10" s="5">
        <f>SUMIFS('Data Collection'!T:T, 'Data Collection'!A:A, Total!A10)</f>
        <v>18</v>
      </c>
      <c r="U10" s="5">
        <f>SUMIFS('Data Collection'!U:U, 'Data Collection'!A:A, Total!A10)</f>
        <v>22</v>
      </c>
      <c r="V10" s="14">
        <f t="shared" si="0"/>
        <v>0.81818181818181823</v>
      </c>
      <c r="W10" s="5">
        <f>SUMIFS('Data Collection'!W:W, 'Data Collection'!A:A, Total!A10)</f>
        <v>921</v>
      </c>
      <c r="X10" s="5">
        <f>SUMIFS('Data Collection'!X:X, 'Data Collection'!A:A, Total!A10)</f>
        <v>544</v>
      </c>
      <c r="Y10" s="5">
        <f>SUMIFS('Data Collection'!Y:Y, 'Data Collection'!A:A, Total!A10)</f>
        <v>683</v>
      </c>
      <c r="Z10" s="14">
        <f t="shared" si="1"/>
        <v>0.79648609077598831</v>
      </c>
      <c r="AA10" s="5">
        <f>SUMIFS('Data Collection'!AA:AA, 'Data Collection'!A:A, Total!A10)</f>
        <v>8</v>
      </c>
      <c r="AB10" s="5">
        <f>SUMIFS('Data Collection'!AB:AB, 'Data Collection'!A:A, Total!A10)</f>
        <v>0</v>
      </c>
      <c r="AC10" s="5">
        <f>SUMIFS('Data Collection'!AC:AC, 'Data Collection'!A:A, Total!A10)</f>
        <v>1</v>
      </c>
      <c r="AD10" s="5">
        <f>SUMIFS('Data Collection'!AD:AD, 'Data Collection'!A:A, Total!A10)</f>
        <v>7</v>
      </c>
      <c r="AE10" s="5">
        <f>SUMIFS('Data Collection'!AE:AE, 'Data Collection'!A:A, Total!A10)</f>
        <v>18</v>
      </c>
      <c r="AF10" s="14">
        <f t="shared" si="2"/>
        <v>0.3888888888888889</v>
      </c>
      <c r="AG10" s="5">
        <f>SUMIFS('Data Collection'!AG:AG, 'Data Collection'!A:A, Total!A10)</f>
        <v>57</v>
      </c>
      <c r="AH10" s="5">
        <f>SUMIFS('Data Collection'!AH:AH, 'Data Collection'!A:A, Total!A10)</f>
        <v>104</v>
      </c>
      <c r="AI10" s="14">
        <f t="shared" si="3"/>
        <v>0.54807692307692313</v>
      </c>
      <c r="AJ10" s="5">
        <f>SUMIFS('Data Collection'!AJ:AJ, 'Data Collection'!A:A, Total!A10)</f>
        <v>57</v>
      </c>
      <c r="AK10" s="5">
        <f>SUMIFS('Data Collection'!AK:AK, 'Data Collection'!A:A, Total!A10)</f>
        <v>169</v>
      </c>
      <c r="AL10" s="14">
        <f t="shared" si="4"/>
        <v>0.33727810650887574</v>
      </c>
      <c r="AM10" s="5">
        <f>SUMIFS('Data Collection'!AM:AM, 'Data Collection'!A:A, Total!A10)</f>
        <v>54</v>
      </c>
      <c r="AN10" s="5">
        <f>SUMIFS('Data Collection'!AN:AN, 'Data Collection'!A:A, Total!A10)</f>
        <v>77</v>
      </c>
      <c r="AO10" s="14">
        <f t="shared" si="5"/>
        <v>0.70129870129870131</v>
      </c>
      <c r="AP10" s="5">
        <f>SUMIFS('Data Collection'!AP:AP, 'Data Collection'!A:A, Total!A10)</f>
        <v>216</v>
      </c>
      <c r="AQ10" s="5">
        <f>SUMIFS('Data Collection'!AQ:AQ, 'Data Collection'!A:A, Total!A10)</f>
        <v>21</v>
      </c>
      <c r="AR10" s="5">
        <f>SUMIFS('Data Collection'!AR:AR, 'Data Collection'!A:A, Total!A10)</f>
        <v>11</v>
      </c>
      <c r="AS10" s="5">
        <f>SUMIFS('Data Collection'!AS:AS, 'Data Collection'!A:A, Total!A10)</f>
        <v>3</v>
      </c>
      <c r="AT10" s="5">
        <f>SUMIFS('Data Collection'!AT:AT, 'Data Collection'!A:A, Total!A10)</f>
        <v>30</v>
      </c>
      <c r="AU10" s="5">
        <f>SUMIFS('Data Collection'!AU:AU, 'Data Collection'!A:A, Total!A10)</f>
        <v>4</v>
      </c>
      <c r="AV10" s="5">
        <f>SUMIFS('Data Collection'!AV:AV, 'Data Collection'!A:A, Total!A10)</f>
        <v>31</v>
      </c>
      <c r="AW10" s="5">
        <f>SUMIFS('Data Collection'!AW:AW, 'Data Collection'!A:A, Total!A10)</f>
        <v>11</v>
      </c>
      <c r="AX10" s="5">
        <f>SUMIFS('Data Collection'!AX:AX, 'Data Collection'!A:A, Total!A10)</f>
        <v>26</v>
      </c>
      <c r="AY10" s="5">
        <f>SUMIFS('Data Collection'!AY:AY, 'Data Collection'!A:A, Total!A10)</f>
        <v>4</v>
      </c>
      <c r="AZ10" s="5">
        <f>SUMIFS('Data Collection'!AZ:AZ, 'Data Collection'!A:A, Total!A10)</f>
        <v>0</v>
      </c>
      <c r="BA10" s="5">
        <f>SUMIFS('Data Collection'!BA:BA, 'Data Collection'!A:A, Total!A10)</f>
        <v>1</v>
      </c>
      <c r="BB10" s="5">
        <f>SUMIFS('Data Collection'!BB:BB, 'Data Collection'!A:A, Total!A10)</f>
        <v>0</v>
      </c>
      <c r="BC10" s="5">
        <f>SUMIFS('Data Collection'!BC:BC, 'Data Collection'!A:A, Total!A10)</f>
        <v>34.457909104809708</v>
      </c>
      <c r="BD10" s="5">
        <f>SUMIFS('Data Collection'!BD:BD, 'Data Collection'!A:A, Total!A10)</f>
        <v>11.518976811769958</v>
      </c>
      <c r="BE10" s="5">
        <f>AVERAGEIFS('Data Collection'!BE:BE, 'Data Collection'!A:A, Total!A10)</f>
        <v>44.25</v>
      </c>
      <c r="BF10" s="5">
        <f>AVERAGEIFS('Data Collection'!BF:BF, 'Data Collection'!A:A, Total!A10)</f>
        <v>12.75</v>
      </c>
      <c r="BG10" s="5">
        <f>AVERAGEIFS('Data Collection'!BK:BK, 'Data Collection'!A:A, Total!A10)</f>
        <v>29.946666666666665</v>
      </c>
      <c r="BH10" s="5">
        <f>SUMIFS('Data Collection'!BL:BL, 'Data Collection'!A:A, Total!A10)</f>
        <v>136144</v>
      </c>
      <c r="BI10" s="5">
        <f>AVERAGEIFS('Data Collection'!BM:BM, 'Data Collection'!A:A, Total!A10)</f>
        <v>6.9785714285714286</v>
      </c>
      <c r="BJ10" s="5">
        <f>AVERAGEIFS('Data Collection'!BN:BN, 'Data Collection'!A:A, Total!A10)</f>
        <v>0.47857142857142854</v>
      </c>
    </row>
    <row r="11" spans="1:62" x14ac:dyDescent="0.35">
      <c r="A11" s="1" t="s">
        <v>74</v>
      </c>
      <c r="B11">
        <f>SUMIFS('Data Collection'!B:B, 'Data Collection'!A:A, Total!A11)</f>
        <v>1926</v>
      </c>
      <c r="C11" s="5">
        <f>SUMIFS('Data Collection'!C:C, 'Data Collection'!A:A, Total!A11)</f>
        <v>-1</v>
      </c>
      <c r="D11" s="5">
        <f>SUMIFS('Data Collection'!D:D, 'Data Collection'!A:A, Total!A11)</f>
        <v>0.2</v>
      </c>
      <c r="E11" s="5">
        <f>SUMIFS('Data Collection'!E:E, 'Data Collection'!A:A, Total!A11)</f>
        <v>0.42</v>
      </c>
      <c r="F11" s="5">
        <f>SUMIFS('Data Collection'!F:F, 'Data Collection'!A:A, Total!A11)</f>
        <v>0.11</v>
      </c>
      <c r="G11" s="5">
        <f>SUMIFS('Data Collection'!G:G, 'Data Collection'!A:A, Total!A11)</f>
        <v>0.42</v>
      </c>
      <c r="H11" s="5">
        <f>SUMIFS('Data Collection'!H:H, 'Data Collection'!A:A, Total!A11)</f>
        <v>0.06</v>
      </c>
      <c r="I11" s="5">
        <f>SUMIFS('Data Collection'!I:I, 'Data Collection'!A:A, Total!A11)</f>
        <v>0</v>
      </c>
      <c r="J11" s="5">
        <f>SUMIFS('Data Collection'!J:J, 'Data Collection'!A:A, Total!A11)</f>
        <v>0</v>
      </c>
      <c r="K11" s="5">
        <f>SUMIFS('Data Collection'!K:K, 'Data Collection'!A:A, Total!A11)</f>
        <v>0</v>
      </c>
      <c r="L11" s="5">
        <f>SUMIFS('Data Collection'!L:L, 'Data Collection'!A:A, Total!A11)</f>
        <v>0</v>
      </c>
      <c r="M11" s="5">
        <f>SUMIFS('Data Collection'!M:M, 'Data Collection'!A:A, Total!A11)</f>
        <v>0</v>
      </c>
      <c r="N11" s="5">
        <f>SUMIFS('Data Collection'!N:N, 'Data Collection'!A:A, Total!A11)</f>
        <v>0</v>
      </c>
      <c r="O11" s="5">
        <f>SUMIFS('Data Collection'!O:O, 'Data Collection'!A:A, Total!A11)</f>
        <v>0</v>
      </c>
      <c r="P11" s="5">
        <f>SUMIFS('Data Collection'!P:P, 'Data Collection'!A:A, Total!A11)</f>
        <v>0</v>
      </c>
      <c r="Q11" s="5">
        <f>SUMIFS('Data Collection'!Q:Q, 'Data Collection'!A:A, Total!A11)</f>
        <v>2</v>
      </c>
      <c r="R11" s="5">
        <f>SUMIFS('Data Collection'!R:R, 'Data Collection'!A:A, Total!A11)</f>
        <v>0</v>
      </c>
      <c r="S11" s="5">
        <f>SUMIFS('Data Collection'!S:S, 'Data Collection'!A:A, Total!A11)</f>
        <v>0</v>
      </c>
      <c r="T11" s="5">
        <f>SUMIFS('Data Collection'!T:T, 'Data Collection'!A:A, Total!A11)</f>
        <v>6</v>
      </c>
      <c r="U11" s="5">
        <f>SUMIFS('Data Collection'!U:U, 'Data Collection'!A:A, Total!A11)</f>
        <v>8</v>
      </c>
      <c r="V11" s="14">
        <f t="shared" si="0"/>
        <v>0.75</v>
      </c>
      <c r="W11" s="5">
        <f>SUMIFS('Data Collection'!W:W, 'Data Collection'!A:A, Total!A11)</f>
        <v>1199</v>
      </c>
      <c r="X11" s="5">
        <f>SUMIFS('Data Collection'!X:X, 'Data Collection'!A:A, Total!A11)</f>
        <v>790</v>
      </c>
      <c r="Y11" s="5">
        <f>SUMIFS('Data Collection'!Y:Y, 'Data Collection'!A:A, Total!A11)</f>
        <v>916</v>
      </c>
      <c r="Z11" s="14">
        <f t="shared" si="1"/>
        <v>0.86244541484716153</v>
      </c>
      <c r="AA11" s="5">
        <f>SUMIFS('Data Collection'!AA:AA, 'Data Collection'!A:A, Total!A11)</f>
        <v>1</v>
      </c>
      <c r="AB11" s="5">
        <f>SUMIFS('Data Collection'!AB:AB, 'Data Collection'!A:A, Total!A11)</f>
        <v>0</v>
      </c>
      <c r="AC11" s="5">
        <f>SUMIFS('Data Collection'!AC:AC, 'Data Collection'!A:A, Total!A11)</f>
        <v>0</v>
      </c>
      <c r="AD11" s="5">
        <f>SUMIFS('Data Collection'!AD:AD, 'Data Collection'!A:A, Total!A11)</f>
        <v>0</v>
      </c>
      <c r="AE11" s="5">
        <f>SUMIFS('Data Collection'!AE:AE, 'Data Collection'!A:A, Total!A11)</f>
        <v>0</v>
      </c>
      <c r="AF11" s="14">
        <f t="shared" si="2"/>
        <v>0</v>
      </c>
      <c r="AG11" s="5">
        <f>SUMIFS('Data Collection'!AG:AG, 'Data Collection'!A:A, Total!A11)</f>
        <v>40</v>
      </c>
      <c r="AH11" s="5">
        <f>SUMIFS('Data Collection'!AH:AH, 'Data Collection'!A:A, Total!A11)</f>
        <v>95</v>
      </c>
      <c r="AI11" s="14">
        <f t="shared" si="3"/>
        <v>0.42105263157894735</v>
      </c>
      <c r="AJ11" s="5">
        <f>SUMIFS('Data Collection'!AJ:AJ, 'Data Collection'!A:A, Total!A11)</f>
        <v>65</v>
      </c>
      <c r="AK11" s="5">
        <f>SUMIFS('Data Collection'!AK:AK, 'Data Collection'!A:A, Total!A11)</f>
        <v>162</v>
      </c>
      <c r="AL11" s="14">
        <f t="shared" si="4"/>
        <v>0.40123456790123457</v>
      </c>
      <c r="AM11" s="5">
        <f>SUMIFS('Data Collection'!AM:AM, 'Data Collection'!A:A, Total!A11)</f>
        <v>55</v>
      </c>
      <c r="AN11" s="5">
        <f>SUMIFS('Data Collection'!AN:AN, 'Data Collection'!A:A, Total!A11)</f>
        <v>83</v>
      </c>
      <c r="AO11" s="14">
        <f t="shared" si="5"/>
        <v>0.66265060240963858</v>
      </c>
      <c r="AP11" s="5">
        <f>SUMIFS('Data Collection'!AP:AP, 'Data Collection'!A:A, Total!A11)</f>
        <v>175</v>
      </c>
      <c r="AQ11" s="5">
        <f>SUMIFS('Data Collection'!AQ:AQ, 'Data Collection'!A:A, Total!A11)</f>
        <v>8</v>
      </c>
      <c r="AR11" s="5">
        <f>SUMIFS('Data Collection'!AR:AR, 'Data Collection'!A:A, Total!A11)</f>
        <v>10</v>
      </c>
      <c r="AS11" s="5">
        <f>SUMIFS('Data Collection'!AS:AS, 'Data Collection'!A:A, Total!A11)</f>
        <v>0</v>
      </c>
      <c r="AT11" s="5">
        <f>SUMIFS('Data Collection'!AT:AT, 'Data Collection'!A:A, Total!A11)</f>
        <v>73</v>
      </c>
      <c r="AU11" s="5">
        <f>SUMIFS('Data Collection'!AU:AU, 'Data Collection'!A:A, Total!A11)</f>
        <v>9</v>
      </c>
      <c r="AV11" s="5">
        <f>SUMIFS('Data Collection'!AV:AV, 'Data Collection'!A:A, Total!A11)</f>
        <v>33</v>
      </c>
      <c r="AW11" s="5">
        <f>SUMIFS('Data Collection'!AW:AW, 'Data Collection'!A:A, Total!A11)</f>
        <v>3</v>
      </c>
      <c r="AX11" s="5">
        <f>SUMIFS('Data Collection'!AX:AX, 'Data Collection'!A:A, Total!A11)</f>
        <v>15</v>
      </c>
      <c r="AY11" s="5">
        <f>SUMIFS('Data Collection'!AY:AY, 'Data Collection'!A:A, Total!A11)</f>
        <v>9</v>
      </c>
      <c r="AZ11" s="5">
        <f>SUMIFS('Data Collection'!AZ:AZ, 'Data Collection'!A:A, Total!A11)</f>
        <v>0</v>
      </c>
      <c r="BA11" s="5">
        <f>SUMIFS('Data Collection'!BA:BA, 'Data Collection'!A:A, Total!A11)</f>
        <v>0</v>
      </c>
      <c r="BB11" s="5">
        <f>SUMIFS('Data Collection'!BB:BB, 'Data Collection'!A:A, Total!A11)</f>
        <v>1</v>
      </c>
      <c r="BC11" s="5">
        <f>SUMIFS('Data Collection'!BC:BC, 'Data Collection'!A:A, Total!A11)</f>
        <v>32.516972305356504</v>
      </c>
      <c r="BD11" s="5">
        <f>SUMIFS('Data Collection'!BD:BD, 'Data Collection'!A:A, Total!A11)</f>
        <v>3.2766897081413209</v>
      </c>
      <c r="BE11" s="5">
        <f>AVERAGEIFS('Data Collection'!BE:BE, 'Data Collection'!A:A, Total!A11)</f>
        <v>26.75</v>
      </c>
      <c r="BF11" s="5">
        <f>AVERAGEIFS('Data Collection'!BF:BF, 'Data Collection'!A:A, Total!A11)</f>
        <v>61.75</v>
      </c>
      <c r="BG11" s="5">
        <f>AVERAGEIFS('Data Collection'!BK:BK, 'Data Collection'!A:A, Total!A11)</f>
        <v>31.050000000000004</v>
      </c>
      <c r="BH11" s="5">
        <f>SUMIFS('Data Collection'!BL:BL, 'Data Collection'!A:A, Total!A11)</f>
        <v>195449</v>
      </c>
      <c r="BI11" s="5">
        <f>AVERAGEIFS('Data Collection'!BM:BM, 'Data Collection'!A:A, Total!A11)</f>
        <v>6.7444444444444454</v>
      </c>
      <c r="BJ11" s="5">
        <f>AVERAGEIFS('Data Collection'!BN:BN, 'Data Collection'!A:A, Total!A11)</f>
        <v>0.24444444444444452</v>
      </c>
    </row>
    <row r="12" spans="1:62" x14ac:dyDescent="0.35">
      <c r="A12" t="s">
        <v>75</v>
      </c>
      <c r="B12">
        <f>SUMIFS('Data Collection'!B:B, 'Data Collection'!A:A, Total!A12)</f>
        <v>1141</v>
      </c>
      <c r="C12" s="5">
        <f>SUMIFS('Data Collection'!C:C, 'Data Collection'!A:A, Total!A12)</f>
        <v>-2</v>
      </c>
      <c r="D12" s="5">
        <f>SUMIFS('Data Collection'!D:D, 'Data Collection'!A:A, Total!A12)</f>
        <v>0.12</v>
      </c>
      <c r="E12" s="5">
        <f>SUMIFS('Data Collection'!E:E, 'Data Collection'!A:A, Total!A12)</f>
        <v>0</v>
      </c>
      <c r="F12" s="5">
        <f>SUMIFS('Data Collection'!F:F, 'Data Collection'!A:A, Total!A12)</f>
        <v>0.12</v>
      </c>
      <c r="G12" s="5">
        <f>SUMIFS('Data Collection'!G:G, 'Data Collection'!A:A, Total!A12)</f>
        <v>0</v>
      </c>
      <c r="H12" s="5">
        <f>SUMIFS('Data Collection'!H:H, 'Data Collection'!A:A, Total!A12)</f>
        <v>0.31</v>
      </c>
      <c r="I12" s="5">
        <f>SUMIFS('Data Collection'!I:I, 'Data Collection'!A:A, Total!A12)</f>
        <v>0</v>
      </c>
      <c r="J12" s="5">
        <f>SUMIFS('Data Collection'!J:J, 'Data Collection'!A:A, Total!A12)</f>
        <v>0</v>
      </c>
      <c r="K12" s="5">
        <f>SUMIFS('Data Collection'!K:K, 'Data Collection'!A:A, Total!A12)</f>
        <v>0</v>
      </c>
      <c r="L12" s="5">
        <f>SUMIFS('Data Collection'!L:L, 'Data Collection'!A:A, Total!A12)</f>
        <v>0</v>
      </c>
      <c r="M12" s="5">
        <f>SUMIFS('Data Collection'!M:M, 'Data Collection'!A:A, Total!A12)</f>
        <v>0</v>
      </c>
      <c r="N12" s="5">
        <f>SUMIFS('Data Collection'!N:N, 'Data Collection'!A:A, Total!A12)</f>
        <v>0</v>
      </c>
      <c r="O12" s="5">
        <f>SUMIFS('Data Collection'!O:O, 'Data Collection'!A:A, Total!A12)</f>
        <v>0</v>
      </c>
      <c r="P12" s="5">
        <f>SUMIFS('Data Collection'!P:P, 'Data Collection'!A:A, Total!A12)</f>
        <v>0</v>
      </c>
      <c r="Q12" s="5">
        <f>SUMIFS('Data Collection'!Q:Q, 'Data Collection'!A:A, Total!A12)</f>
        <v>0</v>
      </c>
      <c r="R12" s="5">
        <f>SUMIFS('Data Collection'!R:R, 'Data Collection'!A:A, Total!A12)</f>
        <v>3</v>
      </c>
      <c r="S12" s="5">
        <f>SUMIFS('Data Collection'!S:S, 'Data Collection'!A:A, Total!A12)</f>
        <v>1</v>
      </c>
      <c r="T12" s="5">
        <f>SUMIFS('Data Collection'!T:T, 'Data Collection'!A:A, Total!A12)</f>
        <v>2</v>
      </c>
      <c r="U12" s="5">
        <f>SUMIFS('Data Collection'!U:U, 'Data Collection'!A:A, Total!A12)</f>
        <v>6</v>
      </c>
      <c r="V12" s="14">
        <f t="shared" si="0"/>
        <v>0.33333333333333331</v>
      </c>
      <c r="W12" s="5">
        <f>SUMIFS('Data Collection'!W:W, 'Data Collection'!A:A, Total!A12)</f>
        <v>505</v>
      </c>
      <c r="X12" s="5">
        <f>SUMIFS('Data Collection'!X:X, 'Data Collection'!A:A, Total!A12)</f>
        <v>320</v>
      </c>
      <c r="Y12" s="5">
        <f>SUMIFS('Data Collection'!Y:Y, 'Data Collection'!A:A, Total!A12)</f>
        <v>375</v>
      </c>
      <c r="Z12" s="14">
        <f t="shared" si="1"/>
        <v>0.85333333333333339</v>
      </c>
      <c r="AA12" s="5">
        <f>SUMIFS('Data Collection'!AA:AA, 'Data Collection'!A:A, Total!A12)</f>
        <v>4</v>
      </c>
      <c r="AB12" s="5">
        <f>SUMIFS('Data Collection'!AB:AB, 'Data Collection'!A:A, Total!A12)</f>
        <v>0</v>
      </c>
      <c r="AC12" s="5">
        <f>SUMIFS('Data Collection'!AC:AC, 'Data Collection'!A:A, Total!A12)</f>
        <v>0</v>
      </c>
      <c r="AD12" s="5">
        <f>SUMIFS('Data Collection'!AD:AD, 'Data Collection'!A:A, Total!A12)</f>
        <v>1</v>
      </c>
      <c r="AE12" s="5">
        <f>SUMIFS('Data Collection'!AE:AE, 'Data Collection'!A:A, Total!A12)</f>
        <v>2</v>
      </c>
      <c r="AF12" s="14">
        <f t="shared" si="2"/>
        <v>0.5</v>
      </c>
      <c r="AG12" s="5">
        <f>SUMIFS('Data Collection'!AG:AG, 'Data Collection'!A:A, Total!A12)</f>
        <v>9</v>
      </c>
      <c r="AH12" s="5">
        <f>SUMIFS('Data Collection'!AH:AH, 'Data Collection'!A:A, Total!A12)</f>
        <v>14</v>
      </c>
      <c r="AI12" s="14">
        <f t="shared" si="3"/>
        <v>0.6428571428571429</v>
      </c>
      <c r="AJ12" s="5">
        <f>SUMIFS('Data Collection'!AJ:AJ, 'Data Collection'!A:A, Total!A12)</f>
        <v>28</v>
      </c>
      <c r="AK12" s="5">
        <f>SUMIFS('Data Collection'!AK:AK, 'Data Collection'!A:A, Total!A12)</f>
        <v>110</v>
      </c>
      <c r="AL12" s="14">
        <f t="shared" si="4"/>
        <v>0.25454545454545452</v>
      </c>
      <c r="AM12" s="5">
        <f>SUMIFS('Data Collection'!AM:AM, 'Data Collection'!A:A, Total!A12)</f>
        <v>4</v>
      </c>
      <c r="AN12" s="5">
        <f>SUMIFS('Data Collection'!AN:AN, 'Data Collection'!A:A, Total!A12)</f>
        <v>17</v>
      </c>
      <c r="AO12" s="14">
        <f t="shared" si="5"/>
        <v>0.23529411764705882</v>
      </c>
      <c r="AP12" s="5">
        <f>SUMIFS('Data Collection'!AP:AP, 'Data Collection'!A:A, Total!A12)</f>
        <v>90</v>
      </c>
      <c r="AQ12" s="5">
        <f>SUMIFS('Data Collection'!AQ:AQ, 'Data Collection'!A:A, Total!A12)</f>
        <v>3</v>
      </c>
      <c r="AR12" s="5">
        <f>SUMIFS('Data Collection'!AR:AR, 'Data Collection'!A:A, Total!A12)</f>
        <v>4</v>
      </c>
      <c r="AS12" s="5">
        <f>SUMIFS('Data Collection'!AS:AS, 'Data Collection'!A:A, Total!A12)</f>
        <v>0</v>
      </c>
      <c r="AT12" s="5">
        <f>SUMIFS('Data Collection'!AT:AT, 'Data Collection'!A:A, Total!A12)</f>
        <v>7</v>
      </c>
      <c r="AU12" s="5">
        <f>SUMIFS('Data Collection'!AU:AU, 'Data Collection'!A:A, Total!A12)</f>
        <v>3</v>
      </c>
      <c r="AV12" s="5">
        <f>SUMIFS('Data Collection'!AV:AV, 'Data Collection'!A:A, Total!A12)</f>
        <v>15</v>
      </c>
      <c r="AW12" s="5">
        <f>SUMIFS('Data Collection'!AW:AW, 'Data Collection'!A:A, Total!A12)</f>
        <v>0</v>
      </c>
      <c r="AX12" s="5">
        <f>SUMIFS('Data Collection'!AX:AX, 'Data Collection'!A:A, Total!A12)</f>
        <v>10</v>
      </c>
      <c r="AY12" s="5">
        <f>SUMIFS('Data Collection'!AY:AY, 'Data Collection'!A:A, Total!A12)</f>
        <v>4</v>
      </c>
      <c r="AZ12" s="5">
        <f>SUMIFS('Data Collection'!AZ:AZ, 'Data Collection'!A:A, Total!A12)</f>
        <v>0</v>
      </c>
      <c r="BA12" s="5">
        <f>SUMIFS('Data Collection'!BA:BA, 'Data Collection'!A:A, Total!A12)</f>
        <v>0</v>
      </c>
      <c r="BB12" s="5">
        <f>SUMIFS('Data Collection'!BB:BB, 'Data Collection'!A:A, Total!A12)</f>
        <v>0</v>
      </c>
      <c r="BC12" s="5">
        <f>SUMIFS('Data Collection'!BC:BC, 'Data Collection'!A:A, Total!A12)</f>
        <v>14.815299513729055</v>
      </c>
      <c r="BD12" s="5">
        <f>SUMIFS('Data Collection'!BD:BD, 'Data Collection'!A:A, Total!A12)</f>
        <v>0</v>
      </c>
      <c r="BE12" s="5">
        <f>AVERAGEIFS('Data Collection'!BE:BE, 'Data Collection'!A:A, Total!A12)</f>
        <v>48.666666666666664</v>
      </c>
      <c r="BF12" s="5">
        <f>AVERAGEIFS('Data Collection'!BF:BF, 'Data Collection'!A:A, Total!A12)</f>
        <v>42.666666666666664</v>
      </c>
      <c r="BG12" s="5">
        <f>AVERAGEIFS('Data Collection'!BK:BK, 'Data Collection'!A:A, Total!A12)</f>
        <v>26.927777777777777</v>
      </c>
      <c r="BH12" s="5">
        <f>SUMIFS('Data Collection'!BL:BL, 'Data Collection'!A:A, Total!A12)</f>
        <v>150011</v>
      </c>
      <c r="BI12" s="5">
        <f>AVERAGEIFS('Data Collection'!BM:BM, 'Data Collection'!A:A, Total!A12)</f>
        <v>6.5</v>
      </c>
      <c r="BJ12" s="5">
        <f>AVERAGEIFS('Data Collection'!BN:BN, 'Data Collection'!A:A, Total!A12)</f>
        <v>0</v>
      </c>
    </row>
    <row r="13" spans="1:62" x14ac:dyDescent="0.35">
      <c r="A13" s="1" t="s">
        <v>76</v>
      </c>
      <c r="B13">
        <f>SUMIFS('Data Collection'!B:B, 'Data Collection'!A:A, Total!A13)</f>
        <v>1256</v>
      </c>
      <c r="C13" s="5">
        <f>SUMIFS('Data Collection'!C:C, 'Data Collection'!A:A, Total!A13)</f>
        <v>1</v>
      </c>
      <c r="D13" s="5">
        <f>SUMIFS('Data Collection'!D:D, 'Data Collection'!A:A, Total!A13)</f>
        <v>6.6300000000000008</v>
      </c>
      <c r="E13" s="5">
        <f>SUMIFS('Data Collection'!E:E, 'Data Collection'!A:A, Total!A13)</f>
        <v>6.9799999999999995</v>
      </c>
      <c r="F13" s="5">
        <f>SUMIFS('Data Collection'!F:F, 'Data Collection'!A:A, Total!A13)</f>
        <v>5.1100000000000003</v>
      </c>
      <c r="G13" s="5">
        <f>SUMIFS('Data Collection'!G:G, 'Data Collection'!A:A, Total!A13)</f>
        <v>6.17</v>
      </c>
      <c r="H13" s="5">
        <f>SUMIFS('Data Collection'!H:H, 'Data Collection'!A:A, Total!A13)</f>
        <v>1.2600000000000002</v>
      </c>
      <c r="I13" s="5">
        <f>SUMIFS('Data Collection'!I:I, 'Data Collection'!A:A, Total!A13)</f>
        <v>6</v>
      </c>
      <c r="J13" s="5">
        <f>SUMIFS('Data Collection'!J:J, 'Data Collection'!A:A, Total!A13)</f>
        <v>4</v>
      </c>
      <c r="K13" s="5">
        <f>SUMIFS('Data Collection'!K:K, 'Data Collection'!A:A, Total!A13)</f>
        <v>3</v>
      </c>
      <c r="L13" s="5">
        <f>SUMIFS('Data Collection'!L:L, 'Data Collection'!A:A, Total!A13)</f>
        <v>0</v>
      </c>
      <c r="M13" s="5">
        <f>SUMIFS('Data Collection'!M:M, 'Data Collection'!A:A, Total!A13)</f>
        <v>0</v>
      </c>
      <c r="N13" s="5">
        <f>SUMIFS('Data Collection'!N:N, 'Data Collection'!A:A, Total!A13)</f>
        <v>0</v>
      </c>
      <c r="O13" s="5">
        <f>SUMIFS('Data Collection'!O:O, 'Data Collection'!A:A, Total!A13)</f>
        <v>0</v>
      </c>
      <c r="P13" s="5">
        <f>SUMIFS('Data Collection'!P:P, 'Data Collection'!A:A, Total!A13)</f>
        <v>0</v>
      </c>
      <c r="Q13" s="5">
        <f>SUMIFS('Data Collection'!Q:Q, 'Data Collection'!A:A, Total!A13)</f>
        <v>19</v>
      </c>
      <c r="R13" s="5">
        <f>SUMIFS('Data Collection'!R:R, 'Data Collection'!A:A, Total!A13)</f>
        <v>7</v>
      </c>
      <c r="S13" s="5">
        <f>SUMIFS('Data Collection'!S:S, 'Data Collection'!A:A, Total!A13)</f>
        <v>3</v>
      </c>
      <c r="T13" s="5">
        <f>SUMIFS('Data Collection'!T:T, 'Data Collection'!A:A, Total!A13)</f>
        <v>29</v>
      </c>
      <c r="U13" s="5">
        <f>SUMIFS('Data Collection'!U:U, 'Data Collection'!A:A, Total!A13)</f>
        <v>36</v>
      </c>
      <c r="V13" s="14">
        <f t="shared" si="0"/>
        <v>0.80555555555555558</v>
      </c>
      <c r="W13" s="5">
        <f>SUMIFS('Data Collection'!W:W, 'Data Collection'!A:A, Total!A13)</f>
        <v>841</v>
      </c>
      <c r="X13" s="5">
        <f>SUMIFS('Data Collection'!X:X, 'Data Collection'!A:A, Total!A13)</f>
        <v>321</v>
      </c>
      <c r="Y13" s="5">
        <f>SUMIFS('Data Collection'!Y:Y, 'Data Collection'!A:A, Total!A13)</f>
        <v>461</v>
      </c>
      <c r="Z13" s="14">
        <f t="shared" si="1"/>
        <v>0.69631236442516264</v>
      </c>
      <c r="AA13" s="5">
        <f>SUMIFS('Data Collection'!AA:AA, 'Data Collection'!A:A, Total!A13)</f>
        <v>20</v>
      </c>
      <c r="AB13" s="5">
        <f>SUMIFS('Data Collection'!AB:AB, 'Data Collection'!A:A, Total!A13)</f>
        <v>1</v>
      </c>
      <c r="AC13" s="5">
        <f>SUMIFS('Data Collection'!AC:AC, 'Data Collection'!A:A, Total!A13)</f>
        <v>4</v>
      </c>
      <c r="AD13" s="5">
        <f>SUMIFS('Data Collection'!AD:AD, 'Data Collection'!A:A, Total!A13)</f>
        <v>2</v>
      </c>
      <c r="AE13" s="5">
        <f>SUMIFS('Data Collection'!AE:AE, 'Data Collection'!A:A, Total!A13)</f>
        <v>7</v>
      </c>
      <c r="AF13" s="14">
        <f t="shared" si="2"/>
        <v>0.2857142857142857</v>
      </c>
      <c r="AG13" s="5">
        <f>SUMIFS('Data Collection'!AG:AG, 'Data Collection'!A:A, Total!A13)</f>
        <v>24</v>
      </c>
      <c r="AH13" s="5">
        <f>SUMIFS('Data Collection'!AH:AH, 'Data Collection'!A:A, Total!A13)</f>
        <v>38</v>
      </c>
      <c r="AI13" s="14">
        <f t="shared" si="3"/>
        <v>0.63157894736842102</v>
      </c>
      <c r="AJ13" s="5">
        <f>SUMIFS('Data Collection'!AJ:AJ, 'Data Collection'!A:A, Total!A13)</f>
        <v>107</v>
      </c>
      <c r="AK13" s="5">
        <f>SUMIFS('Data Collection'!AK:AK, 'Data Collection'!A:A, Total!A13)</f>
        <v>346</v>
      </c>
      <c r="AL13" s="14">
        <f t="shared" si="4"/>
        <v>0.30924855491329478</v>
      </c>
      <c r="AM13" s="5">
        <f>SUMIFS('Data Collection'!AM:AM, 'Data Collection'!A:A, Total!A13)</f>
        <v>22</v>
      </c>
      <c r="AN13" s="5">
        <f>SUMIFS('Data Collection'!AN:AN, 'Data Collection'!A:A, Total!A13)</f>
        <v>76</v>
      </c>
      <c r="AO13" s="14">
        <f t="shared" si="5"/>
        <v>0.28947368421052633</v>
      </c>
      <c r="AP13" s="5">
        <f>SUMIFS('Data Collection'!AP:AP, 'Data Collection'!A:A, Total!A13)</f>
        <v>256</v>
      </c>
      <c r="AQ13" s="5">
        <f>SUMIFS('Data Collection'!AQ:AQ, 'Data Collection'!A:A, Total!A13)</f>
        <v>26</v>
      </c>
      <c r="AR13" s="5">
        <f>SUMIFS('Data Collection'!AR:AR, 'Data Collection'!A:A, Total!A13)</f>
        <v>29</v>
      </c>
      <c r="AS13" s="5">
        <f>SUMIFS('Data Collection'!AS:AS, 'Data Collection'!A:A, Total!A13)</f>
        <v>8</v>
      </c>
      <c r="AT13" s="5">
        <f>SUMIFS('Data Collection'!AT:AT, 'Data Collection'!A:A, Total!A13)</f>
        <v>6</v>
      </c>
      <c r="AU13" s="5">
        <f>SUMIFS('Data Collection'!AU:AU, 'Data Collection'!A:A, Total!A13)</f>
        <v>2</v>
      </c>
      <c r="AV13" s="5">
        <f>SUMIFS('Data Collection'!AV:AV, 'Data Collection'!A:A, Total!A13)</f>
        <v>2</v>
      </c>
      <c r="AW13" s="5">
        <f>SUMIFS('Data Collection'!AW:AW, 'Data Collection'!A:A, Total!A13)</f>
        <v>3</v>
      </c>
      <c r="AX13" s="5">
        <f>SUMIFS('Data Collection'!AX:AX, 'Data Collection'!A:A, Total!A13)</f>
        <v>6</v>
      </c>
      <c r="AY13" s="5">
        <f>SUMIFS('Data Collection'!AY:AY, 'Data Collection'!A:A, Total!A13)</f>
        <v>2</v>
      </c>
      <c r="AZ13" s="5">
        <f>SUMIFS('Data Collection'!AZ:AZ, 'Data Collection'!A:A, Total!A13)</f>
        <v>0</v>
      </c>
      <c r="BA13" s="5">
        <f>SUMIFS('Data Collection'!BA:BA, 'Data Collection'!A:A, Total!A13)</f>
        <v>1</v>
      </c>
      <c r="BB13" s="5">
        <f>SUMIFS('Data Collection'!BB:BB, 'Data Collection'!A:A, Total!A13)</f>
        <v>0</v>
      </c>
      <c r="BC13" s="5">
        <f>SUMIFS('Data Collection'!BC:BC, 'Data Collection'!A:A, Total!A13)</f>
        <v>1.6584429824561404</v>
      </c>
      <c r="BD13" s="5">
        <f>SUMIFS('Data Collection'!BD:BD, 'Data Collection'!A:A, Total!A13)</f>
        <v>2.8137254901960782</v>
      </c>
      <c r="BE13" s="5">
        <f>AVERAGEIFS('Data Collection'!BE:BE, 'Data Collection'!A:A, Total!A13)</f>
        <v>67.75</v>
      </c>
      <c r="BF13" s="5">
        <f>AVERAGEIFS('Data Collection'!BF:BF, 'Data Collection'!A:A, Total!A13)</f>
        <v>52.25</v>
      </c>
      <c r="BG13" s="5">
        <f>AVERAGEIFS('Data Collection'!BK:BK, 'Data Collection'!A:A, Total!A13)</f>
        <v>29.09333333333333</v>
      </c>
      <c r="BH13" s="5">
        <f>SUMIFS('Data Collection'!BL:BL, 'Data Collection'!A:A, Total!A13)</f>
        <v>123903</v>
      </c>
      <c r="BI13" s="5">
        <f>AVERAGEIFS('Data Collection'!BM:BM, 'Data Collection'!A:A, Total!A13)</f>
        <v>7.2384615384615376</v>
      </c>
      <c r="BJ13" s="5">
        <f>AVERAGEIFS('Data Collection'!BN:BN, 'Data Collection'!A:A, Total!A13)</f>
        <v>0.73846153846153861</v>
      </c>
    </row>
    <row r="14" spans="1:62" x14ac:dyDescent="0.35">
      <c r="A14" t="s">
        <v>85</v>
      </c>
      <c r="B14">
        <f>SUMIFS('Data Collection'!B:B, 'Data Collection'!A:A, Total!A14)</f>
        <v>316</v>
      </c>
      <c r="C14" s="5">
        <f>SUMIFS('Data Collection'!C:C, 'Data Collection'!A:A, Total!A14)</f>
        <v>4</v>
      </c>
      <c r="D14" s="5">
        <f>SUMIFS('Data Collection'!D:D, 'Data Collection'!A:A, Total!A14)</f>
        <v>0.11</v>
      </c>
      <c r="E14" s="5">
        <f>SUMIFS('Data Collection'!E:E, 'Data Collection'!A:A, Total!A14)</f>
        <v>0.11</v>
      </c>
      <c r="F14" s="5">
        <f>SUMIFS('Data Collection'!F:F, 'Data Collection'!A:A, Total!A14)</f>
        <v>0.11</v>
      </c>
      <c r="G14" s="5">
        <f>SUMIFS('Data Collection'!G:G, 'Data Collection'!A:A, Total!A14)</f>
        <v>0.11</v>
      </c>
      <c r="H14" s="5">
        <f>SUMIFS('Data Collection'!H:H, 'Data Collection'!A:A, Total!A14)</f>
        <v>0</v>
      </c>
      <c r="I14" s="5">
        <f>SUMIFS('Data Collection'!I:I, 'Data Collection'!A:A, Total!A14)</f>
        <v>1</v>
      </c>
      <c r="J14" s="5">
        <f>SUMIFS('Data Collection'!J:J, 'Data Collection'!A:A, Total!A14)</f>
        <v>1</v>
      </c>
      <c r="K14" s="5">
        <f>SUMIFS('Data Collection'!K:K, 'Data Collection'!A:A, Total!A14)</f>
        <v>0</v>
      </c>
      <c r="L14" s="5">
        <f>SUMIFS('Data Collection'!L:L, 'Data Collection'!A:A, Total!A14)</f>
        <v>0</v>
      </c>
      <c r="M14" s="5">
        <f>SUMIFS('Data Collection'!M:M, 'Data Collection'!A:A, Total!A14)</f>
        <v>0</v>
      </c>
      <c r="N14" s="5">
        <f>SUMIFS('Data Collection'!N:N, 'Data Collection'!A:A, Total!A14)</f>
        <v>0</v>
      </c>
      <c r="O14" s="5">
        <f>SUMIFS('Data Collection'!O:O, 'Data Collection'!A:A, Total!A14)</f>
        <v>0</v>
      </c>
      <c r="P14" s="5">
        <f>SUMIFS('Data Collection'!P:P, 'Data Collection'!A:A, Total!A14)</f>
        <v>0</v>
      </c>
      <c r="Q14" s="5">
        <f>SUMIFS('Data Collection'!Q:Q, 'Data Collection'!A:A, Total!A14)</f>
        <v>2</v>
      </c>
      <c r="R14" s="5">
        <f>SUMIFS('Data Collection'!R:R, 'Data Collection'!A:A, Total!A14)</f>
        <v>0</v>
      </c>
      <c r="S14" s="5">
        <f>SUMIFS('Data Collection'!S:S, 'Data Collection'!A:A, Total!A14)</f>
        <v>2</v>
      </c>
      <c r="T14" s="5">
        <f>SUMIFS('Data Collection'!T:T, 'Data Collection'!A:A, Total!A14)</f>
        <v>6</v>
      </c>
      <c r="U14" s="5">
        <f>SUMIFS('Data Collection'!U:U, 'Data Collection'!A:A, Total!A14)</f>
        <v>11</v>
      </c>
      <c r="V14" s="14">
        <f t="shared" si="0"/>
        <v>0.54545454545454541</v>
      </c>
      <c r="W14" s="5">
        <f>SUMIFS('Data Collection'!W:W, 'Data Collection'!A:A, Total!A14)</f>
        <v>231</v>
      </c>
      <c r="X14" s="5">
        <f>SUMIFS('Data Collection'!X:X, 'Data Collection'!A:A, Total!A14)</f>
        <v>107</v>
      </c>
      <c r="Y14" s="5">
        <f>SUMIFS('Data Collection'!Y:Y, 'Data Collection'!A:A, Total!A14)</f>
        <v>142</v>
      </c>
      <c r="Z14" s="14">
        <f t="shared" si="1"/>
        <v>0.75352112676056338</v>
      </c>
      <c r="AA14" s="5">
        <f>SUMIFS('Data Collection'!AA:AA, 'Data Collection'!A:A, Total!A14)</f>
        <v>1</v>
      </c>
      <c r="AB14" s="5">
        <f>SUMIFS('Data Collection'!AB:AB, 'Data Collection'!A:A, Total!A14)</f>
        <v>0</v>
      </c>
      <c r="AC14" s="5">
        <f>SUMIFS('Data Collection'!AC:AC, 'Data Collection'!A:A, Total!A14)</f>
        <v>0</v>
      </c>
      <c r="AD14" s="5">
        <f>SUMIFS('Data Collection'!AD:AD, 'Data Collection'!A:A, Total!A14)</f>
        <v>0</v>
      </c>
      <c r="AE14" s="5">
        <f>SUMIFS('Data Collection'!AE:AE, 'Data Collection'!A:A, Total!A14)</f>
        <v>2</v>
      </c>
      <c r="AF14" s="14">
        <f t="shared" si="2"/>
        <v>0</v>
      </c>
      <c r="AG14" s="5">
        <f>SUMIFS('Data Collection'!AG:AG, 'Data Collection'!A:A, Total!A14)</f>
        <v>11</v>
      </c>
      <c r="AH14" s="5">
        <f>SUMIFS('Data Collection'!AH:AH, 'Data Collection'!A:A, Total!A14)</f>
        <v>20</v>
      </c>
      <c r="AI14" s="14">
        <f t="shared" si="3"/>
        <v>0.55000000000000004</v>
      </c>
      <c r="AJ14" s="5">
        <f>SUMIFS('Data Collection'!AJ:AJ, 'Data Collection'!A:A, Total!A14)</f>
        <v>27</v>
      </c>
      <c r="AK14" s="5">
        <f>SUMIFS('Data Collection'!AK:AK, 'Data Collection'!A:A, Total!A14)</f>
        <v>76</v>
      </c>
      <c r="AL14" s="14">
        <f t="shared" si="4"/>
        <v>0.35526315789473684</v>
      </c>
      <c r="AM14" s="5">
        <f>SUMIFS('Data Collection'!AM:AM, 'Data Collection'!A:A, Total!A14)</f>
        <v>2</v>
      </c>
      <c r="AN14" s="5">
        <f>SUMIFS('Data Collection'!AN:AN, 'Data Collection'!A:A, Total!A14)</f>
        <v>5</v>
      </c>
      <c r="AO14" s="14">
        <f t="shared" si="5"/>
        <v>0.4</v>
      </c>
      <c r="AP14" s="5">
        <f>SUMIFS('Data Collection'!AP:AP, 'Data Collection'!A:A, Total!A14)</f>
        <v>44</v>
      </c>
      <c r="AQ14" s="5">
        <f>SUMIFS('Data Collection'!AQ:AQ, 'Data Collection'!A:A, Total!A14)</f>
        <v>4</v>
      </c>
      <c r="AR14" s="5">
        <f>SUMIFS('Data Collection'!AR:AR, 'Data Collection'!A:A, Total!A14)</f>
        <v>7</v>
      </c>
      <c r="AS14" s="5">
        <f>SUMIFS('Data Collection'!AS:AS, 'Data Collection'!A:A, Total!A14)</f>
        <v>1</v>
      </c>
      <c r="AT14" s="5">
        <f>SUMIFS('Data Collection'!AT:AT, 'Data Collection'!A:A, Total!A14)</f>
        <v>2</v>
      </c>
      <c r="AU14" s="5">
        <f>SUMIFS('Data Collection'!AU:AU, 'Data Collection'!A:A, Total!A14)</f>
        <v>0</v>
      </c>
      <c r="AV14" s="5">
        <f>SUMIFS('Data Collection'!AV:AV, 'Data Collection'!A:A, Total!A14)</f>
        <v>2</v>
      </c>
      <c r="AW14" s="5">
        <f>SUMIFS('Data Collection'!AW:AW, 'Data Collection'!A:A, Total!A14)</f>
        <v>2</v>
      </c>
      <c r="AX14" s="5">
        <f>SUMIFS('Data Collection'!AX:AX, 'Data Collection'!A:A, Total!A14)</f>
        <v>1</v>
      </c>
      <c r="AY14" s="5">
        <f>SUMIFS('Data Collection'!AY:AY, 'Data Collection'!A:A, Total!A14)</f>
        <v>0</v>
      </c>
      <c r="AZ14" s="5">
        <f>SUMIFS('Data Collection'!AZ:AZ, 'Data Collection'!A:A, Total!A14)</f>
        <v>0</v>
      </c>
      <c r="BA14" s="5">
        <f>SUMIFS('Data Collection'!BA:BA, 'Data Collection'!A:A, Total!A14)</f>
        <v>0</v>
      </c>
      <c r="BB14" s="5">
        <f>SUMIFS('Data Collection'!BB:BB, 'Data Collection'!A:A, Total!A14)</f>
        <v>0</v>
      </c>
      <c r="BC14" s="5">
        <f>SUMIFS('Data Collection'!BC:BC, 'Data Collection'!A:A, Total!A14)</f>
        <v>1.9188596491228069</v>
      </c>
      <c r="BD14" s="5">
        <f>SUMIFS('Data Collection'!BD:BD, 'Data Collection'!A:A, Total!A14)</f>
        <v>2.2774327122153206</v>
      </c>
      <c r="BE14" s="5" t="e">
        <f>AVERAGEIFS('Data Collection'!BE:BE, 'Data Collection'!A:A, Total!A14)</f>
        <v>#DIV/0!</v>
      </c>
      <c r="BF14" s="5" t="e">
        <f>AVERAGEIFS('Data Collection'!BF:BF, 'Data Collection'!A:A, Total!A14)</f>
        <v>#DIV/0!</v>
      </c>
      <c r="BG14" s="5">
        <f>AVERAGEIFS('Data Collection'!BK:BK, 'Data Collection'!A:A, Total!A14)</f>
        <v>26.537500000000001</v>
      </c>
      <c r="BH14" s="5">
        <f>SUMIFS('Data Collection'!BL:BL, 'Data Collection'!A:A, Total!A14)</f>
        <v>31741</v>
      </c>
      <c r="BI14" s="5">
        <f>AVERAGEIFS('Data Collection'!BM:BM, 'Data Collection'!A:A, Total!A14)</f>
        <v>6.625</v>
      </c>
      <c r="BJ14" s="5">
        <f>AVERAGEIFS('Data Collection'!BN:BN, 'Data Collection'!A:A, Total!A14)</f>
        <v>0.12500000000000014</v>
      </c>
    </row>
    <row r="15" spans="1:62" x14ac:dyDescent="0.35">
      <c r="A15" t="s">
        <v>96</v>
      </c>
      <c r="B15">
        <f>SUMIFS('Data Collection'!B:B, 'Data Collection'!A:A, Total!A15)</f>
        <v>41</v>
      </c>
      <c r="C15" s="5">
        <f>SUMIFS('Data Collection'!C:C, 'Data Collection'!A:A, Total!A15)</f>
        <v>0</v>
      </c>
      <c r="D15" s="5">
        <f>SUMIFS('Data Collection'!D:D, 'Data Collection'!A:A, Total!A15)</f>
        <v>0.44</v>
      </c>
      <c r="E15" s="5">
        <f>SUMIFS('Data Collection'!E:E, 'Data Collection'!A:A, Total!A15)</f>
        <v>0</v>
      </c>
      <c r="F15" s="5">
        <f>SUMIFS('Data Collection'!F:F, 'Data Collection'!A:A, Total!A15)</f>
        <v>0.44</v>
      </c>
      <c r="G15" s="5">
        <f>SUMIFS('Data Collection'!G:G, 'Data Collection'!A:A, Total!A15)</f>
        <v>0</v>
      </c>
      <c r="H15" s="5">
        <f>SUMIFS('Data Collection'!H:H, 'Data Collection'!A:A, Total!A15)</f>
        <v>0</v>
      </c>
      <c r="I15" s="5">
        <f>SUMIFS('Data Collection'!I:I, 'Data Collection'!A:A, Total!A15)</f>
        <v>0</v>
      </c>
      <c r="J15" s="5">
        <f>SUMIFS('Data Collection'!J:J, 'Data Collection'!A:A, Total!A15)</f>
        <v>0</v>
      </c>
      <c r="K15" s="5">
        <f>SUMIFS('Data Collection'!K:K, 'Data Collection'!A:A, Total!A15)</f>
        <v>0</v>
      </c>
      <c r="L15" s="5">
        <f>SUMIFS('Data Collection'!L:L, 'Data Collection'!A:A, Total!A15)</f>
        <v>0</v>
      </c>
      <c r="M15" s="5">
        <f>SUMIFS('Data Collection'!M:M, 'Data Collection'!A:A, Total!A15)</f>
        <v>0</v>
      </c>
      <c r="N15" s="5">
        <f>SUMIFS('Data Collection'!N:N, 'Data Collection'!A:A, Total!A15)</f>
        <v>0</v>
      </c>
      <c r="O15" s="5">
        <f>SUMIFS('Data Collection'!O:O, 'Data Collection'!A:A, Total!A15)</f>
        <v>0</v>
      </c>
      <c r="P15" s="5">
        <f>SUMIFS('Data Collection'!P:P, 'Data Collection'!A:A, Total!A15)</f>
        <v>0</v>
      </c>
      <c r="Q15" s="5">
        <f>SUMIFS('Data Collection'!Q:Q, 'Data Collection'!A:A, Total!A15)</f>
        <v>0</v>
      </c>
      <c r="R15" s="5">
        <f>SUMIFS('Data Collection'!R:R, 'Data Collection'!A:A, Total!A15)</f>
        <v>2</v>
      </c>
      <c r="S15" s="5">
        <f>SUMIFS('Data Collection'!S:S, 'Data Collection'!A:A, Total!A15)</f>
        <v>0</v>
      </c>
      <c r="T15" s="5">
        <f>SUMIFS('Data Collection'!T:T, 'Data Collection'!A:A, Total!A15)</f>
        <v>0</v>
      </c>
      <c r="U15" s="5">
        <f>SUMIFS('Data Collection'!U:U, 'Data Collection'!A:A, Total!A15)</f>
        <v>0</v>
      </c>
      <c r="V15" s="14">
        <f t="shared" si="0"/>
        <v>0</v>
      </c>
      <c r="W15" s="5">
        <f>SUMIFS('Data Collection'!W:W, 'Data Collection'!A:A, Total!A15)</f>
        <v>21</v>
      </c>
      <c r="X15" s="5">
        <f>SUMIFS('Data Collection'!X:X, 'Data Collection'!A:A, Total!A15)</f>
        <v>12</v>
      </c>
      <c r="Y15" s="5">
        <f>SUMIFS('Data Collection'!Y:Y, 'Data Collection'!A:A, Total!A15)</f>
        <v>15</v>
      </c>
      <c r="Z15" s="14">
        <f t="shared" si="1"/>
        <v>0.8</v>
      </c>
      <c r="AA15" s="5">
        <f>SUMIFS('Data Collection'!AA:AA, 'Data Collection'!A:A, Total!A15)</f>
        <v>0</v>
      </c>
      <c r="AB15" s="5">
        <f>SUMIFS('Data Collection'!AB:AB, 'Data Collection'!A:A, Total!A15)</f>
        <v>0</v>
      </c>
      <c r="AC15" s="5">
        <f>SUMIFS('Data Collection'!AC:AC, 'Data Collection'!A:A, Total!A15)</f>
        <v>1</v>
      </c>
      <c r="AD15" s="5">
        <f>SUMIFS('Data Collection'!AD:AD, 'Data Collection'!A:A, Total!A15)</f>
        <v>0</v>
      </c>
      <c r="AE15" s="5">
        <f>SUMIFS('Data Collection'!AE:AE, 'Data Collection'!A:A, Total!A15)</f>
        <v>1</v>
      </c>
      <c r="AF15" s="14">
        <f t="shared" si="2"/>
        <v>0</v>
      </c>
      <c r="AG15" s="5">
        <f>SUMIFS('Data Collection'!AG:AG, 'Data Collection'!A:A, Total!A15)</f>
        <v>1</v>
      </c>
      <c r="AH15" s="5">
        <f>SUMIFS('Data Collection'!AH:AH, 'Data Collection'!A:A, Total!A15)</f>
        <v>1</v>
      </c>
      <c r="AI15" s="14">
        <f t="shared" si="3"/>
        <v>1</v>
      </c>
      <c r="AJ15" s="5">
        <f>SUMIFS('Data Collection'!AJ:AJ, 'Data Collection'!A:A, Total!A15)</f>
        <v>1</v>
      </c>
      <c r="AK15" s="5">
        <f>SUMIFS('Data Collection'!AK:AK, 'Data Collection'!A:A, Total!A15)</f>
        <v>5</v>
      </c>
      <c r="AL15" s="14">
        <f t="shared" si="4"/>
        <v>0.2</v>
      </c>
      <c r="AM15" s="5">
        <f>SUMIFS('Data Collection'!AM:AM, 'Data Collection'!A:A, Total!A15)</f>
        <v>1</v>
      </c>
      <c r="AN15" s="5">
        <f>SUMIFS('Data Collection'!AN:AN, 'Data Collection'!A:A, Total!A15)</f>
        <v>2</v>
      </c>
      <c r="AO15" s="14">
        <f t="shared" si="5"/>
        <v>0.5</v>
      </c>
      <c r="AP15" s="5">
        <f>SUMIFS('Data Collection'!AP:AP, 'Data Collection'!A:A, Total!A15)</f>
        <v>5</v>
      </c>
      <c r="AQ15" s="5">
        <f>SUMIFS('Data Collection'!AQ:AQ, 'Data Collection'!A:A, Total!A15)</f>
        <v>0</v>
      </c>
      <c r="AR15" s="5">
        <f>SUMIFS('Data Collection'!AR:AR, 'Data Collection'!A:A, Total!A15)</f>
        <v>1</v>
      </c>
      <c r="AS15" s="5">
        <f>SUMIFS('Data Collection'!AS:AS, 'Data Collection'!A:A, Total!A15)</f>
        <v>0</v>
      </c>
      <c r="AT15" s="5">
        <f>SUMIFS('Data Collection'!AT:AT, 'Data Collection'!A:A, Total!A15)</f>
        <v>0</v>
      </c>
      <c r="AU15" s="5">
        <f>SUMIFS('Data Collection'!AU:AU, 'Data Collection'!A:A, Total!A15)</f>
        <v>0</v>
      </c>
      <c r="AV15" s="5">
        <f>SUMIFS('Data Collection'!AV:AV, 'Data Collection'!A:A, Total!A15)</f>
        <v>0</v>
      </c>
      <c r="AW15" s="5">
        <f>SUMIFS('Data Collection'!AW:AW, 'Data Collection'!A:A, Total!A15)</f>
        <v>0</v>
      </c>
      <c r="AX15" s="5">
        <f>SUMIFS('Data Collection'!AX:AX, 'Data Collection'!A:A, Total!A15)</f>
        <v>1</v>
      </c>
      <c r="AY15" s="5">
        <f>SUMIFS('Data Collection'!AY:AY, 'Data Collection'!A:A, Total!A15)</f>
        <v>0</v>
      </c>
      <c r="AZ15" s="5">
        <f>SUMIFS('Data Collection'!AZ:AZ, 'Data Collection'!A:A, Total!A15)</f>
        <v>0</v>
      </c>
      <c r="BA15" s="5">
        <f>SUMIFS('Data Collection'!BA:BA, 'Data Collection'!A:A, Total!A15)</f>
        <v>0</v>
      </c>
      <c r="BB15" s="5">
        <f>SUMIFS('Data Collection'!BB:BB, 'Data Collection'!A:A, Total!A15)</f>
        <v>0</v>
      </c>
      <c r="BC15" s="5">
        <f>SUMIFS('Data Collection'!BC:BC, 'Data Collection'!A:A, Total!A15)</f>
        <v>0</v>
      </c>
      <c r="BD15" s="5">
        <f>SUMIFS('Data Collection'!BD:BD, 'Data Collection'!A:A, Total!A15)</f>
        <v>0</v>
      </c>
      <c r="BE15" s="5" t="e">
        <f>AVERAGEIFS('Data Collection'!BE:BE, 'Data Collection'!A:A, Total!A15)</f>
        <v>#DIV/0!</v>
      </c>
      <c r="BF15" s="5" t="e">
        <f>AVERAGEIFS('Data Collection'!BF:BF, 'Data Collection'!A:A, Total!A15)</f>
        <v>#DIV/0!</v>
      </c>
      <c r="BG15" s="5">
        <f>AVERAGEIFS('Data Collection'!BK:BK, 'Data Collection'!A:A, Total!A15)</f>
        <v>28</v>
      </c>
      <c r="BH15" s="5">
        <f>SUMIFS('Data Collection'!BL:BL, 'Data Collection'!A:A, Total!A15)</f>
        <v>13153</v>
      </c>
      <c r="BI15" s="5">
        <f>AVERAGEIFS('Data Collection'!BM:BM, 'Data Collection'!A:A, Total!A15)</f>
        <v>6.4</v>
      </c>
      <c r="BJ15" s="5">
        <f>AVERAGEIFS('Data Collection'!BN:BN, 'Data Collection'!A:A, Total!A15)</f>
        <v>-0.10000000000000009</v>
      </c>
    </row>
    <row r="16" spans="1:62" x14ac:dyDescent="0.35">
      <c r="A16" t="s">
        <v>77</v>
      </c>
      <c r="B16">
        <f>SUMIFS('Data Collection'!B:B, 'Data Collection'!A:A, Total!A16)</f>
        <v>1816</v>
      </c>
      <c r="C16" s="5">
        <f>SUMIFS('Data Collection'!C:C, 'Data Collection'!A:A, Total!A16)</f>
        <v>-3</v>
      </c>
      <c r="D16" s="5">
        <f>SUMIFS('Data Collection'!D:D, 'Data Collection'!A:A, Total!A16)</f>
        <v>1.2100000000000002</v>
      </c>
      <c r="E16" s="5">
        <f>SUMIFS('Data Collection'!E:E, 'Data Collection'!A:A, Total!A16)</f>
        <v>0.47</v>
      </c>
      <c r="F16" s="5">
        <f>SUMIFS('Data Collection'!F:F, 'Data Collection'!A:A, Total!A16)</f>
        <v>1.2100000000000002</v>
      </c>
      <c r="G16" s="5">
        <f>SUMIFS('Data Collection'!G:G, 'Data Collection'!A:A, Total!A16)</f>
        <v>0.47</v>
      </c>
      <c r="H16" s="5">
        <f>SUMIFS('Data Collection'!H:H, 'Data Collection'!A:A, Total!A16)</f>
        <v>0.88</v>
      </c>
      <c r="I16" s="5">
        <f>SUMIFS('Data Collection'!I:I, 'Data Collection'!A:A, Total!A16)</f>
        <v>2</v>
      </c>
      <c r="J16" s="5">
        <f>SUMIFS('Data Collection'!J:J, 'Data Collection'!A:A, Total!A16)</f>
        <v>2</v>
      </c>
      <c r="K16" s="5">
        <f>SUMIFS('Data Collection'!K:K, 'Data Collection'!A:A, Total!A16)</f>
        <v>0</v>
      </c>
      <c r="L16" s="5">
        <f>SUMIFS('Data Collection'!L:L, 'Data Collection'!A:A, Total!A16)</f>
        <v>0</v>
      </c>
      <c r="M16" s="5">
        <f>SUMIFS('Data Collection'!M:M, 'Data Collection'!A:A, Total!A16)</f>
        <v>0</v>
      </c>
      <c r="N16" s="5">
        <f>SUMIFS('Data Collection'!N:N, 'Data Collection'!A:A, Total!A16)</f>
        <v>0</v>
      </c>
      <c r="O16" s="5">
        <f>SUMIFS('Data Collection'!O:O, 'Data Collection'!A:A, Total!A16)</f>
        <v>0</v>
      </c>
      <c r="P16" s="5">
        <f>SUMIFS('Data Collection'!P:P, 'Data Collection'!A:A, Total!A16)</f>
        <v>0</v>
      </c>
      <c r="Q16" s="5">
        <f>SUMIFS('Data Collection'!Q:Q, 'Data Collection'!A:A, Total!A16)</f>
        <v>3</v>
      </c>
      <c r="R16" s="5">
        <f>SUMIFS('Data Collection'!R:R, 'Data Collection'!A:A, Total!A16)</f>
        <v>2</v>
      </c>
      <c r="S16" s="5">
        <f>SUMIFS('Data Collection'!S:S, 'Data Collection'!A:A, Total!A16)</f>
        <v>10</v>
      </c>
      <c r="T16" s="5">
        <f>SUMIFS('Data Collection'!T:T, 'Data Collection'!A:A, Total!A16)</f>
        <v>20</v>
      </c>
      <c r="U16" s="5">
        <f>SUMIFS('Data Collection'!U:U, 'Data Collection'!A:A, Total!A16)</f>
        <v>30</v>
      </c>
      <c r="V16" s="14">
        <f t="shared" si="0"/>
        <v>0.66666666666666663</v>
      </c>
      <c r="W16" s="5">
        <f>SUMIFS('Data Collection'!W:W, 'Data Collection'!A:A, Total!A16)</f>
        <v>951</v>
      </c>
      <c r="X16" s="5">
        <f>SUMIFS('Data Collection'!X:X, 'Data Collection'!A:A, Total!A16)</f>
        <v>515</v>
      </c>
      <c r="Y16" s="5">
        <f>SUMIFS('Data Collection'!Y:Y, 'Data Collection'!A:A, Total!A16)</f>
        <v>652</v>
      </c>
      <c r="Z16" s="14">
        <f t="shared" si="1"/>
        <v>0.78987730061349692</v>
      </c>
      <c r="AA16" s="5">
        <f>SUMIFS('Data Collection'!AA:AA, 'Data Collection'!A:A, Total!A16)</f>
        <v>8</v>
      </c>
      <c r="AB16" s="5">
        <f>SUMIFS('Data Collection'!AB:AB, 'Data Collection'!A:A, Total!A16)</f>
        <v>1</v>
      </c>
      <c r="AC16" s="5">
        <f>SUMIFS('Data Collection'!AC:AC, 'Data Collection'!A:A, Total!A16)</f>
        <v>0</v>
      </c>
      <c r="AD16" s="5">
        <f>SUMIFS('Data Collection'!AD:AD, 'Data Collection'!A:A, Total!A16)</f>
        <v>6</v>
      </c>
      <c r="AE16" s="5">
        <f>SUMIFS('Data Collection'!AE:AE, 'Data Collection'!A:A, Total!A16)</f>
        <v>24</v>
      </c>
      <c r="AF16" s="14">
        <f t="shared" si="2"/>
        <v>0.25</v>
      </c>
      <c r="AG16" s="5">
        <f>SUMIFS('Data Collection'!AG:AG, 'Data Collection'!A:A, Total!A16)</f>
        <v>31</v>
      </c>
      <c r="AH16" s="5">
        <f>SUMIFS('Data Collection'!AH:AH, 'Data Collection'!A:A, Total!A16)</f>
        <v>56</v>
      </c>
      <c r="AI16" s="14">
        <f t="shared" si="3"/>
        <v>0.5535714285714286</v>
      </c>
      <c r="AJ16" s="5">
        <f>SUMIFS('Data Collection'!AJ:AJ, 'Data Collection'!A:A, Total!A16)</f>
        <v>91</v>
      </c>
      <c r="AK16" s="5">
        <f>SUMIFS('Data Collection'!AK:AK, 'Data Collection'!A:A, Total!A16)</f>
        <v>292</v>
      </c>
      <c r="AL16" s="14">
        <f t="shared" si="4"/>
        <v>0.31164383561643838</v>
      </c>
      <c r="AM16" s="5">
        <f>SUMIFS('Data Collection'!AM:AM, 'Data Collection'!A:A, Total!A16)</f>
        <v>9</v>
      </c>
      <c r="AN16" s="5">
        <f>SUMIFS('Data Collection'!AN:AN, 'Data Collection'!A:A, Total!A16)</f>
        <v>28</v>
      </c>
      <c r="AO16" s="14">
        <f t="shared" si="5"/>
        <v>0.32142857142857145</v>
      </c>
      <c r="AP16" s="5">
        <f>SUMIFS('Data Collection'!AP:AP, 'Data Collection'!A:A, Total!A16)</f>
        <v>221</v>
      </c>
      <c r="AQ16" s="5">
        <f>SUMIFS('Data Collection'!AQ:AQ, 'Data Collection'!A:A, Total!A16)</f>
        <v>11</v>
      </c>
      <c r="AR16" s="5">
        <f>SUMIFS('Data Collection'!AR:AR, 'Data Collection'!A:A, Total!A16)</f>
        <v>23</v>
      </c>
      <c r="AS16" s="5">
        <f>SUMIFS('Data Collection'!AS:AS, 'Data Collection'!A:A, Total!A16)</f>
        <v>3</v>
      </c>
      <c r="AT16" s="5">
        <f>SUMIFS('Data Collection'!AT:AT, 'Data Collection'!A:A, Total!A16)</f>
        <v>19</v>
      </c>
      <c r="AU16" s="5">
        <f>SUMIFS('Data Collection'!AU:AU, 'Data Collection'!A:A, Total!A16)</f>
        <v>6</v>
      </c>
      <c r="AV16" s="5">
        <f>SUMIFS('Data Collection'!AV:AV, 'Data Collection'!A:A, Total!A16)</f>
        <v>25</v>
      </c>
      <c r="AW16" s="5">
        <f>SUMIFS('Data Collection'!AW:AW, 'Data Collection'!A:A, Total!A16)</f>
        <v>1</v>
      </c>
      <c r="AX16" s="5">
        <f>SUMIFS('Data Collection'!AX:AX, 'Data Collection'!A:A, Total!A16)</f>
        <v>27</v>
      </c>
      <c r="AY16" s="5">
        <f>SUMIFS('Data Collection'!AY:AY, 'Data Collection'!A:A, Total!A16)</f>
        <v>10</v>
      </c>
      <c r="AZ16" s="5">
        <f>SUMIFS('Data Collection'!AZ:AZ, 'Data Collection'!A:A, Total!A16)</f>
        <v>0</v>
      </c>
      <c r="BA16" s="5">
        <f>SUMIFS('Data Collection'!BA:BA, 'Data Collection'!A:A, Total!A16)</f>
        <v>0</v>
      </c>
      <c r="BB16" s="5">
        <f>SUMIFS('Data Collection'!BB:BB, 'Data Collection'!A:A, Total!A16)</f>
        <v>0</v>
      </c>
      <c r="BC16" s="5">
        <f>SUMIFS('Data Collection'!BC:BC, 'Data Collection'!A:A, Total!A16)</f>
        <v>25.243919734995742</v>
      </c>
      <c r="BD16" s="5">
        <f>SUMIFS('Data Collection'!BD:BD, 'Data Collection'!A:A, Total!A16)</f>
        <v>0.80645161290322598</v>
      </c>
      <c r="BE16" s="5">
        <f>AVERAGEIFS('Data Collection'!BE:BE, 'Data Collection'!A:A, Total!A16)</f>
        <v>43.75</v>
      </c>
      <c r="BF16" s="5">
        <f>AVERAGEIFS('Data Collection'!BF:BF, 'Data Collection'!A:A, Total!A16)</f>
        <v>76.5</v>
      </c>
      <c r="BG16" s="5">
        <f>AVERAGEIFS('Data Collection'!BK:BK, 'Data Collection'!A:A, Total!A16)</f>
        <v>30.594444444444449</v>
      </c>
      <c r="BH16" s="5">
        <f>SUMIFS('Data Collection'!BL:BL, 'Data Collection'!A:A, Total!A16)</f>
        <v>181471</v>
      </c>
      <c r="BI16" s="5">
        <f>AVERAGEIFS('Data Collection'!BM:BM, 'Data Collection'!A:A, Total!A16)</f>
        <v>6.5777777777777784</v>
      </c>
      <c r="BJ16" s="5">
        <f>AVERAGEIFS('Data Collection'!BN:BN, 'Data Collection'!A:A, Total!A16)</f>
        <v>7.7777777777777751E-2</v>
      </c>
    </row>
    <row r="17" spans="1:62" x14ac:dyDescent="0.35">
      <c r="A17" s="1" t="s">
        <v>78</v>
      </c>
      <c r="B17">
        <f>SUMIFS('Data Collection'!B:B, 'Data Collection'!A:A, Total!A17)</f>
        <v>1891</v>
      </c>
      <c r="C17" s="5">
        <f>SUMIFS('Data Collection'!C:C, 'Data Collection'!A:A, Total!A17)</f>
        <v>-2</v>
      </c>
      <c r="D17" s="5">
        <f>SUMIFS('Data Collection'!D:D, 'Data Collection'!A:A, Total!A17)</f>
        <v>9.9700000000000024</v>
      </c>
      <c r="E17" s="5">
        <f>SUMIFS('Data Collection'!E:E, 'Data Collection'!A:A, Total!A17)</f>
        <v>8.0300000000000011</v>
      </c>
      <c r="F17" s="5">
        <f>SUMIFS('Data Collection'!F:F, 'Data Collection'!A:A, Total!A17)</f>
        <v>7.1</v>
      </c>
      <c r="G17" s="5">
        <f>SUMIFS('Data Collection'!G:G, 'Data Collection'!A:A, Total!A17)</f>
        <v>4.7900000000000009</v>
      </c>
      <c r="H17" s="5">
        <f>SUMIFS('Data Collection'!H:H, 'Data Collection'!A:A, Total!A17)</f>
        <v>5.72</v>
      </c>
      <c r="I17" s="5">
        <f>SUMIFS('Data Collection'!I:I, 'Data Collection'!A:A, Total!A17)</f>
        <v>9</v>
      </c>
      <c r="J17" s="5">
        <f>SUMIFS('Data Collection'!J:J, 'Data Collection'!A:A, Total!A17)</f>
        <v>4</v>
      </c>
      <c r="K17" s="5">
        <f>SUMIFS('Data Collection'!K:K, 'Data Collection'!A:A, Total!A17)</f>
        <v>3</v>
      </c>
      <c r="L17" s="5">
        <f>SUMIFS('Data Collection'!L:L, 'Data Collection'!A:A, Total!A17)</f>
        <v>0</v>
      </c>
      <c r="M17" s="5">
        <f>SUMIFS('Data Collection'!M:M, 'Data Collection'!A:A, Total!A17)</f>
        <v>0</v>
      </c>
      <c r="N17" s="5">
        <f>SUMIFS('Data Collection'!N:N, 'Data Collection'!A:A, Total!A17)</f>
        <v>0</v>
      </c>
      <c r="O17" s="5">
        <f>SUMIFS('Data Collection'!O:O, 'Data Collection'!A:A, Total!A17)</f>
        <v>0</v>
      </c>
      <c r="P17" s="5">
        <f>SUMIFS('Data Collection'!P:P, 'Data Collection'!A:A, Total!A17)</f>
        <v>0</v>
      </c>
      <c r="Q17" s="5">
        <f>SUMIFS('Data Collection'!Q:Q, 'Data Collection'!A:A, Total!A17)</f>
        <v>22</v>
      </c>
      <c r="R17" s="5">
        <f>SUMIFS('Data Collection'!R:R, 'Data Collection'!A:A, Total!A17)</f>
        <v>28</v>
      </c>
      <c r="S17" s="5">
        <f>SUMIFS('Data Collection'!S:S, 'Data Collection'!A:A, Total!A17)</f>
        <v>27</v>
      </c>
      <c r="T17" s="5">
        <f>SUMIFS('Data Collection'!T:T, 'Data Collection'!A:A, Total!A17)</f>
        <v>63</v>
      </c>
      <c r="U17" s="5">
        <f>SUMIFS('Data Collection'!U:U, 'Data Collection'!A:A, Total!A17)</f>
        <v>78</v>
      </c>
      <c r="V17" s="14">
        <f t="shared" si="0"/>
        <v>0.80769230769230771</v>
      </c>
      <c r="W17" s="5">
        <f>SUMIFS('Data Collection'!W:W, 'Data Collection'!A:A, Total!A17)</f>
        <v>1071</v>
      </c>
      <c r="X17" s="5">
        <f>SUMIFS('Data Collection'!X:X, 'Data Collection'!A:A, Total!A17)</f>
        <v>479</v>
      </c>
      <c r="Y17" s="5">
        <f>SUMIFS('Data Collection'!Y:Y, 'Data Collection'!A:A, Total!A17)</f>
        <v>637</v>
      </c>
      <c r="Z17" s="14">
        <f t="shared" si="1"/>
        <v>0.75196232339089486</v>
      </c>
      <c r="AA17" s="5">
        <f>SUMIFS('Data Collection'!AA:AA, 'Data Collection'!A:A, Total!A17)</f>
        <v>47</v>
      </c>
      <c r="AB17" s="5">
        <f>SUMIFS('Data Collection'!AB:AB, 'Data Collection'!A:A, Total!A17)</f>
        <v>4</v>
      </c>
      <c r="AC17" s="5">
        <f>SUMIFS('Data Collection'!AC:AC, 'Data Collection'!A:A, Total!A17)</f>
        <v>2</v>
      </c>
      <c r="AD17" s="5">
        <f>SUMIFS('Data Collection'!AD:AD, 'Data Collection'!A:A, Total!A17)</f>
        <v>13</v>
      </c>
      <c r="AE17" s="5">
        <f>SUMIFS('Data Collection'!AE:AE, 'Data Collection'!A:A, Total!A17)</f>
        <v>42</v>
      </c>
      <c r="AF17" s="14">
        <f t="shared" si="2"/>
        <v>0.30952380952380953</v>
      </c>
      <c r="AG17" s="5">
        <f>SUMIFS('Data Collection'!AG:AG, 'Data Collection'!A:A, Total!A17)</f>
        <v>36</v>
      </c>
      <c r="AH17" s="5">
        <f>SUMIFS('Data Collection'!AH:AH, 'Data Collection'!A:A, Total!A17)</f>
        <v>64</v>
      </c>
      <c r="AI17" s="14">
        <f t="shared" si="3"/>
        <v>0.5625</v>
      </c>
      <c r="AJ17" s="5">
        <f>SUMIFS('Data Collection'!AJ:AJ, 'Data Collection'!A:A, Total!A17)</f>
        <v>117</v>
      </c>
      <c r="AK17" s="5">
        <f>SUMIFS('Data Collection'!AK:AK, 'Data Collection'!A:A, Total!A17)</f>
        <v>260</v>
      </c>
      <c r="AL17" s="14">
        <f t="shared" si="4"/>
        <v>0.45</v>
      </c>
      <c r="AM17" s="5">
        <f>SUMIFS('Data Collection'!AM:AM, 'Data Collection'!A:A, Total!A17)</f>
        <v>7</v>
      </c>
      <c r="AN17" s="5">
        <f>SUMIFS('Data Collection'!AN:AN, 'Data Collection'!A:A, Total!A17)</f>
        <v>18</v>
      </c>
      <c r="AO17" s="14">
        <f t="shared" si="5"/>
        <v>0.3888888888888889</v>
      </c>
      <c r="AP17" s="5">
        <f>SUMIFS('Data Collection'!AP:AP, 'Data Collection'!A:A, Total!A17)</f>
        <v>232</v>
      </c>
      <c r="AQ17" s="5">
        <f>SUMIFS('Data Collection'!AQ:AQ, 'Data Collection'!A:A, Total!A17)</f>
        <v>18</v>
      </c>
      <c r="AR17" s="5">
        <f>SUMIFS('Data Collection'!AR:AR, 'Data Collection'!A:A, Total!A17)</f>
        <v>29</v>
      </c>
      <c r="AS17" s="5">
        <f>SUMIFS('Data Collection'!AS:AS, 'Data Collection'!A:A, Total!A17)</f>
        <v>21</v>
      </c>
      <c r="AT17" s="5">
        <f>SUMIFS('Data Collection'!AT:AT, 'Data Collection'!A:A, Total!A17)</f>
        <v>2</v>
      </c>
      <c r="AU17" s="5">
        <f>SUMIFS('Data Collection'!AU:AU, 'Data Collection'!A:A, Total!A17)</f>
        <v>1</v>
      </c>
      <c r="AV17" s="5">
        <f>SUMIFS('Data Collection'!AV:AV, 'Data Collection'!A:A, Total!A17)</f>
        <v>12</v>
      </c>
      <c r="AW17" s="5">
        <f>SUMIFS('Data Collection'!AW:AW, 'Data Collection'!A:A, Total!A17)</f>
        <v>2</v>
      </c>
      <c r="AX17" s="5">
        <f>SUMIFS('Data Collection'!AX:AX, 'Data Collection'!A:A, Total!A17)</f>
        <v>5</v>
      </c>
      <c r="AY17" s="5">
        <f>SUMIFS('Data Collection'!AY:AY, 'Data Collection'!A:A, Total!A17)</f>
        <v>1</v>
      </c>
      <c r="AZ17" s="5">
        <f>SUMIFS('Data Collection'!AZ:AZ, 'Data Collection'!A:A, Total!A17)</f>
        <v>0</v>
      </c>
      <c r="BA17" s="5">
        <f>SUMIFS('Data Collection'!BA:BA, 'Data Collection'!A:A, Total!A17)</f>
        <v>1</v>
      </c>
      <c r="BB17" s="5">
        <f>SUMIFS('Data Collection'!BB:BB, 'Data Collection'!A:A, Total!A17)</f>
        <v>0</v>
      </c>
      <c r="BC17" s="5">
        <f>SUMIFS('Data Collection'!BC:BC, 'Data Collection'!A:A, Total!A17)</f>
        <v>12.539257732222502</v>
      </c>
      <c r="BD17" s="5">
        <f>SUMIFS('Data Collection'!BD:BD, 'Data Collection'!A:A, Total!A17)</f>
        <v>2.0869565217391304</v>
      </c>
      <c r="BE17" s="5">
        <f>AVERAGEIFS('Data Collection'!BE:BE, 'Data Collection'!A:A, Total!A17)</f>
        <v>62</v>
      </c>
      <c r="BF17" s="5">
        <f>AVERAGEIFS('Data Collection'!BF:BF, 'Data Collection'!A:A, Total!A17)</f>
        <v>47.75</v>
      </c>
      <c r="BG17" s="5" t="e">
        <f>AVERAGEIFS('Data Collection'!BK:BK, 'Data Collection'!A:A, Total!A17)</f>
        <v>#DIV/0!</v>
      </c>
      <c r="BH17" s="5">
        <f>SUMIFS('Data Collection'!BL:BL, 'Data Collection'!A:A, Total!A17)</f>
        <v>0</v>
      </c>
      <c r="BI17" s="5">
        <f>AVERAGEIFS('Data Collection'!BM:BM, 'Data Collection'!A:A, Total!A17)</f>
        <v>7.6388888888888875</v>
      </c>
      <c r="BJ17" s="5">
        <f>AVERAGEIFS('Data Collection'!BN:BN, 'Data Collection'!A:A, Total!A17)</f>
        <v>1.1388888888888893</v>
      </c>
    </row>
    <row r="18" spans="1:62" x14ac:dyDescent="0.35">
      <c r="A18" t="s">
        <v>79</v>
      </c>
      <c r="B18">
        <f>SUMIFS('Data Collection'!B:B, 'Data Collection'!A:A, Total!A18)</f>
        <v>1164</v>
      </c>
      <c r="C18" s="5">
        <f>SUMIFS('Data Collection'!C:C, 'Data Collection'!A:A, Total!A18)</f>
        <v>0</v>
      </c>
      <c r="D18" s="5">
        <f>SUMIFS('Data Collection'!D:D, 'Data Collection'!A:A, Total!A18)</f>
        <v>0</v>
      </c>
      <c r="E18" s="5">
        <f>SUMIFS('Data Collection'!E:E, 'Data Collection'!A:A, Total!A18)</f>
        <v>0</v>
      </c>
      <c r="F18" s="5">
        <f>SUMIFS('Data Collection'!F:F, 'Data Collection'!A:A, Total!A18)</f>
        <v>0</v>
      </c>
      <c r="G18" s="5">
        <f>SUMIFS('Data Collection'!G:G, 'Data Collection'!A:A, Total!A18)</f>
        <v>0</v>
      </c>
      <c r="H18" s="5">
        <f>SUMIFS('Data Collection'!H:H, 'Data Collection'!A:A, Total!A18)</f>
        <v>0</v>
      </c>
      <c r="I18" s="5">
        <f>SUMIFS('Data Collection'!I:I, 'Data Collection'!A:A, Total!A18)</f>
        <v>0</v>
      </c>
      <c r="J18" s="5">
        <f>SUMIFS('Data Collection'!J:J, 'Data Collection'!A:A, Total!A18)</f>
        <v>0</v>
      </c>
      <c r="K18" s="5">
        <f>SUMIFS('Data Collection'!K:K, 'Data Collection'!A:A, Total!A18)</f>
        <v>0</v>
      </c>
      <c r="L18" s="5">
        <f>SUMIFS('Data Collection'!L:L, 'Data Collection'!A:A, Total!A18)</f>
        <v>47</v>
      </c>
      <c r="M18" s="5">
        <f>SUMIFS('Data Collection'!M:M, 'Data Collection'!A:A, Total!A18)</f>
        <v>64</v>
      </c>
      <c r="N18" s="5">
        <f>SUMIFS('Data Collection'!N:N, 'Data Collection'!A:A, Total!A18)</f>
        <v>20</v>
      </c>
      <c r="O18" s="5">
        <f>SUMIFS('Data Collection'!O:O, 'Data Collection'!A:A, Total!A18)</f>
        <v>15.57</v>
      </c>
      <c r="P18" s="5">
        <f>SUMIFS('Data Collection'!P:P, 'Data Collection'!A:A, Total!A18)</f>
        <v>-3.4299999999999997</v>
      </c>
      <c r="Q18" s="5">
        <f>SUMIFS('Data Collection'!Q:Q, 'Data Collection'!A:A, Total!A18)</f>
        <v>0</v>
      </c>
      <c r="R18" s="5">
        <f>SUMIFS('Data Collection'!R:R, 'Data Collection'!A:A, Total!A18)</f>
        <v>0</v>
      </c>
      <c r="S18" s="5">
        <f>SUMIFS('Data Collection'!S:S, 'Data Collection'!A:A, Total!A18)</f>
        <v>0</v>
      </c>
      <c r="T18" s="5">
        <f>SUMIFS('Data Collection'!T:T, 'Data Collection'!A:A, Total!A18)</f>
        <v>0</v>
      </c>
      <c r="U18" s="5">
        <f>SUMIFS('Data Collection'!U:U, 'Data Collection'!A:A, Total!A18)</f>
        <v>0</v>
      </c>
      <c r="V18" s="14">
        <f t="shared" si="0"/>
        <v>0</v>
      </c>
      <c r="W18" s="5">
        <f>SUMIFS('Data Collection'!W:W, 'Data Collection'!A:A, Total!A18)</f>
        <v>364</v>
      </c>
      <c r="X18" s="5">
        <f>SUMIFS('Data Collection'!X:X, 'Data Collection'!A:A, Total!A18)</f>
        <v>255</v>
      </c>
      <c r="Y18" s="5">
        <f>SUMIFS('Data Collection'!Y:Y, 'Data Collection'!A:A, Total!A18)</f>
        <v>314</v>
      </c>
      <c r="Z18" s="14">
        <f t="shared" si="1"/>
        <v>0.81210191082802552</v>
      </c>
      <c r="AA18" s="5">
        <f>SUMIFS('Data Collection'!AA:AA, 'Data Collection'!A:A, Total!A18)</f>
        <v>0</v>
      </c>
      <c r="AB18" s="5">
        <f>SUMIFS('Data Collection'!AB:AB, 'Data Collection'!A:A, Total!A18)</f>
        <v>0</v>
      </c>
      <c r="AC18" s="5">
        <f>SUMIFS('Data Collection'!AC:AC, 'Data Collection'!A:A, Total!A18)</f>
        <v>0</v>
      </c>
      <c r="AD18" s="5">
        <f>SUMIFS('Data Collection'!AD:AD, 'Data Collection'!A:A, Total!A18)</f>
        <v>0</v>
      </c>
      <c r="AE18" s="5">
        <f>SUMIFS('Data Collection'!AE:AE, 'Data Collection'!A:A, Total!A18)</f>
        <v>0</v>
      </c>
      <c r="AF18" s="14">
        <f t="shared" si="2"/>
        <v>0</v>
      </c>
      <c r="AG18" s="5">
        <f>SUMIFS('Data Collection'!AG:AG, 'Data Collection'!A:A, Total!A18)</f>
        <v>53</v>
      </c>
      <c r="AH18" s="5">
        <f>SUMIFS('Data Collection'!AH:AH, 'Data Collection'!A:A, Total!A18)</f>
        <v>101</v>
      </c>
      <c r="AI18" s="14">
        <f t="shared" si="3"/>
        <v>0.52475247524752477</v>
      </c>
      <c r="AJ18" s="5">
        <f>SUMIFS('Data Collection'!AJ:AJ, 'Data Collection'!A:A, Total!A18)</f>
        <v>0</v>
      </c>
      <c r="AK18" s="5">
        <f>SUMIFS('Data Collection'!AK:AK, 'Data Collection'!A:A, Total!A18)</f>
        <v>3</v>
      </c>
      <c r="AL18" s="14">
        <f t="shared" si="4"/>
        <v>0</v>
      </c>
      <c r="AM18" s="5">
        <f>SUMIFS('Data Collection'!AM:AM, 'Data Collection'!A:A, Total!A18)</f>
        <v>5</v>
      </c>
      <c r="AN18" s="5">
        <f>SUMIFS('Data Collection'!AN:AN, 'Data Collection'!A:A, Total!A18)</f>
        <v>5</v>
      </c>
      <c r="AO18" s="14">
        <f t="shared" si="5"/>
        <v>1</v>
      </c>
      <c r="AP18" s="5">
        <f>SUMIFS('Data Collection'!AP:AP, 'Data Collection'!A:A, Total!A18)</f>
        <v>0</v>
      </c>
      <c r="AQ18" s="5">
        <f>SUMIFS('Data Collection'!AQ:AQ, 'Data Collection'!A:A, Total!A18)</f>
        <v>0</v>
      </c>
      <c r="AR18" s="5">
        <f>SUMIFS('Data Collection'!AR:AR, 'Data Collection'!A:A, Total!A18)</f>
        <v>1</v>
      </c>
      <c r="AS18" s="5">
        <f>SUMIFS('Data Collection'!AS:AS, 'Data Collection'!A:A, Total!A18)</f>
        <v>0</v>
      </c>
      <c r="AT18" s="5">
        <f>SUMIFS('Data Collection'!AT:AT, 'Data Collection'!A:A, Total!A18)</f>
        <v>13</v>
      </c>
      <c r="AU18" s="5">
        <f>SUMIFS('Data Collection'!AU:AU, 'Data Collection'!A:A, Total!A18)</f>
        <v>0</v>
      </c>
      <c r="AV18" s="5">
        <f>SUMIFS('Data Collection'!AV:AV, 'Data Collection'!A:A, Total!A18)</f>
        <v>20</v>
      </c>
      <c r="AW18" s="5">
        <f>SUMIFS('Data Collection'!AW:AW, 'Data Collection'!A:A, Total!A18)</f>
        <v>0</v>
      </c>
      <c r="AX18" s="5">
        <f>SUMIFS('Data Collection'!AX:AX, 'Data Collection'!A:A, Total!A18)</f>
        <v>1</v>
      </c>
      <c r="AY18" s="5">
        <f>SUMIFS('Data Collection'!AY:AY, 'Data Collection'!A:A, Total!A18)</f>
        <v>4</v>
      </c>
      <c r="AZ18" s="5">
        <f>SUMIFS('Data Collection'!AZ:AZ, 'Data Collection'!A:A, Total!A18)</f>
        <v>0</v>
      </c>
      <c r="BA18" s="5">
        <f>SUMIFS('Data Collection'!BA:BA, 'Data Collection'!A:A, Total!A18)</f>
        <v>0</v>
      </c>
      <c r="BB18" s="5">
        <f>SUMIFS('Data Collection'!BB:BB, 'Data Collection'!A:A, Total!A18)</f>
        <v>0</v>
      </c>
      <c r="BC18" s="5">
        <f>SUMIFS('Data Collection'!BC:BC, 'Data Collection'!A:A, Total!A18)</f>
        <v>18.909701448621504</v>
      </c>
      <c r="BD18" s="5">
        <f>SUMIFS('Data Collection'!BD:BD, 'Data Collection'!A:A, Total!A18)</f>
        <v>0</v>
      </c>
      <c r="BE18" s="5">
        <f>AVERAGEIFS('Data Collection'!BE:BE, 'Data Collection'!A:A, Total!A18)</f>
        <v>9.5</v>
      </c>
      <c r="BF18" s="5">
        <f>AVERAGEIFS('Data Collection'!BF:BF, 'Data Collection'!A:A, Total!A18)</f>
        <v>48.75</v>
      </c>
      <c r="BG18" s="5">
        <f>AVERAGEIFS('Data Collection'!BK:BK, 'Data Collection'!A:A, Total!A18)</f>
        <v>24.391666666666666</v>
      </c>
      <c r="BH18" s="5">
        <f>SUMIFS('Data Collection'!BL:BL, 'Data Collection'!A:A, Total!A18)</f>
        <v>58723</v>
      </c>
      <c r="BI18" s="5">
        <f>AVERAGEIFS('Data Collection'!BM:BM, 'Data Collection'!A:A, Total!A18)</f>
        <v>7.1333333333333337</v>
      </c>
      <c r="BJ18" s="5">
        <f>AVERAGEIFS('Data Collection'!BN:BN, 'Data Collection'!A:A, Total!A18)</f>
        <v>0.63333333333333341</v>
      </c>
    </row>
    <row r="19" spans="1:62" x14ac:dyDescent="0.35">
      <c r="A19" s="1" t="s">
        <v>80</v>
      </c>
      <c r="B19">
        <f>SUMIFS('Data Collection'!B:B, 'Data Collection'!A:A, Total!A19)</f>
        <v>1453</v>
      </c>
      <c r="C19" s="5">
        <f>SUMIFS('Data Collection'!C:C, 'Data Collection'!A:A, Total!A19)</f>
        <v>-5</v>
      </c>
      <c r="D19" s="5">
        <f>SUMIFS('Data Collection'!D:D, 'Data Collection'!A:A, Total!A19)</f>
        <v>3.8799999999999994</v>
      </c>
      <c r="E19" s="5">
        <f>SUMIFS('Data Collection'!E:E, 'Data Collection'!A:A, Total!A19)</f>
        <v>2.5499999999999998</v>
      </c>
      <c r="F19" s="5">
        <f>SUMIFS('Data Collection'!F:F, 'Data Collection'!A:A, Total!A19)</f>
        <v>3.8799999999999994</v>
      </c>
      <c r="G19" s="5">
        <f>SUMIFS('Data Collection'!G:G, 'Data Collection'!A:A, Total!A19)</f>
        <v>2.5499999999999998</v>
      </c>
      <c r="H19" s="5">
        <f>SUMIFS('Data Collection'!H:H, 'Data Collection'!A:A, Total!A19)</f>
        <v>2.57</v>
      </c>
      <c r="I19" s="5">
        <f>SUMIFS('Data Collection'!I:I, 'Data Collection'!A:A, Total!A19)</f>
        <v>4</v>
      </c>
      <c r="J19" s="5">
        <f>SUMIFS('Data Collection'!J:J, 'Data Collection'!A:A, Total!A19)</f>
        <v>4</v>
      </c>
      <c r="K19" s="5">
        <f>SUMIFS('Data Collection'!K:K, 'Data Collection'!A:A, Total!A19)</f>
        <v>4</v>
      </c>
      <c r="L19" s="5">
        <f>SUMIFS('Data Collection'!L:L, 'Data Collection'!A:A, Total!A19)</f>
        <v>0</v>
      </c>
      <c r="M19" s="5">
        <f>SUMIFS('Data Collection'!M:M, 'Data Collection'!A:A, Total!A19)</f>
        <v>0</v>
      </c>
      <c r="N19" s="5">
        <f>SUMIFS('Data Collection'!N:N, 'Data Collection'!A:A, Total!A19)</f>
        <v>0</v>
      </c>
      <c r="O19" s="5">
        <f>SUMIFS('Data Collection'!O:O, 'Data Collection'!A:A, Total!A19)</f>
        <v>0</v>
      </c>
      <c r="P19" s="5">
        <f>SUMIFS('Data Collection'!P:P, 'Data Collection'!A:A, Total!A19)</f>
        <v>0</v>
      </c>
      <c r="Q19" s="5">
        <f>SUMIFS('Data Collection'!Q:Q, 'Data Collection'!A:A, Total!A19)</f>
        <v>13</v>
      </c>
      <c r="R19" s="5">
        <f>SUMIFS('Data Collection'!R:R, 'Data Collection'!A:A, Total!A19)</f>
        <v>16</v>
      </c>
      <c r="S19" s="5">
        <f>SUMIFS('Data Collection'!S:S, 'Data Collection'!A:A, Total!A19)</f>
        <v>11</v>
      </c>
      <c r="T19" s="5">
        <f>SUMIFS('Data Collection'!T:T, 'Data Collection'!A:A, Total!A19)</f>
        <v>36</v>
      </c>
      <c r="U19" s="5">
        <f>SUMIFS('Data Collection'!U:U, 'Data Collection'!A:A, Total!A19)</f>
        <v>55</v>
      </c>
      <c r="V19" s="14">
        <f t="shared" si="0"/>
        <v>0.65454545454545454</v>
      </c>
      <c r="W19" s="5">
        <f>SUMIFS('Data Collection'!W:W, 'Data Collection'!A:A, Total!A19)</f>
        <v>750</v>
      </c>
      <c r="X19" s="5">
        <f>SUMIFS('Data Collection'!X:X, 'Data Collection'!A:A, Total!A19)</f>
        <v>304</v>
      </c>
      <c r="Y19" s="5">
        <f>SUMIFS('Data Collection'!Y:Y, 'Data Collection'!A:A, Total!A19)</f>
        <v>398</v>
      </c>
      <c r="Z19" s="14">
        <f t="shared" si="1"/>
        <v>0.76381909547738691</v>
      </c>
      <c r="AA19" s="5">
        <f>SUMIFS('Data Collection'!AA:AA, 'Data Collection'!A:A, Total!A19)</f>
        <v>13</v>
      </c>
      <c r="AB19" s="5">
        <f>SUMIFS('Data Collection'!AB:AB, 'Data Collection'!A:A, Total!A19)</f>
        <v>2</v>
      </c>
      <c r="AC19" s="5">
        <f>SUMIFS('Data Collection'!AC:AC, 'Data Collection'!A:A, Total!A19)</f>
        <v>2</v>
      </c>
      <c r="AD19" s="5">
        <f>SUMIFS('Data Collection'!AD:AD, 'Data Collection'!A:A, Total!A19)</f>
        <v>6</v>
      </c>
      <c r="AE19" s="5">
        <f>SUMIFS('Data Collection'!AE:AE, 'Data Collection'!A:A, Total!A19)</f>
        <v>33</v>
      </c>
      <c r="AF19" s="14">
        <f t="shared" si="2"/>
        <v>0.18181818181818182</v>
      </c>
      <c r="AG19" s="5">
        <f>SUMIFS('Data Collection'!AG:AG, 'Data Collection'!A:A, Total!A19)</f>
        <v>17</v>
      </c>
      <c r="AH19" s="5">
        <f>SUMIFS('Data Collection'!AH:AH, 'Data Collection'!A:A, Total!A19)</f>
        <v>27</v>
      </c>
      <c r="AI19" s="14">
        <f t="shared" si="3"/>
        <v>0.62962962962962965</v>
      </c>
      <c r="AJ19" s="5">
        <f>SUMIFS('Data Collection'!AJ:AJ, 'Data Collection'!A:A, Total!A19)</f>
        <v>76</v>
      </c>
      <c r="AK19" s="5">
        <f>SUMIFS('Data Collection'!AK:AK, 'Data Collection'!A:A, Total!A19)</f>
        <v>204</v>
      </c>
      <c r="AL19" s="14">
        <f t="shared" si="4"/>
        <v>0.37254901960784315</v>
      </c>
      <c r="AM19" s="5">
        <f>SUMIFS('Data Collection'!AM:AM, 'Data Collection'!A:A, Total!A19)</f>
        <v>6</v>
      </c>
      <c r="AN19" s="5">
        <f>SUMIFS('Data Collection'!AN:AN, 'Data Collection'!A:A, Total!A19)</f>
        <v>20</v>
      </c>
      <c r="AO19" s="14">
        <f t="shared" si="5"/>
        <v>0.3</v>
      </c>
      <c r="AP19" s="5">
        <f>SUMIFS('Data Collection'!AP:AP, 'Data Collection'!A:A, Total!A19)</f>
        <v>153</v>
      </c>
      <c r="AQ19" s="5">
        <f>SUMIFS('Data Collection'!AQ:AQ, 'Data Collection'!A:A, Total!A19)</f>
        <v>6</v>
      </c>
      <c r="AR19" s="5">
        <f>SUMIFS('Data Collection'!AR:AR, 'Data Collection'!A:A, Total!A19)</f>
        <v>14</v>
      </c>
      <c r="AS19" s="5">
        <f>SUMIFS('Data Collection'!AS:AS, 'Data Collection'!A:A, Total!A19)</f>
        <v>3</v>
      </c>
      <c r="AT19" s="5">
        <f>SUMIFS('Data Collection'!AT:AT, 'Data Collection'!A:A, Total!A19)</f>
        <v>2</v>
      </c>
      <c r="AU19" s="5">
        <f>SUMIFS('Data Collection'!AU:AU, 'Data Collection'!A:A, Total!A19)</f>
        <v>0</v>
      </c>
      <c r="AV19" s="5">
        <f>SUMIFS('Data Collection'!AV:AV, 'Data Collection'!A:A, Total!A19)</f>
        <v>14</v>
      </c>
      <c r="AW19" s="5">
        <f>SUMIFS('Data Collection'!AW:AW, 'Data Collection'!A:A, Total!A19)</f>
        <v>2</v>
      </c>
      <c r="AX19" s="5">
        <f>SUMIFS('Data Collection'!AX:AX, 'Data Collection'!A:A, Total!A19)</f>
        <v>4</v>
      </c>
      <c r="AY19" s="5">
        <f>SUMIFS('Data Collection'!AY:AY, 'Data Collection'!A:A, Total!A19)</f>
        <v>0</v>
      </c>
      <c r="AZ19" s="5">
        <f>SUMIFS('Data Collection'!AZ:AZ, 'Data Collection'!A:A, Total!A19)</f>
        <v>0</v>
      </c>
      <c r="BA19" s="5">
        <f>SUMIFS('Data Collection'!BA:BA, 'Data Collection'!A:A, Total!A19)</f>
        <v>0</v>
      </c>
      <c r="BB19" s="5">
        <f>SUMIFS('Data Collection'!BB:BB, 'Data Collection'!A:A, Total!A19)</f>
        <v>0</v>
      </c>
      <c r="BC19" s="5">
        <f>SUMIFS('Data Collection'!BC:BC, 'Data Collection'!A:A, Total!A19)</f>
        <v>14.910180189196543</v>
      </c>
      <c r="BD19" s="5">
        <f>SUMIFS('Data Collection'!BD:BD, 'Data Collection'!A:A, Total!A19)</f>
        <v>1.7868437697659711</v>
      </c>
      <c r="BE19" s="5">
        <f>AVERAGEIFS('Data Collection'!BE:BE, 'Data Collection'!A:A, Total!A19)</f>
        <v>64.25</v>
      </c>
      <c r="BF19" s="5">
        <f>AVERAGEIFS('Data Collection'!BF:BF, 'Data Collection'!A:A, Total!A19)</f>
        <v>56.75</v>
      </c>
      <c r="BG19" s="5">
        <f>AVERAGEIFS('Data Collection'!BK:BK, 'Data Collection'!A:A, Total!A19)</f>
        <v>33.584210526315793</v>
      </c>
      <c r="BH19" s="5">
        <f>SUMIFS('Data Collection'!BL:BL, 'Data Collection'!A:A, Total!A19)</f>
        <v>146074</v>
      </c>
      <c r="BI19" s="5">
        <f>AVERAGEIFS('Data Collection'!BM:BM, 'Data Collection'!A:A, Total!A19)</f>
        <v>6.9176470588235297</v>
      </c>
      <c r="BJ19" s="5">
        <f>AVERAGEIFS('Data Collection'!BN:BN, 'Data Collection'!A:A, Total!A19)</f>
        <v>0.41764705882352937</v>
      </c>
    </row>
    <row r="20" spans="1:62" x14ac:dyDescent="0.35">
      <c r="A20" t="s">
        <v>89</v>
      </c>
      <c r="B20">
        <f>SUMIFS('Data Collection'!B:B, 'Data Collection'!A:A, Total!A20)</f>
        <v>372</v>
      </c>
      <c r="C20" s="5">
        <f>SUMIFS('Data Collection'!C:C, 'Data Collection'!A:A, Total!A20)</f>
        <v>1</v>
      </c>
      <c r="D20" s="5">
        <f>SUMIFS('Data Collection'!D:D, 'Data Collection'!A:A, Total!A20)</f>
        <v>0.04</v>
      </c>
      <c r="E20" s="5">
        <f>SUMIFS('Data Collection'!E:E, 'Data Collection'!A:A, Total!A20)</f>
        <v>0</v>
      </c>
      <c r="F20" s="5">
        <f>SUMIFS('Data Collection'!F:F, 'Data Collection'!A:A, Total!A20)</f>
        <v>0.04</v>
      </c>
      <c r="G20" s="5">
        <f>SUMIFS('Data Collection'!G:G, 'Data Collection'!A:A, Total!A20)</f>
        <v>0</v>
      </c>
      <c r="H20" s="5">
        <f>SUMIFS('Data Collection'!H:H, 'Data Collection'!A:A, Total!A20)</f>
        <v>0</v>
      </c>
      <c r="I20" s="5">
        <f>SUMIFS('Data Collection'!I:I, 'Data Collection'!A:A, Total!A20)</f>
        <v>0</v>
      </c>
      <c r="J20" s="5">
        <f>SUMIFS('Data Collection'!J:J, 'Data Collection'!A:A, Total!A20)</f>
        <v>0</v>
      </c>
      <c r="K20" s="5">
        <f>SUMIFS('Data Collection'!K:K, 'Data Collection'!A:A, Total!A20)</f>
        <v>0</v>
      </c>
      <c r="L20" s="5">
        <f>SUMIFS('Data Collection'!L:L, 'Data Collection'!A:A, Total!A20)</f>
        <v>0</v>
      </c>
      <c r="M20" s="5">
        <f>SUMIFS('Data Collection'!M:M, 'Data Collection'!A:A, Total!A20)</f>
        <v>0</v>
      </c>
      <c r="N20" s="5">
        <f>SUMIFS('Data Collection'!N:N, 'Data Collection'!A:A, Total!A20)</f>
        <v>0</v>
      </c>
      <c r="O20" s="5">
        <f>SUMIFS('Data Collection'!O:O, 'Data Collection'!A:A, Total!A20)</f>
        <v>0</v>
      </c>
      <c r="P20" s="5">
        <f>SUMIFS('Data Collection'!P:P, 'Data Collection'!A:A, Total!A20)</f>
        <v>0</v>
      </c>
      <c r="Q20" s="5">
        <f>SUMIFS('Data Collection'!Q:Q, 'Data Collection'!A:A, Total!A20)</f>
        <v>0</v>
      </c>
      <c r="R20" s="5">
        <f>SUMIFS('Data Collection'!R:R, 'Data Collection'!A:A, Total!A20)</f>
        <v>2</v>
      </c>
      <c r="S20" s="5">
        <f>SUMIFS('Data Collection'!S:S, 'Data Collection'!A:A, Total!A20)</f>
        <v>1</v>
      </c>
      <c r="T20" s="5">
        <f>SUMIFS('Data Collection'!T:T, 'Data Collection'!A:A, Total!A20)</f>
        <v>6</v>
      </c>
      <c r="U20" s="5">
        <f>SUMIFS('Data Collection'!U:U, 'Data Collection'!A:A, Total!A20)</f>
        <v>10</v>
      </c>
      <c r="V20" s="14">
        <f t="shared" si="0"/>
        <v>0.6</v>
      </c>
      <c r="W20" s="5">
        <f>SUMIFS('Data Collection'!W:W, 'Data Collection'!A:A, Total!A20)</f>
        <v>216</v>
      </c>
      <c r="X20" s="5">
        <f>SUMIFS('Data Collection'!X:X, 'Data Collection'!A:A, Total!A20)</f>
        <v>133</v>
      </c>
      <c r="Y20" s="5">
        <f>SUMIFS('Data Collection'!Y:Y, 'Data Collection'!A:A, Total!A20)</f>
        <v>151</v>
      </c>
      <c r="Z20" s="14">
        <f t="shared" si="1"/>
        <v>0.88079470198675491</v>
      </c>
      <c r="AA20" s="5">
        <f>SUMIFS('Data Collection'!AA:AA, 'Data Collection'!A:A, Total!A20)</f>
        <v>0</v>
      </c>
      <c r="AB20" s="5">
        <f>SUMIFS('Data Collection'!AB:AB, 'Data Collection'!A:A, Total!A20)</f>
        <v>0</v>
      </c>
      <c r="AC20" s="5">
        <f>SUMIFS('Data Collection'!AC:AC, 'Data Collection'!A:A, Total!A20)</f>
        <v>0</v>
      </c>
      <c r="AD20" s="5">
        <f>SUMIFS('Data Collection'!AD:AD, 'Data Collection'!A:A, Total!A20)</f>
        <v>1</v>
      </c>
      <c r="AE20" s="5">
        <f>SUMIFS('Data Collection'!AE:AE, 'Data Collection'!A:A, Total!A20)</f>
        <v>4</v>
      </c>
      <c r="AF20" s="14">
        <f t="shared" si="2"/>
        <v>0.25</v>
      </c>
      <c r="AG20" s="5">
        <f>SUMIFS('Data Collection'!AG:AG, 'Data Collection'!A:A, Total!A20)</f>
        <v>8</v>
      </c>
      <c r="AH20" s="5">
        <f>SUMIFS('Data Collection'!AH:AH, 'Data Collection'!A:A, Total!A20)</f>
        <v>14</v>
      </c>
      <c r="AI20" s="14">
        <f t="shared" si="3"/>
        <v>0.5714285714285714</v>
      </c>
      <c r="AJ20" s="5">
        <f>SUMIFS('Data Collection'!AJ:AJ, 'Data Collection'!A:A, Total!A20)</f>
        <v>23</v>
      </c>
      <c r="AK20" s="5">
        <f>SUMIFS('Data Collection'!AK:AK, 'Data Collection'!A:A, Total!A20)</f>
        <v>71</v>
      </c>
      <c r="AL20" s="14">
        <f t="shared" si="4"/>
        <v>0.323943661971831</v>
      </c>
      <c r="AM20" s="5">
        <f>SUMIFS('Data Collection'!AM:AM, 'Data Collection'!A:A, Total!A20)</f>
        <v>7</v>
      </c>
      <c r="AN20" s="5">
        <f>SUMIFS('Data Collection'!AN:AN, 'Data Collection'!A:A, Total!A20)</f>
        <v>13</v>
      </c>
      <c r="AO20" s="14">
        <f t="shared" si="5"/>
        <v>0.53846153846153844</v>
      </c>
      <c r="AP20" s="5">
        <f>SUMIFS('Data Collection'!AP:AP, 'Data Collection'!A:A, Total!A20)</f>
        <v>39</v>
      </c>
      <c r="AQ20" s="5">
        <f>SUMIFS('Data Collection'!AQ:AQ, 'Data Collection'!A:A, Total!A20)</f>
        <v>6</v>
      </c>
      <c r="AR20" s="5">
        <f>SUMIFS('Data Collection'!AR:AR, 'Data Collection'!A:A, Total!A20)</f>
        <v>8</v>
      </c>
      <c r="AS20" s="5">
        <f>SUMIFS('Data Collection'!AS:AS, 'Data Collection'!A:A, Total!A20)</f>
        <v>0</v>
      </c>
      <c r="AT20" s="5">
        <f>SUMIFS('Data Collection'!AT:AT, 'Data Collection'!A:A, Total!A20)</f>
        <v>7</v>
      </c>
      <c r="AU20" s="5">
        <f>SUMIFS('Data Collection'!AU:AU, 'Data Collection'!A:A, Total!A20)</f>
        <v>1</v>
      </c>
      <c r="AV20" s="5">
        <f>SUMIFS('Data Collection'!AV:AV, 'Data Collection'!A:A, Total!A20)</f>
        <v>8</v>
      </c>
      <c r="AW20" s="5">
        <f>SUMIFS('Data Collection'!AW:AW, 'Data Collection'!A:A, Total!A20)</f>
        <v>2</v>
      </c>
      <c r="AX20" s="5">
        <f>SUMIFS('Data Collection'!AX:AX, 'Data Collection'!A:A, Total!A20)</f>
        <v>9</v>
      </c>
      <c r="AY20" s="5">
        <f>SUMIFS('Data Collection'!AY:AY, 'Data Collection'!A:A, Total!A20)</f>
        <v>0</v>
      </c>
      <c r="AZ20" s="5">
        <f>SUMIFS('Data Collection'!AZ:AZ, 'Data Collection'!A:A, Total!A20)</f>
        <v>0</v>
      </c>
      <c r="BA20" s="5">
        <f>SUMIFS('Data Collection'!BA:BA, 'Data Collection'!A:A, Total!A20)</f>
        <v>1</v>
      </c>
      <c r="BB20" s="5">
        <f>SUMIFS('Data Collection'!BB:BB, 'Data Collection'!A:A, Total!A20)</f>
        <v>0</v>
      </c>
      <c r="BC20" s="5">
        <f>SUMIFS('Data Collection'!BC:BC, 'Data Collection'!A:A, Total!A20)</f>
        <v>8.1996165066817248</v>
      </c>
      <c r="BD20" s="5">
        <f>SUMIFS('Data Collection'!BD:BD, 'Data Collection'!A:A, Total!A20)</f>
        <v>3.125</v>
      </c>
      <c r="BE20" s="5" t="e">
        <f>AVERAGEIFS('Data Collection'!BE:BE, 'Data Collection'!A:A, Total!A20)</f>
        <v>#DIV/0!</v>
      </c>
      <c r="BF20" s="5" t="e">
        <f>AVERAGEIFS('Data Collection'!BF:BF, 'Data Collection'!A:A, Total!A20)</f>
        <v>#DIV/0!</v>
      </c>
      <c r="BG20" s="5">
        <f>AVERAGEIFS('Data Collection'!BK:BK, 'Data Collection'!A:A, Total!A20)</f>
        <v>28.049999999999997</v>
      </c>
      <c r="BH20" s="5">
        <f>SUMIFS('Data Collection'!BL:BL, 'Data Collection'!A:A, Total!A20)</f>
        <v>30648</v>
      </c>
      <c r="BI20" s="5">
        <f>AVERAGEIFS('Data Collection'!BM:BM, 'Data Collection'!A:A, Total!A20)</f>
        <v>6.6166666666666671</v>
      </c>
      <c r="BJ20" s="5">
        <f>AVERAGEIFS('Data Collection'!BN:BN, 'Data Collection'!A:A, Total!A20)</f>
        <v>0.11666666666666654</v>
      </c>
    </row>
    <row r="21" spans="1:62" x14ac:dyDescent="0.35">
      <c r="A21" s="1" t="s">
        <v>81</v>
      </c>
      <c r="B21">
        <f>SUMIFS('Data Collection'!B:B, 'Data Collection'!A:A, Total!A21)</f>
        <v>279</v>
      </c>
      <c r="C21" s="5">
        <f>SUMIFS('Data Collection'!C:C, 'Data Collection'!A:A, Total!A21)</f>
        <v>1</v>
      </c>
      <c r="D21" s="5">
        <f>SUMIFS('Data Collection'!D:D, 'Data Collection'!A:A, Total!A21)</f>
        <v>0.56000000000000005</v>
      </c>
      <c r="E21" s="5">
        <f>SUMIFS('Data Collection'!E:E, 'Data Collection'!A:A, Total!A21)</f>
        <v>0.62000000000000011</v>
      </c>
      <c r="F21" s="5">
        <f>SUMIFS('Data Collection'!F:F, 'Data Collection'!A:A, Total!A21)</f>
        <v>0.56000000000000005</v>
      </c>
      <c r="G21" s="5">
        <f>SUMIFS('Data Collection'!G:G, 'Data Collection'!A:A, Total!A21)</f>
        <v>0.62000000000000011</v>
      </c>
      <c r="H21" s="5">
        <f>SUMIFS('Data Collection'!H:H, 'Data Collection'!A:A, Total!A21)</f>
        <v>0.63</v>
      </c>
      <c r="I21" s="5">
        <f>SUMIFS('Data Collection'!I:I, 'Data Collection'!A:A, Total!A21)</f>
        <v>1</v>
      </c>
      <c r="J21" s="5">
        <f>SUMIFS('Data Collection'!J:J, 'Data Collection'!A:A, Total!A21)</f>
        <v>1</v>
      </c>
      <c r="K21" s="5">
        <f>SUMIFS('Data Collection'!K:K, 'Data Collection'!A:A, Total!A21)</f>
        <v>0</v>
      </c>
      <c r="L21" s="5">
        <f>SUMIFS('Data Collection'!L:L, 'Data Collection'!A:A, Total!A21)</f>
        <v>0</v>
      </c>
      <c r="M21" s="5">
        <f>SUMIFS('Data Collection'!M:M, 'Data Collection'!A:A, Total!A21)</f>
        <v>0</v>
      </c>
      <c r="N21" s="5">
        <f>SUMIFS('Data Collection'!N:N, 'Data Collection'!A:A, Total!A21)</f>
        <v>0</v>
      </c>
      <c r="O21" s="5">
        <f>SUMIFS('Data Collection'!O:O, 'Data Collection'!A:A, Total!A21)</f>
        <v>0</v>
      </c>
      <c r="P21" s="5">
        <f>SUMIFS('Data Collection'!P:P, 'Data Collection'!A:A, Total!A21)</f>
        <v>0</v>
      </c>
      <c r="Q21" s="5">
        <f>SUMIFS('Data Collection'!Q:Q, 'Data Collection'!A:A, Total!A21)</f>
        <v>4</v>
      </c>
      <c r="R21" s="5">
        <f>SUMIFS('Data Collection'!R:R, 'Data Collection'!A:A, Total!A21)</f>
        <v>5</v>
      </c>
      <c r="S21" s="5">
        <f>SUMIFS('Data Collection'!S:S, 'Data Collection'!A:A, Total!A21)</f>
        <v>1</v>
      </c>
      <c r="T21" s="5">
        <f>SUMIFS('Data Collection'!T:T, 'Data Collection'!A:A, Total!A21)</f>
        <v>20</v>
      </c>
      <c r="U21" s="5">
        <f>SUMIFS('Data Collection'!U:U, 'Data Collection'!A:A, Total!A21)</f>
        <v>29</v>
      </c>
      <c r="V21" s="14">
        <f t="shared" si="0"/>
        <v>0.68965517241379315</v>
      </c>
      <c r="W21" s="5">
        <f>SUMIFS('Data Collection'!W:W, 'Data Collection'!A:A, Total!A21)</f>
        <v>158</v>
      </c>
      <c r="X21" s="5">
        <f>SUMIFS('Data Collection'!X:X, 'Data Collection'!A:A, Total!A21)</f>
        <v>55</v>
      </c>
      <c r="Y21" s="5">
        <f>SUMIFS('Data Collection'!Y:Y, 'Data Collection'!A:A, Total!A21)</f>
        <v>77</v>
      </c>
      <c r="Z21" s="14">
        <f t="shared" si="1"/>
        <v>0.7142857142857143</v>
      </c>
      <c r="AA21" s="5">
        <f>SUMIFS('Data Collection'!AA:AA, 'Data Collection'!A:A, Total!A21)</f>
        <v>5</v>
      </c>
      <c r="AB21" s="5">
        <f>SUMIFS('Data Collection'!AB:AB, 'Data Collection'!A:A, Total!A21)</f>
        <v>1</v>
      </c>
      <c r="AC21" s="5">
        <f>SUMIFS('Data Collection'!AC:AC, 'Data Collection'!A:A, Total!A21)</f>
        <v>0</v>
      </c>
      <c r="AD21" s="5">
        <f>SUMIFS('Data Collection'!AD:AD, 'Data Collection'!A:A, Total!A21)</f>
        <v>4</v>
      </c>
      <c r="AE21" s="5">
        <f>SUMIFS('Data Collection'!AE:AE, 'Data Collection'!A:A, Total!A21)</f>
        <v>13</v>
      </c>
      <c r="AF21" s="14">
        <f t="shared" si="2"/>
        <v>0.30769230769230771</v>
      </c>
      <c r="AG21" s="5">
        <f>SUMIFS('Data Collection'!AG:AG, 'Data Collection'!A:A, Total!A21)</f>
        <v>1</v>
      </c>
      <c r="AH21" s="5">
        <f>SUMIFS('Data Collection'!AH:AH, 'Data Collection'!A:A, Total!A21)</f>
        <v>4</v>
      </c>
      <c r="AI21" s="14">
        <f t="shared" si="3"/>
        <v>0.25</v>
      </c>
      <c r="AJ21" s="5">
        <f>SUMIFS('Data Collection'!AJ:AJ, 'Data Collection'!A:A, Total!A21)</f>
        <v>26</v>
      </c>
      <c r="AK21" s="5">
        <f>SUMIFS('Data Collection'!AK:AK, 'Data Collection'!A:A, Total!A21)</f>
        <v>53</v>
      </c>
      <c r="AL21" s="14">
        <f t="shared" si="4"/>
        <v>0.49056603773584906</v>
      </c>
      <c r="AM21" s="5">
        <f>SUMIFS('Data Collection'!AM:AM, 'Data Collection'!A:A, Total!A21)</f>
        <v>1</v>
      </c>
      <c r="AN21" s="5">
        <f>SUMIFS('Data Collection'!AN:AN, 'Data Collection'!A:A, Total!A21)</f>
        <v>2</v>
      </c>
      <c r="AO21" s="14">
        <f t="shared" si="5"/>
        <v>0.5</v>
      </c>
      <c r="AP21" s="5">
        <f>SUMIFS('Data Collection'!AP:AP, 'Data Collection'!A:A, Total!A21)</f>
        <v>31</v>
      </c>
      <c r="AQ21" s="5">
        <f>SUMIFS('Data Collection'!AQ:AQ, 'Data Collection'!A:A, Total!A21)</f>
        <v>1</v>
      </c>
      <c r="AR21" s="5">
        <f>SUMIFS('Data Collection'!AR:AR, 'Data Collection'!A:A, Total!A21)</f>
        <v>1</v>
      </c>
      <c r="AS21" s="5">
        <f>SUMIFS('Data Collection'!AS:AS, 'Data Collection'!A:A, Total!A21)</f>
        <v>0</v>
      </c>
      <c r="AT21" s="5">
        <f>SUMIFS('Data Collection'!AT:AT, 'Data Collection'!A:A, Total!A21)</f>
        <v>0</v>
      </c>
      <c r="AU21" s="5">
        <f>SUMIFS('Data Collection'!AU:AU, 'Data Collection'!A:A, Total!A21)</f>
        <v>0</v>
      </c>
      <c r="AV21" s="5">
        <f>SUMIFS('Data Collection'!AV:AV, 'Data Collection'!A:A, Total!A21)</f>
        <v>6</v>
      </c>
      <c r="AW21" s="5">
        <f>SUMIFS('Data Collection'!AW:AW, 'Data Collection'!A:A, Total!A21)</f>
        <v>0</v>
      </c>
      <c r="AX21" s="5">
        <f>SUMIFS('Data Collection'!AX:AX, 'Data Collection'!A:A, Total!A21)</f>
        <v>1</v>
      </c>
      <c r="AY21" s="5">
        <f>SUMIFS('Data Collection'!AY:AY, 'Data Collection'!A:A, Total!A21)</f>
        <v>1</v>
      </c>
      <c r="AZ21" s="5">
        <f>SUMIFS('Data Collection'!AZ:AZ, 'Data Collection'!A:A, Total!A21)</f>
        <v>0</v>
      </c>
      <c r="BA21" s="5">
        <f>SUMIFS('Data Collection'!BA:BA, 'Data Collection'!A:A, Total!A21)</f>
        <v>0</v>
      </c>
      <c r="BB21" s="5">
        <f>SUMIFS('Data Collection'!BB:BB, 'Data Collection'!A:A, Total!A21)</f>
        <v>0</v>
      </c>
      <c r="BC21" s="5">
        <f>SUMIFS('Data Collection'!BC:BC, 'Data Collection'!A:A, Total!A21)</f>
        <v>6.0220313230481537</v>
      </c>
      <c r="BD21" s="5">
        <f>SUMIFS('Data Collection'!BD:BD, 'Data Collection'!A:A, Total!A21)</f>
        <v>0</v>
      </c>
      <c r="BE21" s="5">
        <f>AVERAGEIFS('Data Collection'!BE:BE, 'Data Collection'!A:A, Total!A21)</f>
        <v>58.666666666666664</v>
      </c>
      <c r="BF21" s="5">
        <f>AVERAGEIFS('Data Collection'!BF:BF, 'Data Collection'!A:A, Total!A21)</f>
        <v>38</v>
      </c>
      <c r="BG21" s="5">
        <f>AVERAGEIFS('Data Collection'!BK:BK, 'Data Collection'!A:A, Total!A21)</f>
        <v>33.540000000000006</v>
      </c>
      <c r="BH21" s="5">
        <f>SUMIFS('Data Collection'!BL:BL, 'Data Collection'!A:A, Total!A21)</f>
        <v>25756</v>
      </c>
      <c r="BI21" s="5">
        <f>AVERAGEIFS('Data Collection'!BM:BM, 'Data Collection'!A:A, Total!A21)</f>
        <v>6.875</v>
      </c>
      <c r="BJ21" s="5">
        <f>AVERAGEIFS('Data Collection'!BN:BN, 'Data Collection'!A:A, Total!A21)</f>
        <v>0.37499999999999978</v>
      </c>
    </row>
    <row r="22" spans="1:62" x14ac:dyDescent="0.35">
      <c r="A22" t="s">
        <v>86</v>
      </c>
      <c r="B22">
        <f>SUMIFS('Data Collection'!B:B, 'Data Collection'!A:A, Total!A22)</f>
        <v>1201</v>
      </c>
      <c r="C22" s="5">
        <f>SUMIFS('Data Collection'!C:C, 'Data Collection'!A:A, Total!A22)</f>
        <v>-1</v>
      </c>
      <c r="D22" s="5">
        <f>SUMIFS('Data Collection'!D:D, 'Data Collection'!A:A, Total!A22)</f>
        <v>0.36</v>
      </c>
      <c r="E22" s="5">
        <f>SUMIFS('Data Collection'!E:E, 'Data Collection'!A:A, Total!A22)</f>
        <v>0.33</v>
      </c>
      <c r="F22" s="5">
        <f>SUMIFS('Data Collection'!F:F, 'Data Collection'!A:A, Total!A22)</f>
        <v>0.36</v>
      </c>
      <c r="G22" s="5">
        <f>SUMIFS('Data Collection'!G:G, 'Data Collection'!A:A, Total!A22)</f>
        <v>0.33</v>
      </c>
      <c r="H22" s="5">
        <f>SUMIFS('Data Collection'!H:H, 'Data Collection'!A:A, Total!A22)</f>
        <v>0.70000000000000007</v>
      </c>
      <c r="I22" s="5">
        <f>SUMIFS('Data Collection'!I:I, 'Data Collection'!A:A, Total!A22)</f>
        <v>0</v>
      </c>
      <c r="J22" s="5">
        <f>SUMIFS('Data Collection'!J:J, 'Data Collection'!A:A, Total!A22)</f>
        <v>0</v>
      </c>
      <c r="K22" s="5">
        <f>SUMIFS('Data Collection'!K:K, 'Data Collection'!A:A, Total!A22)</f>
        <v>1</v>
      </c>
      <c r="L22" s="5">
        <f>SUMIFS('Data Collection'!L:L, 'Data Collection'!A:A, Total!A22)</f>
        <v>0</v>
      </c>
      <c r="M22" s="5">
        <f>SUMIFS('Data Collection'!M:M, 'Data Collection'!A:A, Total!A22)</f>
        <v>0</v>
      </c>
      <c r="N22" s="5">
        <f>SUMIFS('Data Collection'!N:N, 'Data Collection'!A:A, Total!A22)</f>
        <v>0</v>
      </c>
      <c r="O22" s="5">
        <f>SUMIFS('Data Collection'!O:O, 'Data Collection'!A:A, Total!A22)</f>
        <v>0</v>
      </c>
      <c r="P22" s="5">
        <f>SUMIFS('Data Collection'!P:P, 'Data Collection'!A:A, Total!A22)</f>
        <v>0</v>
      </c>
      <c r="Q22" s="5">
        <f>SUMIFS('Data Collection'!Q:Q, 'Data Collection'!A:A, Total!A22)</f>
        <v>2</v>
      </c>
      <c r="R22" s="5">
        <f>SUMIFS('Data Collection'!R:R, 'Data Collection'!A:A, Total!A22)</f>
        <v>6</v>
      </c>
      <c r="S22" s="5">
        <f>SUMIFS('Data Collection'!S:S, 'Data Collection'!A:A, Total!A22)</f>
        <v>3</v>
      </c>
      <c r="T22" s="5">
        <f>SUMIFS('Data Collection'!T:T, 'Data Collection'!A:A, Total!A22)</f>
        <v>3</v>
      </c>
      <c r="U22" s="5">
        <f>SUMIFS('Data Collection'!U:U, 'Data Collection'!A:A, Total!A22)</f>
        <v>5</v>
      </c>
      <c r="V22" s="14">
        <f t="shared" si="0"/>
        <v>0.6</v>
      </c>
      <c r="W22" s="5">
        <f>SUMIFS('Data Collection'!W:W, 'Data Collection'!A:A, Total!A22)</f>
        <v>582</v>
      </c>
      <c r="X22" s="5">
        <f>SUMIFS('Data Collection'!X:X, 'Data Collection'!A:A, Total!A22)</f>
        <v>408</v>
      </c>
      <c r="Y22" s="5">
        <f>SUMIFS('Data Collection'!Y:Y, 'Data Collection'!A:A, Total!A22)</f>
        <v>472</v>
      </c>
      <c r="Z22" s="14">
        <f t="shared" si="1"/>
        <v>0.86440677966101698</v>
      </c>
      <c r="AA22" s="5">
        <f>SUMIFS('Data Collection'!AA:AA, 'Data Collection'!A:A, Total!A22)</f>
        <v>12</v>
      </c>
      <c r="AB22" s="5">
        <f>SUMIFS('Data Collection'!AB:AB, 'Data Collection'!A:A, Total!A22)</f>
        <v>0</v>
      </c>
      <c r="AC22" s="5">
        <f>SUMIFS('Data Collection'!AC:AC, 'Data Collection'!A:A, Total!A22)</f>
        <v>0</v>
      </c>
      <c r="AD22" s="5">
        <f>SUMIFS('Data Collection'!AD:AD, 'Data Collection'!A:A, Total!A22)</f>
        <v>2</v>
      </c>
      <c r="AE22" s="5">
        <f>SUMIFS('Data Collection'!AE:AE, 'Data Collection'!A:A, Total!A22)</f>
        <v>9</v>
      </c>
      <c r="AF22" s="14">
        <f t="shared" si="2"/>
        <v>0.22222222222222221</v>
      </c>
      <c r="AG22" s="5">
        <f>SUMIFS('Data Collection'!AG:AG, 'Data Collection'!A:A, Total!A22)</f>
        <v>29</v>
      </c>
      <c r="AH22" s="5">
        <f>SUMIFS('Data Collection'!AH:AH, 'Data Collection'!A:A, Total!A22)</f>
        <v>51</v>
      </c>
      <c r="AI22" s="14">
        <f t="shared" si="3"/>
        <v>0.56862745098039214</v>
      </c>
      <c r="AJ22" s="5">
        <f>SUMIFS('Data Collection'!AJ:AJ, 'Data Collection'!A:A, Total!A22)</f>
        <v>33</v>
      </c>
      <c r="AK22" s="5">
        <f>SUMIFS('Data Collection'!AK:AK, 'Data Collection'!A:A, Total!A22)</f>
        <v>126</v>
      </c>
      <c r="AL22" s="14">
        <f t="shared" si="4"/>
        <v>0.26190476190476192</v>
      </c>
      <c r="AM22" s="5">
        <f>SUMIFS('Data Collection'!AM:AM, 'Data Collection'!A:A, Total!A22)</f>
        <v>11</v>
      </c>
      <c r="AN22" s="5">
        <f>SUMIFS('Data Collection'!AN:AN, 'Data Collection'!A:A, Total!A22)</f>
        <v>21</v>
      </c>
      <c r="AO22" s="14">
        <f t="shared" si="5"/>
        <v>0.52380952380952384</v>
      </c>
      <c r="AP22" s="5">
        <f>SUMIFS('Data Collection'!AP:AP, 'Data Collection'!A:A, Total!A22)</f>
        <v>107</v>
      </c>
      <c r="AQ22" s="5">
        <f>SUMIFS('Data Collection'!AQ:AQ, 'Data Collection'!A:A, Total!A22)</f>
        <v>13</v>
      </c>
      <c r="AR22" s="5">
        <f>SUMIFS('Data Collection'!AR:AR, 'Data Collection'!A:A, Total!A22)</f>
        <v>6</v>
      </c>
      <c r="AS22" s="5">
        <f>SUMIFS('Data Collection'!AS:AS, 'Data Collection'!A:A, Total!A22)</f>
        <v>0</v>
      </c>
      <c r="AT22" s="5">
        <f>SUMIFS('Data Collection'!AT:AT, 'Data Collection'!A:A, Total!A22)</f>
        <v>12</v>
      </c>
      <c r="AU22" s="5">
        <f>SUMIFS('Data Collection'!AU:AU, 'Data Collection'!A:A, Total!A22)</f>
        <v>11</v>
      </c>
      <c r="AV22" s="5">
        <f>SUMIFS('Data Collection'!AV:AV, 'Data Collection'!A:A, Total!A22)</f>
        <v>17</v>
      </c>
      <c r="AW22" s="5">
        <f>SUMIFS('Data Collection'!AW:AW, 'Data Collection'!A:A, Total!A22)</f>
        <v>6</v>
      </c>
      <c r="AX22" s="5">
        <f>SUMIFS('Data Collection'!AX:AX, 'Data Collection'!A:A, Total!A22)</f>
        <v>12</v>
      </c>
      <c r="AY22" s="5">
        <f>SUMIFS('Data Collection'!AY:AY, 'Data Collection'!A:A, Total!A22)</f>
        <v>4</v>
      </c>
      <c r="AZ22" s="5">
        <f>SUMIFS('Data Collection'!AZ:AZ, 'Data Collection'!A:A, Total!A22)</f>
        <v>0</v>
      </c>
      <c r="BA22" s="5">
        <f>SUMIFS('Data Collection'!BA:BA, 'Data Collection'!A:A, Total!A22)</f>
        <v>0</v>
      </c>
      <c r="BB22" s="5">
        <f>SUMIFS('Data Collection'!BB:BB, 'Data Collection'!A:A, Total!A22)</f>
        <v>0</v>
      </c>
      <c r="BC22" s="5">
        <f>SUMIFS('Data Collection'!BC:BC, 'Data Collection'!A:A, Total!A22)</f>
        <v>16.824692759959117</v>
      </c>
      <c r="BD22" s="5">
        <f>SUMIFS('Data Collection'!BD:BD, 'Data Collection'!A:A, Total!A22)</f>
        <v>6.3062840853004403</v>
      </c>
      <c r="BE22" s="5">
        <f>AVERAGEIFS('Data Collection'!BE:BE, 'Data Collection'!A:A, Total!A22)</f>
        <v>39</v>
      </c>
      <c r="BF22" s="5">
        <f>AVERAGEIFS('Data Collection'!BF:BF, 'Data Collection'!A:A, Total!A22)</f>
        <v>59.5</v>
      </c>
      <c r="BG22" s="5">
        <f>AVERAGEIFS('Data Collection'!BK:BK, 'Data Collection'!A:A, Total!A22)</f>
        <v>28.023529411764706</v>
      </c>
      <c r="BH22" s="5">
        <f>SUMIFS('Data Collection'!BL:BL, 'Data Collection'!A:A, Total!A22)</f>
        <v>152410</v>
      </c>
      <c r="BI22" s="5">
        <f>AVERAGEIFS('Data Collection'!BM:BM, 'Data Collection'!A:A, Total!A22)</f>
        <v>6.8874999999999993</v>
      </c>
      <c r="BJ22" s="5">
        <f>AVERAGEIFS('Data Collection'!BN:BN, 'Data Collection'!A:A, Total!A22)</f>
        <v>0.38750000000000001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CBC-EA4A-4794-AE4C-21D4ECCACBF5}">
  <dimension ref="A1:BN285"/>
  <sheetViews>
    <sheetView tabSelected="1" workbookViewId="0">
      <selection sqref="A1:XFD1048576"/>
    </sheetView>
  </sheetViews>
  <sheetFormatPr defaultRowHeight="14.5" x14ac:dyDescent="0.35"/>
  <cols>
    <col min="1" max="1" width="21.54296875" bestFit="1" customWidth="1"/>
    <col min="2" max="2" width="7.36328125" bestFit="1" customWidth="1"/>
    <col min="4" max="5" width="8.7265625" style="5"/>
    <col min="6" max="6" width="11" style="5" bestFit="1" customWidth="1"/>
    <col min="7" max="7" width="13.26953125" style="5" bestFit="1" customWidth="1"/>
    <col min="8" max="8" width="8.7265625" style="5"/>
    <col min="10" max="10" width="13.7265625" bestFit="1" customWidth="1"/>
    <col min="13" max="13" width="11.453125" bestFit="1" customWidth="1"/>
    <col min="14" max="14" width="15.1796875" bestFit="1" customWidth="1"/>
    <col min="15" max="15" width="11.1796875" style="5" bestFit="1" customWidth="1"/>
    <col min="16" max="16" width="12.26953125" style="5" bestFit="1" customWidth="1"/>
    <col min="17" max="17" width="14.26953125" bestFit="1" customWidth="1"/>
    <col min="18" max="18" width="14.453125" bestFit="1" customWidth="1"/>
    <col min="19" max="19" width="13" bestFit="1" customWidth="1"/>
    <col min="21" max="21" width="11.81640625" bestFit="1" customWidth="1"/>
    <col min="22" max="22" width="8.7265625" style="9"/>
    <col min="25" max="25" width="10.1796875" bestFit="1" customWidth="1"/>
    <col min="26" max="26" width="8.7265625" style="9"/>
    <col min="27" max="27" width="10.1796875" bestFit="1" customWidth="1"/>
    <col min="28" max="28" width="18.7265625" bestFit="1" customWidth="1"/>
    <col min="29" max="29" width="18" bestFit="1" customWidth="1"/>
    <col min="31" max="31" width="11.26953125" bestFit="1" customWidth="1"/>
    <col min="32" max="32" width="8.7265625" style="9"/>
    <col min="33" max="33" width="9.54296875" bestFit="1" customWidth="1"/>
    <col min="34" max="34" width="13" bestFit="1" customWidth="1"/>
    <col min="35" max="35" width="10.7265625" style="9" bestFit="1" customWidth="1"/>
    <col min="36" max="36" width="12.54296875" bestFit="1" customWidth="1"/>
    <col min="37" max="37" width="16" bestFit="1" customWidth="1"/>
    <col min="38" max="38" width="13.7265625" style="9" bestFit="1" customWidth="1"/>
    <col min="39" max="39" width="11.1796875" bestFit="1" customWidth="1"/>
    <col min="40" max="40" width="14.453125" bestFit="1" customWidth="1"/>
    <col min="41" max="41" width="12.26953125" style="9" bestFit="1" customWidth="1"/>
    <col min="42" max="42" width="14.54296875" bestFit="1" customWidth="1"/>
    <col min="44" max="44" width="10.7265625" bestFit="1" customWidth="1"/>
    <col min="46" max="46" width="10.453125" bestFit="1" customWidth="1"/>
    <col min="47" max="47" width="13" bestFit="1" customWidth="1"/>
    <col min="48" max="48" width="12.26953125" bestFit="1" customWidth="1"/>
    <col min="50" max="50" width="12.54296875" bestFit="1" customWidth="1"/>
    <col min="51" max="52" width="19.54296875" bestFit="1" customWidth="1"/>
    <col min="53" max="53" width="13.1796875" bestFit="1" customWidth="1"/>
    <col min="54" max="54" width="18.81640625" bestFit="1" customWidth="1"/>
    <col min="55" max="55" width="16.453125" style="5" bestFit="1" customWidth="1"/>
    <col min="56" max="56" width="11.7265625" style="5" bestFit="1" customWidth="1"/>
    <col min="57" max="57" width="10.7265625" bestFit="1" customWidth="1"/>
    <col min="59" max="59" width="5.81640625" bestFit="1" customWidth="1"/>
    <col min="60" max="60" width="22.90625" style="10" bestFit="1" customWidth="1"/>
    <col min="61" max="61" width="25.7265625" style="11" bestFit="1" customWidth="1"/>
    <col min="62" max="62" width="21.81640625" customWidth="1"/>
    <col min="63" max="63" width="15.81640625" style="8" bestFit="1" customWidth="1"/>
    <col min="64" max="64" width="11.7265625" bestFit="1" customWidth="1"/>
    <col min="65" max="65" width="14.453125" style="5" bestFit="1" customWidth="1"/>
    <col min="66" max="66" width="16.453125" bestFit="1" customWidth="1"/>
  </cols>
  <sheetData>
    <row r="1" spans="1:66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4" t="s">
        <v>31</v>
      </c>
      <c r="AG1" s="1" t="s">
        <v>32</v>
      </c>
      <c r="AH1" s="1" t="s">
        <v>33</v>
      </c>
      <c r="AI1" s="4" t="s">
        <v>34</v>
      </c>
      <c r="AJ1" s="1" t="s">
        <v>35</v>
      </c>
      <c r="AK1" s="1" t="s">
        <v>36</v>
      </c>
      <c r="AL1" s="4" t="s">
        <v>37</v>
      </c>
      <c r="AM1" s="1" t="s">
        <v>38</v>
      </c>
      <c r="AN1" s="1" t="s">
        <v>39</v>
      </c>
      <c r="AO1" s="4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5" t="s">
        <v>54</v>
      </c>
      <c r="BD1" s="5" t="s">
        <v>55</v>
      </c>
      <c r="BE1" t="s">
        <v>56</v>
      </c>
      <c r="BF1" t="s">
        <v>57</v>
      </c>
      <c r="BG1" s="1" t="s">
        <v>58</v>
      </c>
      <c r="BH1" s="6" t="s">
        <v>59</v>
      </c>
      <c r="BI1" s="7" t="s">
        <v>60</v>
      </c>
      <c r="BJ1" t="s">
        <v>61</v>
      </c>
      <c r="BK1" s="8" t="s">
        <v>62</v>
      </c>
      <c r="BL1" t="s">
        <v>63</v>
      </c>
      <c r="BM1" s="5" t="s">
        <v>64</v>
      </c>
      <c r="BN1" t="s">
        <v>65</v>
      </c>
    </row>
    <row r="2" spans="1:66" x14ac:dyDescent="0.35">
      <c r="A2" s="1" t="s">
        <v>66</v>
      </c>
      <c r="B2" s="1">
        <v>8</v>
      </c>
      <c r="C2" s="1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3">
        <v>0</v>
      </c>
      <c r="P2" s="3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4">
        <v>0</v>
      </c>
      <c r="W2" s="1">
        <v>3</v>
      </c>
      <c r="X2" s="1">
        <v>2</v>
      </c>
      <c r="Y2" s="1">
        <v>2</v>
      </c>
      <c r="Z2" s="4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">
        <v>0</v>
      </c>
      <c r="AG2" s="1">
        <v>1</v>
      </c>
      <c r="AH2" s="1">
        <v>1</v>
      </c>
      <c r="AI2" s="4">
        <v>1</v>
      </c>
      <c r="AJ2" s="1">
        <v>0</v>
      </c>
      <c r="AK2" s="1">
        <v>1</v>
      </c>
      <c r="AL2" s="4">
        <v>0</v>
      </c>
      <c r="AM2" s="1">
        <v>0</v>
      </c>
      <c r="AN2" s="1">
        <v>0</v>
      </c>
      <c r="AO2" s="4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5">
        <f t="shared" ref="BC2:BC65" si="0">AV2/BJ2*30</f>
        <v>0.80645161290322598</v>
      </c>
      <c r="BD2" s="5">
        <f t="shared" ref="BD2:BD65" si="1">AW2/BJ2*30</f>
        <v>0</v>
      </c>
      <c r="BE2">
        <v>67</v>
      </c>
      <c r="BF2">
        <v>83</v>
      </c>
      <c r="BG2" s="1">
        <v>1</v>
      </c>
      <c r="BH2" s="6">
        <v>45696</v>
      </c>
      <c r="BI2" s="7" t="s">
        <v>67</v>
      </c>
      <c r="BJ2">
        <v>37.199999999999996</v>
      </c>
      <c r="BK2" s="8">
        <v>24.7</v>
      </c>
      <c r="BL2">
        <v>1524</v>
      </c>
      <c r="BM2" s="5">
        <v>6.5</v>
      </c>
      <c r="BN2" s="5">
        <f t="shared" ref="BN2:BN65" si="2">IF(BM2=0, "", BM2-6.5)</f>
        <v>0</v>
      </c>
    </row>
    <row r="3" spans="1:66" x14ac:dyDescent="0.35">
      <c r="A3" s="1" t="s">
        <v>68</v>
      </c>
      <c r="B3" s="1">
        <v>97</v>
      </c>
      <c r="C3" s="1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3">
        <v>0</v>
      </c>
      <c r="P3" s="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4">
        <v>0</v>
      </c>
      <c r="W3" s="1">
        <v>34</v>
      </c>
      <c r="X3" s="1">
        <v>23</v>
      </c>
      <c r="Y3" s="1">
        <v>29</v>
      </c>
      <c r="Z3" s="4">
        <v>0.79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4">
        <v>0</v>
      </c>
      <c r="AG3" s="1">
        <v>0</v>
      </c>
      <c r="AH3" s="1">
        <v>1</v>
      </c>
      <c r="AI3" s="4">
        <v>0</v>
      </c>
      <c r="AJ3" s="1">
        <v>0</v>
      </c>
      <c r="AK3" s="1">
        <v>7</v>
      </c>
      <c r="AL3" s="4">
        <v>0</v>
      </c>
      <c r="AM3" s="1">
        <v>2</v>
      </c>
      <c r="AN3" s="1">
        <v>4</v>
      </c>
      <c r="AO3" s="4">
        <v>0.5</v>
      </c>
      <c r="AP3" s="1">
        <v>7</v>
      </c>
      <c r="AQ3" s="1">
        <v>0</v>
      </c>
      <c r="AR3" s="1">
        <v>0</v>
      </c>
      <c r="AS3" s="1">
        <v>1</v>
      </c>
      <c r="AT3" s="1">
        <v>3</v>
      </c>
      <c r="AU3" s="1">
        <v>0</v>
      </c>
      <c r="AV3" s="1">
        <v>2</v>
      </c>
      <c r="AW3" s="1">
        <v>1</v>
      </c>
      <c r="AX3" s="1">
        <v>2</v>
      </c>
      <c r="AY3" s="1">
        <v>1</v>
      </c>
      <c r="AZ3" s="1">
        <v>0</v>
      </c>
      <c r="BA3" s="1">
        <v>0</v>
      </c>
      <c r="BB3" s="1">
        <v>0</v>
      </c>
      <c r="BC3" s="5">
        <f t="shared" si="0"/>
        <v>1.612903225806452</v>
      </c>
      <c r="BD3" s="5">
        <f t="shared" si="1"/>
        <v>0.80645161290322598</v>
      </c>
      <c r="BE3">
        <v>30</v>
      </c>
      <c r="BF3">
        <v>32</v>
      </c>
      <c r="BG3" s="1">
        <v>1</v>
      </c>
      <c r="BH3" s="6">
        <v>45696</v>
      </c>
      <c r="BI3" s="7" t="s">
        <v>67</v>
      </c>
      <c r="BJ3">
        <v>37.199999999999996</v>
      </c>
      <c r="BK3" s="8">
        <v>29</v>
      </c>
      <c r="BL3">
        <v>9324</v>
      </c>
      <c r="BM3" s="5">
        <v>6.1</v>
      </c>
      <c r="BN3" s="5">
        <f t="shared" si="2"/>
        <v>-0.40000000000000036</v>
      </c>
    </row>
    <row r="4" spans="1:66" x14ac:dyDescent="0.35">
      <c r="A4" s="1" t="s">
        <v>69</v>
      </c>
      <c r="B4" s="1">
        <v>69</v>
      </c>
      <c r="C4" s="1">
        <v>-1</v>
      </c>
      <c r="D4" s="3">
        <v>0</v>
      </c>
      <c r="E4" s="3">
        <v>0</v>
      </c>
      <c r="F4" s="3">
        <v>0</v>
      </c>
      <c r="G4" s="3">
        <v>0</v>
      </c>
      <c r="H4" s="3">
        <v>0.05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3">
        <v>0</v>
      </c>
      <c r="P4" s="3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4">
        <v>0</v>
      </c>
      <c r="W4" s="1">
        <v>27</v>
      </c>
      <c r="X4" s="1">
        <v>15</v>
      </c>
      <c r="Y4" s="1">
        <v>22</v>
      </c>
      <c r="Z4" s="4">
        <v>0.68</v>
      </c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4">
        <v>0</v>
      </c>
      <c r="AG4" s="1">
        <v>0</v>
      </c>
      <c r="AH4" s="1">
        <v>0</v>
      </c>
      <c r="AI4" s="4">
        <v>0</v>
      </c>
      <c r="AJ4" s="1">
        <v>1</v>
      </c>
      <c r="AK4" s="1">
        <v>7</v>
      </c>
      <c r="AL4" s="4">
        <v>0.14000000000000001</v>
      </c>
      <c r="AM4" s="1">
        <v>1</v>
      </c>
      <c r="AN4" s="1">
        <v>2</v>
      </c>
      <c r="AO4" s="4">
        <v>0.5</v>
      </c>
      <c r="AP4" s="1">
        <v>8</v>
      </c>
      <c r="AQ4" s="1">
        <v>3</v>
      </c>
      <c r="AR4" s="1">
        <v>1</v>
      </c>
      <c r="AS4" s="1">
        <v>0</v>
      </c>
      <c r="AT4" s="1">
        <v>2</v>
      </c>
      <c r="AU4" s="1">
        <v>0</v>
      </c>
      <c r="AV4" s="1">
        <v>0</v>
      </c>
      <c r="AW4" s="1">
        <v>1</v>
      </c>
      <c r="AX4" s="1">
        <v>2</v>
      </c>
      <c r="AY4" s="1">
        <v>0</v>
      </c>
      <c r="AZ4" s="1">
        <v>0</v>
      </c>
      <c r="BA4" s="1">
        <v>0</v>
      </c>
      <c r="BB4" s="1">
        <v>1</v>
      </c>
      <c r="BC4" s="5">
        <f t="shared" si="0"/>
        <v>0</v>
      </c>
      <c r="BD4" s="5">
        <f t="shared" si="1"/>
        <v>0.80645161290322598</v>
      </c>
      <c r="BE4">
        <v>40</v>
      </c>
      <c r="BF4">
        <v>38</v>
      </c>
      <c r="BG4" s="1">
        <v>1</v>
      </c>
      <c r="BH4" s="6">
        <v>45696</v>
      </c>
      <c r="BI4" s="7" t="s">
        <v>67</v>
      </c>
      <c r="BJ4">
        <v>37.199999999999996</v>
      </c>
      <c r="BK4" s="8">
        <v>30</v>
      </c>
      <c r="BL4">
        <v>8429</v>
      </c>
      <c r="BM4" s="5">
        <v>6.2</v>
      </c>
      <c r="BN4" s="5">
        <f t="shared" si="2"/>
        <v>-0.29999999999999982</v>
      </c>
    </row>
    <row r="5" spans="1:66" x14ac:dyDescent="0.35">
      <c r="A5" s="1" t="s">
        <v>70</v>
      </c>
      <c r="B5" s="1">
        <v>4</v>
      </c>
      <c r="C5" s="1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3">
        <v>0</v>
      </c>
      <c r="P5" s="3">
        <v>0</v>
      </c>
      <c r="Q5" s="1">
        <v>0</v>
      </c>
      <c r="R5" s="1">
        <v>0</v>
      </c>
      <c r="S5" s="1">
        <v>0</v>
      </c>
      <c r="T5" s="1">
        <v>1</v>
      </c>
      <c r="U5" s="1">
        <v>1</v>
      </c>
      <c r="V5" s="4">
        <v>1</v>
      </c>
      <c r="W5" s="1">
        <v>2</v>
      </c>
      <c r="X5" s="1">
        <v>0</v>
      </c>
      <c r="Y5" s="1">
        <v>0</v>
      </c>
      <c r="Z5" s="4"/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4">
        <v>0</v>
      </c>
      <c r="AG5" s="1">
        <v>0</v>
      </c>
      <c r="AH5" s="1">
        <v>0</v>
      </c>
      <c r="AI5" s="4">
        <v>0</v>
      </c>
      <c r="AJ5" s="1">
        <v>2</v>
      </c>
      <c r="AK5" s="1">
        <v>2</v>
      </c>
      <c r="AL5" s="4">
        <v>1</v>
      </c>
      <c r="AM5" s="1">
        <v>1</v>
      </c>
      <c r="AN5" s="1">
        <v>2</v>
      </c>
      <c r="AO5" s="4">
        <v>0.5</v>
      </c>
      <c r="AP5" s="1">
        <v>2</v>
      </c>
      <c r="AQ5" s="1">
        <v>0</v>
      </c>
      <c r="AR5" s="1">
        <v>1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5">
        <f t="shared" si="0"/>
        <v>0</v>
      </c>
      <c r="BD5" s="5">
        <f t="shared" si="1"/>
        <v>0</v>
      </c>
      <c r="BE5">
        <v>50</v>
      </c>
      <c r="BF5">
        <v>23</v>
      </c>
      <c r="BG5" s="1">
        <v>1</v>
      </c>
      <c r="BH5" s="6">
        <v>45696</v>
      </c>
      <c r="BI5" s="7" t="s">
        <v>67</v>
      </c>
      <c r="BJ5">
        <v>37.199999999999996</v>
      </c>
      <c r="BK5" s="8">
        <v>27.2</v>
      </c>
      <c r="BL5">
        <v>1211</v>
      </c>
      <c r="BN5" s="5" t="str">
        <f t="shared" si="2"/>
        <v/>
      </c>
    </row>
    <row r="6" spans="1:66" x14ac:dyDescent="0.35">
      <c r="A6" s="1" t="s">
        <v>71</v>
      </c>
      <c r="B6" s="1">
        <v>47</v>
      </c>
      <c r="C6" s="1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13</v>
      </c>
      <c r="X6" s="1">
        <v>5</v>
      </c>
      <c r="Y6" s="1">
        <v>8</v>
      </c>
      <c r="Z6" s="4">
        <v>0.63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4">
        <v>0</v>
      </c>
      <c r="AG6" s="1">
        <v>2</v>
      </c>
      <c r="AH6" s="1">
        <v>2</v>
      </c>
      <c r="AI6" s="4">
        <v>1</v>
      </c>
      <c r="AJ6" s="1">
        <v>2</v>
      </c>
      <c r="AK6" s="1">
        <v>5</v>
      </c>
      <c r="AL6" s="4">
        <v>0.4</v>
      </c>
      <c r="AM6" s="1">
        <v>1</v>
      </c>
      <c r="AN6" s="1">
        <v>2</v>
      </c>
      <c r="AO6" s="4">
        <v>0.5</v>
      </c>
      <c r="AP6" s="1">
        <v>4</v>
      </c>
      <c r="AQ6" s="1">
        <v>1</v>
      </c>
      <c r="AR6" s="1">
        <v>0</v>
      </c>
      <c r="AS6" s="1">
        <v>0</v>
      </c>
      <c r="AT6" s="1">
        <v>3</v>
      </c>
      <c r="AU6" s="1">
        <v>0</v>
      </c>
      <c r="AV6" s="1">
        <v>0</v>
      </c>
      <c r="AW6" s="1">
        <v>1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5">
        <f t="shared" si="0"/>
        <v>0</v>
      </c>
      <c r="BD6" s="5">
        <f t="shared" si="1"/>
        <v>0.80645161290322598</v>
      </c>
      <c r="BE6">
        <v>56</v>
      </c>
      <c r="BF6">
        <v>60</v>
      </c>
      <c r="BG6" s="1">
        <v>1</v>
      </c>
      <c r="BH6" s="6">
        <v>45696</v>
      </c>
      <c r="BI6" s="7" t="s">
        <v>67</v>
      </c>
      <c r="BJ6">
        <v>37.199999999999996</v>
      </c>
      <c r="BK6" s="8">
        <v>26.3</v>
      </c>
      <c r="BL6">
        <v>5114</v>
      </c>
      <c r="BM6" s="5">
        <v>6.7</v>
      </c>
      <c r="BN6" s="5">
        <f t="shared" si="2"/>
        <v>0.20000000000000018</v>
      </c>
    </row>
    <row r="7" spans="1:66" x14ac:dyDescent="0.35">
      <c r="A7" s="1" t="s">
        <v>72</v>
      </c>
      <c r="B7" s="1">
        <v>28</v>
      </c>
      <c r="C7" s="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3">
        <v>0</v>
      </c>
      <c r="P7" s="3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5</v>
      </c>
      <c r="X7" s="1">
        <v>2</v>
      </c>
      <c r="Y7" s="1">
        <v>4</v>
      </c>
      <c r="Z7" s="4">
        <v>0.5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4">
        <v>0</v>
      </c>
      <c r="AG7" s="1">
        <v>0</v>
      </c>
      <c r="AH7" s="1">
        <v>1</v>
      </c>
      <c r="AI7" s="4">
        <v>0</v>
      </c>
      <c r="AJ7" s="1">
        <v>0</v>
      </c>
      <c r="AK7" s="1">
        <v>1</v>
      </c>
      <c r="AL7" s="4">
        <v>0</v>
      </c>
      <c r="AM7" s="1">
        <v>1</v>
      </c>
      <c r="AN7" s="1">
        <v>1</v>
      </c>
      <c r="AO7" s="4">
        <v>1</v>
      </c>
      <c r="AP7" s="1">
        <v>2</v>
      </c>
      <c r="AQ7" s="1">
        <v>0</v>
      </c>
      <c r="AR7" s="1">
        <v>0</v>
      </c>
      <c r="AS7" s="1">
        <v>0</v>
      </c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5">
        <f t="shared" si="0"/>
        <v>0</v>
      </c>
      <c r="BD7" s="5">
        <f t="shared" si="1"/>
        <v>0</v>
      </c>
      <c r="BE7">
        <v>52</v>
      </c>
      <c r="BF7">
        <v>85</v>
      </c>
      <c r="BG7" s="1">
        <v>1</v>
      </c>
      <c r="BH7" s="6">
        <v>45696</v>
      </c>
      <c r="BI7" s="7" t="s">
        <v>67</v>
      </c>
      <c r="BJ7">
        <v>37.199999999999996</v>
      </c>
      <c r="BK7" s="8">
        <v>28</v>
      </c>
      <c r="BL7">
        <v>3600</v>
      </c>
      <c r="BM7" s="5">
        <v>6.3</v>
      </c>
      <c r="BN7" s="5">
        <f t="shared" si="2"/>
        <v>-0.20000000000000018</v>
      </c>
    </row>
    <row r="8" spans="1:66" x14ac:dyDescent="0.35">
      <c r="A8" s="1" t="s">
        <v>73</v>
      </c>
      <c r="B8" s="1">
        <v>97</v>
      </c>
      <c r="C8" s="1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3">
        <v>0</v>
      </c>
      <c r="P8" s="3">
        <v>0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4">
        <v>1</v>
      </c>
      <c r="W8" s="1">
        <v>39</v>
      </c>
      <c r="X8" s="1">
        <v>20</v>
      </c>
      <c r="Y8" s="1">
        <v>26</v>
      </c>
      <c r="Z8" s="4">
        <v>0.77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4">
        <v>0</v>
      </c>
      <c r="AG8" s="1">
        <v>0</v>
      </c>
      <c r="AH8" s="1">
        <v>1</v>
      </c>
      <c r="AI8" s="4">
        <v>0</v>
      </c>
      <c r="AJ8" s="1">
        <v>4</v>
      </c>
      <c r="AK8" s="1">
        <v>9</v>
      </c>
      <c r="AL8" s="4">
        <v>0.44</v>
      </c>
      <c r="AM8" s="1">
        <v>5</v>
      </c>
      <c r="AN8" s="1">
        <v>6</v>
      </c>
      <c r="AO8" s="4">
        <v>0.83</v>
      </c>
      <c r="AP8" s="1">
        <v>13</v>
      </c>
      <c r="AQ8" s="1">
        <v>0</v>
      </c>
      <c r="AR8" s="1">
        <v>1</v>
      </c>
      <c r="AS8" s="1">
        <v>0</v>
      </c>
      <c r="AT8" s="1">
        <v>2</v>
      </c>
      <c r="AU8" s="1">
        <v>2</v>
      </c>
      <c r="AV8" s="1">
        <v>3</v>
      </c>
      <c r="AW8" s="1">
        <v>1</v>
      </c>
      <c r="AX8" s="1">
        <v>2</v>
      </c>
      <c r="AY8" s="1">
        <v>0</v>
      </c>
      <c r="AZ8" s="1">
        <v>0</v>
      </c>
      <c r="BA8" s="1">
        <v>1</v>
      </c>
      <c r="BB8" s="1">
        <v>0</v>
      </c>
      <c r="BC8" s="5">
        <f t="shared" si="0"/>
        <v>2.4193548387096779</v>
      </c>
      <c r="BD8" s="5">
        <f t="shared" si="1"/>
        <v>0.80645161290322598</v>
      </c>
      <c r="BE8">
        <v>44</v>
      </c>
      <c r="BF8">
        <v>15</v>
      </c>
      <c r="BG8" s="1">
        <v>1</v>
      </c>
      <c r="BH8" s="6">
        <v>45696</v>
      </c>
      <c r="BI8" s="7" t="s">
        <v>67</v>
      </c>
      <c r="BJ8">
        <v>37.199999999999996</v>
      </c>
      <c r="BK8" s="8">
        <v>31.2</v>
      </c>
      <c r="BL8">
        <v>10200</v>
      </c>
      <c r="BM8" s="5">
        <v>7.3</v>
      </c>
      <c r="BN8" s="5">
        <f t="shared" si="2"/>
        <v>0.79999999999999982</v>
      </c>
    </row>
    <row r="9" spans="1:66" x14ac:dyDescent="0.35">
      <c r="A9" s="1" t="s">
        <v>74</v>
      </c>
      <c r="B9" s="1">
        <v>97</v>
      </c>
      <c r="C9" s="1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3">
        <v>0</v>
      </c>
      <c r="P9" s="3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22</v>
      </c>
      <c r="X9" s="1">
        <v>8</v>
      </c>
      <c r="Y9" s="1">
        <v>13</v>
      </c>
      <c r="Z9" s="4">
        <v>0.62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4">
        <v>0</v>
      </c>
      <c r="AG9" s="1">
        <v>0</v>
      </c>
      <c r="AH9" s="1">
        <v>3</v>
      </c>
      <c r="AI9" s="4">
        <v>0</v>
      </c>
      <c r="AJ9" s="1">
        <v>1</v>
      </c>
      <c r="AK9" s="1">
        <v>4</v>
      </c>
      <c r="AL9" s="4">
        <v>0.25</v>
      </c>
      <c r="AM9" s="1">
        <v>0</v>
      </c>
      <c r="AN9" s="1">
        <v>0</v>
      </c>
      <c r="AO9" s="4">
        <v>0</v>
      </c>
      <c r="AP9" s="1">
        <v>5</v>
      </c>
      <c r="AQ9" s="1">
        <v>0</v>
      </c>
      <c r="AR9" s="1">
        <v>0</v>
      </c>
      <c r="AS9" s="1">
        <v>0</v>
      </c>
      <c r="AT9" s="1">
        <v>5</v>
      </c>
      <c r="AU9" s="1">
        <v>2</v>
      </c>
      <c r="AV9" s="1">
        <v>0</v>
      </c>
      <c r="AW9" s="1">
        <v>1</v>
      </c>
      <c r="AX9" s="1">
        <v>0</v>
      </c>
      <c r="AY9" s="1">
        <v>1</v>
      </c>
      <c r="AZ9" s="1">
        <v>0</v>
      </c>
      <c r="BA9" s="1">
        <v>0</v>
      </c>
      <c r="BB9" s="1">
        <v>0</v>
      </c>
      <c r="BC9" s="5">
        <f t="shared" si="0"/>
        <v>0</v>
      </c>
      <c r="BD9" s="5">
        <f t="shared" si="1"/>
        <v>0.80645161290322598</v>
      </c>
      <c r="BE9">
        <v>28</v>
      </c>
      <c r="BF9">
        <v>63</v>
      </c>
      <c r="BG9" s="1">
        <v>1</v>
      </c>
      <c r="BH9" s="6">
        <v>45696</v>
      </c>
      <c r="BI9" s="7" t="s">
        <v>67</v>
      </c>
      <c r="BJ9">
        <v>37.199999999999996</v>
      </c>
      <c r="BK9" s="8">
        <v>30.1</v>
      </c>
      <c r="BL9">
        <v>10132</v>
      </c>
      <c r="BM9" s="5">
        <v>6.3</v>
      </c>
      <c r="BN9" s="5">
        <f t="shared" si="2"/>
        <v>-0.20000000000000018</v>
      </c>
    </row>
    <row r="10" spans="1:66" x14ac:dyDescent="0.35">
      <c r="A10" s="1" t="s">
        <v>75</v>
      </c>
      <c r="B10" s="1">
        <v>50</v>
      </c>
      <c r="C10" s="1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>
        <v>0</v>
      </c>
      <c r="P10" s="3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19</v>
      </c>
      <c r="X10" s="1">
        <v>13</v>
      </c>
      <c r="Y10" s="1">
        <v>16</v>
      </c>
      <c r="Z10" s="4">
        <v>0.81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4">
        <v>0</v>
      </c>
      <c r="AG10" s="1">
        <v>1</v>
      </c>
      <c r="AH10" s="1">
        <v>1</v>
      </c>
      <c r="AI10" s="4">
        <v>1</v>
      </c>
      <c r="AJ10" s="1">
        <v>2</v>
      </c>
      <c r="AK10" s="1">
        <v>6</v>
      </c>
      <c r="AL10" s="4">
        <v>0.33</v>
      </c>
      <c r="AM10" s="1">
        <v>0</v>
      </c>
      <c r="AN10" s="1">
        <v>1</v>
      </c>
      <c r="AO10" s="4">
        <v>0</v>
      </c>
      <c r="AP10" s="1">
        <v>4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5">
        <f t="shared" si="0"/>
        <v>1.612903225806452</v>
      </c>
      <c r="BD10" s="5">
        <f t="shared" si="1"/>
        <v>0</v>
      </c>
      <c r="BE10">
        <v>50</v>
      </c>
      <c r="BF10">
        <v>52</v>
      </c>
      <c r="BG10" s="1">
        <v>1</v>
      </c>
      <c r="BH10" s="6">
        <v>45696</v>
      </c>
      <c r="BI10" s="7" t="s">
        <v>67</v>
      </c>
      <c r="BJ10">
        <v>37.199999999999996</v>
      </c>
      <c r="BK10" s="8">
        <v>30.7</v>
      </c>
      <c r="BL10">
        <v>6664</v>
      </c>
      <c r="BM10" s="5">
        <v>6.5</v>
      </c>
      <c r="BN10" s="5">
        <f t="shared" si="2"/>
        <v>0</v>
      </c>
    </row>
    <row r="11" spans="1:66" x14ac:dyDescent="0.35">
      <c r="A11" s="1" t="s">
        <v>76</v>
      </c>
      <c r="B11" s="1">
        <v>97</v>
      </c>
      <c r="C11" s="1">
        <v>0</v>
      </c>
      <c r="D11" s="3">
        <v>0.76</v>
      </c>
      <c r="E11" s="3">
        <v>0.81</v>
      </c>
      <c r="F11" s="3">
        <v>0</v>
      </c>
      <c r="G11" s="3">
        <v>0</v>
      </c>
      <c r="H11" s="3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3">
        <v>0</v>
      </c>
      <c r="P11" s="3">
        <v>0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4">
        <v>0</v>
      </c>
      <c r="W11" s="1">
        <v>43</v>
      </c>
      <c r="X11" s="1">
        <v>13</v>
      </c>
      <c r="Y11" s="1">
        <v>21</v>
      </c>
      <c r="Z11" s="4">
        <v>0.62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4">
        <v>0</v>
      </c>
      <c r="AG11" s="1">
        <v>0</v>
      </c>
      <c r="AH11" s="1">
        <v>0</v>
      </c>
      <c r="AI11" s="4">
        <v>0</v>
      </c>
      <c r="AJ11" s="1">
        <v>3</v>
      </c>
      <c r="AK11" s="1">
        <v>22</v>
      </c>
      <c r="AL11" s="4">
        <v>0.14000000000000001</v>
      </c>
      <c r="AM11" s="1">
        <v>1</v>
      </c>
      <c r="AN11" s="1">
        <v>4</v>
      </c>
      <c r="AO11" s="4">
        <v>0.25</v>
      </c>
      <c r="AP11" s="1">
        <v>17</v>
      </c>
      <c r="AQ11" s="1">
        <v>4</v>
      </c>
      <c r="AR11" s="1">
        <v>3</v>
      </c>
      <c r="AS11" s="1">
        <v>1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5">
        <f t="shared" si="0"/>
        <v>0</v>
      </c>
      <c r="BD11" s="5">
        <f t="shared" si="1"/>
        <v>0</v>
      </c>
      <c r="BE11">
        <v>72</v>
      </c>
      <c r="BF11">
        <v>48</v>
      </c>
      <c r="BG11" s="1">
        <v>1</v>
      </c>
      <c r="BH11" s="6">
        <v>45696</v>
      </c>
      <c r="BI11" s="7" t="s">
        <v>67</v>
      </c>
      <c r="BJ11">
        <v>37.199999999999996</v>
      </c>
      <c r="BK11" s="8">
        <v>30.1</v>
      </c>
      <c r="BL11">
        <v>9816</v>
      </c>
      <c r="BM11" s="5">
        <v>6.8</v>
      </c>
      <c r="BN11" s="5">
        <f t="shared" si="2"/>
        <v>0.29999999999999982</v>
      </c>
    </row>
    <row r="12" spans="1:66" x14ac:dyDescent="0.35">
      <c r="A12" s="1" t="s">
        <v>77</v>
      </c>
      <c r="B12" s="1">
        <v>97</v>
      </c>
      <c r="C12" s="1">
        <v>0</v>
      </c>
      <c r="D12" s="3">
        <v>0.02</v>
      </c>
      <c r="E12" s="3">
        <v>0</v>
      </c>
      <c r="F12" s="3">
        <v>0.02</v>
      </c>
      <c r="G12" s="3">
        <v>0</v>
      </c>
      <c r="H12" s="3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>
        <v>0</v>
      </c>
      <c r="P12" s="3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4">
        <v>0</v>
      </c>
      <c r="W12" s="1">
        <v>29</v>
      </c>
      <c r="X12" s="1">
        <v>15</v>
      </c>
      <c r="Y12" s="1">
        <v>19</v>
      </c>
      <c r="Z12" s="4">
        <v>0.79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4">
        <v>0</v>
      </c>
      <c r="AG12" s="1">
        <v>2</v>
      </c>
      <c r="AH12" s="1">
        <v>3</v>
      </c>
      <c r="AI12" s="4">
        <v>0.67</v>
      </c>
      <c r="AJ12" s="1">
        <v>3</v>
      </c>
      <c r="AK12" s="1">
        <v>13</v>
      </c>
      <c r="AL12" s="4">
        <v>0.23</v>
      </c>
      <c r="AM12" s="1">
        <v>0</v>
      </c>
      <c r="AN12" s="1">
        <v>0</v>
      </c>
      <c r="AO12" s="4">
        <v>0</v>
      </c>
      <c r="AP12" s="1">
        <v>13</v>
      </c>
      <c r="AQ12" s="1">
        <v>0</v>
      </c>
      <c r="AR12" s="1">
        <v>1</v>
      </c>
      <c r="AS12" s="1">
        <v>0</v>
      </c>
      <c r="AT12" s="1">
        <v>2</v>
      </c>
      <c r="AU12" s="1">
        <v>1</v>
      </c>
      <c r="AV12" s="1">
        <v>4</v>
      </c>
      <c r="AW12" s="1">
        <v>1</v>
      </c>
      <c r="AX12" s="1">
        <v>6</v>
      </c>
      <c r="AY12" s="1">
        <v>2</v>
      </c>
      <c r="AZ12" s="1">
        <v>0</v>
      </c>
      <c r="BA12" s="1">
        <v>0</v>
      </c>
      <c r="BB12" s="1">
        <v>0</v>
      </c>
      <c r="BC12" s="5">
        <f t="shared" si="0"/>
        <v>3.2258064516129039</v>
      </c>
      <c r="BD12" s="5">
        <f t="shared" si="1"/>
        <v>0.80645161290322598</v>
      </c>
      <c r="BE12">
        <v>35</v>
      </c>
      <c r="BF12">
        <v>70</v>
      </c>
      <c r="BG12" s="1">
        <v>1</v>
      </c>
      <c r="BH12" s="6">
        <v>45696</v>
      </c>
      <c r="BI12" s="7" t="s">
        <v>67</v>
      </c>
      <c r="BJ12">
        <v>37.199999999999996</v>
      </c>
      <c r="BK12" s="8">
        <v>33.299999999999997</v>
      </c>
      <c r="BL12">
        <v>10732</v>
      </c>
      <c r="BM12" s="5">
        <v>6</v>
      </c>
      <c r="BN12" s="5">
        <f t="shared" si="2"/>
        <v>-0.5</v>
      </c>
    </row>
    <row r="13" spans="1:66" x14ac:dyDescent="0.35">
      <c r="A13" s="1" t="s">
        <v>78</v>
      </c>
      <c r="B13" s="1">
        <v>97</v>
      </c>
      <c r="C13" s="1">
        <v>0</v>
      </c>
      <c r="D13" s="3">
        <v>0.76</v>
      </c>
      <c r="E13" s="3">
        <v>0.81</v>
      </c>
      <c r="F13" s="3">
        <v>0.17</v>
      </c>
      <c r="G13" s="3">
        <v>0</v>
      </c>
      <c r="H13" s="3">
        <v>0.02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>
        <v>0</v>
      </c>
      <c r="P13" s="3">
        <v>0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4">
        <v>0</v>
      </c>
      <c r="W13" s="1">
        <v>28</v>
      </c>
      <c r="X13" s="1">
        <v>11</v>
      </c>
      <c r="Y13" s="1">
        <v>18</v>
      </c>
      <c r="Z13" s="4">
        <v>0.61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4">
        <v>0</v>
      </c>
      <c r="AG13" s="1">
        <v>0</v>
      </c>
      <c r="AH13" s="1">
        <v>2</v>
      </c>
      <c r="AI13" s="4">
        <v>0</v>
      </c>
      <c r="AJ13" s="1">
        <v>1</v>
      </c>
      <c r="AK13" s="1">
        <v>8</v>
      </c>
      <c r="AL13" s="4">
        <v>0.13</v>
      </c>
      <c r="AM13" s="1">
        <v>0</v>
      </c>
      <c r="AN13" s="1">
        <v>0</v>
      </c>
      <c r="AO13" s="4">
        <v>0</v>
      </c>
      <c r="AP13" s="1">
        <v>12</v>
      </c>
      <c r="AQ13" s="1">
        <v>2</v>
      </c>
      <c r="AR13" s="1">
        <v>1</v>
      </c>
      <c r="AS13" s="1">
        <v>2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5">
        <f t="shared" si="0"/>
        <v>0.80645161290322598</v>
      </c>
      <c r="BD13" s="5">
        <f t="shared" si="1"/>
        <v>0</v>
      </c>
      <c r="BE13">
        <v>59</v>
      </c>
      <c r="BF13">
        <v>46</v>
      </c>
      <c r="BG13" s="1">
        <v>1</v>
      </c>
      <c r="BH13" s="6">
        <v>45696</v>
      </c>
      <c r="BI13" s="7" t="s">
        <v>67</v>
      </c>
      <c r="BJ13">
        <v>37.199999999999996</v>
      </c>
      <c r="BM13" s="5">
        <v>7</v>
      </c>
      <c r="BN13" s="5">
        <f t="shared" si="2"/>
        <v>0.5</v>
      </c>
    </row>
    <row r="14" spans="1:66" x14ac:dyDescent="0.35">
      <c r="A14" s="1" t="s">
        <v>79</v>
      </c>
      <c r="B14" s="1">
        <v>97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3</v>
      </c>
      <c r="O14" s="3">
        <v>2</v>
      </c>
      <c r="P14" s="3">
        <v>-1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33</v>
      </c>
      <c r="X14" s="1">
        <v>23</v>
      </c>
      <c r="Y14" s="1">
        <v>29</v>
      </c>
      <c r="Z14" s="4">
        <v>0.79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4">
        <v>0</v>
      </c>
      <c r="AG14" s="1">
        <v>4</v>
      </c>
      <c r="AH14" s="1">
        <v>9</v>
      </c>
      <c r="AI14" s="4">
        <v>0.44</v>
      </c>
      <c r="AJ14" s="1">
        <v>0</v>
      </c>
      <c r="AK14" s="1">
        <v>0</v>
      </c>
      <c r="AL14" s="4">
        <v>0</v>
      </c>
      <c r="AM14" s="1">
        <v>0</v>
      </c>
      <c r="AN14" s="1">
        <v>0</v>
      </c>
      <c r="AO14" s="4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3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5">
        <f t="shared" si="0"/>
        <v>2.4193548387096779</v>
      </c>
      <c r="BD14" s="5">
        <f t="shared" si="1"/>
        <v>0</v>
      </c>
      <c r="BE14">
        <v>12</v>
      </c>
      <c r="BF14">
        <v>52</v>
      </c>
      <c r="BG14" s="1">
        <v>1</v>
      </c>
      <c r="BH14" s="6">
        <v>45696</v>
      </c>
      <c r="BI14" s="7" t="s">
        <v>67</v>
      </c>
      <c r="BJ14">
        <v>37.199999999999996</v>
      </c>
      <c r="BK14" s="8">
        <v>24.6</v>
      </c>
      <c r="BL14">
        <v>4410</v>
      </c>
      <c r="BM14" s="5">
        <v>6.6</v>
      </c>
      <c r="BN14" s="5">
        <f t="shared" si="2"/>
        <v>9.9999999999999645E-2</v>
      </c>
    </row>
    <row r="15" spans="1:66" x14ac:dyDescent="0.35">
      <c r="A15" s="1" t="s">
        <v>80</v>
      </c>
      <c r="B15" s="1">
        <v>89</v>
      </c>
      <c r="C15" s="1">
        <v>0</v>
      </c>
      <c r="D15" s="3">
        <v>0.17</v>
      </c>
      <c r="E15" s="3">
        <v>0</v>
      </c>
      <c r="F15" s="3">
        <v>0.17</v>
      </c>
      <c r="G15" s="3">
        <v>0</v>
      </c>
      <c r="H15" s="3">
        <v>0.15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3">
        <v>0</v>
      </c>
      <c r="P15" s="3">
        <v>0</v>
      </c>
      <c r="Q15" s="1">
        <v>1</v>
      </c>
      <c r="R15" s="1">
        <v>0</v>
      </c>
      <c r="S15" s="1">
        <v>1</v>
      </c>
      <c r="T15" s="1">
        <v>2</v>
      </c>
      <c r="U15" s="1">
        <v>2</v>
      </c>
      <c r="V15" s="4">
        <v>1</v>
      </c>
      <c r="W15" s="1">
        <v>37</v>
      </c>
      <c r="X15" s="1">
        <v>10</v>
      </c>
      <c r="Y15" s="1">
        <v>23</v>
      </c>
      <c r="Z15" s="4">
        <v>0.43</v>
      </c>
      <c r="AA15" s="1">
        <v>1</v>
      </c>
      <c r="AB15" s="1">
        <v>0</v>
      </c>
      <c r="AC15" s="1">
        <v>0</v>
      </c>
      <c r="AD15" s="1">
        <v>1</v>
      </c>
      <c r="AE15" s="1">
        <v>4</v>
      </c>
      <c r="AF15" s="4">
        <v>0.25</v>
      </c>
      <c r="AG15" s="1">
        <v>0</v>
      </c>
      <c r="AH15" s="1">
        <v>0</v>
      </c>
      <c r="AI15" s="4">
        <v>0</v>
      </c>
      <c r="AJ15" s="1">
        <v>4</v>
      </c>
      <c r="AK15" s="1">
        <v>10</v>
      </c>
      <c r="AL15" s="4">
        <v>0.4</v>
      </c>
      <c r="AM15" s="1">
        <v>0</v>
      </c>
      <c r="AN15" s="1">
        <v>2</v>
      </c>
      <c r="AO15" s="4">
        <v>0</v>
      </c>
      <c r="AP15" s="1">
        <v>13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1</v>
      </c>
      <c r="AY15" s="1">
        <v>0</v>
      </c>
      <c r="AZ15" s="1">
        <v>0</v>
      </c>
      <c r="BA15" s="1">
        <v>0</v>
      </c>
      <c r="BB15" s="1">
        <v>0</v>
      </c>
      <c r="BC15" s="5">
        <f t="shared" si="0"/>
        <v>0</v>
      </c>
      <c r="BD15" s="5">
        <f t="shared" si="1"/>
        <v>0.80645161290322598</v>
      </c>
      <c r="BE15">
        <v>66</v>
      </c>
      <c r="BF15">
        <v>62</v>
      </c>
      <c r="BG15" s="1">
        <v>1</v>
      </c>
      <c r="BH15" s="6">
        <v>45696</v>
      </c>
      <c r="BI15" s="7" t="s">
        <v>67</v>
      </c>
      <c r="BJ15">
        <v>37.199999999999996</v>
      </c>
      <c r="BK15" s="8">
        <v>33.299999999999997</v>
      </c>
      <c r="BL15">
        <v>9849</v>
      </c>
      <c r="BM15" s="5">
        <v>6.5</v>
      </c>
      <c r="BN15" s="5">
        <f t="shared" si="2"/>
        <v>0</v>
      </c>
    </row>
    <row r="16" spans="1:66" x14ac:dyDescent="0.35">
      <c r="A16" s="1" t="s">
        <v>81</v>
      </c>
      <c r="B16" s="1">
        <v>93</v>
      </c>
      <c r="C16" s="1">
        <v>0</v>
      </c>
      <c r="D16" s="3">
        <v>0.17</v>
      </c>
      <c r="E16" s="3">
        <v>0.26</v>
      </c>
      <c r="F16" s="3">
        <v>0.17</v>
      </c>
      <c r="G16" s="3">
        <v>0.26</v>
      </c>
      <c r="H16" s="3">
        <v>0.02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3">
        <v>0</v>
      </c>
      <c r="P16" s="3">
        <v>0</v>
      </c>
      <c r="Q16" s="1">
        <v>1</v>
      </c>
      <c r="R16" s="1">
        <v>1</v>
      </c>
      <c r="S16" s="1">
        <v>0</v>
      </c>
      <c r="T16" s="1">
        <v>4</v>
      </c>
      <c r="U16" s="1">
        <v>10</v>
      </c>
      <c r="V16" s="4">
        <v>0.4</v>
      </c>
      <c r="W16" s="1">
        <v>41</v>
      </c>
      <c r="X16" s="1">
        <v>14</v>
      </c>
      <c r="Y16" s="1">
        <v>21</v>
      </c>
      <c r="Z16" s="4">
        <v>0.67</v>
      </c>
      <c r="AA16" s="1">
        <v>1</v>
      </c>
      <c r="AB16" s="1">
        <v>0</v>
      </c>
      <c r="AC16" s="1">
        <v>0</v>
      </c>
      <c r="AD16" s="1">
        <v>0</v>
      </c>
      <c r="AE16" s="1">
        <v>2</v>
      </c>
      <c r="AF16" s="4">
        <v>0</v>
      </c>
      <c r="AG16" s="1">
        <v>0</v>
      </c>
      <c r="AH16" s="1">
        <v>1</v>
      </c>
      <c r="AI16" s="4">
        <v>0</v>
      </c>
      <c r="AJ16" s="1">
        <v>5</v>
      </c>
      <c r="AK16" s="1">
        <v>17</v>
      </c>
      <c r="AL16" s="4">
        <v>0.28999999999999998</v>
      </c>
      <c r="AM16" s="1">
        <v>1</v>
      </c>
      <c r="AN16" s="1">
        <v>1</v>
      </c>
      <c r="AO16" s="4">
        <v>1</v>
      </c>
      <c r="AP16" s="1">
        <v>11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5">
        <f t="shared" si="0"/>
        <v>0.80645161290322598</v>
      </c>
      <c r="BD16" s="5">
        <f t="shared" si="1"/>
        <v>0</v>
      </c>
      <c r="BE16">
        <v>56</v>
      </c>
      <c r="BF16">
        <v>31</v>
      </c>
      <c r="BG16" s="1">
        <v>1</v>
      </c>
      <c r="BH16" s="6">
        <v>45696</v>
      </c>
      <c r="BI16" s="7" t="s">
        <v>67</v>
      </c>
      <c r="BJ16">
        <v>37.199999999999996</v>
      </c>
      <c r="BK16" s="8">
        <v>32.299999999999997</v>
      </c>
      <c r="BL16">
        <v>9245</v>
      </c>
      <c r="BM16" s="5">
        <v>6.6</v>
      </c>
      <c r="BN16" s="5">
        <f t="shared" si="2"/>
        <v>9.9999999999999645E-2</v>
      </c>
    </row>
    <row r="17" spans="1:66" x14ac:dyDescent="0.35">
      <c r="A17" s="1" t="s">
        <v>66</v>
      </c>
      <c r="B17" s="1">
        <v>35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3">
        <v>0</v>
      </c>
      <c r="P17" s="3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20</v>
      </c>
      <c r="X17" s="1">
        <v>6</v>
      </c>
      <c r="Y17" s="1">
        <v>11</v>
      </c>
      <c r="Z17" s="4">
        <v>0.55000000000000004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4">
        <v>0</v>
      </c>
      <c r="AG17" s="1">
        <v>0</v>
      </c>
      <c r="AH17" s="1">
        <v>1</v>
      </c>
      <c r="AI17" s="4">
        <v>0</v>
      </c>
      <c r="AJ17" s="1">
        <v>4</v>
      </c>
      <c r="AK17" s="1">
        <v>8</v>
      </c>
      <c r="AL17" s="4">
        <v>0.5</v>
      </c>
      <c r="AM17" s="1">
        <v>1</v>
      </c>
      <c r="AN17" s="1">
        <v>1</v>
      </c>
      <c r="AO17" s="4">
        <v>1</v>
      </c>
      <c r="AP17" s="1">
        <v>7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5">
        <f t="shared" si="0"/>
        <v>1.0869565217391304</v>
      </c>
      <c r="BD17" s="5">
        <f t="shared" si="1"/>
        <v>0</v>
      </c>
      <c r="BE17">
        <v>57</v>
      </c>
      <c r="BF17">
        <v>52</v>
      </c>
      <c r="BG17" s="1">
        <v>3</v>
      </c>
      <c r="BH17" s="6">
        <v>45710</v>
      </c>
      <c r="BI17" s="7" t="s">
        <v>99</v>
      </c>
      <c r="BJ17">
        <v>27.599999999999998</v>
      </c>
      <c r="BK17" s="8">
        <v>29</v>
      </c>
      <c r="BL17">
        <v>5068</v>
      </c>
      <c r="BM17" s="5">
        <v>6.6</v>
      </c>
      <c r="BN17" s="5">
        <f t="shared" si="2"/>
        <v>9.9999999999999645E-2</v>
      </c>
    </row>
    <row r="18" spans="1:66" x14ac:dyDescent="0.35">
      <c r="A18" s="1" t="s">
        <v>68</v>
      </c>
      <c r="B18" s="1">
        <v>97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3">
        <v>0</v>
      </c>
      <c r="P18" s="3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59</v>
      </c>
      <c r="X18" s="1">
        <v>41</v>
      </c>
      <c r="Y18" s="1">
        <v>46</v>
      </c>
      <c r="Z18" s="4">
        <v>0.89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4">
        <v>0</v>
      </c>
      <c r="AG18" s="1">
        <v>6</v>
      </c>
      <c r="AH18" s="1">
        <v>9</v>
      </c>
      <c r="AI18" s="4">
        <v>0.67</v>
      </c>
      <c r="AJ18" s="1">
        <v>2</v>
      </c>
      <c r="AK18" s="1">
        <v>4</v>
      </c>
      <c r="AL18" s="4">
        <v>0.5</v>
      </c>
      <c r="AM18" s="1">
        <v>1</v>
      </c>
      <c r="AN18" s="1">
        <v>3</v>
      </c>
      <c r="AO18" s="4">
        <v>0.33</v>
      </c>
      <c r="AP18" s="1">
        <v>5</v>
      </c>
      <c r="AQ18" s="1">
        <v>2</v>
      </c>
      <c r="AR18" s="1">
        <v>1</v>
      </c>
      <c r="AS18" s="1">
        <v>0</v>
      </c>
      <c r="AT18" s="1">
        <v>4</v>
      </c>
      <c r="AU18" s="1">
        <v>0</v>
      </c>
      <c r="AV18" s="1">
        <v>3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5">
        <f t="shared" si="0"/>
        <v>3.2608695652173916</v>
      </c>
      <c r="BD18" s="5">
        <f t="shared" si="1"/>
        <v>0</v>
      </c>
      <c r="BE18">
        <v>30</v>
      </c>
      <c r="BF18">
        <v>25</v>
      </c>
      <c r="BG18" s="1">
        <v>3</v>
      </c>
      <c r="BH18" s="6">
        <v>45710</v>
      </c>
      <c r="BI18" s="7" t="s">
        <v>99</v>
      </c>
      <c r="BJ18">
        <v>27.599999999999998</v>
      </c>
      <c r="BK18" s="8">
        <v>30.3</v>
      </c>
      <c r="BL18">
        <v>8904</v>
      </c>
      <c r="BM18" s="5">
        <v>7.2</v>
      </c>
      <c r="BN18" s="5">
        <f t="shared" si="2"/>
        <v>0.70000000000000018</v>
      </c>
    </row>
    <row r="19" spans="1:66" x14ac:dyDescent="0.35">
      <c r="A19" s="1" t="s">
        <v>69</v>
      </c>
      <c r="B19" s="1">
        <v>97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3">
        <v>0</v>
      </c>
      <c r="P19" s="3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4">
        <v>0</v>
      </c>
      <c r="W19" s="1">
        <v>53</v>
      </c>
      <c r="X19" s="1">
        <v>31</v>
      </c>
      <c r="Y19" s="1">
        <v>39</v>
      </c>
      <c r="Z19" s="4">
        <v>0.79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4">
        <v>0</v>
      </c>
      <c r="AG19" s="1">
        <v>1</v>
      </c>
      <c r="AH19" s="1">
        <v>5</v>
      </c>
      <c r="AI19" s="4">
        <v>0.2</v>
      </c>
      <c r="AJ19" s="1">
        <v>9</v>
      </c>
      <c r="AK19" s="1">
        <v>21</v>
      </c>
      <c r="AL19" s="4">
        <v>0.43</v>
      </c>
      <c r="AM19" s="1">
        <v>3</v>
      </c>
      <c r="AN19" s="1">
        <v>3</v>
      </c>
      <c r="AO19" s="4">
        <v>1</v>
      </c>
      <c r="AP19" s="1">
        <v>11</v>
      </c>
      <c r="AQ19" s="1">
        <v>1</v>
      </c>
      <c r="AR19" s="1">
        <v>4</v>
      </c>
      <c r="AS19" s="1">
        <v>0</v>
      </c>
      <c r="AT19" s="1">
        <v>1</v>
      </c>
      <c r="AU19" s="1">
        <v>2</v>
      </c>
      <c r="AV19" s="1">
        <v>2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0</v>
      </c>
      <c r="BC19" s="5">
        <f t="shared" si="0"/>
        <v>2.1739130434782608</v>
      </c>
      <c r="BD19" s="5">
        <f t="shared" si="1"/>
        <v>0</v>
      </c>
      <c r="BE19">
        <v>46</v>
      </c>
      <c r="BF19">
        <v>36</v>
      </c>
      <c r="BG19" s="1">
        <v>3</v>
      </c>
      <c r="BH19" s="6">
        <v>45710</v>
      </c>
      <c r="BI19" s="7" t="s">
        <v>99</v>
      </c>
      <c r="BJ19">
        <v>27.599999999999998</v>
      </c>
      <c r="BK19" s="8">
        <v>30.9</v>
      </c>
      <c r="BL19">
        <v>11740</v>
      </c>
      <c r="BM19" s="5">
        <v>6.9</v>
      </c>
      <c r="BN19" s="5">
        <f t="shared" si="2"/>
        <v>0.40000000000000036</v>
      </c>
    </row>
    <row r="20" spans="1:66" x14ac:dyDescent="0.35">
      <c r="A20" s="1" t="s">
        <v>70</v>
      </c>
      <c r="B20" s="1">
        <v>19</v>
      </c>
      <c r="C20" s="1">
        <v>0</v>
      </c>
      <c r="D20" s="3">
        <v>0.13</v>
      </c>
      <c r="E20" s="3">
        <v>0</v>
      </c>
      <c r="F20" s="3">
        <v>0.13</v>
      </c>
      <c r="G20" s="3">
        <v>0</v>
      </c>
      <c r="H20" s="3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>
        <v>0</v>
      </c>
      <c r="P20" s="3">
        <v>0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4">
        <v>1</v>
      </c>
      <c r="W20" s="1">
        <v>9</v>
      </c>
      <c r="X20" s="1">
        <v>1</v>
      </c>
      <c r="Y20" s="1">
        <v>2</v>
      </c>
      <c r="Z20" s="4">
        <v>0.5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4">
        <v>0</v>
      </c>
      <c r="AG20" s="1">
        <v>0</v>
      </c>
      <c r="AH20" s="1">
        <v>0</v>
      </c>
      <c r="AI20" s="4">
        <v>0</v>
      </c>
      <c r="AJ20" s="1">
        <v>1</v>
      </c>
      <c r="AK20" s="1">
        <v>5</v>
      </c>
      <c r="AL20" s="4">
        <v>0.2</v>
      </c>
      <c r="AM20" s="1">
        <v>2</v>
      </c>
      <c r="AN20" s="1">
        <v>3</v>
      </c>
      <c r="AO20" s="4">
        <v>0.67</v>
      </c>
      <c r="AP20" s="1">
        <v>4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5">
        <f t="shared" si="0"/>
        <v>0</v>
      </c>
      <c r="BD20" s="5">
        <f t="shared" si="1"/>
        <v>0</v>
      </c>
      <c r="BE20">
        <v>61</v>
      </c>
      <c r="BF20">
        <v>73</v>
      </c>
      <c r="BG20" s="1">
        <v>3</v>
      </c>
      <c r="BH20" s="6">
        <v>45710</v>
      </c>
      <c r="BI20" s="7" t="s">
        <v>99</v>
      </c>
      <c r="BJ20">
        <v>27.599999999999998</v>
      </c>
      <c r="BK20" s="8">
        <v>29.5</v>
      </c>
      <c r="BL20">
        <v>3868</v>
      </c>
      <c r="BM20" s="5">
        <v>6.3</v>
      </c>
      <c r="BN20" s="5">
        <f t="shared" si="2"/>
        <v>-0.20000000000000018</v>
      </c>
    </row>
    <row r="21" spans="1:66" x14ac:dyDescent="0.35">
      <c r="A21" s="1" t="s">
        <v>73</v>
      </c>
      <c r="B21" s="1">
        <v>97</v>
      </c>
      <c r="C21" s="1">
        <v>0</v>
      </c>
      <c r="D21" s="3">
        <v>0.26</v>
      </c>
      <c r="E21" s="3">
        <v>0.03</v>
      </c>
      <c r="F21" s="3">
        <v>0.26</v>
      </c>
      <c r="G21" s="3">
        <v>0.03</v>
      </c>
      <c r="H21" s="3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>
        <v>0</v>
      </c>
      <c r="P21" s="3">
        <v>0</v>
      </c>
      <c r="Q21" s="1">
        <v>1</v>
      </c>
      <c r="R21" s="1">
        <v>2</v>
      </c>
      <c r="S21" s="1">
        <v>0</v>
      </c>
      <c r="T21" s="1">
        <v>1</v>
      </c>
      <c r="U21" s="1">
        <v>1</v>
      </c>
      <c r="V21" s="4">
        <v>1</v>
      </c>
      <c r="W21" s="1">
        <v>59</v>
      </c>
      <c r="X21" s="1">
        <v>29</v>
      </c>
      <c r="Y21" s="1">
        <v>43</v>
      </c>
      <c r="Z21" s="4">
        <v>0.67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4">
        <v>0</v>
      </c>
      <c r="AG21" s="1">
        <v>1</v>
      </c>
      <c r="AH21" s="1">
        <v>3</v>
      </c>
      <c r="AI21" s="4">
        <v>0.33</v>
      </c>
      <c r="AJ21" s="1">
        <v>6</v>
      </c>
      <c r="AK21" s="1">
        <v>14</v>
      </c>
      <c r="AL21" s="4">
        <v>0.43</v>
      </c>
      <c r="AM21" s="1">
        <v>3</v>
      </c>
      <c r="AN21" s="1">
        <v>4</v>
      </c>
      <c r="AO21" s="4">
        <v>0.75</v>
      </c>
      <c r="AP21" s="1">
        <v>18</v>
      </c>
      <c r="AQ21" s="1">
        <v>1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2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5">
        <f t="shared" si="0"/>
        <v>1.0869565217391304</v>
      </c>
      <c r="BD21" s="5">
        <f t="shared" si="1"/>
        <v>2.1739130434782608</v>
      </c>
      <c r="BE21">
        <v>45</v>
      </c>
      <c r="BF21">
        <v>12</v>
      </c>
      <c r="BG21" s="1">
        <v>3</v>
      </c>
      <c r="BH21" s="6">
        <v>45710</v>
      </c>
      <c r="BI21" s="7" t="s">
        <v>99</v>
      </c>
      <c r="BJ21">
        <v>27.599999999999998</v>
      </c>
      <c r="BK21" s="8">
        <v>30</v>
      </c>
      <c r="BL21">
        <v>9942</v>
      </c>
      <c r="BM21" s="5">
        <v>7.5</v>
      </c>
      <c r="BN21" s="5">
        <f t="shared" si="2"/>
        <v>1</v>
      </c>
    </row>
    <row r="22" spans="1:66" x14ac:dyDescent="0.35">
      <c r="A22" s="1" t="s">
        <v>74</v>
      </c>
      <c r="B22" s="1">
        <v>97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>
        <v>0</v>
      </c>
      <c r="P22" s="3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76</v>
      </c>
      <c r="X22" s="1">
        <v>43</v>
      </c>
      <c r="Y22" s="1">
        <v>54</v>
      </c>
      <c r="Z22" s="4">
        <v>0.8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4">
        <v>0</v>
      </c>
      <c r="AG22" s="1">
        <v>2</v>
      </c>
      <c r="AH22" s="1">
        <v>6</v>
      </c>
      <c r="AI22" s="4">
        <v>0.33</v>
      </c>
      <c r="AJ22" s="1">
        <v>3</v>
      </c>
      <c r="AK22" s="1">
        <v>7</v>
      </c>
      <c r="AL22" s="4">
        <v>0.43</v>
      </c>
      <c r="AM22" s="1">
        <v>2</v>
      </c>
      <c r="AN22" s="1">
        <v>2</v>
      </c>
      <c r="AO22" s="4">
        <v>1</v>
      </c>
      <c r="AP22" s="1">
        <v>12</v>
      </c>
      <c r="AQ22" s="1">
        <v>0</v>
      </c>
      <c r="AR22" s="1">
        <v>1</v>
      </c>
      <c r="AS22" s="1">
        <v>0</v>
      </c>
      <c r="AT22" s="1">
        <v>9</v>
      </c>
      <c r="AU22" s="1">
        <v>0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5">
        <f t="shared" si="0"/>
        <v>1.0869565217391304</v>
      </c>
      <c r="BD22" s="5">
        <f t="shared" si="1"/>
        <v>0</v>
      </c>
      <c r="BE22">
        <v>32</v>
      </c>
      <c r="BF22">
        <v>73</v>
      </c>
      <c r="BG22" s="1">
        <v>3</v>
      </c>
      <c r="BH22" s="6">
        <v>45710</v>
      </c>
      <c r="BI22" s="7" t="s">
        <v>99</v>
      </c>
      <c r="BJ22">
        <v>27.599999999999998</v>
      </c>
      <c r="BK22" s="8">
        <v>30.3</v>
      </c>
      <c r="BL22">
        <v>9522</v>
      </c>
      <c r="BM22" s="5">
        <v>7.1</v>
      </c>
      <c r="BN22" s="5">
        <f t="shared" si="2"/>
        <v>0.59999999999999964</v>
      </c>
    </row>
    <row r="23" spans="1:66" x14ac:dyDescent="0.35">
      <c r="A23" s="1" t="s">
        <v>76</v>
      </c>
      <c r="B23" s="1">
        <v>97</v>
      </c>
      <c r="C23" s="1">
        <v>0</v>
      </c>
      <c r="D23" s="3">
        <v>0.34</v>
      </c>
      <c r="E23" s="3">
        <v>0.43</v>
      </c>
      <c r="F23" s="3">
        <v>0.34</v>
      </c>
      <c r="G23" s="3">
        <v>0.43</v>
      </c>
      <c r="H23" s="3">
        <v>0.19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>
        <v>0</v>
      </c>
      <c r="P23" s="3">
        <v>0</v>
      </c>
      <c r="Q23" s="1">
        <v>1</v>
      </c>
      <c r="R23" s="1">
        <v>0</v>
      </c>
      <c r="S23" s="1">
        <v>0</v>
      </c>
      <c r="T23" s="1">
        <v>2</v>
      </c>
      <c r="U23" s="1">
        <v>2</v>
      </c>
      <c r="V23" s="4">
        <v>1</v>
      </c>
      <c r="W23" s="1">
        <v>52</v>
      </c>
      <c r="X23" s="1">
        <v>21</v>
      </c>
      <c r="Y23" s="1">
        <v>31</v>
      </c>
      <c r="Z23" s="4">
        <v>0.68</v>
      </c>
      <c r="AA23" s="1">
        <v>2</v>
      </c>
      <c r="AB23" s="1">
        <v>0</v>
      </c>
      <c r="AC23" s="1">
        <v>1</v>
      </c>
      <c r="AD23" s="1">
        <v>0</v>
      </c>
      <c r="AE23" s="1">
        <v>0</v>
      </c>
      <c r="AF23" s="4">
        <v>0</v>
      </c>
      <c r="AG23" s="1">
        <v>2</v>
      </c>
      <c r="AH23" s="1">
        <v>4</v>
      </c>
      <c r="AI23" s="4">
        <v>0.5</v>
      </c>
      <c r="AJ23" s="1">
        <v>9</v>
      </c>
      <c r="AK23" s="1">
        <v>23</v>
      </c>
      <c r="AL23" s="4">
        <v>0.39</v>
      </c>
      <c r="AM23" s="1">
        <v>3</v>
      </c>
      <c r="AN23" s="1">
        <v>6</v>
      </c>
      <c r="AO23" s="4">
        <v>0.5</v>
      </c>
      <c r="AP23" s="1">
        <v>17</v>
      </c>
      <c r="AQ23" s="1">
        <v>4</v>
      </c>
      <c r="AR23" s="1">
        <v>3</v>
      </c>
      <c r="AS23" s="1">
        <v>0</v>
      </c>
      <c r="AT23" s="1">
        <v>1</v>
      </c>
      <c r="AU23" s="1">
        <v>0</v>
      </c>
      <c r="AV23" s="1">
        <v>0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5">
        <f t="shared" si="0"/>
        <v>0</v>
      </c>
      <c r="BD23" s="5">
        <f t="shared" si="1"/>
        <v>0</v>
      </c>
      <c r="BE23">
        <v>64</v>
      </c>
      <c r="BF23">
        <v>49</v>
      </c>
      <c r="BG23" s="1">
        <v>3</v>
      </c>
      <c r="BH23" s="6">
        <v>45710</v>
      </c>
      <c r="BI23" s="7" t="s">
        <v>99</v>
      </c>
      <c r="BJ23">
        <v>27.599999999999998</v>
      </c>
      <c r="BK23" s="8">
        <v>30.2</v>
      </c>
      <c r="BL23">
        <v>9593</v>
      </c>
      <c r="BM23" s="5">
        <v>6.8</v>
      </c>
      <c r="BN23" s="5">
        <f t="shared" si="2"/>
        <v>0.29999999999999982</v>
      </c>
    </row>
    <row r="24" spans="1:66" x14ac:dyDescent="0.35">
      <c r="A24" s="1" t="s">
        <v>77</v>
      </c>
      <c r="B24" s="1">
        <v>97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57</v>
      </c>
      <c r="X24" s="1">
        <v>33</v>
      </c>
      <c r="Y24" s="1">
        <v>43</v>
      </c>
      <c r="Z24" s="4">
        <v>0.77</v>
      </c>
      <c r="AA24" s="1">
        <v>0</v>
      </c>
      <c r="AB24" s="1">
        <v>0</v>
      </c>
      <c r="AC24" s="1">
        <v>0</v>
      </c>
      <c r="AD24" s="1">
        <v>1</v>
      </c>
      <c r="AE24" s="1">
        <v>1</v>
      </c>
      <c r="AF24" s="4">
        <v>1</v>
      </c>
      <c r="AG24" s="1">
        <v>1</v>
      </c>
      <c r="AH24" s="1">
        <v>3</v>
      </c>
      <c r="AI24" s="4">
        <v>0.33</v>
      </c>
      <c r="AJ24" s="1">
        <v>2</v>
      </c>
      <c r="AK24" s="1">
        <v>14</v>
      </c>
      <c r="AL24" s="4">
        <v>0.14000000000000001</v>
      </c>
      <c r="AM24" s="1">
        <v>1</v>
      </c>
      <c r="AN24" s="1">
        <v>1</v>
      </c>
      <c r="AO24" s="4">
        <v>1</v>
      </c>
      <c r="AP24" s="1">
        <v>14</v>
      </c>
      <c r="AQ24" s="1">
        <v>1</v>
      </c>
      <c r="AR24" s="1">
        <v>1</v>
      </c>
      <c r="AS24" s="1">
        <v>0</v>
      </c>
      <c r="AT24" s="1">
        <v>1</v>
      </c>
      <c r="AU24" s="1">
        <v>2</v>
      </c>
      <c r="AV24" s="1">
        <v>1</v>
      </c>
      <c r="AW24" s="1">
        <v>0</v>
      </c>
      <c r="AX24" s="1">
        <v>3</v>
      </c>
      <c r="AY24" s="1">
        <v>1</v>
      </c>
      <c r="AZ24" s="1">
        <v>0</v>
      </c>
      <c r="BA24" s="1">
        <v>0</v>
      </c>
      <c r="BB24" s="1">
        <v>0</v>
      </c>
      <c r="BC24" s="5">
        <f t="shared" si="0"/>
        <v>1.0869565217391304</v>
      </c>
      <c r="BD24" s="5">
        <f t="shared" si="1"/>
        <v>0</v>
      </c>
      <c r="BE24">
        <v>41</v>
      </c>
      <c r="BF24">
        <v>83</v>
      </c>
      <c r="BG24" s="1">
        <v>3</v>
      </c>
      <c r="BH24" s="6">
        <v>45710</v>
      </c>
      <c r="BI24" s="7" t="s">
        <v>99</v>
      </c>
      <c r="BJ24">
        <v>27.599999999999998</v>
      </c>
      <c r="BK24" s="8">
        <v>31.8</v>
      </c>
      <c r="BL24">
        <v>10495</v>
      </c>
      <c r="BM24" s="5">
        <v>6.8</v>
      </c>
      <c r="BN24" s="5">
        <f t="shared" si="2"/>
        <v>0.29999999999999982</v>
      </c>
    </row>
    <row r="25" spans="1:66" x14ac:dyDescent="0.35">
      <c r="A25" s="1" t="s">
        <v>78</v>
      </c>
      <c r="B25" s="1">
        <v>97</v>
      </c>
      <c r="C25" s="1">
        <v>0</v>
      </c>
      <c r="D25" s="3">
        <v>0</v>
      </c>
      <c r="E25" s="3">
        <v>0</v>
      </c>
      <c r="F25" s="3">
        <v>0</v>
      </c>
      <c r="G25" s="3">
        <v>0</v>
      </c>
      <c r="H25" s="3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>
        <v>0</v>
      </c>
      <c r="P25" s="3">
        <v>0</v>
      </c>
      <c r="Q25" s="1">
        <v>0</v>
      </c>
      <c r="R25" s="1">
        <v>0</v>
      </c>
      <c r="S25" s="1">
        <v>0</v>
      </c>
      <c r="T25" s="1">
        <v>2</v>
      </c>
      <c r="U25" s="1">
        <v>3</v>
      </c>
      <c r="V25" s="4">
        <v>0.67</v>
      </c>
      <c r="W25" s="1">
        <v>45</v>
      </c>
      <c r="X25" s="1">
        <v>21</v>
      </c>
      <c r="Y25" s="1">
        <v>26</v>
      </c>
      <c r="Z25" s="4">
        <v>0.81</v>
      </c>
      <c r="AA25" s="1">
        <v>1</v>
      </c>
      <c r="AB25" s="1">
        <v>0</v>
      </c>
      <c r="AC25" s="1">
        <v>0</v>
      </c>
      <c r="AD25" s="1">
        <v>0</v>
      </c>
      <c r="AE25" s="1">
        <v>2</v>
      </c>
      <c r="AF25" s="4">
        <v>0</v>
      </c>
      <c r="AG25" s="1">
        <v>1</v>
      </c>
      <c r="AH25" s="1">
        <v>1</v>
      </c>
      <c r="AI25" s="4">
        <v>1</v>
      </c>
      <c r="AJ25" s="1">
        <v>4</v>
      </c>
      <c r="AK25" s="1">
        <v>15</v>
      </c>
      <c r="AL25" s="4">
        <v>0.27</v>
      </c>
      <c r="AM25" s="1">
        <v>0</v>
      </c>
      <c r="AN25" s="1">
        <v>1</v>
      </c>
      <c r="AO25" s="4">
        <v>0</v>
      </c>
      <c r="AP25" s="1">
        <v>12</v>
      </c>
      <c r="AQ25" s="1">
        <v>2</v>
      </c>
      <c r="AR25" s="1">
        <v>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  <c r="AY25" s="1">
        <v>0</v>
      </c>
      <c r="AZ25" s="1">
        <v>0</v>
      </c>
      <c r="BA25" s="1">
        <v>0</v>
      </c>
      <c r="BB25" s="1">
        <v>0</v>
      </c>
      <c r="BC25" s="5">
        <f t="shared" si="0"/>
        <v>0</v>
      </c>
      <c r="BD25" s="5">
        <f t="shared" si="1"/>
        <v>0</v>
      </c>
      <c r="BE25">
        <v>63</v>
      </c>
      <c r="BF25">
        <v>58</v>
      </c>
      <c r="BG25" s="1">
        <v>3</v>
      </c>
      <c r="BH25" s="6">
        <v>45710</v>
      </c>
      <c r="BI25" s="7" t="s">
        <v>99</v>
      </c>
      <c r="BJ25">
        <v>27.599999999999998</v>
      </c>
      <c r="BM25" s="5">
        <v>7.3</v>
      </c>
      <c r="BN25" s="5">
        <f t="shared" si="2"/>
        <v>0.79999999999999982</v>
      </c>
    </row>
    <row r="26" spans="1:66" x14ac:dyDescent="0.35">
      <c r="A26" s="1" t="s">
        <v>79</v>
      </c>
      <c r="B26" s="1">
        <v>97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v>0</v>
      </c>
      <c r="J26" s="1">
        <v>0</v>
      </c>
      <c r="K26" s="1">
        <v>0</v>
      </c>
      <c r="L26" s="1">
        <v>5</v>
      </c>
      <c r="M26" s="1">
        <v>5</v>
      </c>
      <c r="N26" s="1">
        <v>0</v>
      </c>
      <c r="O26" s="3">
        <v>0.92</v>
      </c>
      <c r="P26" s="3">
        <v>0.92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31</v>
      </c>
      <c r="X26" s="1">
        <v>22</v>
      </c>
      <c r="Y26" s="1">
        <v>26</v>
      </c>
      <c r="Z26" s="4">
        <v>0.85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4">
        <v>0</v>
      </c>
      <c r="AG26" s="1">
        <v>2</v>
      </c>
      <c r="AH26" s="1">
        <v>5</v>
      </c>
      <c r="AI26" s="4">
        <v>0.4</v>
      </c>
      <c r="AJ26" s="1">
        <v>0</v>
      </c>
      <c r="AK26" s="1">
        <v>0</v>
      </c>
      <c r="AL26" s="4">
        <v>0</v>
      </c>
      <c r="AM26" s="1">
        <v>0</v>
      </c>
      <c r="AN26" s="1">
        <v>0</v>
      </c>
      <c r="AO26" s="4">
        <v>0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0</v>
      </c>
      <c r="AV26" s="1">
        <v>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5">
        <f t="shared" si="0"/>
        <v>1.0869565217391304</v>
      </c>
      <c r="BD26" s="5">
        <f t="shared" si="1"/>
        <v>0</v>
      </c>
      <c r="BE26">
        <v>11</v>
      </c>
      <c r="BF26">
        <v>49</v>
      </c>
      <c r="BG26" s="1">
        <v>3</v>
      </c>
      <c r="BH26" s="6">
        <v>45710</v>
      </c>
      <c r="BI26" s="7" t="s">
        <v>99</v>
      </c>
      <c r="BJ26">
        <v>27.599999999999998</v>
      </c>
      <c r="BK26" s="8">
        <v>22.4</v>
      </c>
      <c r="BL26">
        <v>4857</v>
      </c>
      <c r="BM26" s="5">
        <v>8</v>
      </c>
      <c r="BN26" s="5">
        <f t="shared" si="2"/>
        <v>1.5</v>
      </c>
    </row>
    <row r="27" spans="1:66" x14ac:dyDescent="0.35">
      <c r="A27" s="1" t="s">
        <v>80</v>
      </c>
      <c r="B27" s="1">
        <v>78</v>
      </c>
      <c r="C27" s="1">
        <v>0</v>
      </c>
      <c r="D27" s="3">
        <v>0.02</v>
      </c>
      <c r="E27" s="3">
        <v>0</v>
      </c>
      <c r="F27" s="3">
        <v>0.02</v>
      </c>
      <c r="G27" s="3">
        <v>0</v>
      </c>
      <c r="H27" s="3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3">
        <v>0</v>
      </c>
      <c r="P27" s="3">
        <v>0</v>
      </c>
      <c r="Q27" s="1">
        <v>0</v>
      </c>
      <c r="R27" s="1">
        <v>0</v>
      </c>
      <c r="S27" s="1">
        <v>2</v>
      </c>
      <c r="T27" s="1">
        <v>3</v>
      </c>
      <c r="U27" s="1">
        <v>3</v>
      </c>
      <c r="V27" s="4">
        <v>1</v>
      </c>
      <c r="W27" s="1">
        <v>33</v>
      </c>
      <c r="X27" s="1">
        <v>12</v>
      </c>
      <c r="Y27" s="1">
        <v>16</v>
      </c>
      <c r="Z27" s="4">
        <v>0.75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4">
        <v>0</v>
      </c>
      <c r="AG27" s="1">
        <v>0</v>
      </c>
      <c r="AH27" s="1">
        <v>1</v>
      </c>
      <c r="AI27" s="4">
        <v>0</v>
      </c>
      <c r="AJ27" s="1">
        <v>5</v>
      </c>
      <c r="AK27" s="1">
        <v>10</v>
      </c>
      <c r="AL27" s="4">
        <v>0.5</v>
      </c>
      <c r="AM27" s="1">
        <v>0</v>
      </c>
      <c r="AN27" s="1">
        <v>0</v>
      </c>
      <c r="AO27" s="4">
        <v>0</v>
      </c>
      <c r="AP27" s="1">
        <v>6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1</v>
      </c>
      <c r="AY27" s="1">
        <v>0</v>
      </c>
      <c r="AZ27" s="1">
        <v>0</v>
      </c>
      <c r="BA27" s="1">
        <v>0</v>
      </c>
      <c r="BB27" s="1">
        <v>0</v>
      </c>
      <c r="BC27" s="5">
        <f t="shared" si="0"/>
        <v>1.0869565217391304</v>
      </c>
      <c r="BD27" s="5">
        <f t="shared" si="1"/>
        <v>0</v>
      </c>
      <c r="BE27">
        <v>72</v>
      </c>
      <c r="BF27">
        <v>47</v>
      </c>
      <c r="BG27" s="1">
        <v>3</v>
      </c>
      <c r="BH27" s="6">
        <v>45710</v>
      </c>
      <c r="BI27" s="7" t="s">
        <v>99</v>
      </c>
      <c r="BJ27">
        <v>27.599999999999998</v>
      </c>
      <c r="BK27" s="8">
        <v>35.1</v>
      </c>
      <c r="BL27">
        <v>8255</v>
      </c>
      <c r="BM27" s="5">
        <v>6.9</v>
      </c>
      <c r="BN27" s="5">
        <f t="shared" si="2"/>
        <v>0.40000000000000036</v>
      </c>
    </row>
    <row r="28" spans="1:66" x14ac:dyDescent="0.35">
      <c r="A28" s="1" t="s">
        <v>81</v>
      </c>
      <c r="B28" s="1">
        <v>62</v>
      </c>
      <c r="C28" s="1">
        <v>0</v>
      </c>
      <c r="D28" s="3">
        <v>0.17</v>
      </c>
      <c r="E28" s="3">
        <v>0</v>
      </c>
      <c r="F28" s="3">
        <v>0.17</v>
      </c>
      <c r="G28" s="3">
        <v>0</v>
      </c>
      <c r="H28" s="3">
        <v>0.34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3">
        <v>0</v>
      </c>
      <c r="P28" s="3">
        <v>0</v>
      </c>
      <c r="Q28" s="1">
        <v>0</v>
      </c>
      <c r="R28" s="1">
        <v>3</v>
      </c>
      <c r="S28" s="1">
        <v>0</v>
      </c>
      <c r="T28" s="1">
        <v>3</v>
      </c>
      <c r="U28" s="1">
        <v>3</v>
      </c>
      <c r="V28" s="4">
        <v>1</v>
      </c>
      <c r="W28" s="1">
        <v>43</v>
      </c>
      <c r="X28" s="1">
        <v>18</v>
      </c>
      <c r="Y28" s="1">
        <v>26</v>
      </c>
      <c r="Z28" s="4">
        <v>0.69</v>
      </c>
      <c r="AA28" s="1">
        <v>1</v>
      </c>
      <c r="AB28" s="1">
        <v>1</v>
      </c>
      <c r="AC28" s="1">
        <v>0</v>
      </c>
      <c r="AD28" s="1">
        <v>1</v>
      </c>
      <c r="AE28" s="1">
        <v>4</v>
      </c>
      <c r="AF28" s="4">
        <v>0.25</v>
      </c>
      <c r="AG28" s="1">
        <v>0</v>
      </c>
      <c r="AH28" s="1">
        <v>0</v>
      </c>
      <c r="AI28" s="4">
        <v>0</v>
      </c>
      <c r="AJ28" s="1">
        <v>7</v>
      </c>
      <c r="AK28" s="1">
        <v>11</v>
      </c>
      <c r="AL28" s="4">
        <v>0.64</v>
      </c>
      <c r="AM28" s="1">
        <v>0</v>
      </c>
      <c r="AN28" s="1">
        <v>0</v>
      </c>
      <c r="AO28" s="4">
        <v>0</v>
      </c>
      <c r="AP28" s="1">
        <v>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2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5">
        <f t="shared" si="0"/>
        <v>2.1739130434782608</v>
      </c>
      <c r="BD28" s="5">
        <f t="shared" si="1"/>
        <v>0</v>
      </c>
      <c r="BE28">
        <v>70</v>
      </c>
      <c r="BF28">
        <v>74</v>
      </c>
      <c r="BG28" s="1">
        <v>3</v>
      </c>
      <c r="BH28" s="6">
        <v>45710</v>
      </c>
      <c r="BI28" s="7" t="s">
        <v>99</v>
      </c>
      <c r="BJ28">
        <v>27.599999999999998</v>
      </c>
      <c r="BK28" s="8">
        <v>34.5</v>
      </c>
      <c r="BL28">
        <v>4266</v>
      </c>
      <c r="BM28" s="5">
        <v>7.6</v>
      </c>
      <c r="BN28" s="5">
        <f t="shared" si="2"/>
        <v>1.0999999999999996</v>
      </c>
    </row>
    <row r="29" spans="1:66" x14ac:dyDescent="0.35">
      <c r="A29" s="1" t="s">
        <v>66</v>
      </c>
      <c r="B29" s="1">
        <v>97</v>
      </c>
      <c r="C29" s="1">
        <v>0</v>
      </c>
      <c r="D29" s="3">
        <v>0.62</v>
      </c>
      <c r="E29" s="3">
        <v>0.7</v>
      </c>
      <c r="F29" s="3">
        <v>0.62</v>
      </c>
      <c r="G29" s="3">
        <v>0.7</v>
      </c>
      <c r="H29" s="3">
        <v>0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3">
        <v>0</v>
      </c>
      <c r="P29" s="3">
        <v>0</v>
      </c>
      <c r="Q29" s="1">
        <v>1</v>
      </c>
      <c r="R29" s="1">
        <v>0</v>
      </c>
      <c r="S29" s="1">
        <v>0</v>
      </c>
      <c r="T29" s="1">
        <v>3</v>
      </c>
      <c r="U29" s="1">
        <v>7</v>
      </c>
      <c r="V29" s="4">
        <v>0.43</v>
      </c>
      <c r="W29" s="1">
        <v>29</v>
      </c>
      <c r="X29" s="1">
        <v>6</v>
      </c>
      <c r="Y29" s="1">
        <v>12</v>
      </c>
      <c r="Z29" s="4">
        <v>0.5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4">
        <v>0</v>
      </c>
      <c r="AG29" s="1">
        <v>0</v>
      </c>
      <c r="AH29" s="1">
        <v>0</v>
      </c>
      <c r="AI29" s="4">
        <v>0</v>
      </c>
      <c r="AJ29" s="1">
        <v>4</v>
      </c>
      <c r="AK29" s="1">
        <v>18</v>
      </c>
      <c r="AL29" s="4">
        <v>0.22</v>
      </c>
      <c r="AM29" s="1">
        <v>0</v>
      </c>
      <c r="AN29" s="1">
        <v>2</v>
      </c>
      <c r="AO29" s="4">
        <v>0</v>
      </c>
      <c r="AP29" s="1">
        <v>9</v>
      </c>
      <c r="AQ29" s="1">
        <v>3</v>
      </c>
      <c r="AR29" s="1">
        <v>0</v>
      </c>
      <c r="AS29" s="1">
        <v>0</v>
      </c>
      <c r="AT29" s="1">
        <v>2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5">
        <f t="shared" si="0"/>
        <v>0.78125</v>
      </c>
      <c r="BD29" s="5">
        <f t="shared" si="1"/>
        <v>0</v>
      </c>
      <c r="BE29">
        <v>62</v>
      </c>
      <c r="BF29">
        <v>40</v>
      </c>
      <c r="BG29" s="1">
        <v>4</v>
      </c>
      <c r="BH29" s="6">
        <v>45717</v>
      </c>
      <c r="BI29" s="7" t="s">
        <v>87</v>
      </c>
      <c r="BJ29">
        <v>38.4</v>
      </c>
      <c r="BK29" s="8">
        <v>30.4</v>
      </c>
      <c r="BL29">
        <v>11107</v>
      </c>
      <c r="BM29" s="5">
        <v>6.6</v>
      </c>
      <c r="BN29" s="5">
        <f t="shared" si="2"/>
        <v>9.9999999999999645E-2</v>
      </c>
    </row>
    <row r="30" spans="1:66" x14ac:dyDescent="0.35">
      <c r="A30" s="1" t="s">
        <v>68</v>
      </c>
      <c r="B30" s="1">
        <v>97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3">
        <v>0</v>
      </c>
      <c r="P30" s="3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4">
        <v>0</v>
      </c>
      <c r="W30" s="1">
        <v>33</v>
      </c>
      <c r="X30" s="1">
        <v>23</v>
      </c>
      <c r="Y30" s="1">
        <v>27</v>
      </c>
      <c r="Z30" s="4">
        <v>0.85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4">
        <v>0</v>
      </c>
      <c r="AG30" s="1">
        <v>1</v>
      </c>
      <c r="AH30" s="1">
        <v>3</v>
      </c>
      <c r="AI30" s="4">
        <v>0.33</v>
      </c>
      <c r="AJ30" s="1">
        <v>1</v>
      </c>
      <c r="AK30" s="1">
        <v>9</v>
      </c>
      <c r="AL30" s="4">
        <v>0.11</v>
      </c>
      <c r="AM30" s="1">
        <v>2</v>
      </c>
      <c r="AN30" s="1">
        <v>2</v>
      </c>
      <c r="AO30" s="4">
        <v>1</v>
      </c>
      <c r="AP30" s="1">
        <v>6</v>
      </c>
      <c r="AQ30" s="1">
        <v>1</v>
      </c>
      <c r="AR30" s="1">
        <v>2</v>
      </c>
      <c r="AS30" s="1">
        <v>0</v>
      </c>
      <c r="AT30" s="1">
        <v>2</v>
      </c>
      <c r="AU30" s="1">
        <v>0</v>
      </c>
      <c r="AV30" s="1">
        <v>1</v>
      </c>
      <c r="AW30" s="1">
        <v>0</v>
      </c>
      <c r="AX30" s="1">
        <v>2</v>
      </c>
      <c r="AY30" s="1">
        <v>0</v>
      </c>
      <c r="AZ30" s="1">
        <v>0</v>
      </c>
      <c r="BA30" s="1">
        <v>0</v>
      </c>
      <c r="BB30" s="1">
        <v>0</v>
      </c>
      <c r="BC30" s="5">
        <f t="shared" si="0"/>
        <v>0.78125</v>
      </c>
      <c r="BD30" s="5">
        <f t="shared" si="1"/>
        <v>0</v>
      </c>
      <c r="BE30">
        <v>31</v>
      </c>
      <c r="BF30">
        <v>32</v>
      </c>
      <c r="BG30" s="1">
        <v>4</v>
      </c>
      <c r="BH30" s="6">
        <v>45717</v>
      </c>
      <c r="BI30" s="7" t="s">
        <v>87</v>
      </c>
      <c r="BJ30">
        <v>38.4</v>
      </c>
      <c r="BK30" s="8">
        <v>30</v>
      </c>
      <c r="BL30">
        <v>8911</v>
      </c>
      <c r="BM30" s="5">
        <v>6.4</v>
      </c>
      <c r="BN30" s="5">
        <f t="shared" si="2"/>
        <v>-9.9999999999999645E-2</v>
      </c>
    </row>
    <row r="31" spans="1:66" x14ac:dyDescent="0.35">
      <c r="A31" s="1" t="s">
        <v>70</v>
      </c>
      <c r="B31" s="1">
        <v>19</v>
      </c>
      <c r="C31" s="1">
        <v>-1</v>
      </c>
      <c r="D31" s="3">
        <v>0.02</v>
      </c>
      <c r="E31" s="3">
        <v>0.01</v>
      </c>
      <c r="F31" s="3">
        <v>0.02</v>
      </c>
      <c r="G31" s="3">
        <v>0.01</v>
      </c>
      <c r="H31" s="3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>
        <v>0</v>
      </c>
      <c r="P31" s="3">
        <v>0</v>
      </c>
      <c r="Q31" s="1">
        <v>1</v>
      </c>
      <c r="R31" s="1">
        <v>0</v>
      </c>
      <c r="S31" s="1">
        <v>0</v>
      </c>
      <c r="T31" s="1">
        <v>1</v>
      </c>
      <c r="U31" s="1">
        <v>1</v>
      </c>
      <c r="V31" s="4">
        <v>1</v>
      </c>
      <c r="W31" s="1">
        <v>12</v>
      </c>
      <c r="X31" s="1">
        <v>4</v>
      </c>
      <c r="Y31" s="1">
        <v>4</v>
      </c>
      <c r="Z31" s="4">
        <v>1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4">
        <v>0</v>
      </c>
      <c r="AG31" s="1">
        <v>0</v>
      </c>
      <c r="AH31" s="1">
        <v>0</v>
      </c>
      <c r="AI31" s="4">
        <v>0</v>
      </c>
      <c r="AJ31" s="1">
        <v>3</v>
      </c>
      <c r="AK31" s="1">
        <v>5</v>
      </c>
      <c r="AL31" s="4">
        <v>0.6</v>
      </c>
      <c r="AM31" s="1">
        <v>0</v>
      </c>
      <c r="AN31" s="1">
        <v>0</v>
      </c>
      <c r="AO31" s="4">
        <v>0</v>
      </c>
      <c r="AP31" s="1">
        <v>2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5">
        <f t="shared" si="0"/>
        <v>0</v>
      </c>
      <c r="BD31" s="5">
        <f t="shared" si="1"/>
        <v>0.78125</v>
      </c>
      <c r="BE31">
        <v>65</v>
      </c>
      <c r="BF31">
        <v>66</v>
      </c>
      <c r="BG31" s="1">
        <v>4</v>
      </c>
      <c r="BH31" s="6">
        <v>45717</v>
      </c>
      <c r="BI31" s="7" t="s">
        <v>87</v>
      </c>
      <c r="BJ31">
        <v>38.4</v>
      </c>
      <c r="BK31" s="8">
        <v>26</v>
      </c>
      <c r="BL31">
        <v>2602</v>
      </c>
      <c r="BM31" s="5">
        <v>6.7</v>
      </c>
      <c r="BN31" s="5">
        <f t="shared" si="2"/>
        <v>0.20000000000000018</v>
      </c>
    </row>
    <row r="32" spans="1:66" x14ac:dyDescent="0.35">
      <c r="A32" s="1" t="s">
        <v>71</v>
      </c>
      <c r="B32" s="1">
        <v>25</v>
      </c>
      <c r="C32" s="1">
        <v>-1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>
        <v>0</v>
      </c>
      <c r="P32" s="3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4">
        <v>0</v>
      </c>
      <c r="W32" s="1">
        <v>6</v>
      </c>
      <c r="X32" s="1">
        <v>4</v>
      </c>
      <c r="Y32" s="1">
        <v>6</v>
      </c>
      <c r="Z32" s="4">
        <v>0.67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4">
        <v>0</v>
      </c>
      <c r="AG32" s="1">
        <v>0</v>
      </c>
      <c r="AH32" s="1">
        <v>1</v>
      </c>
      <c r="AI32" s="4">
        <v>0</v>
      </c>
      <c r="AJ32" s="1">
        <v>0</v>
      </c>
      <c r="AK32" s="1">
        <v>3</v>
      </c>
      <c r="AL32" s="4">
        <v>0</v>
      </c>
      <c r="AM32" s="1">
        <v>0</v>
      </c>
      <c r="AN32" s="1">
        <v>1</v>
      </c>
      <c r="AO32" s="4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1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C32" s="5">
        <f t="shared" si="0"/>
        <v>0.78125</v>
      </c>
      <c r="BD32" s="5">
        <f t="shared" si="1"/>
        <v>0.78125</v>
      </c>
      <c r="BE32">
        <v>46</v>
      </c>
      <c r="BF32">
        <v>44</v>
      </c>
      <c r="BG32" s="1">
        <v>4</v>
      </c>
      <c r="BH32" s="6">
        <v>45717</v>
      </c>
      <c r="BI32" s="7" t="s">
        <v>87</v>
      </c>
      <c r="BJ32">
        <v>38.4</v>
      </c>
      <c r="BK32" s="8">
        <v>26.3</v>
      </c>
      <c r="BL32">
        <v>3942</v>
      </c>
      <c r="BM32" s="5">
        <v>6.3</v>
      </c>
      <c r="BN32" s="5">
        <f t="shared" si="2"/>
        <v>-0.20000000000000018</v>
      </c>
    </row>
    <row r="33" spans="1:66" x14ac:dyDescent="0.35">
      <c r="A33" s="1" t="s">
        <v>72</v>
      </c>
      <c r="B33" s="1">
        <v>8</v>
      </c>
      <c r="C33" s="1">
        <v>-1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3">
        <v>0</v>
      </c>
      <c r="P33" s="3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4">
        <v>0</v>
      </c>
      <c r="W33" s="1">
        <v>6</v>
      </c>
      <c r="X33" s="1">
        <v>1</v>
      </c>
      <c r="Y33" s="1">
        <v>3</v>
      </c>
      <c r="Z33" s="4">
        <v>0.33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4">
        <v>0</v>
      </c>
      <c r="AG33" s="1">
        <v>0</v>
      </c>
      <c r="AH33" s="1">
        <v>0</v>
      </c>
      <c r="AI33" s="4">
        <v>0</v>
      </c>
      <c r="AJ33" s="1">
        <v>0</v>
      </c>
      <c r="AK33" s="1">
        <v>2</v>
      </c>
      <c r="AL33" s="4">
        <v>0</v>
      </c>
      <c r="AM33" s="1">
        <v>0</v>
      </c>
      <c r="AN33" s="1">
        <v>1</v>
      </c>
      <c r="AO33" s="4">
        <v>0</v>
      </c>
      <c r="AP33" s="1">
        <v>2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1</v>
      </c>
      <c r="AZ33" s="1">
        <v>0</v>
      </c>
      <c r="BA33" s="1">
        <v>0</v>
      </c>
      <c r="BB33" s="1">
        <v>0</v>
      </c>
      <c r="BC33" s="5">
        <f t="shared" si="0"/>
        <v>0</v>
      </c>
      <c r="BD33" s="5">
        <f t="shared" si="1"/>
        <v>0</v>
      </c>
      <c r="BE33">
        <v>63</v>
      </c>
      <c r="BF33">
        <v>87</v>
      </c>
      <c r="BG33" s="1">
        <v>4</v>
      </c>
      <c r="BH33" s="6">
        <v>45717</v>
      </c>
      <c r="BI33" s="7" t="s">
        <v>87</v>
      </c>
      <c r="BJ33">
        <v>38.4</v>
      </c>
      <c r="BK33" s="8">
        <v>28.1</v>
      </c>
      <c r="BL33">
        <v>2591</v>
      </c>
      <c r="BM33" s="5">
        <v>5.7</v>
      </c>
      <c r="BN33" s="5">
        <f t="shared" si="2"/>
        <v>-0.79999999999999982</v>
      </c>
    </row>
    <row r="34" spans="1:66" x14ac:dyDescent="0.35">
      <c r="A34" s="1" t="s">
        <v>73</v>
      </c>
      <c r="B34" s="1">
        <v>97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>
        <v>0</v>
      </c>
      <c r="P34" s="3">
        <v>0</v>
      </c>
      <c r="Q34" s="1">
        <v>0</v>
      </c>
      <c r="R34" s="1">
        <v>0</v>
      </c>
      <c r="S34" s="1">
        <v>0</v>
      </c>
      <c r="T34" s="1">
        <v>1</v>
      </c>
      <c r="U34" s="1">
        <v>1</v>
      </c>
      <c r="V34" s="4">
        <v>1</v>
      </c>
      <c r="W34" s="1">
        <v>45</v>
      </c>
      <c r="X34" s="1">
        <v>33</v>
      </c>
      <c r="Y34" s="1">
        <v>37</v>
      </c>
      <c r="Z34" s="4">
        <v>0.89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4">
        <v>0</v>
      </c>
      <c r="AG34" s="1">
        <v>9</v>
      </c>
      <c r="AH34" s="1">
        <v>10</v>
      </c>
      <c r="AI34" s="4">
        <v>0.9</v>
      </c>
      <c r="AJ34" s="1">
        <v>2</v>
      </c>
      <c r="AK34" s="1">
        <v>12</v>
      </c>
      <c r="AL34" s="4">
        <v>0.17</v>
      </c>
      <c r="AM34" s="1">
        <v>2</v>
      </c>
      <c r="AN34" s="1">
        <v>4</v>
      </c>
      <c r="AO34" s="4">
        <v>0.5</v>
      </c>
      <c r="AP34" s="1">
        <v>7</v>
      </c>
      <c r="AQ34" s="1">
        <v>2</v>
      </c>
      <c r="AR34" s="1">
        <v>0</v>
      </c>
      <c r="AS34" s="1">
        <v>0</v>
      </c>
      <c r="AT34" s="1">
        <v>1</v>
      </c>
      <c r="AU34" s="1">
        <v>0</v>
      </c>
      <c r="AV34" s="1">
        <v>4</v>
      </c>
      <c r="AW34" s="1">
        <v>1</v>
      </c>
      <c r="AX34" s="1">
        <v>5</v>
      </c>
      <c r="AY34" s="1">
        <v>0</v>
      </c>
      <c r="AZ34" s="1">
        <v>0</v>
      </c>
      <c r="BA34" s="1">
        <v>0</v>
      </c>
      <c r="BB34" s="1">
        <v>0</v>
      </c>
      <c r="BC34" s="5">
        <f t="shared" si="0"/>
        <v>3.125</v>
      </c>
      <c r="BD34" s="5">
        <f t="shared" si="1"/>
        <v>0.78125</v>
      </c>
      <c r="BE34">
        <v>48</v>
      </c>
      <c r="BF34">
        <v>14</v>
      </c>
      <c r="BG34" s="1">
        <v>4</v>
      </c>
      <c r="BH34" s="6">
        <v>45717</v>
      </c>
      <c r="BI34" s="7" t="s">
        <v>87</v>
      </c>
      <c r="BJ34">
        <v>38.4</v>
      </c>
      <c r="BK34" s="8">
        <v>30.7</v>
      </c>
      <c r="BL34">
        <v>11204</v>
      </c>
      <c r="BM34" s="5">
        <v>6.7</v>
      </c>
      <c r="BN34" s="5">
        <f t="shared" si="2"/>
        <v>0.20000000000000018</v>
      </c>
    </row>
    <row r="35" spans="1:66" x14ac:dyDescent="0.35">
      <c r="A35" s="1" t="s">
        <v>74</v>
      </c>
      <c r="B35" s="1">
        <v>97</v>
      </c>
      <c r="C35" s="1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3">
        <v>0</v>
      </c>
      <c r="P35" s="3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4">
        <v>0</v>
      </c>
      <c r="W35" s="1">
        <v>40</v>
      </c>
      <c r="X35" s="1">
        <v>24</v>
      </c>
      <c r="Y35" s="1">
        <v>30</v>
      </c>
      <c r="Z35" s="4">
        <v>0.8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4">
        <v>0</v>
      </c>
      <c r="AG35" s="1">
        <v>2</v>
      </c>
      <c r="AH35" s="1">
        <v>5</v>
      </c>
      <c r="AI35" s="4">
        <v>0.4</v>
      </c>
      <c r="AJ35" s="1">
        <v>4</v>
      </c>
      <c r="AK35" s="1">
        <v>8</v>
      </c>
      <c r="AL35" s="4">
        <v>0.5</v>
      </c>
      <c r="AM35" s="1">
        <v>2</v>
      </c>
      <c r="AN35" s="1">
        <v>4</v>
      </c>
      <c r="AO35" s="4">
        <v>0.5</v>
      </c>
      <c r="AP35" s="1">
        <v>11</v>
      </c>
      <c r="AQ35" s="1">
        <v>1</v>
      </c>
      <c r="AR35" s="1">
        <v>1</v>
      </c>
      <c r="AS35" s="1">
        <v>0</v>
      </c>
      <c r="AT35" s="1">
        <v>5</v>
      </c>
      <c r="AU35" s="1">
        <v>0</v>
      </c>
      <c r="AV35" s="1">
        <v>3</v>
      </c>
      <c r="AW35" s="1">
        <v>0</v>
      </c>
      <c r="AX35" s="1">
        <v>1</v>
      </c>
      <c r="AY35" s="1">
        <v>1</v>
      </c>
      <c r="AZ35" s="1">
        <v>0</v>
      </c>
      <c r="BA35" s="1">
        <v>0</v>
      </c>
      <c r="BB35" s="1">
        <v>0</v>
      </c>
      <c r="BC35" s="5">
        <f t="shared" si="0"/>
        <v>2.34375</v>
      </c>
      <c r="BD35" s="5">
        <f t="shared" si="1"/>
        <v>0</v>
      </c>
      <c r="BE35">
        <v>30</v>
      </c>
      <c r="BF35">
        <v>62</v>
      </c>
      <c r="BG35" s="1">
        <v>4</v>
      </c>
      <c r="BH35" s="6">
        <v>45717</v>
      </c>
      <c r="BI35" s="7" t="s">
        <v>87</v>
      </c>
      <c r="BJ35">
        <v>38.4</v>
      </c>
      <c r="BK35" s="8">
        <v>28.9</v>
      </c>
      <c r="BL35">
        <v>9465</v>
      </c>
      <c r="BM35" s="5">
        <v>6.4</v>
      </c>
      <c r="BN35" s="5">
        <f t="shared" si="2"/>
        <v>-9.9999999999999645E-2</v>
      </c>
    </row>
    <row r="36" spans="1:66" x14ac:dyDescent="0.35">
      <c r="A36" s="1" t="s">
        <v>75</v>
      </c>
      <c r="B36" s="1">
        <v>89</v>
      </c>
      <c r="C36" s="1">
        <v>1</v>
      </c>
      <c r="D36" s="3">
        <v>0.02</v>
      </c>
      <c r="E36" s="3">
        <v>0</v>
      </c>
      <c r="F36" s="3">
        <v>0.02</v>
      </c>
      <c r="G36" s="3">
        <v>0</v>
      </c>
      <c r="H36" s="3">
        <v>0.05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>
        <v>0</v>
      </c>
      <c r="P36" s="3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4">
        <v>0</v>
      </c>
      <c r="W36" s="1">
        <v>26</v>
      </c>
      <c r="X36" s="1">
        <v>14</v>
      </c>
      <c r="Y36" s="1">
        <v>17</v>
      </c>
      <c r="Z36" s="4">
        <v>0.82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4">
        <v>0</v>
      </c>
      <c r="AG36" s="1">
        <v>1</v>
      </c>
      <c r="AH36" s="1">
        <v>2</v>
      </c>
      <c r="AI36" s="4">
        <v>0.5</v>
      </c>
      <c r="AJ36" s="1">
        <v>0</v>
      </c>
      <c r="AK36" s="1">
        <v>8</v>
      </c>
      <c r="AL36" s="4">
        <v>0</v>
      </c>
      <c r="AM36" s="1">
        <v>1</v>
      </c>
      <c r="AN36" s="1">
        <v>3</v>
      </c>
      <c r="AO36" s="4">
        <v>0.33</v>
      </c>
      <c r="AP36" s="1">
        <v>7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0</v>
      </c>
      <c r="BC36" s="5">
        <f t="shared" si="0"/>
        <v>0</v>
      </c>
      <c r="BD36" s="5">
        <f t="shared" si="1"/>
        <v>0</v>
      </c>
      <c r="BE36">
        <v>51</v>
      </c>
      <c r="BF36">
        <v>33</v>
      </c>
      <c r="BG36" s="1">
        <v>4</v>
      </c>
      <c r="BH36" s="6">
        <v>45717</v>
      </c>
      <c r="BI36" s="7" t="s">
        <v>87</v>
      </c>
      <c r="BJ36">
        <v>38.4</v>
      </c>
      <c r="BK36" s="8">
        <v>26.2</v>
      </c>
      <c r="BL36">
        <v>10929</v>
      </c>
      <c r="BM36" s="5">
        <v>6.3</v>
      </c>
      <c r="BN36" s="5">
        <f t="shared" si="2"/>
        <v>-0.20000000000000018</v>
      </c>
    </row>
    <row r="37" spans="1:66" x14ac:dyDescent="0.35">
      <c r="A37" s="1" t="s">
        <v>76</v>
      </c>
      <c r="B37" s="1">
        <v>97</v>
      </c>
      <c r="C37" s="1">
        <v>0</v>
      </c>
      <c r="D37" s="3">
        <v>0.34</v>
      </c>
      <c r="E37" s="3">
        <v>0.63</v>
      </c>
      <c r="F37" s="3">
        <v>0.34</v>
      </c>
      <c r="G37" s="3">
        <v>0.63</v>
      </c>
      <c r="H37" s="3">
        <v>0.01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3">
        <v>0</v>
      </c>
      <c r="P37" s="3">
        <v>0</v>
      </c>
      <c r="Q37" s="1">
        <v>1</v>
      </c>
      <c r="R37" s="1">
        <v>2</v>
      </c>
      <c r="S37" s="1">
        <v>0</v>
      </c>
      <c r="T37" s="1">
        <v>6</v>
      </c>
      <c r="U37" s="1">
        <v>7</v>
      </c>
      <c r="V37" s="4">
        <v>0.86</v>
      </c>
      <c r="W37" s="1">
        <v>81</v>
      </c>
      <c r="X37" s="1">
        <v>26</v>
      </c>
      <c r="Y37" s="1">
        <v>39</v>
      </c>
      <c r="Z37" s="4">
        <v>0.67</v>
      </c>
      <c r="AA37" s="1">
        <v>3</v>
      </c>
      <c r="AB37" s="1">
        <v>0</v>
      </c>
      <c r="AC37" s="1">
        <v>0</v>
      </c>
      <c r="AD37" s="1">
        <v>0</v>
      </c>
      <c r="AE37" s="1">
        <v>1</v>
      </c>
      <c r="AF37" s="4">
        <v>0</v>
      </c>
      <c r="AG37" s="1">
        <v>0</v>
      </c>
      <c r="AH37" s="1">
        <v>1</v>
      </c>
      <c r="AI37" s="4">
        <v>0</v>
      </c>
      <c r="AJ37" s="1">
        <v>13</v>
      </c>
      <c r="AK37" s="1">
        <v>39</v>
      </c>
      <c r="AL37" s="4">
        <v>0.33</v>
      </c>
      <c r="AM37" s="1">
        <v>1</v>
      </c>
      <c r="AN37" s="1">
        <v>3</v>
      </c>
      <c r="AO37" s="4">
        <v>0.33</v>
      </c>
      <c r="AP37" s="1">
        <v>23</v>
      </c>
      <c r="AQ37" s="1">
        <v>2</v>
      </c>
      <c r="AR37" s="1">
        <v>4</v>
      </c>
      <c r="AS37" s="1">
        <v>0</v>
      </c>
      <c r="AT37" s="1">
        <v>0</v>
      </c>
      <c r="AU37" s="1">
        <v>1</v>
      </c>
      <c r="AV37" s="1">
        <v>1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5">
        <f t="shared" si="0"/>
        <v>0.78125</v>
      </c>
      <c r="BD37" s="5">
        <f t="shared" si="1"/>
        <v>0</v>
      </c>
      <c r="BE37">
        <v>70</v>
      </c>
      <c r="BF37">
        <v>56</v>
      </c>
      <c r="BG37" s="1">
        <v>4</v>
      </c>
      <c r="BH37" s="6">
        <v>45717</v>
      </c>
      <c r="BI37" s="7" t="s">
        <v>87</v>
      </c>
      <c r="BJ37">
        <v>38.4</v>
      </c>
      <c r="BK37" s="8">
        <v>31.8</v>
      </c>
      <c r="BL37">
        <v>9662</v>
      </c>
      <c r="BM37" s="5">
        <v>7.5</v>
      </c>
      <c r="BN37" s="5">
        <f t="shared" si="2"/>
        <v>1</v>
      </c>
    </row>
    <row r="38" spans="1:66" x14ac:dyDescent="0.35">
      <c r="A38" s="1" t="s">
        <v>77</v>
      </c>
      <c r="B38" s="1">
        <v>97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3">
        <v>0</v>
      </c>
      <c r="P38" s="3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4">
        <v>0</v>
      </c>
      <c r="W38" s="1">
        <v>23</v>
      </c>
      <c r="X38" s="1">
        <v>19</v>
      </c>
      <c r="Y38" s="1">
        <v>20</v>
      </c>
      <c r="Z38" s="4">
        <v>0.95</v>
      </c>
      <c r="AA38" s="1">
        <v>0</v>
      </c>
      <c r="AB38" s="1">
        <v>0</v>
      </c>
      <c r="AC38" s="1">
        <v>0</v>
      </c>
      <c r="AD38" s="1">
        <v>1</v>
      </c>
      <c r="AE38" s="1">
        <v>1</v>
      </c>
      <c r="AF38" s="4">
        <v>1</v>
      </c>
      <c r="AG38" s="1">
        <v>1</v>
      </c>
      <c r="AH38" s="1">
        <v>1</v>
      </c>
      <c r="AI38" s="4">
        <v>1</v>
      </c>
      <c r="AJ38" s="1">
        <v>1</v>
      </c>
      <c r="AK38" s="1">
        <v>5</v>
      </c>
      <c r="AL38" s="4">
        <v>0.25</v>
      </c>
      <c r="AM38" s="1">
        <v>0</v>
      </c>
      <c r="AN38" s="1">
        <v>1</v>
      </c>
      <c r="AO38" s="4">
        <v>0</v>
      </c>
      <c r="AP38" s="1">
        <v>3</v>
      </c>
      <c r="AQ38" s="1">
        <v>1</v>
      </c>
      <c r="AR38" s="1">
        <v>0</v>
      </c>
      <c r="AS38" s="1">
        <v>0</v>
      </c>
      <c r="AT38" s="1">
        <v>1</v>
      </c>
      <c r="AU38" s="1">
        <v>0</v>
      </c>
      <c r="AV38" s="1">
        <v>2</v>
      </c>
      <c r="AW38" s="1">
        <v>0</v>
      </c>
      <c r="AX38" s="1">
        <v>2</v>
      </c>
      <c r="AY38" s="1">
        <v>0</v>
      </c>
      <c r="AZ38" s="1">
        <v>0</v>
      </c>
      <c r="BA38" s="1">
        <v>0</v>
      </c>
      <c r="BB38" s="1">
        <v>0</v>
      </c>
      <c r="BC38" s="5">
        <f t="shared" si="0"/>
        <v>1.5625</v>
      </c>
      <c r="BD38" s="5">
        <f t="shared" si="1"/>
        <v>0</v>
      </c>
      <c r="BE38">
        <v>47</v>
      </c>
      <c r="BF38">
        <v>88</v>
      </c>
      <c r="BG38" s="1">
        <v>4</v>
      </c>
      <c r="BH38" s="6">
        <v>45717</v>
      </c>
      <c r="BI38" s="7" t="s">
        <v>87</v>
      </c>
      <c r="BJ38">
        <v>38.4</v>
      </c>
      <c r="BK38" s="8">
        <v>29.5</v>
      </c>
      <c r="BL38">
        <v>10165</v>
      </c>
      <c r="BM38" s="5">
        <v>6.5</v>
      </c>
      <c r="BN38" s="5">
        <f t="shared" si="2"/>
        <v>0</v>
      </c>
    </row>
    <row r="39" spans="1:66" x14ac:dyDescent="0.35">
      <c r="A39" s="1" t="s">
        <v>78</v>
      </c>
      <c r="B39" s="1">
        <v>72</v>
      </c>
      <c r="C39" s="1">
        <v>1</v>
      </c>
      <c r="D39" s="3">
        <v>0.08</v>
      </c>
      <c r="E39" s="3">
        <v>0.11</v>
      </c>
      <c r="F39" s="3">
        <v>0.08</v>
      </c>
      <c r="G39" s="3">
        <v>0.11</v>
      </c>
      <c r="H39" s="3">
        <v>0.37</v>
      </c>
      <c r="I39" s="1">
        <v>1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3">
        <v>0</v>
      </c>
      <c r="P39" s="3">
        <v>0</v>
      </c>
      <c r="Q39" s="1">
        <v>1</v>
      </c>
      <c r="R39" s="1">
        <v>1</v>
      </c>
      <c r="S39" s="1">
        <v>2</v>
      </c>
      <c r="T39" s="1">
        <v>6</v>
      </c>
      <c r="U39" s="1">
        <v>6</v>
      </c>
      <c r="V39" s="4">
        <v>1</v>
      </c>
      <c r="W39" s="1">
        <v>52</v>
      </c>
      <c r="X39" s="1">
        <v>18</v>
      </c>
      <c r="Y39" s="1">
        <v>27</v>
      </c>
      <c r="Z39" s="4">
        <v>0.67</v>
      </c>
      <c r="AA39" s="1">
        <v>4</v>
      </c>
      <c r="AB39" s="1">
        <v>0</v>
      </c>
      <c r="AC39" s="1">
        <v>0</v>
      </c>
      <c r="AD39" s="1">
        <v>2</v>
      </c>
      <c r="AE39" s="1">
        <v>4</v>
      </c>
      <c r="AF39" s="4">
        <v>0.5</v>
      </c>
      <c r="AG39" s="1">
        <v>1</v>
      </c>
      <c r="AH39" s="1">
        <v>3</v>
      </c>
      <c r="AI39" s="4">
        <v>0.33</v>
      </c>
      <c r="AJ39" s="1">
        <v>9</v>
      </c>
      <c r="AK39" s="1">
        <v>19</v>
      </c>
      <c r="AL39" s="4">
        <v>0.47</v>
      </c>
      <c r="AM39" s="1">
        <v>0</v>
      </c>
      <c r="AN39" s="1">
        <v>0</v>
      </c>
      <c r="AO39" s="4">
        <v>0</v>
      </c>
      <c r="AP39" s="1">
        <v>12</v>
      </c>
      <c r="AQ39" s="1">
        <v>1</v>
      </c>
      <c r="AR39" s="1">
        <v>3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5">
        <f t="shared" si="0"/>
        <v>0.78125</v>
      </c>
      <c r="BD39" s="5">
        <f t="shared" si="1"/>
        <v>0</v>
      </c>
      <c r="BE39">
        <v>67</v>
      </c>
      <c r="BF39">
        <v>38</v>
      </c>
      <c r="BG39" s="1">
        <v>4</v>
      </c>
      <c r="BH39" s="6">
        <v>45717</v>
      </c>
      <c r="BI39" s="7" t="s">
        <v>87</v>
      </c>
      <c r="BJ39">
        <v>38.4</v>
      </c>
      <c r="BM39" s="5">
        <v>8.4</v>
      </c>
      <c r="BN39" s="5">
        <f t="shared" si="2"/>
        <v>1.9000000000000004</v>
      </c>
    </row>
    <row r="40" spans="1:66" x14ac:dyDescent="0.35">
      <c r="A40" s="1" t="s">
        <v>79</v>
      </c>
      <c r="B40" s="1">
        <v>97</v>
      </c>
      <c r="C40" s="1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1">
        <v>0</v>
      </c>
      <c r="L40" s="1">
        <v>2</v>
      </c>
      <c r="M40" s="1">
        <v>4</v>
      </c>
      <c r="N40" s="1">
        <v>2</v>
      </c>
      <c r="O40" s="3">
        <v>1.42</v>
      </c>
      <c r="P40" s="3">
        <v>-0.57999999999999996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4">
        <v>0</v>
      </c>
      <c r="W40" s="1">
        <v>20</v>
      </c>
      <c r="X40" s="1">
        <v>17</v>
      </c>
      <c r="Y40" s="1">
        <v>18</v>
      </c>
      <c r="Z40" s="4">
        <v>0.94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4">
        <v>0</v>
      </c>
      <c r="AG40" s="1">
        <v>5</v>
      </c>
      <c r="AH40" s="1">
        <v>6</v>
      </c>
      <c r="AI40" s="4">
        <v>0.83</v>
      </c>
      <c r="AJ40" s="1">
        <v>0</v>
      </c>
      <c r="AK40" s="1">
        <v>0</v>
      </c>
      <c r="AL40" s="4">
        <v>0</v>
      </c>
      <c r="AM40" s="1">
        <v>2</v>
      </c>
      <c r="AN40" s="1">
        <v>2</v>
      </c>
      <c r="AO40" s="4">
        <v>1</v>
      </c>
      <c r="AP40" s="1">
        <v>0</v>
      </c>
      <c r="AQ40" s="1">
        <v>0</v>
      </c>
      <c r="AR40" s="1">
        <v>0</v>
      </c>
      <c r="AS40" s="1">
        <v>0</v>
      </c>
      <c r="AT40" s="1">
        <v>2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5">
        <f t="shared" si="0"/>
        <v>0</v>
      </c>
      <c r="BD40" s="5">
        <f t="shared" si="1"/>
        <v>0</v>
      </c>
      <c r="BE40">
        <v>9</v>
      </c>
      <c r="BF40">
        <v>45</v>
      </c>
      <c r="BG40" s="1">
        <v>4</v>
      </c>
      <c r="BH40" s="6">
        <v>45717</v>
      </c>
      <c r="BI40" s="7" t="s">
        <v>87</v>
      </c>
      <c r="BJ40">
        <v>38.4</v>
      </c>
      <c r="BK40" s="8">
        <v>23.4</v>
      </c>
      <c r="BL40" s="8">
        <v>5016</v>
      </c>
      <c r="BM40" s="5">
        <v>6.6</v>
      </c>
      <c r="BN40" s="5">
        <f t="shared" si="2"/>
        <v>9.9999999999999645E-2</v>
      </c>
    </row>
    <row r="41" spans="1:66" x14ac:dyDescent="0.35">
      <c r="A41" s="1" t="s">
        <v>80</v>
      </c>
      <c r="B41" s="1">
        <v>78</v>
      </c>
      <c r="C41" s="1">
        <v>1</v>
      </c>
      <c r="D41" s="3">
        <v>0.33</v>
      </c>
      <c r="E41" s="3">
        <v>0.17</v>
      </c>
      <c r="F41" s="3">
        <v>0.33</v>
      </c>
      <c r="G41" s="3">
        <v>0.17</v>
      </c>
      <c r="H41" s="3">
        <v>0.62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3">
        <v>0</v>
      </c>
      <c r="P41" s="3">
        <v>0</v>
      </c>
      <c r="Q41" s="1">
        <v>2</v>
      </c>
      <c r="R41" s="1">
        <v>3</v>
      </c>
      <c r="S41" s="1">
        <v>1</v>
      </c>
      <c r="T41" s="1">
        <v>3</v>
      </c>
      <c r="U41" s="1">
        <v>3</v>
      </c>
      <c r="V41" s="4">
        <v>1</v>
      </c>
      <c r="W41" s="1">
        <v>39</v>
      </c>
      <c r="X41" s="1">
        <v>12</v>
      </c>
      <c r="Y41" s="1">
        <v>16</v>
      </c>
      <c r="Z41" s="4">
        <v>0.75</v>
      </c>
      <c r="AA41" s="1">
        <v>2</v>
      </c>
      <c r="AB41" s="1">
        <v>1</v>
      </c>
      <c r="AC41" s="1">
        <v>0</v>
      </c>
      <c r="AD41" s="1">
        <v>0</v>
      </c>
      <c r="AE41" s="1">
        <v>2</v>
      </c>
      <c r="AF41" s="4">
        <v>0</v>
      </c>
      <c r="AG41" s="1">
        <v>1</v>
      </c>
      <c r="AH41" s="1">
        <v>1</v>
      </c>
      <c r="AI41" s="4">
        <v>1</v>
      </c>
      <c r="AJ41" s="1">
        <v>4</v>
      </c>
      <c r="AK41" s="1">
        <v>11</v>
      </c>
      <c r="AL41" s="4">
        <v>0.36</v>
      </c>
      <c r="AM41" s="1">
        <v>1</v>
      </c>
      <c r="AN41" s="1">
        <v>2</v>
      </c>
      <c r="AO41" s="4">
        <v>0.5</v>
      </c>
      <c r="AP41" s="1">
        <v>7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5">
        <f t="shared" si="0"/>
        <v>0</v>
      </c>
      <c r="BD41" s="5">
        <f t="shared" si="1"/>
        <v>0</v>
      </c>
      <c r="BE41">
        <v>59</v>
      </c>
      <c r="BF41">
        <v>58</v>
      </c>
      <c r="BG41" s="1">
        <v>4</v>
      </c>
      <c r="BH41" s="6">
        <v>45717</v>
      </c>
      <c r="BI41" s="7" t="s">
        <v>87</v>
      </c>
      <c r="BJ41">
        <v>38.4</v>
      </c>
      <c r="BK41" s="8">
        <v>35.1</v>
      </c>
      <c r="BL41">
        <v>8255</v>
      </c>
      <c r="BM41" s="5">
        <v>7.8</v>
      </c>
      <c r="BN41" s="5">
        <f t="shared" si="2"/>
        <v>1.2999999999999998</v>
      </c>
    </row>
    <row r="42" spans="1:66" x14ac:dyDescent="0.35">
      <c r="A42" s="1" t="s">
        <v>86</v>
      </c>
      <c r="B42" s="1">
        <v>97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0.03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3">
        <v>0</v>
      </c>
      <c r="P42" s="3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4">
        <v>0</v>
      </c>
      <c r="W42" s="1">
        <v>33</v>
      </c>
      <c r="X42" s="1">
        <v>20</v>
      </c>
      <c r="Y42" s="1">
        <v>24</v>
      </c>
      <c r="Z42" s="4">
        <v>0.83</v>
      </c>
      <c r="AA42" s="1">
        <v>2</v>
      </c>
      <c r="AB42" s="1">
        <v>0</v>
      </c>
      <c r="AC42" s="1">
        <v>0</v>
      </c>
      <c r="AD42" s="1">
        <v>1</v>
      </c>
      <c r="AE42" s="1">
        <v>1</v>
      </c>
      <c r="AF42" s="4">
        <v>1</v>
      </c>
      <c r="AG42" s="1">
        <v>2</v>
      </c>
      <c r="AH42" s="1">
        <v>3</v>
      </c>
      <c r="AI42" s="4">
        <v>0.66</v>
      </c>
      <c r="AJ42" s="1">
        <v>2</v>
      </c>
      <c r="AK42" s="1">
        <v>11</v>
      </c>
      <c r="AL42" s="4">
        <v>0.18</v>
      </c>
      <c r="AM42" s="1">
        <v>2</v>
      </c>
      <c r="AN42" s="1">
        <v>2</v>
      </c>
      <c r="AO42" s="4">
        <v>1</v>
      </c>
      <c r="AP42" s="1">
        <v>6</v>
      </c>
      <c r="AQ42" s="1">
        <v>1</v>
      </c>
      <c r="AR42" s="1">
        <v>2</v>
      </c>
      <c r="AS42" s="1">
        <v>0</v>
      </c>
      <c r="AT42" s="1">
        <v>2</v>
      </c>
      <c r="AU42" s="1">
        <v>4</v>
      </c>
      <c r="AV42" s="1">
        <v>1</v>
      </c>
      <c r="AW42" s="1">
        <v>0</v>
      </c>
      <c r="AX42" s="1">
        <v>3</v>
      </c>
      <c r="AY42" s="1">
        <v>1</v>
      </c>
      <c r="AZ42" s="1">
        <v>0</v>
      </c>
      <c r="BA42" s="1">
        <v>0</v>
      </c>
      <c r="BB42" s="1">
        <v>0</v>
      </c>
      <c r="BC42" s="5">
        <f t="shared" si="0"/>
        <v>0.78125</v>
      </c>
      <c r="BD42" s="5">
        <f t="shared" si="1"/>
        <v>0</v>
      </c>
      <c r="BE42">
        <v>41</v>
      </c>
      <c r="BF42">
        <v>56</v>
      </c>
      <c r="BG42" s="1">
        <v>4</v>
      </c>
      <c r="BH42" s="6">
        <v>45717</v>
      </c>
      <c r="BI42" s="7" t="s">
        <v>87</v>
      </c>
      <c r="BJ42">
        <v>38.4</v>
      </c>
      <c r="BK42" s="8">
        <v>27.9</v>
      </c>
      <c r="BL42">
        <v>11319</v>
      </c>
      <c r="BM42" s="5">
        <v>7.5</v>
      </c>
      <c r="BN42" s="5">
        <f t="shared" si="2"/>
        <v>1</v>
      </c>
    </row>
    <row r="43" spans="1:66" x14ac:dyDescent="0.35">
      <c r="A43" t="s">
        <v>66</v>
      </c>
      <c r="B43">
        <v>75</v>
      </c>
      <c r="C43">
        <v>1</v>
      </c>
      <c r="D43" s="5">
        <v>7.0000000000000007E-2</v>
      </c>
      <c r="E43" s="5">
        <v>0.2</v>
      </c>
      <c r="F43" s="5">
        <v>7.0000000000000007E-2</v>
      </c>
      <c r="G43" s="5">
        <v>0.2</v>
      </c>
      <c r="H43" s="5">
        <v>0.34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 s="5">
        <v>0</v>
      </c>
      <c r="P43" s="5">
        <v>0</v>
      </c>
      <c r="Q43">
        <v>1</v>
      </c>
      <c r="R43">
        <v>0</v>
      </c>
      <c r="S43">
        <v>0</v>
      </c>
      <c r="T43">
        <v>1</v>
      </c>
      <c r="U43">
        <v>1</v>
      </c>
      <c r="V43" s="9">
        <v>1</v>
      </c>
      <c r="W43">
        <v>25</v>
      </c>
      <c r="X43">
        <v>10</v>
      </c>
      <c r="Y43">
        <v>15</v>
      </c>
      <c r="Z43" s="9">
        <v>0.67</v>
      </c>
      <c r="AA43">
        <v>2</v>
      </c>
      <c r="AB43">
        <v>0</v>
      </c>
      <c r="AC43">
        <v>0</v>
      </c>
      <c r="AD43">
        <v>0</v>
      </c>
      <c r="AE43">
        <v>0</v>
      </c>
      <c r="AF43" s="9">
        <v>0</v>
      </c>
      <c r="AG43">
        <v>1</v>
      </c>
      <c r="AH43">
        <v>2</v>
      </c>
      <c r="AI43" s="9">
        <v>0.5</v>
      </c>
      <c r="AJ43">
        <v>3</v>
      </c>
      <c r="AK43">
        <v>8</v>
      </c>
      <c r="AL43" s="9">
        <v>0.38</v>
      </c>
      <c r="AM43">
        <v>0</v>
      </c>
      <c r="AN43">
        <v>0</v>
      </c>
      <c r="AO43" s="9">
        <v>0</v>
      </c>
      <c r="AP43">
        <v>8</v>
      </c>
      <c r="AQ43">
        <v>1</v>
      </c>
      <c r="AR43">
        <v>1</v>
      </c>
      <c r="AS43">
        <v>0</v>
      </c>
      <c r="AT43">
        <v>1</v>
      </c>
      <c r="AU43">
        <v>0</v>
      </c>
      <c r="AV43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 s="5">
        <f t="shared" si="0"/>
        <v>0.83333333333333326</v>
      </c>
      <c r="BD43" s="5">
        <f t="shared" si="1"/>
        <v>0</v>
      </c>
      <c r="BE43">
        <v>57</v>
      </c>
      <c r="BF43">
        <v>29</v>
      </c>
      <c r="BG43">
        <v>5</v>
      </c>
      <c r="BH43" s="10">
        <v>45724</v>
      </c>
      <c r="BI43" s="11" t="s">
        <v>93</v>
      </c>
      <c r="BJ43">
        <v>36</v>
      </c>
      <c r="BK43" s="8">
        <v>31.1</v>
      </c>
      <c r="BL43">
        <v>8357</v>
      </c>
      <c r="BM43" s="5">
        <v>7.7</v>
      </c>
      <c r="BN43" s="5">
        <f t="shared" si="2"/>
        <v>1.2000000000000002</v>
      </c>
    </row>
    <row r="44" spans="1:66" x14ac:dyDescent="0.35">
      <c r="A44" t="s">
        <v>68</v>
      </c>
      <c r="B44">
        <v>100</v>
      </c>
      <c r="C4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5">
        <v>0</v>
      </c>
      <c r="P44" s="5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9">
        <v>0</v>
      </c>
      <c r="W44">
        <v>47</v>
      </c>
      <c r="X44">
        <v>23</v>
      </c>
      <c r="Y44">
        <v>35</v>
      </c>
      <c r="Z44" s="9">
        <v>0.68</v>
      </c>
      <c r="AA44">
        <v>0</v>
      </c>
      <c r="AB44">
        <v>0</v>
      </c>
      <c r="AC44">
        <v>0</v>
      </c>
      <c r="AD44">
        <v>0</v>
      </c>
      <c r="AE44">
        <v>0</v>
      </c>
      <c r="AF44" s="9">
        <v>0</v>
      </c>
      <c r="AG44">
        <v>6</v>
      </c>
      <c r="AH44">
        <v>10</v>
      </c>
      <c r="AI44" s="9">
        <v>0.6</v>
      </c>
      <c r="AJ44">
        <v>1</v>
      </c>
      <c r="AK44">
        <v>4</v>
      </c>
      <c r="AL44" s="9">
        <v>0.25</v>
      </c>
      <c r="AM44">
        <v>2</v>
      </c>
      <c r="AN44">
        <v>2</v>
      </c>
      <c r="AO44" s="9">
        <v>1</v>
      </c>
      <c r="AP44">
        <v>11</v>
      </c>
      <c r="AQ44">
        <v>0</v>
      </c>
      <c r="AR44">
        <v>1</v>
      </c>
      <c r="AS44">
        <v>0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 s="5">
        <f t="shared" si="0"/>
        <v>0.83333333333333326</v>
      </c>
      <c r="BD44" s="5">
        <f t="shared" si="1"/>
        <v>0</v>
      </c>
      <c r="BE44">
        <v>33</v>
      </c>
      <c r="BF44">
        <v>26</v>
      </c>
      <c r="BG44">
        <v>5</v>
      </c>
      <c r="BH44" s="10">
        <v>45724</v>
      </c>
      <c r="BI44" s="11" t="s">
        <v>93</v>
      </c>
      <c r="BJ44">
        <v>36</v>
      </c>
      <c r="BK44" s="8">
        <v>32.1</v>
      </c>
      <c r="BL44">
        <v>9436</v>
      </c>
      <c r="BM44" s="5">
        <v>6.7</v>
      </c>
      <c r="BN44" s="5">
        <f t="shared" si="2"/>
        <v>0.20000000000000018</v>
      </c>
    </row>
    <row r="45" spans="1:66" x14ac:dyDescent="0.35">
      <c r="A45" t="s">
        <v>69</v>
      </c>
      <c r="B45">
        <v>100</v>
      </c>
      <c r="C45">
        <v>0</v>
      </c>
      <c r="D45" s="5">
        <v>0.21</v>
      </c>
      <c r="E45" s="5">
        <v>0</v>
      </c>
      <c r="F45" s="5">
        <v>0.21</v>
      </c>
      <c r="G45" s="5">
        <v>0</v>
      </c>
      <c r="H45" s="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5">
        <v>0</v>
      </c>
      <c r="P45" s="5">
        <v>0</v>
      </c>
      <c r="Q45">
        <v>0</v>
      </c>
      <c r="R45">
        <v>1</v>
      </c>
      <c r="S45">
        <v>1</v>
      </c>
      <c r="T45">
        <v>1</v>
      </c>
      <c r="U45">
        <v>1</v>
      </c>
      <c r="V45" s="9">
        <v>1</v>
      </c>
      <c r="W45">
        <v>45</v>
      </c>
      <c r="X45">
        <v>16</v>
      </c>
      <c r="Y45">
        <v>30</v>
      </c>
      <c r="Z45" s="9">
        <v>0.53</v>
      </c>
      <c r="AA45">
        <v>0</v>
      </c>
      <c r="AB45">
        <v>0</v>
      </c>
      <c r="AC45">
        <v>0</v>
      </c>
      <c r="AD45">
        <v>0</v>
      </c>
      <c r="AE45">
        <v>3</v>
      </c>
      <c r="AF45" s="9">
        <v>0</v>
      </c>
      <c r="AG45">
        <v>3</v>
      </c>
      <c r="AH45">
        <v>6</v>
      </c>
      <c r="AI45" s="9">
        <v>0.5</v>
      </c>
      <c r="AJ45">
        <v>5</v>
      </c>
      <c r="AK45">
        <v>15</v>
      </c>
      <c r="AL45" s="9">
        <v>0.25</v>
      </c>
      <c r="AM45">
        <v>1</v>
      </c>
      <c r="AN45">
        <v>1</v>
      </c>
      <c r="AO45" s="9">
        <v>1</v>
      </c>
      <c r="AP45">
        <v>23</v>
      </c>
      <c r="AQ45">
        <v>0</v>
      </c>
      <c r="AR45">
        <v>0</v>
      </c>
      <c r="AS45">
        <v>0</v>
      </c>
      <c r="AT45">
        <v>5</v>
      </c>
      <c r="AU45">
        <v>1</v>
      </c>
      <c r="AV45">
        <v>1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 s="5">
        <f t="shared" si="0"/>
        <v>0.83333333333333326</v>
      </c>
      <c r="BD45" s="5">
        <f t="shared" si="1"/>
        <v>0</v>
      </c>
      <c r="BE45">
        <v>48</v>
      </c>
      <c r="BF45">
        <v>86</v>
      </c>
      <c r="BG45">
        <v>5</v>
      </c>
      <c r="BH45" s="10">
        <v>45724</v>
      </c>
      <c r="BI45" s="11" t="s">
        <v>93</v>
      </c>
      <c r="BJ45">
        <v>36</v>
      </c>
      <c r="BK45" s="8">
        <v>32.4</v>
      </c>
      <c r="BL45">
        <v>11877</v>
      </c>
      <c r="BM45" s="5">
        <v>6.8</v>
      </c>
      <c r="BN45" s="5">
        <f t="shared" si="2"/>
        <v>0.29999999999999982</v>
      </c>
    </row>
    <row r="46" spans="1:66" x14ac:dyDescent="0.35">
      <c r="A46" t="s">
        <v>70</v>
      </c>
      <c r="B46">
        <v>9</v>
      </c>
      <c r="C46">
        <v>-1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5">
        <v>0</v>
      </c>
      <c r="P46" s="5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9">
        <v>0</v>
      </c>
      <c r="W46">
        <v>7</v>
      </c>
      <c r="X46">
        <v>5</v>
      </c>
      <c r="Y46">
        <v>5</v>
      </c>
      <c r="Z46" s="9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 s="9">
        <v>0</v>
      </c>
      <c r="AG46">
        <v>0</v>
      </c>
      <c r="AH46">
        <v>0</v>
      </c>
      <c r="AI46" s="9">
        <v>0</v>
      </c>
      <c r="AJ46">
        <v>0</v>
      </c>
      <c r="AK46">
        <v>1</v>
      </c>
      <c r="AL46" s="9">
        <v>0</v>
      </c>
      <c r="AM46">
        <v>0</v>
      </c>
      <c r="AN46">
        <v>2</v>
      </c>
      <c r="AO46" s="9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 s="5">
        <f t="shared" si="0"/>
        <v>0</v>
      </c>
      <c r="BD46" s="5">
        <f t="shared" si="1"/>
        <v>0</v>
      </c>
      <c r="BE46">
        <v>54</v>
      </c>
      <c r="BF46">
        <v>53</v>
      </c>
      <c r="BG46">
        <v>5</v>
      </c>
      <c r="BH46" s="10">
        <v>45724</v>
      </c>
      <c r="BI46" s="11" t="s">
        <v>93</v>
      </c>
      <c r="BJ46">
        <v>36</v>
      </c>
      <c r="BK46" s="8">
        <v>26.4</v>
      </c>
      <c r="BL46">
        <v>1994</v>
      </c>
      <c r="BM46" s="5">
        <v>6.4</v>
      </c>
      <c r="BN46" s="5">
        <f t="shared" si="2"/>
        <v>-9.9999999999999645E-2</v>
      </c>
    </row>
    <row r="47" spans="1:66" x14ac:dyDescent="0.35">
      <c r="A47" t="s">
        <v>73</v>
      </c>
      <c r="B47">
        <v>100</v>
      </c>
      <c r="C47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5">
        <v>0</v>
      </c>
      <c r="P47" s="5">
        <v>0</v>
      </c>
      <c r="Q47">
        <v>0</v>
      </c>
      <c r="R47">
        <v>0</v>
      </c>
      <c r="S47">
        <v>0</v>
      </c>
      <c r="T47">
        <v>4</v>
      </c>
      <c r="U47">
        <v>4</v>
      </c>
      <c r="V47" s="9">
        <v>1</v>
      </c>
      <c r="W47">
        <v>49</v>
      </c>
      <c r="X47">
        <v>29</v>
      </c>
      <c r="Y47">
        <v>38</v>
      </c>
      <c r="Z47" s="9">
        <v>0.76</v>
      </c>
      <c r="AA47">
        <v>0</v>
      </c>
      <c r="AB47">
        <v>0</v>
      </c>
      <c r="AC47">
        <v>0</v>
      </c>
      <c r="AD47">
        <v>0</v>
      </c>
      <c r="AE47">
        <v>2</v>
      </c>
      <c r="AF47" s="9">
        <v>0</v>
      </c>
      <c r="AG47">
        <v>4</v>
      </c>
      <c r="AH47">
        <v>8</v>
      </c>
      <c r="AI47" s="9">
        <v>0.5</v>
      </c>
      <c r="AJ47">
        <v>7</v>
      </c>
      <c r="AK47">
        <v>18</v>
      </c>
      <c r="AL47" s="9">
        <v>0.39</v>
      </c>
      <c r="AM47">
        <v>1</v>
      </c>
      <c r="AN47">
        <v>3</v>
      </c>
      <c r="AO47" s="9">
        <v>0.33</v>
      </c>
      <c r="AP47">
        <v>12</v>
      </c>
      <c r="AQ47">
        <v>3</v>
      </c>
      <c r="AR47">
        <v>2</v>
      </c>
      <c r="AS47">
        <v>0</v>
      </c>
      <c r="AT47">
        <v>0</v>
      </c>
      <c r="AU47">
        <v>0</v>
      </c>
      <c r="AV47">
        <v>3</v>
      </c>
      <c r="AW47">
        <v>0</v>
      </c>
      <c r="AX47">
        <v>5</v>
      </c>
      <c r="AY47">
        <v>0</v>
      </c>
      <c r="AZ47">
        <v>0</v>
      </c>
      <c r="BA47">
        <v>0</v>
      </c>
      <c r="BB47">
        <v>0</v>
      </c>
      <c r="BC47" s="5">
        <f t="shared" si="0"/>
        <v>2.5</v>
      </c>
      <c r="BD47" s="5">
        <f t="shared" si="1"/>
        <v>0</v>
      </c>
      <c r="BE47">
        <v>40</v>
      </c>
      <c r="BF47">
        <v>10</v>
      </c>
      <c r="BG47">
        <v>5</v>
      </c>
      <c r="BH47" s="10">
        <v>45724</v>
      </c>
      <c r="BI47" s="11" t="s">
        <v>93</v>
      </c>
      <c r="BJ47">
        <v>36</v>
      </c>
      <c r="BK47" s="8">
        <v>28.8</v>
      </c>
      <c r="BL47">
        <v>11695</v>
      </c>
      <c r="BM47" s="5">
        <v>6.7</v>
      </c>
      <c r="BN47" s="5">
        <f t="shared" si="2"/>
        <v>0.20000000000000018</v>
      </c>
    </row>
    <row r="48" spans="1:66" x14ac:dyDescent="0.35">
      <c r="A48" t="s">
        <v>74</v>
      </c>
      <c r="B48">
        <v>100</v>
      </c>
      <c r="C48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5">
        <v>0</v>
      </c>
      <c r="P48" s="5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9">
        <v>0</v>
      </c>
      <c r="W48">
        <v>32</v>
      </c>
      <c r="X48">
        <v>19</v>
      </c>
      <c r="Y48">
        <v>20</v>
      </c>
      <c r="Z48" s="9">
        <v>0.95</v>
      </c>
      <c r="AA48">
        <v>0</v>
      </c>
      <c r="AB48">
        <v>0</v>
      </c>
      <c r="AC48">
        <v>0</v>
      </c>
      <c r="AD48">
        <v>0</v>
      </c>
      <c r="AE48">
        <v>0</v>
      </c>
      <c r="AF48" s="9">
        <v>0</v>
      </c>
      <c r="AG48">
        <v>2</v>
      </c>
      <c r="AH48">
        <v>3</v>
      </c>
      <c r="AI48" s="9">
        <v>0.66</v>
      </c>
      <c r="AJ48">
        <v>0</v>
      </c>
      <c r="AK48">
        <v>2</v>
      </c>
      <c r="AL48" s="9">
        <v>0</v>
      </c>
      <c r="AM48">
        <v>3</v>
      </c>
      <c r="AN48">
        <v>4</v>
      </c>
      <c r="AO48" s="9">
        <v>0.75</v>
      </c>
      <c r="AP48">
        <v>6</v>
      </c>
      <c r="AQ48">
        <v>0</v>
      </c>
      <c r="AR48">
        <v>0</v>
      </c>
      <c r="AS48">
        <v>0</v>
      </c>
      <c r="AT48">
        <v>7</v>
      </c>
      <c r="AU48">
        <v>0</v>
      </c>
      <c r="AV48">
        <v>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 s="5">
        <f t="shared" si="0"/>
        <v>4.166666666666667</v>
      </c>
      <c r="BD48" s="5">
        <f t="shared" si="1"/>
        <v>0</v>
      </c>
      <c r="BE48">
        <v>17</v>
      </c>
      <c r="BF48">
        <v>49</v>
      </c>
      <c r="BG48">
        <v>5</v>
      </c>
      <c r="BH48" s="10">
        <v>45724</v>
      </c>
      <c r="BI48" s="11" t="s">
        <v>93</v>
      </c>
      <c r="BJ48">
        <v>36</v>
      </c>
      <c r="BK48" s="8">
        <v>33.299999999999997</v>
      </c>
      <c r="BL48">
        <v>10264</v>
      </c>
      <c r="BM48" s="5">
        <v>7.2</v>
      </c>
      <c r="BN48" s="5">
        <f t="shared" si="2"/>
        <v>0.70000000000000018</v>
      </c>
    </row>
    <row r="49" spans="1:66" x14ac:dyDescent="0.35">
      <c r="A49" t="s">
        <v>75</v>
      </c>
      <c r="B49">
        <v>89</v>
      </c>
      <c r="C49">
        <v>1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5">
        <v>0</v>
      </c>
      <c r="P49" s="5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9">
        <v>0</v>
      </c>
      <c r="W49">
        <v>31</v>
      </c>
      <c r="X49">
        <v>21</v>
      </c>
      <c r="Y49">
        <v>25</v>
      </c>
      <c r="Z49" s="9">
        <v>0.84</v>
      </c>
      <c r="AA49">
        <v>0</v>
      </c>
      <c r="AB49">
        <v>0</v>
      </c>
      <c r="AC49">
        <v>0</v>
      </c>
      <c r="AD49">
        <v>0</v>
      </c>
      <c r="AE49">
        <v>0</v>
      </c>
      <c r="AF49" s="9">
        <v>0</v>
      </c>
      <c r="AG49">
        <v>2</v>
      </c>
      <c r="AH49">
        <v>2</v>
      </c>
      <c r="AI49" s="9">
        <v>1</v>
      </c>
      <c r="AJ49">
        <v>0</v>
      </c>
      <c r="AK49">
        <v>6</v>
      </c>
      <c r="AL49" s="9">
        <v>0</v>
      </c>
      <c r="AM49">
        <v>0</v>
      </c>
      <c r="AN49">
        <v>2</v>
      </c>
      <c r="AO49" s="9">
        <v>0</v>
      </c>
      <c r="AP49">
        <v>5</v>
      </c>
      <c r="AQ49">
        <v>1</v>
      </c>
      <c r="AR49">
        <v>1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 s="5">
        <f t="shared" si="0"/>
        <v>0</v>
      </c>
      <c r="BD49" s="5">
        <f t="shared" si="1"/>
        <v>0</v>
      </c>
      <c r="BE49">
        <v>45</v>
      </c>
      <c r="BF49">
        <v>43</v>
      </c>
      <c r="BG49">
        <v>5</v>
      </c>
      <c r="BH49" s="10">
        <v>45724</v>
      </c>
      <c r="BI49" s="11" t="s">
        <v>93</v>
      </c>
      <c r="BJ49">
        <v>36</v>
      </c>
      <c r="BK49" s="8">
        <v>27.4</v>
      </c>
      <c r="BL49">
        <v>10874</v>
      </c>
      <c r="BM49" s="5">
        <v>6.7</v>
      </c>
      <c r="BN49" s="5">
        <f t="shared" si="2"/>
        <v>0.20000000000000018</v>
      </c>
    </row>
    <row r="50" spans="1:66" x14ac:dyDescent="0.35">
      <c r="A50" t="s">
        <v>76</v>
      </c>
      <c r="B50">
        <v>92</v>
      </c>
      <c r="C50">
        <v>1</v>
      </c>
      <c r="D50" s="5">
        <v>0.34</v>
      </c>
      <c r="E50" s="5">
        <v>0.21</v>
      </c>
      <c r="F50" s="5">
        <v>0.34</v>
      </c>
      <c r="G50" s="5">
        <v>0.21</v>
      </c>
      <c r="H50" s="5">
        <v>0.39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5">
        <v>0</v>
      </c>
      <c r="P50" s="5">
        <v>0</v>
      </c>
      <c r="Q50">
        <v>1</v>
      </c>
      <c r="R50">
        <v>0</v>
      </c>
      <c r="S50">
        <v>1</v>
      </c>
      <c r="T50">
        <v>4</v>
      </c>
      <c r="U50">
        <v>4</v>
      </c>
      <c r="V50" s="9">
        <v>1</v>
      </c>
      <c r="W50">
        <v>65</v>
      </c>
      <c r="X50">
        <v>26</v>
      </c>
      <c r="Y50">
        <v>36</v>
      </c>
      <c r="Z50" s="9">
        <v>0.72</v>
      </c>
      <c r="AA50">
        <v>3</v>
      </c>
      <c r="AB50">
        <v>0</v>
      </c>
      <c r="AC50">
        <v>0</v>
      </c>
      <c r="AD50">
        <v>0</v>
      </c>
      <c r="AE50">
        <v>0</v>
      </c>
      <c r="AF50" s="9">
        <v>0</v>
      </c>
      <c r="AG50">
        <v>1</v>
      </c>
      <c r="AH50">
        <v>2</v>
      </c>
      <c r="AI50" s="9">
        <v>0.5</v>
      </c>
      <c r="AJ50">
        <v>11</v>
      </c>
      <c r="AK50">
        <v>28</v>
      </c>
      <c r="AL50" s="9">
        <v>0.39</v>
      </c>
      <c r="AM50">
        <v>1</v>
      </c>
      <c r="AN50">
        <v>10</v>
      </c>
      <c r="AO50" s="9">
        <v>0.1</v>
      </c>
      <c r="AP50">
        <v>16</v>
      </c>
      <c r="AQ50">
        <v>3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 s="5">
        <f t="shared" si="0"/>
        <v>0</v>
      </c>
      <c r="BD50" s="5">
        <f t="shared" si="1"/>
        <v>0.83333333333333326</v>
      </c>
      <c r="BE50">
        <v>65</v>
      </c>
      <c r="BF50">
        <v>56</v>
      </c>
      <c r="BG50">
        <v>5</v>
      </c>
      <c r="BH50" s="10">
        <v>45724</v>
      </c>
      <c r="BI50" s="11" t="s">
        <v>93</v>
      </c>
      <c r="BJ50">
        <v>36</v>
      </c>
      <c r="BK50" s="8">
        <v>25.6</v>
      </c>
      <c r="BL50">
        <v>4190</v>
      </c>
      <c r="BM50" s="5">
        <v>7.2</v>
      </c>
      <c r="BN50" s="5">
        <f t="shared" si="2"/>
        <v>0.70000000000000018</v>
      </c>
    </row>
    <row r="51" spans="1:66" x14ac:dyDescent="0.35">
      <c r="A51" t="s">
        <v>77</v>
      </c>
      <c r="B51">
        <v>100</v>
      </c>
      <c r="C51">
        <v>0</v>
      </c>
      <c r="D51" s="5">
        <v>0.28999999999999998</v>
      </c>
      <c r="E51" s="5">
        <v>0.06</v>
      </c>
      <c r="F51" s="5">
        <v>0.28999999999999998</v>
      </c>
      <c r="G51" s="5">
        <v>0.06</v>
      </c>
      <c r="H51" s="5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5">
        <v>0</v>
      </c>
      <c r="P51" s="5">
        <v>0</v>
      </c>
      <c r="Q51">
        <v>1</v>
      </c>
      <c r="R51">
        <v>0</v>
      </c>
      <c r="S51">
        <v>1</v>
      </c>
      <c r="T51">
        <v>0</v>
      </c>
      <c r="U51">
        <v>0</v>
      </c>
      <c r="V51" s="9">
        <v>0</v>
      </c>
      <c r="W51">
        <v>49</v>
      </c>
      <c r="X51">
        <v>22</v>
      </c>
      <c r="Y51">
        <v>27</v>
      </c>
      <c r="Z51" s="9">
        <v>0.81</v>
      </c>
      <c r="AA51">
        <v>1</v>
      </c>
      <c r="AB51">
        <v>0</v>
      </c>
      <c r="AC51">
        <v>0</v>
      </c>
      <c r="AD51">
        <v>0</v>
      </c>
      <c r="AE51">
        <v>1</v>
      </c>
      <c r="AF51" s="9">
        <v>0</v>
      </c>
      <c r="AG51">
        <v>0</v>
      </c>
      <c r="AH51">
        <v>0</v>
      </c>
      <c r="AI51" s="9">
        <v>0</v>
      </c>
      <c r="AJ51">
        <v>5</v>
      </c>
      <c r="AK51">
        <v>22</v>
      </c>
      <c r="AL51" s="9">
        <v>0.23</v>
      </c>
      <c r="AM51">
        <v>0</v>
      </c>
      <c r="AN51">
        <v>4</v>
      </c>
      <c r="AO51" s="9">
        <v>0</v>
      </c>
      <c r="AP51">
        <v>14</v>
      </c>
      <c r="AQ51">
        <v>0</v>
      </c>
      <c r="AR51">
        <v>3</v>
      </c>
      <c r="AS51">
        <v>0</v>
      </c>
      <c r="AT51">
        <v>1</v>
      </c>
      <c r="AU51">
        <v>1</v>
      </c>
      <c r="AV51">
        <v>2</v>
      </c>
      <c r="AW51">
        <v>0</v>
      </c>
      <c r="AX51">
        <v>0</v>
      </c>
      <c r="AY51">
        <v>2</v>
      </c>
      <c r="AZ51">
        <v>0</v>
      </c>
      <c r="BA51">
        <v>0</v>
      </c>
      <c r="BB51">
        <v>0</v>
      </c>
      <c r="BC51" s="5">
        <f t="shared" si="0"/>
        <v>1.6666666666666665</v>
      </c>
      <c r="BD51" s="5">
        <f t="shared" si="1"/>
        <v>0</v>
      </c>
      <c r="BE51">
        <v>52</v>
      </c>
      <c r="BF51">
        <v>65</v>
      </c>
      <c r="BG51">
        <v>5</v>
      </c>
      <c r="BH51" s="10">
        <v>45724</v>
      </c>
      <c r="BI51" s="11" t="s">
        <v>93</v>
      </c>
      <c r="BJ51">
        <v>36</v>
      </c>
      <c r="BK51" s="8">
        <v>31</v>
      </c>
      <c r="BL51">
        <v>12510</v>
      </c>
      <c r="BM51" s="5">
        <v>6.4</v>
      </c>
      <c r="BN51" s="5">
        <f t="shared" si="2"/>
        <v>-9.9999999999999645E-2</v>
      </c>
    </row>
    <row r="52" spans="1:66" x14ac:dyDescent="0.35">
      <c r="A52" t="s">
        <v>78</v>
      </c>
      <c r="B52">
        <v>100</v>
      </c>
      <c r="C52">
        <v>0</v>
      </c>
      <c r="D52" s="5">
        <v>0.52</v>
      </c>
      <c r="E52" s="5">
        <v>0.68</v>
      </c>
      <c r="F52" s="5">
        <v>0.52</v>
      </c>
      <c r="G52" s="5">
        <v>0.68</v>
      </c>
      <c r="H52" s="5">
        <v>7.0000000000000007E-2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 s="5">
        <v>0</v>
      </c>
      <c r="P52" s="5">
        <v>0</v>
      </c>
      <c r="Q52">
        <v>1</v>
      </c>
      <c r="R52">
        <v>4</v>
      </c>
      <c r="S52">
        <v>0</v>
      </c>
      <c r="T52">
        <v>6</v>
      </c>
      <c r="U52">
        <v>7</v>
      </c>
      <c r="V52" s="9">
        <v>0.86</v>
      </c>
      <c r="W52">
        <v>51</v>
      </c>
      <c r="X52">
        <v>15</v>
      </c>
      <c r="Y52">
        <v>23</v>
      </c>
      <c r="Z52" s="9">
        <v>0.65</v>
      </c>
      <c r="AA52">
        <v>2</v>
      </c>
      <c r="AB52">
        <v>0</v>
      </c>
      <c r="AC52">
        <v>0</v>
      </c>
      <c r="AD52">
        <v>0</v>
      </c>
      <c r="AE52">
        <v>0</v>
      </c>
      <c r="AF52" s="9">
        <v>0</v>
      </c>
      <c r="AG52">
        <v>2</v>
      </c>
      <c r="AH52">
        <v>4</v>
      </c>
      <c r="AI52" s="9">
        <v>0.5</v>
      </c>
      <c r="AJ52">
        <v>8</v>
      </c>
      <c r="AK52">
        <v>15</v>
      </c>
      <c r="AL52" s="9">
        <v>0.53</v>
      </c>
      <c r="AM52">
        <v>1</v>
      </c>
      <c r="AN52">
        <v>2</v>
      </c>
      <c r="AO52" s="9">
        <v>0.5</v>
      </c>
      <c r="AP52">
        <v>14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 s="5">
        <f t="shared" si="0"/>
        <v>0.83333333333333326</v>
      </c>
      <c r="BD52" s="5">
        <f t="shared" si="1"/>
        <v>0</v>
      </c>
      <c r="BE52">
        <v>59</v>
      </c>
      <c r="BF52">
        <v>49</v>
      </c>
      <c r="BG52">
        <v>5</v>
      </c>
      <c r="BH52" s="10">
        <v>45724</v>
      </c>
      <c r="BI52" s="11" t="s">
        <v>93</v>
      </c>
      <c r="BJ52">
        <v>36</v>
      </c>
      <c r="BM52" s="5">
        <v>8.1999999999999993</v>
      </c>
      <c r="BN52" s="5">
        <f t="shared" si="2"/>
        <v>1.6999999999999993</v>
      </c>
    </row>
    <row r="53" spans="1:66" x14ac:dyDescent="0.35">
      <c r="A53" t="s">
        <v>79</v>
      </c>
      <c r="B53">
        <v>100</v>
      </c>
      <c r="C53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>
        <v>0</v>
      </c>
      <c r="J53">
        <v>0</v>
      </c>
      <c r="K53">
        <v>0</v>
      </c>
      <c r="L53">
        <v>4</v>
      </c>
      <c r="M53">
        <v>5</v>
      </c>
      <c r="N53">
        <v>1</v>
      </c>
      <c r="O53" s="5">
        <v>1.4</v>
      </c>
      <c r="P53" s="5">
        <v>0.4</v>
      </c>
      <c r="Q53">
        <v>0</v>
      </c>
      <c r="R53">
        <v>0</v>
      </c>
      <c r="S53">
        <v>0</v>
      </c>
      <c r="T53">
        <v>0</v>
      </c>
      <c r="U53">
        <v>0</v>
      </c>
      <c r="V53" s="9">
        <v>0</v>
      </c>
      <c r="W53">
        <v>28</v>
      </c>
      <c r="X53">
        <v>18</v>
      </c>
      <c r="Y53">
        <v>23</v>
      </c>
      <c r="Z53" s="9">
        <v>0.78</v>
      </c>
      <c r="AA53">
        <v>0</v>
      </c>
      <c r="AB53">
        <v>0</v>
      </c>
      <c r="AC53">
        <v>0</v>
      </c>
      <c r="AD53">
        <v>0</v>
      </c>
      <c r="AE53">
        <v>0</v>
      </c>
      <c r="AF53" s="9">
        <v>0</v>
      </c>
      <c r="AG53">
        <v>6</v>
      </c>
      <c r="AH53">
        <v>10</v>
      </c>
      <c r="AI53" s="9">
        <v>0.6</v>
      </c>
      <c r="AJ53">
        <v>0</v>
      </c>
      <c r="AK53">
        <v>0</v>
      </c>
      <c r="AL53" s="9">
        <v>0</v>
      </c>
      <c r="AM53">
        <v>2</v>
      </c>
      <c r="AN53">
        <v>2</v>
      </c>
      <c r="AO53" s="9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 s="5">
        <f t="shared" si="0"/>
        <v>0.83333333333333326</v>
      </c>
      <c r="BD53" s="5">
        <f t="shared" si="1"/>
        <v>0</v>
      </c>
      <c r="BE53">
        <v>6</v>
      </c>
      <c r="BF53">
        <v>49</v>
      </c>
      <c r="BG53">
        <v>5</v>
      </c>
      <c r="BH53" s="10">
        <v>45724</v>
      </c>
      <c r="BI53" s="11" t="s">
        <v>93</v>
      </c>
      <c r="BJ53">
        <v>36</v>
      </c>
      <c r="BK53" s="8">
        <v>22.9</v>
      </c>
      <c r="BL53">
        <v>5114</v>
      </c>
      <c r="BM53" s="5">
        <v>7.4</v>
      </c>
      <c r="BN53" s="5">
        <f t="shared" si="2"/>
        <v>0.90000000000000036</v>
      </c>
    </row>
    <row r="54" spans="1:66" x14ac:dyDescent="0.35">
      <c r="A54" t="s">
        <v>80</v>
      </c>
      <c r="B54">
        <v>11</v>
      </c>
      <c r="C54">
        <v>-1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5">
        <v>0</v>
      </c>
      <c r="P54" s="5">
        <v>0</v>
      </c>
      <c r="Q54">
        <v>0</v>
      </c>
      <c r="R54">
        <v>0</v>
      </c>
      <c r="S54">
        <v>0</v>
      </c>
      <c r="T54">
        <v>0</v>
      </c>
      <c r="U54">
        <v>1</v>
      </c>
      <c r="V54" s="9">
        <v>0</v>
      </c>
      <c r="W54">
        <v>8</v>
      </c>
      <c r="X54">
        <v>4</v>
      </c>
      <c r="Y54">
        <v>5</v>
      </c>
      <c r="Z54" s="9">
        <v>0.8</v>
      </c>
      <c r="AA54">
        <v>0</v>
      </c>
      <c r="AB54">
        <v>0</v>
      </c>
      <c r="AC54">
        <v>0</v>
      </c>
      <c r="AD54">
        <v>0</v>
      </c>
      <c r="AE54">
        <v>0</v>
      </c>
      <c r="AF54" s="9">
        <v>0</v>
      </c>
      <c r="AG54">
        <v>0</v>
      </c>
      <c r="AH54">
        <v>0</v>
      </c>
      <c r="AI54" s="9">
        <v>0</v>
      </c>
      <c r="AJ54">
        <v>1</v>
      </c>
      <c r="AK54">
        <v>2</v>
      </c>
      <c r="AL54" s="9">
        <v>0.5</v>
      </c>
      <c r="AM54">
        <v>0</v>
      </c>
      <c r="AN54">
        <v>0</v>
      </c>
      <c r="AO54" s="9">
        <v>0</v>
      </c>
      <c r="AP54">
        <v>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 s="5">
        <f t="shared" si="0"/>
        <v>0</v>
      </c>
      <c r="BD54" s="5">
        <f t="shared" si="1"/>
        <v>0</v>
      </c>
      <c r="BE54">
        <v>60</v>
      </c>
      <c r="BF54">
        <v>60</v>
      </c>
      <c r="BG54">
        <v>5</v>
      </c>
      <c r="BH54" s="10">
        <v>45724</v>
      </c>
      <c r="BI54" s="11" t="s">
        <v>93</v>
      </c>
      <c r="BJ54">
        <v>36</v>
      </c>
      <c r="BK54" s="8">
        <v>30.3</v>
      </c>
      <c r="BL54">
        <v>2643</v>
      </c>
      <c r="BM54" s="5">
        <v>6.4</v>
      </c>
      <c r="BN54" s="5">
        <f t="shared" si="2"/>
        <v>-9.9999999999999645E-2</v>
      </c>
    </row>
    <row r="55" spans="1:66" x14ac:dyDescent="0.35">
      <c r="A55" t="s">
        <v>81</v>
      </c>
      <c r="B55">
        <v>25</v>
      </c>
      <c r="C55">
        <v>-1</v>
      </c>
      <c r="D55" s="5">
        <v>0</v>
      </c>
      <c r="E55" s="5">
        <v>0</v>
      </c>
      <c r="F55" s="5">
        <v>0</v>
      </c>
      <c r="G55" s="5">
        <v>0</v>
      </c>
      <c r="H55" s="5">
        <v>0.05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5">
        <v>0</v>
      </c>
      <c r="P55" s="5">
        <v>0</v>
      </c>
      <c r="Q55">
        <v>0</v>
      </c>
      <c r="R55">
        <v>0</v>
      </c>
      <c r="S55">
        <v>0</v>
      </c>
      <c r="T55">
        <v>0</v>
      </c>
      <c r="U55">
        <v>0</v>
      </c>
      <c r="V55" s="9">
        <v>0</v>
      </c>
      <c r="W55">
        <v>4</v>
      </c>
      <c r="X55">
        <v>2</v>
      </c>
      <c r="Y55">
        <v>2</v>
      </c>
      <c r="Z55" s="9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 s="9">
        <v>0</v>
      </c>
      <c r="AG55">
        <v>0</v>
      </c>
      <c r="AH55">
        <v>0</v>
      </c>
      <c r="AI55" s="9">
        <v>0</v>
      </c>
      <c r="AJ55">
        <v>0</v>
      </c>
      <c r="AK55">
        <v>0</v>
      </c>
      <c r="AL55" s="9">
        <v>0</v>
      </c>
      <c r="AM55">
        <v>0</v>
      </c>
      <c r="AN55">
        <v>0</v>
      </c>
      <c r="AO55" s="9">
        <v>0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5">
        <f t="shared" si="0"/>
        <v>0</v>
      </c>
      <c r="BD55" s="5">
        <f t="shared" si="1"/>
        <v>0</v>
      </c>
      <c r="BE55">
        <v>50</v>
      </c>
      <c r="BF55">
        <v>9</v>
      </c>
      <c r="BG55">
        <v>5</v>
      </c>
      <c r="BH55" s="10">
        <v>45724</v>
      </c>
      <c r="BI55" s="11" t="s">
        <v>93</v>
      </c>
      <c r="BJ55">
        <v>36</v>
      </c>
      <c r="BK55" s="8">
        <v>33.799999999999997</v>
      </c>
      <c r="BL55">
        <v>3561</v>
      </c>
      <c r="BM55" s="5">
        <v>6.5</v>
      </c>
      <c r="BN55" s="5">
        <f t="shared" si="2"/>
        <v>0</v>
      </c>
    </row>
    <row r="56" spans="1:66" x14ac:dyDescent="0.35">
      <c r="A56" t="s">
        <v>86</v>
      </c>
      <c r="B56">
        <v>100</v>
      </c>
      <c r="C56">
        <v>0</v>
      </c>
      <c r="D56" s="5">
        <v>0.1</v>
      </c>
      <c r="E56" s="5">
        <v>0</v>
      </c>
      <c r="F56" s="5">
        <v>0.1</v>
      </c>
      <c r="G56" s="5">
        <v>0</v>
      </c>
      <c r="H56" s="5">
        <v>0.15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5">
        <v>0</v>
      </c>
      <c r="P56" s="5">
        <v>0</v>
      </c>
      <c r="Q56">
        <v>0</v>
      </c>
      <c r="R56">
        <v>1</v>
      </c>
      <c r="S56">
        <v>0</v>
      </c>
      <c r="T56">
        <v>0</v>
      </c>
      <c r="U56">
        <v>1</v>
      </c>
      <c r="V56" s="9">
        <v>0</v>
      </c>
      <c r="W56">
        <v>33</v>
      </c>
      <c r="X56">
        <v>21</v>
      </c>
      <c r="Y56">
        <v>25</v>
      </c>
      <c r="Z56" s="9">
        <v>0.84</v>
      </c>
      <c r="AA56">
        <v>2</v>
      </c>
      <c r="AB56">
        <v>0</v>
      </c>
      <c r="AC56">
        <v>0</v>
      </c>
      <c r="AD56">
        <v>0</v>
      </c>
      <c r="AE56">
        <v>0</v>
      </c>
      <c r="AF56" s="9">
        <v>0</v>
      </c>
      <c r="AG56">
        <v>4</v>
      </c>
      <c r="AH56">
        <v>7</v>
      </c>
      <c r="AI56" s="9">
        <v>0.56999999999999995</v>
      </c>
      <c r="AJ56">
        <v>3</v>
      </c>
      <c r="AK56">
        <v>13</v>
      </c>
      <c r="AL56" s="9">
        <v>0.23</v>
      </c>
      <c r="AM56">
        <v>1</v>
      </c>
      <c r="AN56">
        <v>2</v>
      </c>
      <c r="AO56" s="9">
        <v>0.5</v>
      </c>
      <c r="AP56">
        <v>10</v>
      </c>
      <c r="AQ56">
        <v>1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 s="5">
        <f t="shared" si="0"/>
        <v>0.83333333333333326</v>
      </c>
      <c r="BD56" s="5">
        <f t="shared" si="1"/>
        <v>0</v>
      </c>
      <c r="BE56">
        <v>37</v>
      </c>
      <c r="BF56">
        <v>63</v>
      </c>
      <c r="BG56">
        <v>5</v>
      </c>
      <c r="BH56" s="10">
        <v>45724</v>
      </c>
      <c r="BI56" s="11" t="s">
        <v>93</v>
      </c>
      <c r="BJ56">
        <v>36</v>
      </c>
      <c r="BK56" s="8">
        <v>27.8</v>
      </c>
      <c r="BL56">
        <v>12231</v>
      </c>
      <c r="BM56" s="5">
        <v>7.3</v>
      </c>
      <c r="BN56" s="5">
        <f t="shared" si="2"/>
        <v>0.79999999999999982</v>
      </c>
    </row>
    <row r="57" spans="1:66" x14ac:dyDescent="0.35">
      <c r="A57" t="s">
        <v>66</v>
      </c>
      <c r="B57">
        <v>74</v>
      </c>
      <c r="C57">
        <v>4</v>
      </c>
      <c r="D57" s="5">
        <v>0.17</v>
      </c>
      <c r="E57" s="5">
        <v>0.69</v>
      </c>
      <c r="F57" s="5">
        <v>0.17</v>
      </c>
      <c r="G57" s="5">
        <v>0.69</v>
      </c>
      <c r="H57" s="5">
        <v>0</v>
      </c>
      <c r="I57">
        <v>1</v>
      </c>
      <c r="J57">
        <v>1</v>
      </c>
      <c r="K57">
        <v>0</v>
      </c>
      <c r="L57" s="1">
        <v>0</v>
      </c>
      <c r="M57" s="1">
        <v>0</v>
      </c>
      <c r="N57" s="1">
        <v>0</v>
      </c>
      <c r="O57" s="3">
        <v>0</v>
      </c>
      <c r="P57" s="3">
        <v>0</v>
      </c>
      <c r="Q57">
        <v>1</v>
      </c>
      <c r="R57">
        <v>0</v>
      </c>
      <c r="S57">
        <v>0</v>
      </c>
      <c r="T57">
        <v>1</v>
      </c>
      <c r="U57">
        <v>2</v>
      </c>
      <c r="V57" s="9">
        <v>0.5</v>
      </c>
      <c r="W57">
        <v>24</v>
      </c>
      <c r="X57">
        <v>15</v>
      </c>
      <c r="Y57">
        <v>16</v>
      </c>
      <c r="Z57" s="9">
        <v>0.94</v>
      </c>
      <c r="AA57">
        <v>0</v>
      </c>
      <c r="AB57">
        <v>0</v>
      </c>
      <c r="AC57">
        <v>0</v>
      </c>
      <c r="AD57">
        <v>0</v>
      </c>
      <c r="AE57">
        <v>0</v>
      </c>
      <c r="AF57" s="9">
        <v>0</v>
      </c>
      <c r="AG57">
        <v>1</v>
      </c>
      <c r="AH57">
        <v>1</v>
      </c>
      <c r="AI57" s="9">
        <v>1</v>
      </c>
      <c r="AJ57">
        <v>2</v>
      </c>
      <c r="AK57">
        <v>5</v>
      </c>
      <c r="AL57" s="9">
        <v>0.4</v>
      </c>
      <c r="AM57">
        <v>0</v>
      </c>
      <c r="AN57">
        <v>0</v>
      </c>
      <c r="AO57" s="9">
        <v>0</v>
      </c>
      <c r="AP57">
        <v>2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5">
        <f t="shared" si="0"/>
        <v>0</v>
      </c>
      <c r="BD57" s="5">
        <f t="shared" si="1"/>
        <v>0</v>
      </c>
      <c r="BG57">
        <v>6</v>
      </c>
      <c r="BH57" s="10">
        <v>45732</v>
      </c>
      <c r="BI57" s="11" t="s">
        <v>101</v>
      </c>
      <c r="BJ57">
        <v>31.2</v>
      </c>
      <c r="BK57" s="8">
        <v>32</v>
      </c>
      <c r="BL57">
        <v>8553</v>
      </c>
      <c r="BM57" s="5">
        <v>7.4</v>
      </c>
      <c r="BN57" s="5">
        <f t="shared" si="2"/>
        <v>0.90000000000000036</v>
      </c>
    </row>
    <row r="58" spans="1:66" x14ac:dyDescent="0.35">
      <c r="A58" t="s">
        <v>68</v>
      </c>
      <c r="B58">
        <v>99</v>
      </c>
      <c r="C58">
        <v>4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 s="1">
        <v>0</v>
      </c>
      <c r="O58" s="3">
        <v>0</v>
      </c>
      <c r="P58" s="3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9">
        <v>0</v>
      </c>
      <c r="W58">
        <v>55</v>
      </c>
      <c r="X58">
        <v>41</v>
      </c>
      <c r="Y58">
        <v>46</v>
      </c>
      <c r="Z58" s="9">
        <v>0.89</v>
      </c>
      <c r="AA58">
        <v>0</v>
      </c>
      <c r="AB58">
        <v>0</v>
      </c>
      <c r="AC58">
        <v>0</v>
      </c>
      <c r="AD58">
        <v>0</v>
      </c>
      <c r="AE58">
        <v>0</v>
      </c>
      <c r="AF58" s="9">
        <v>0</v>
      </c>
      <c r="AG58">
        <v>4</v>
      </c>
      <c r="AH58">
        <v>6</v>
      </c>
      <c r="AI58" s="9">
        <v>0.66</v>
      </c>
      <c r="AJ58">
        <v>1</v>
      </c>
      <c r="AK58">
        <v>5</v>
      </c>
      <c r="AL58" s="9">
        <v>0.2</v>
      </c>
      <c r="AM58">
        <v>1</v>
      </c>
      <c r="AN58">
        <v>2</v>
      </c>
      <c r="AO58" s="9">
        <v>0.5</v>
      </c>
      <c r="AP58">
        <v>5</v>
      </c>
      <c r="AQ58">
        <v>0</v>
      </c>
      <c r="AR58">
        <v>2</v>
      </c>
      <c r="AS58">
        <v>0</v>
      </c>
      <c r="AT58">
        <v>5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5">
        <f t="shared" si="0"/>
        <v>0.96153846153846168</v>
      </c>
      <c r="BD58" s="5">
        <f t="shared" si="1"/>
        <v>0</v>
      </c>
      <c r="BG58">
        <v>6</v>
      </c>
      <c r="BH58" s="10">
        <v>45732</v>
      </c>
      <c r="BI58" s="11" t="s">
        <v>101</v>
      </c>
      <c r="BJ58">
        <v>31.2</v>
      </c>
      <c r="BK58" s="8">
        <v>31.4</v>
      </c>
      <c r="BL58">
        <v>9465</v>
      </c>
      <c r="BM58" s="5">
        <v>7.1</v>
      </c>
      <c r="BN58" s="5">
        <f t="shared" si="2"/>
        <v>0.59999999999999964</v>
      </c>
    </row>
    <row r="59" spans="1:66" x14ac:dyDescent="0.35">
      <c r="A59" t="s">
        <v>69</v>
      </c>
      <c r="B59">
        <v>99</v>
      </c>
      <c r="C59">
        <v>4</v>
      </c>
      <c r="D59" s="5">
        <v>0</v>
      </c>
      <c r="E59" s="5">
        <v>0</v>
      </c>
      <c r="F59" s="5">
        <v>0</v>
      </c>
      <c r="G59" s="5">
        <v>0</v>
      </c>
      <c r="H59" s="5">
        <v>7.0000000000000007E-2</v>
      </c>
      <c r="I59">
        <v>0</v>
      </c>
      <c r="J59">
        <v>0</v>
      </c>
      <c r="K59">
        <v>0</v>
      </c>
      <c r="L59" s="1">
        <v>0</v>
      </c>
      <c r="M59" s="1">
        <v>0</v>
      </c>
      <c r="N59" s="1">
        <v>0</v>
      </c>
      <c r="O59" s="3">
        <v>0</v>
      </c>
      <c r="P59" s="3">
        <v>0</v>
      </c>
      <c r="Q59">
        <v>0</v>
      </c>
      <c r="R59">
        <v>0</v>
      </c>
      <c r="S59">
        <v>0</v>
      </c>
      <c r="T59">
        <v>0</v>
      </c>
      <c r="U59">
        <v>1</v>
      </c>
      <c r="V59" s="9">
        <v>0</v>
      </c>
      <c r="W59">
        <v>54</v>
      </c>
      <c r="X59">
        <v>30</v>
      </c>
      <c r="Y59">
        <v>38</v>
      </c>
      <c r="Z59" s="9">
        <v>0.79</v>
      </c>
      <c r="AA59">
        <v>1</v>
      </c>
      <c r="AB59">
        <v>0</v>
      </c>
      <c r="AC59">
        <v>0</v>
      </c>
      <c r="AD59">
        <v>0</v>
      </c>
      <c r="AE59">
        <v>0</v>
      </c>
      <c r="AF59" s="9">
        <v>0</v>
      </c>
      <c r="AG59">
        <v>5</v>
      </c>
      <c r="AH59">
        <v>8</v>
      </c>
      <c r="AI59" s="9">
        <v>0.63</v>
      </c>
      <c r="AJ59">
        <v>4</v>
      </c>
      <c r="AK59">
        <v>18</v>
      </c>
      <c r="AL59" s="9">
        <v>0.22</v>
      </c>
      <c r="AM59">
        <v>0</v>
      </c>
      <c r="AN59">
        <v>0</v>
      </c>
      <c r="AO59" s="9">
        <v>0</v>
      </c>
      <c r="AP59">
        <v>13</v>
      </c>
      <c r="AQ59">
        <v>0</v>
      </c>
      <c r="AR59">
        <v>1</v>
      </c>
      <c r="AS59">
        <v>0</v>
      </c>
      <c r="AT59">
        <v>2</v>
      </c>
      <c r="AU59">
        <v>0</v>
      </c>
      <c r="AV59">
        <v>1</v>
      </c>
      <c r="AW59">
        <v>0</v>
      </c>
      <c r="AX59">
        <v>5</v>
      </c>
      <c r="AY59">
        <v>2</v>
      </c>
      <c r="AZ59">
        <v>0</v>
      </c>
      <c r="BA59">
        <v>0</v>
      </c>
      <c r="BB59">
        <v>0</v>
      </c>
      <c r="BC59" s="5">
        <f t="shared" si="0"/>
        <v>0.96153846153846168</v>
      </c>
      <c r="BD59" s="5">
        <f t="shared" si="1"/>
        <v>0</v>
      </c>
      <c r="BG59">
        <v>6</v>
      </c>
      <c r="BH59" s="10">
        <v>45732</v>
      </c>
      <c r="BI59" s="11" t="s">
        <v>101</v>
      </c>
      <c r="BJ59">
        <v>31.2</v>
      </c>
      <c r="BK59" s="8">
        <v>30</v>
      </c>
      <c r="BL59">
        <v>10922</v>
      </c>
      <c r="BM59" s="5">
        <v>6.1</v>
      </c>
      <c r="BN59" s="5">
        <f t="shared" si="2"/>
        <v>-0.40000000000000036</v>
      </c>
    </row>
    <row r="60" spans="1:66" x14ac:dyDescent="0.35">
      <c r="A60" t="s">
        <v>70</v>
      </c>
      <c r="B60">
        <v>8</v>
      </c>
      <c r="C60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>
        <v>0</v>
      </c>
      <c r="J60">
        <v>0</v>
      </c>
      <c r="K60">
        <v>0</v>
      </c>
      <c r="L60" s="1">
        <v>0</v>
      </c>
      <c r="M60" s="1">
        <v>0</v>
      </c>
      <c r="N60" s="1">
        <v>0</v>
      </c>
      <c r="O60" s="3">
        <v>0</v>
      </c>
      <c r="P60" s="3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9">
        <v>0</v>
      </c>
      <c r="W60">
        <v>1</v>
      </c>
      <c r="X60">
        <v>1</v>
      </c>
      <c r="Y60">
        <v>1</v>
      </c>
      <c r="Z60" s="9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 s="9">
        <v>0</v>
      </c>
      <c r="AG60">
        <v>0</v>
      </c>
      <c r="AH60">
        <v>0</v>
      </c>
      <c r="AI60" s="9">
        <v>0</v>
      </c>
      <c r="AJ60">
        <v>0</v>
      </c>
      <c r="AK60">
        <v>0</v>
      </c>
      <c r="AL60" s="9">
        <v>0</v>
      </c>
      <c r="AM60">
        <v>0</v>
      </c>
      <c r="AN60">
        <v>0</v>
      </c>
      <c r="AO60" s="9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5">
        <f t="shared" si="0"/>
        <v>0</v>
      </c>
      <c r="BD60" s="5">
        <f t="shared" si="1"/>
        <v>0</v>
      </c>
      <c r="BG60">
        <v>6</v>
      </c>
      <c r="BH60" s="10">
        <v>45732</v>
      </c>
      <c r="BI60" s="11" t="s">
        <v>101</v>
      </c>
      <c r="BJ60">
        <v>31.2</v>
      </c>
      <c r="BK60" s="8">
        <v>33.299999999999997</v>
      </c>
      <c r="BL60">
        <v>4024</v>
      </c>
      <c r="BN60" s="5" t="str">
        <f t="shared" si="2"/>
        <v/>
      </c>
    </row>
    <row r="61" spans="1:66" x14ac:dyDescent="0.35">
      <c r="A61" t="s">
        <v>72</v>
      </c>
      <c r="B61">
        <v>30</v>
      </c>
      <c r="C61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 s="1">
        <v>0</v>
      </c>
      <c r="O61" s="3">
        <v>0</v>
      </c>
      <c r="P61" s="3">
        <v>0</v>
      </c>
      <c r="Q61">
        <v>0</v>
      </c>
      <c r="R61">
        <v>0</v>
      </c>
      <c r="S61">
        <v>0</v>
      </c>
      <c r="T61">
        <v>0</v>
      </c>
      <c r="U61">
        <v>1</v>
      </c>
      <c r="V61" s="9">
        <v>0</v>
      </c>
      <c r="W61">
        <v>5</v>
      </c>
      <c r="X61">
        <v>3</v>
      </c>
      <c r="Y61">
        <v>3</v>
      </c>
      <c r="Z61" s="9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 s="9">
        <v>0</v>
      </c>
      <c r="AG61">
        <v>0</v>
      </c>
      <c r="AH61">
        <v>0</v>
      </c>
      <c r="AI61" s="9">
        <v>0</v>
      </c>
      <c r="AJ61">
        <v>1</v>
      </c>
      <c r="AK61">
        <v>5</v>
      </c>
      <c r="AL61" s="9">
        <v>0.2</v>
      </c>
      <c r="AM61">
        <v>0</v>
      </c>
      <c r="AN61">
        <v>1</v>
      </c>
      <c r="AO61" s="9">
        <v>0</v>
      </c>
      <c r="AP61">
        <v>3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 s="5">
        <f t="shared" si="0"/>
        <v>0</v>
      </c>
      <c r="BD61" s="5">
        <f t="shared" si="1"/>
        <v>0</v>
      </c>
      <c r="BG61">
        <v>6</v>
      </c>
      <c r="BH61" s="10">
        <v>45732</v>
      </c>
      <c r="BI61" s="11" t="s">
        <v>101</v>
      </c>
      <c r="BJ61">
        <v>31.2</v>
      </c>
      <c r="BK61" s="8">
        <v>28</v>
      </c>
      <c r="BL61">
        <v>5135</v>
      </c>
      <c r="BM61" s="5">
        <v>6.3</v>
      </c>
      <c r="BN61" s="5">
        <f t="shared" si="2"/>
        <v>-0.20000000000000018</v>
      </c>
    </row>
    <row r="62" spans="1:66" x14ac:dyDescent="0.35">
      <c r="A62" t="s">
        <v>73</v>
      </c>
      <c r="B62">
        <v>79</v>
      </c>
      <c r="C62">
        <v>4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3">
        <v>0</v>
      </c>
      <c r="P62" s="3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9">
        <v>0</v>
      </c>
      <c r="W62">
        <v>45</v>
      </c>
      <c r="X62">
        <v>31</v>
      </c>
      <c r="Y62">
        <v>37</v>
      </c>
      <c r="Z62" s="9">
        <v>0.84</v>
      </c>
      <c r="AA62">
        <v>0</v>
      </c>
      <c r="AB62">
        <v>0</v>
      </c>
      <c r="AC62">
        <v>0</v>
      </c>
      <c r="AD62">
        <v>0</v>
      </c>
      <c r="AE62">
        <v>1</v>
      </c>
      <c r="AF62" s="9">
        <v>0</v>
      </c>
      <c r="AG62">
        <v>4</v>
      </c>
      <c r="AH62">
        <v>7</v>
      </c>
      <c r="AI62" s="9">
        <v>0.56999999999999995</v>
      </c>
      <c r="AJ62">
        <v>0</v>
      </c>
      <c r="AK62">
        <v>4</v>
      </c>
      <c r="AL62" s="9">
        <v>0</v>
      </c>
      <c r="AM62">
        <v>3</v>
      </c>
      <c r="AN62">
        <v>3</v>
      </c>
      <c r="AO62" s="9">
        <v>1</v>
      </c>
      <c r="AP62">
        <v>13</v>
      </c>
      <c r="AQ62">
        <v>0</v>
      </c>
      <c r="AR62">
        <v>0</v>
      </c>
      <c r="AS62">
        <v>0</v>
      </c>
      <c r="AT62">
        <v>4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 s="5">
        <f t="shared" si="0"/>
        <v>0</v>
      </c>
      <c r="BD62" s="5">
        <f t="shared" si="1"/>
        <v>0</v>
      </c>
      <c r="BG62">
        <v>6</v>
      </c>
      <c r="BH62" s="10">
        <v>45732</v>
      </c>
      <c r="BI62" s="11" t="s">
        <v>101</v>
      </c>
      <c r="BJ62">
        <v>31.2</v>
      </c>
      <c r="BM62" s="5">
        <v>6.9</v>
      </c>
      <c r="BN62" s="5">
        <f t="shared" si="2"/>
        <v>0.40000000000000036</v>
      </c>
    </row>
    <row r="63" spans="1:66" x14ac:dyDescent="0.35">
      <c r="A63" t="s">
        <v>74</v>
      </c>
      <c r="B63">
        <v>99</v>
      </c>
      <c r="C63">
        <v>4</v>
      </c>
      <c r="D63" s="5">
        <v>0.09</v>
      </c>
      <c r="E63" s="5">
        <v>0</v>
      </c>
      <c r="F63" s="5">
        <v>0</v>
      </c>
      <c r="G63" s="5">
        <v>0</v>
      </c>
      <c r="H63" s="5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3">
        <v>0</v>
      </c>
      <c r="P63" s="3">
        <v>0</v>
      </c>
      <c r="Q63">
        <v>1</v>
      </c>
      <c r="R63">
        <v>0</v>
      </c>
      <c r="S63">
        <v>0</v>
      </c>
      <c r="T63">
        <v>0</v>
      </c>
      <c r="U63">
        <v>0</v>
      </c>
      <c r="V63" s="9">
        <v>0</v>
      </c>
      <c r="W63">
        <v>48</v>
      </c>
      <c r="X63">
        <v>27</v>
      </c>
      <c r="Y63">
        <v>35</v>
      </c>
      <c r="Z63" s="9">
        <v>0.77</v>
      </c>
      <c r="AA63">
        <v>0</v>
      </c>
      <c r="AB63">
        <v>0</v>
      </c>
      <c r="AC63">
        <v>0</v>
      </c>
      <c r="AD63">
        <v>0</v>
      </c>
      <c r="AE63">
        <v>0</v>
      </c>
      <c r="AF63" s="9">
        <v>0</v>
      </c>
      <c r="AG63">
        <v>6</v>
      </c>
      <c r="AH63">
        <v>7</v>
      </c>
      <c r="AI63" s="9">
        <v>0.86</v>
      </c>
      <c r="AJ63">
        <v>4</v>
      </c>
      <c r="AK63">
        <v>9</v>
      </c>
      <c r="AL63" s="9">
        <v>0.44</v>
      </c>
      <c r="AM63">
        <v>0</v>
      </c>
      <c r="AN63">
        <v>0</v>
      </c>
      <c r="AO63" s="9">
        <v>0</v>
      </c>
      <c r="AP63">
        <v>9</v>
      </c>
      <c r="AQ63">
        <v>0</v>
      </c>
      <c r="AR63">
        <v>1</v>
      </c>
      <c r="AS63">
        <v>0</v>
      </c>
      <c r="AT63">
        <v>4</v>
      </c>
      <c r="AU63">
        <v>1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0</v>
      </c>
      <c r="BC63" s="5">
        <f t="shared" si="0"/>
        <v>0</v>
      </c>
      <c r="BD63" s="5">
        <f t="shared" si="1"/>
        <v>0</v>
      </c>
      <c r="BG63">
        <v>6</v>
      </c>
      <c r="BH63" s="10">
        <v>45732</v>
      </c>
      <c r="BI63" s="11" t="s">
        <v>101</v>
      </c>
      <c r="BJ63">
        <v>31.2</v>
      </c>
      <c r="BK63" s="8">
        <v>32.9</v>
      </c>
      <c r="BL63">
        <v>9943</v>
      </c>
      <c r="BM63" s="5">
        <v>7</v>
      </c>
      <c r="BN63" s="5">
        <f t="shared" si="2"/>
        <v>0.5</v>
      </c>
    </row>
    <row r="64" spans="1:66" x14ac:dyDescent="0.35">
      <c r="A64" t="s">
        <v>75</v>
      </c>
      <c r="B64">
        <v>99</v>
      </c>
      <c r="C64">
        <v>4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3">
        <v>0</v>
      </c>
      <c r="P64" s="3">
        <v>0</v>
      </c>
      <c r="Q64">
        <v>0</v>
      </c>
      <c r="R64">
        <v>0</v>
      </c>
      <c r="S64">
        <v>0</v>
      </c>
      <c r="T64">
        <v>1</v>
      </c>
      <c r="U64">
        <v>1</v>
      </c>
      <c r="V64" s="9">
        <v>1</v>
      </c>
      <c r="W64">
        <v>38</v>
      </c>
      <c r="X64">
        <v>25</v>
      </c>
      <c r="Y64">
        <v>29</v>
      </c>
      <c r="Z64" s="9">
        <v>0.86</v>
      </c>
      <c r="AA64">
        <v>0</v>
      </c>
      <c r="AB64">
        <v>0</v>
      </c>
      <c r="AC64">
        <v>0</v>
      </c>
      <c r="AD64">
        <v>0</v>
      </c>
      <c r="AE64">
        <v>0</v>
      </c>
      <c r="AF64" s="9">
        <v>0</v>
      </c>
      <c r="AG64">
        <v>0</v>
      </c>
      <c r="AH64">
        <v>0</v>
      </c>
      <c r="AI64" s="9">
        <v>0</v>
      </c>
      <c r="AJ64">
        <v>4</v>
      </c>
      <c r="AK64">
        <v>7</v>
      </c>
      <c r="AL64" s="9">
        <v>0.56999999999999995</v>
      </c>
      <c r="AM64">
        <v>0</v>
      </c>
      <c r="AN64">
        <v>1</v>
      </c>
      <c r="AO64" s="9">
        <v>0</v>
      </c>
      <c r="AP64">
        <v>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 s="5">
        <f t="shared" si="0"/>
        <v>0.96153846153846168</v>
      </c>
      <c r="BD64" s="5">
        <f t="shared" si="1"/>
        <v>0</v>
      </c>
      <c r="BG64">
        <v>6</v>
      </c>
      <c r="BH64" s="10">
        <v>45732</v>
      </c>
      <c r="BI64" s="11" t="s">
        <v>101</v>
      </c>
      <c r="BJ64">
        <v>31.2</v>
      </c>
      <c r="BK64" s="8">
        <v>27.5</v>
      </c>
      <c r="BL64" s="8">
        <v>12016</v>
      </c>
      <c r="BM64" s="5">
        <v>6.8</v>
      </c>
      <c r="BN64" s="5">
        <f t="shared" si="2"/>
        <v>0.29999999999999982</v>
      </c>
    </row>
    <row r="65" spans="1:66" x14ac:dyDescent="0.35">
      <c r="A65" t="s">
        <v>76</v>
      </c>
      <c r="B65">
        <v>97</v>
      </c>
      <c r="C65">
        <v>4</v>
      </c>
      <c r="D65" s="5">
        <v>0.62</v>
      </c>
      <c r="E65" s="5">
        <v>0.61</v>
      </c>
      <c r="F65" s="5">
        <v>0.62</v>
      </c>
      <c r="G65" s="5">
        <v>0.61</v>
      </c>
      <c r="H65" s="5">
        <v>0.01</v>
      </c>
      <c r="I65">
        <v>0</v>
      </c>
      <c r="J65">
        <v>0</v>
      </c>
      <c r="K65">
        <v>1</v>
      </c>
      <c r="L65" s="1">
        <v>0</v>
      </c>
      <c r="M65" s="1">
        <v>0</v>
      </c>
      <c r="N65" s="1">
        <v>0</v>
      </c>
      <c r="O65" s="3">
        <v>0</v>
      </c>
      <c r="P65" s="3">
        <v>0</v>
      </c>
      <c r="Q65">
        <v>3</v>
      </c>
      <c r="R65">
        <v>2</v>
      </c>
      <c r="S65">
        <v>0</v>
      </c>
      <c r="T65">
        <v>1</v>
      </c>
      <c r="U65">
        <v>3</v>
      </c>
      <c r="V65" s="9">
        <v>0.33</v>
      </c>
      <c r="W65">
        <v>57</v>
      </c>
      <c r="X65">
        <v>20</v>
      </c>
      <c r="Y65">
        <v>29</v>
      </c>
      <c r="Z65" s="9">
        <v>0.69</v>
      </c>
      <c r="AA65">
        <v>2</v>
      </c>
      <c r="AB65">
        <v>1</v>
      </c>
      <c r="AC65">
        <v>0</v>
      </c>
      <c r="AD65">
        <v>0</v>
      </c>
      <c r="AE65">
        <v>1</v>
      </c>
      <c r="AF65" s="9">
        <v>0</v>
      </c>
      <c r="AG65">
        <v>3</v>
      </c>
      <c r="AH65">
        <v>4</v>
      </c>
      <c r="AI65" s="9">
        <v>0.75</v>
      </c>
      <c r="AJ65">
        <v>7</v>
      </c>
      <c r="AK65">
        <v>21</v>
      </c>
      <c r="AL65" s="9">
        <v>0.33</v>
      </c>
      <c r="AM65">
        <v>1</v>
      </c>
      <c r="AN65">
        <v>6</v>
      </c>
      <c r="AO65" s="9">
        <v>0.17</v>
      </c>
      <c r="AP65">
        <v>14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 s="5">
        <f t="shared" si="0"/>
        <v>0</v>
      </c>
      <c r="BD65" s="5">
        <f t="shared" si="1"/>
        <v>0</v>
      </c>
      <c r="BG65">
        <v>6</v>
      </c>
      <c r="BH65" s="10">
        <v>45732</v>
      </c>
      <c r="BI65" s="11" t="s">
        <v>101</v>
      </c>
      <c r="BJ65">
        <v>31.2</v>
      </c>
      <c r="BK65" s="8">
        <v>31.5</v>
      </c>
      <c r="BL65">
        <v>9260</v>
      </c>
      <c r="BM65" s="5">
        <v>8.1</v>
      </c>
      <c r="BN65" s="5">
        <f t="shared" si="2"/>
        <v>1.5999999999999996</v>
      </c>
    </row>
    <row r="66" spans="1:66" x14ac:dyDescent="0.35">
      <c r="A66" t="s">
        <v>85</v>
      </c>
      <c r="B66">
        <v>2</v>
      </c>
      <c r="C66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3">
        <v>0</v>
      </c>
      <c r="P66" s="3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9">
        <v>0</v>
      </c>
      <c r="W66">
        <v>1</v>
      </c>
      <c r="X66">
        <v>1</v>
      </c>
      <c r="Y66">
        <v>1</v>
      </c>
      <c r="Z66" s="9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 s="9">
        <v>0</v>
      </c>
      <c r="AG66">
        <v>0</v>
      </c>
      <c r="AH66">
        <v>0</v>
      </c>
      <c r="AI66" s="9">
        <v>0</v>
      </c>
      <c r="AJ66">
        <v>0</v>
      </c>
      <c r="AK66">
        <v>2</v>
      </c>
      <c r="AL66" s="9">
        <v>0</v>
      </c>
      <c r="AM66">
        <v>0</v>
      </c>
      <c r="AN66">
        <v>0</v>
      </c>
      <c r="AO66" s="9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 s="5">
        <f t="shared" ref="BC66:BC129" si="3">AV66/BJ66*30</f>
        <v>0</v>
      </c>
      <c r="BD66" s="5">
        <f t="shared" ref="BD66:BD129" si="4">AW66/BJ66*30</f>
        <v>0</v>
      </c>
      <c r="BG66">
        <v>6</v>
      </c>
      <c r="BH66" s="10">
        <v>45732</v>
      </c>
      <c r="BI66" s="11" t="s">
        <v>101</v>
      </c>
      <c r="BJ66">
        <v>31.2</v>
      </c>
      <c r="BN66" s="5" t="str">
        <f t="shared" ref="BN66:BN129" si="5">IF(BM66=0, "", BM66-6.5)</f>
        <v/>
      </c>
    </row>
    <row r="67" spans="1:66" x14ac:dyDescent="0.35">
      <c r="A67" t="s">
        <v>96</v>
      </c>
      <c r="B67">
        <v>2</v>
      </c>
      <c r="C67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3">
        <v>0</v>
      </c>
      <c r="P67" s="3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9">
        <v>0</v>
      </c>
      <c r="W67">
        <v>1</v>
      </c>
      <c r="X67">
        <v>1</v>
      </c>
      <c r="Y67">
        <v>1</v>
      </c>
      <c r="Z67" s="9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 s="9">
        <v>0</v>
      </c>
      <c r="AG67">
        <v>0</v>
      </c>
      <c r="AH67">
        <v>0</v>
      </c>
      <c r="AI67" s="9">
        <v>0</v>
      </c>
      <c r="AJ67">
        <v>0</v>
      </c>
      <c r="AK67">
        <v>0</v>
      </c>
      <c r="AL67" s="9">
        <v>0</v>
      </c>
      <c r="AM67">
        <v>0</v>
      </c>
      <c r="AN67">
        <v>0</v>
      </c>
      <c r="AO67" s="9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 s="5">
        <f t="shared" si="3"/>
        <v>0</v>
      </c>
      <c r="BD67" s="5">
        <f t="shared" si="4"/>
        <v>0</v>
      </c>
      <c r="BG67">
        <v>6</v>
      </c>
      <c r="BH67" s="10">
        <v>45732</v>
      </c>
      <c r="BI67" s="11" t="s">
        <v>101</v>
      </c>
      <c r="BJ67">
        <v>31.2</v>
      </c>
      <c r="BN67" s="5" t="str">
        <f t="shared" si="5"/>
        <v/>
      </c>
    </row>
    <row r="68" spans="1:66" x14ac:dyDescent="0.35">
      <c r="A68" t="s">
        <v>77</v>
      </c>
      <c r="B68">
        <v>25</v>
      </c>
      <c r="C68">
        <v>0</v>
      </c>
      <c r="D68" s="5">
        <v>0</v>
      </c>
      <c r="E68" s="5">
        <v>0</v>
      </c>
      <c r="F68" s="5">
        <v>0</v>
      </c>
      <c r="G68" s="5">
        <v>0</v>
      </c>
      <c r="H68" s="5">
        <v>0.1</v>
      </c>
      <c r="I68">
        <v>0</v>
      </c>
      <c r="J68">
        <v>0</v>
      </c>
      <c r="K68">
        <v>0</v>
      </c>
      <c r="L68" s="1">
        <v>0</v>
      </c>
      <c r="M68" s="1">
        <v>0</v>
      </c>
      <c r="N68" s="1">
        <v>0</v>
      </c>
      <c r="O68" s="3">
        <v>0</v>
      </c>
      <c r="P68" s="3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9">
        <v>0</v>
      </c>
      <c r="W68">
        <v>15</v>
      </c>
      <c r="X68">
        <v>5</v>
      </c>
      <c r="Y68">
        <v>7</v>
      </c>
      <c r="Z68" s="9">
        <v>0.71</v>
      </c>
      <c r="AA68">
        <v>1</v>
      </c>
      <c r="AB68">
        <v>0</v>
      </c>
      <c r="AC68">
        <v>0</v>
      </c>
      <c r="AD68">
        <v>0</v>
      </c>
      <c r="AE68">
        <v>1</v>
      </c>
      <c r="AF68" s="9">
        <v>0</v>
      </c>
      <c r="AG68">
        <v>0</v>
      </c>
      <c r="AH68">
        <v>0</v>
      </c>
      <c r="AI68" s="9">
        <v>0</v>
      </c>
      <c r="AJ68">
        <v>2</v>
      </c>
      <c r="AK68">
        <v>5</v>
      </c>
      <c r="AL68" s="9">
        <v>0.4</v>
      </c>
      <c r="AM68">
        <v>0</v>
      </c>
      <c r="AN68">
        <v>0</v>
      </c>
      <c r="AO68" s="9">
        <v>0</v>
      </c>
      <c r="AP68">
        <v>3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 s="5">
        <f t="shared" si="3"/>
        <v>0</v>
      </c>
      <c r="BD68" s="5">
        <f t="shared" si="4"/>
        <v>0</v>
      </c>
      <c r="BG68">
        <v>6</v>
      </c>
      <c r="BH68" s="10">
        <v>45732</v>
      </c>
      <c r="BI68" s="11" t="s">
        <v>101</v>
      </c>
      <c r="BJ68">
        <v>31.2</v>
      </c>
      <c r="BK68" s="8">
        <v>30.3</v>
      </c>
      <c r="BL68" s="8">
        <v>3098</v>
      </c>
      <c r="BM68" s="5">
        <v>6.6</v>
      </c>
      <c r="BN68" s="5">
        <f t="shared" si="5"/>
        <v>9.9999999999999645E-2</v>
      </c>
    </row>
    <row r="69" spans="1:66" x14ac:dyDescent="0.35">
      <c r="A69" t="s">
        <v>78</v>
      </c>
      <c r="B69">
        <v>99</v>
      </c>
      <c r="C69">
        <v>4</v>
      </c>
      <c r="D69" s="5">
        <v>0.88</v>
      </c>
      <c r="E69" s="5">
        <v>0.94</v>
      </c>
      <c r="F69" s="5">
        <v>0.88</v>
      </c>
      <c r="G69" s="5">
        <v>0.94</v>
      </c>
      <c r="H69" s="5">
        <v>0.6</v>
      </c>
      <c r="I69">
        <v>1</v>
      </c>
      <c r="J69">
        <v>1</v>
      </c>
      <c r="K69">
        <v>0</v>
      </c>
      <c r="L69" s="1">
        <v>0</v>
      </c>
      <c r="M69" s="1">
        <v>0</v>
      </c>
      <c r="N69" s="1">
        <v>0</v>
      </c>
      <c r="O69" s="3">
        <v>0</v>
      </c>
      <c r="P69" s="3">
        <v>0</v>
      </c>
      <c r="Q69">
        <v>2</v>
      </c>
      <c r="R69">
        <v>2</v>
      </c>
      <c r="S69">
        <v>2</v>
      </c>
      <c r="T69">
        <v>1</v>
      </c>
      <c r="U69">
        <v>1</v>
      </c>
      <c r="V69" s="9">
        <v>1</v>
      </c>
      <c r="W69">
        <v>45</v>
      </c>
      <c r="X69">
        <v>21</v>
      </c>
      <c r="Y69">
        <v>26</v>
      </c>
      <c r="Z69" s="9">
        <v>0.81</v>
      </c>
      <c r="AA69">
        <v>5</v>
      </c>
      <c r="AB69">
        <v>0</v>
      </c>
      <c r="AC69">
        <v>0</v>
      </c>
      <c r="AD69">
        <v>0</v>
      </c>
      <c r="AE69">
        <v>1</v>
      </c>
      <c r="AF69" s="9">
        <v>0</v>
      </c>
      <c r="AG69">
        <v>2</v>
      </c>
      <c r="AH69">
        <v>3</v>
      </c>
      <c r="AI69" s="9">
        <v>0.66</v>
      </c>
      <c r="AJ69">
        <v>3</v>
      </c>
      <c r="AK69">
        <v>8</v>
      </c>
      <c r="AL69" s="9">
        <v>0.38</v>
      </c>
      <c r="AM69">
        <v>0</v>
      </c>
      <c r="AN69">
        <v>0</v>
      </c>
      <c r="AO69" s="9">
        <v>0</v>
      </c>
      <c r="AP69">
        <v>10</v>
      </c>
      <c r="AQ69">
        <v>0</v>
      </c>
      <c r="AR69">
        <v>2</v>
      </c>
      <c r="AS69">
        <v>1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 s="5">
        <f t="shared" si="3"/>
        <v>0.96153846153846168</v>
      </c>
      <c r="BD69" s="5">
        <f t="shared" si="4"/>
        <v>0</v>
      </c>
      <c r="BG69">
        <v>6</v>
      </c>
      <c r="BH69" s="10">
        <v>45732</v>
      </c>
      <c r="BI69" s="11" t="s">
        <v>101</v>
      </c>
      <c r="BJ69">
        <v>31.2</v>
      </c>
      <c r="BM69" s="5">
        <v>8.3000000000000007</v>
      </c>
      <c r="BN69" s="5">
        <f t="shared" si="5"/>
        <v>1.8000000000000007</v>
      </c>
    </row>
    <row r="70" spans="1:66" x14ac:dyDescent="0.35">
      <c r="A70" t="s">
        <v>79</v>
      </c>
      <c r="B70">
        <v>99</v>
      </c>
      <c r="C70">
        <v>4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>
        <v>0</v>
      </c>
      <c r="J70">
        <v>0</v>
      </c>
      <c r="K70">
        <v>0</v>
      </c>
      <c r="L70">
        <v>9</v>
      </c>
      <c r="M70">
        <v>6</v>
      </c>
      <c r="N70">
        <v>0</v>
      </c>
      <c r="O70" s="5">
        <v>0.51</v>
      </c>
      <c r="P70" s="5">
        <v>0.51</v>
      </c>
      <c r="Q70">
        <v>0</v>
      </c>
      <c r="R70">
        <v>0</v>
      </c>
      <c r="S70">
        <v>0</v>
      </c>
      <c r="T70">
        <v>0</v>
      </c>
      <c r="U70">
        <v>0</v>
      </c>
      <c r="V70" s="9">
        <v>0</v>
      </c>
      <c r="W70">
        <v>39</v>
      </c>
      <c r="X70">
        <v>20</v>
      </c>
      <c r="Y70">
        <v>31</v>
      </c>
      <c r="Z70" s="9">
        <v>0.65</v>
      </c>
      <c r="AA70">
        <v>0</v>
      </c>
      <c r="AB70">
        <v>0</v>
      </c>
      <c r="AC70">
        <v>0</v>
      </c>
      <c r="AD70">
        <v>0</v>
      </c>
      <c r="AE70">
        <v>0</v>
      </c>
      <c r="AF70" s="9">
        <v>0</v>
      </c>
      <c r="AG70">
        <v>9</v>
      </c>
      <c r="AH70">
        <v>19</v>
      </c>
      <c r="AI70" s="9">
        <v>0.47</v>
      </c>
      <c r="AJ70">
        <v>0</v>
      </c>
      <c r="AK70">
        <v>1</v>
      </c>
      <c r="AL70" s="9">
        <v>0</v>
      </c>
      <c r="AM70">
        <v>0</v>
      </c>
      <c r="AN70">
        <v>0</v>
      </c>
      <c r="AO70" s="9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 s="5">
        <f t="shared" si="3"/>
        <v>2.8846153846153846</v>
      </c>
      <c r="BD70" s="5">
        <f t="shared" si="4"/>
        <v>0</v>
      </c>
      <c r="BG70">
        <v>6</v>
      </c>
      <c r="BH70" s="10">
        <v>45732</v>
      </c>
      <c r="BI70" s="11" t="s">
        <v>101</v>
      </c>
      <c r="BJ70">
        <v>31.2</v>
      </c>
      <c r="BK70" s="8">
        <v>23.5</v>
      </c>
      <c r="BL70">
        <v>5798</v>
      </c>
      <c r="BM70" s="5">
        <v>9.1</v>
      </c>
      <c r="BN70" s="5">
        <f t="shared" si="5"/>
        <v>2.5999999999999996</v>
      </c>
    </row>
    <row r="71" spans="1:66" x14ac:dyDescent="0.35">
      <c r="A71" t="s">
        <v>80</v>
      </c>
      <c r="B71">
        <v>97</v>
      </c>
      <c r="C71">
        <v>4</v>
      </c>
      <c r="D71" s="5">
        <v>0.82</v>
      </c>
      <c r="E71" s="5">
        <v>1.38</v>
      </c>
      <c r="F71" s="5">
        <v>0.82</v>
      </c>
      <c r="G71" s="5">
        <v>1.38</v>
      </c>
      <c r="H71" s="5">
        <v>0.46</v>
      </c>
      <c r="I71">
        <v>2</v>
      </c>
      <c r="J71">
        <v>2</v>
      </c>
      <c r="K71">
        <v>0</v>
      </c>
      <c r="L71" s="1">
        <v>0</v>
      </c>
      <c r="M71" s="1">
        <v>0</v>
      </c>
      <c r="N71" s="1">
        <v>0</v>
      </c>
      <c r="O71" s="3">
        <v>0</v>
      </c>
      <c r="P71" s="3">
        <v>0</v>
      </c>
      <c r="Q71">
        <v>3</v>
      </c>
      <c r="R71">
        <v>1</v>
      </c>
      <c r="S71">
        <v>0</v>
      </c>
      <c r="T71">
        <v>4</v>
      </c>
      <c r="U71">
        <v>6</v>
      </c>
      <c r="V71" s="9">
        <v>0.67</v>
      </c>
      <c r="W71">
        <v>52</v>
      </c>
      <c r="X71">
        <v>21</v>
      </c>
      <c r="Y71">
        <v>28</v>
      </c>
      <c r="Z71" s="9">
        <v>0.75</v>
      </c>
      <c r="AA71">
        <v>2</v>
      </c>
      <c r="AB71">
        <v>0</v>
      </c>
      <c r="AC71">
        <v>0</v>
      </c>
      <c r="AD71">
        <v>0</v>
      </c>
      <c r="AE71">
        <v>1</v>
      </c>
      <c r="AF71" s="9">
        <v>0</v>
      </c>
      <c r="AG71">
        <v>1</v>
      </c>
      <c r="AH71">
        <v>1</v>
      </c>
      <c r="AI71" s="9">
        <v>1</v>
      </c>
      <c r="AJ71">
        <v>6</v>
      </c>
      <c r="AK71">
        <v>10</v>
      </c>
      <c r="AL71" s="9">
        <v>0.6</v>
      </c>
      <c r="AM71">
        <v>0</v>
      </c>
      <c r="AN71">
        <v>0</v>
      </c>
      <c r="AO71" s="9">
        <v>0</v>
      </c>
      <c r="AP71">
        <v>7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 s="5">
        <f t="shared" si="3"/>
        <v>0</v>
      </c>
      <c r="BD71" s="5">
        <f t="shared" si="4"/>
        <v>0</v>
      </c>
      <c r="BG71">
        <v>6</v>
      </c>
      <c r="BH71" s="10">
        <v>45732</v>
      </c>
      <c r="BI71" s="11" t="s">
        <v>101</v>
      </c>
      <c r="BJ71">
        <v>31.2</v>
      </c>
      <c r="BK71" s="8">
        <v>34.6</v>
      </c>
      <c r="BL71">
        <v>9947</v>
      </c>
      <c r="BM71" s="5">
        <v>9.1</v>
      </c>
      <c r="BN71" s="5">
        <f t="shared" si="5"/>
        <v>2.5999999999999996</v>
      </c>
    </row>
    <row r="72" spans="1:66" x14ac:dyDescent="0.35">
      <c r="A72" t="s">
        <v>86</v>
      </c>
      <c r="B72">
        <v>97</v>
      </c>
      <c r="C72">
        <v>4</v>
      </c>
      <c r="D72" s="5">
        <v>0</v>
      </c>
      <c r="E72" s="5">
        <v>0</v>
      </c>
      <c r="F72" s="5">
        <v>0</v>
      </c>
      <c r="G72" s="5">
        <v>0</v>
      </c>
      <c r="H72" s="5">
        <v>0.27</v>
      </c>
      <c r="I72">
        <v>0</v>
      </c>
      <c r="J72">
        <v>0</v>
      </c>
      <c r="K72">
        <v>0</v>
      </c>
      <c r="L72" s="1">
        <v>0</v>
      </c>
      <c r="M72" s="1">
        <v>0</v>
      </c>
      <c r="N72" s="1">
        <v>0</v>
      </c>
      <c r="O72" s="3">
        <v>0</v>
      </c>
      <c r="P72" s="3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9">
        <v>0</v>
      </c>
      <c r="W72">
        <v>41</v>
      </c>
      <c r="X72">
        <v>34</v>
      </c>
      <c r="Y72">
        <v>38</v>
      </c>
      <c r="Z72" s="9">
        <v>0.89</v>
      </c>
      <c r="AA72">
        <v>1</v>
      </c>
      <c r="AB72">
        <v>0</v>
      </c>
      <c r="AC72">
        <v>0</v>
      </c>
      <c r="AD72">
        <v>0</v>
      </c>
      <c r="AE72">
        <v>0</v>
      </c>
      <c r="AF72" s="9">
        <v>0</v>
      </c>
      <c r="AG72">
        <v>3</v>
      </c>
      <c r="AH72">
        <v>4</v>
      </c>
      <c r="AI72" s="9">
        <v>0.75</v>
      </c>
      <c r="AJ72">
        <v>0</v>
      </c>
      <c r="AK72">
        <v>5</v>
      </c>
      <c r="AL72" s="9">
        <v>0</v>
      </c>
      <c r="AM72">
        <v>0</v>
      </c>
      <c r="AN72">
        <v>0</v>
      </c>
      <c r="AO72" s="9">
        <v>0</v>
      </c>
      <c r="AP72">
        <v>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 s="5">
        <f t="shared" si="3"/>
        <v>2.8846153846153846</v>
      </c>
      <c r="BD72" s="5">
        <f t="shared" si="4"/>
        <v>0</v>
      </c>
      <c r="BG72">
        <v>6</v>
      </c>
      <c r="BH72" s="10">
        <v>45732</v>
      </c>
      <c r="BI72" s="11" t="s">
        <v>101</v>
      </c>
      <c r="BJ72">
        <v>31.2</v>
      </c>
      <c r="BK72" s="8">
        <v>28.2</v>
      </c>
      <c r="BL72">
        <v>11862</v>
      </c>
      <c r="BM72" s="5">
        <v>7.2</v>
      </c>
      <c r="BN72" s="5">
        <f t="shared" si="5"/>
        <v>0.70000000000000018</v>
      </c>
    </row>
    <row r="73" spans="1:66" x14ac:dyDescent="0.35">
      <c r="A73" t="s">
        <v>66</v>
      </c>
      <c r="B73">
        <v>89</v>
      </c>
      <c r="C73">
        <v>-1</v>
      </c>
      <c r="D73" s="5">
        <v>0.16</v>
      </c>
      <c r="E73" s="5">
        <v>0.35</v>
      </c>
      <c r="F73" s="5">
        <v>0.16</v>
      </c>
      <c r="G73" s="5">
        <v>0.35</v>
      </c>
      <c r="H73" s="5">
        <v>0.02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5">
        <v>0</v>
      </c>
      <c r="P73" s="5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9">
        <v>0</v>
      </c>
      <c r="W73">
        <v>33</v>
      </c>
      <c r="X73">
        <v>21</v>
      </c>
      <c r="Y73">
        <v>24</v>
      </c>
      <c r="Z73" s="9">
        <v>0.88</v>
      </c>
      <c r="AA73">
        <v>1</v>
      </c>
      <c r="AB73">
        <v>0</v>
      </c>
      <c r="AC73">
        <v>0</v>
      </c>
      <c r="AD73">
        <v>0</v>
      </c>
      <c r="AE73">
        <v>1</v>
      </c>
      <c r="AF73" s="9">
        <v>0</v>
      </c>
      <c r="AG73">
        <v>2</v>
      </c>
      <c r="AH73">
        <v>2</v>
      </c>
      <c r="AI73" s="9">
        <v>1</v>
      </c>
      <c r="AJ73">
        <v>1</v>
      </c>
      <c r="AK73">
        <v>4</v>
      </c>
      <c r="AL73" s="9">
        <v>0.25</v>
      </c>
      <c r="AM73">
        <v>0</v>
      </c>
      <c r="AN73">
        <v>0</v>
      </c>
      <c r="AO73" s="9">
        <v>0</v>
      </c>
      <c r="AP73">
        <v>6</v>
      </c>
      <c r="AQ73">
        <v>2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5">
        <f t="shared" si="3"/>
        <v>0.90909090909090917</v>
      </c>
      <c r="BD73" s="5">
        <f t="shared" si="4"/>
        <v>0</v>
      </c>
      <c r="BG73">
        <v>7</v>
      </c>
      <c r="BH73" s="10">
        <v>45737</v>
      </c>
      <c r="BI73" s="11" t="s">
        <v>94</v>
      </c>
      <c r="BJ73">
        <v>33</v>
      </c>
      <c r="BK73" s="8">
        <v>30.7</v>
      </c>
      <c r="BL73">
        <v>9881</v>
      </c>
      <c r="BM73" s="5">
        <v>6.9</v>
      </c>
      <c r="BN73" s="5">
        <f t="shared" si="5"/>
        <v>0.40000000000000036</v>
      </c>
    </row>
    <row r="74" spans="1:66" x14ac:dyDescent="0.35">
      <c r="A74" t="s">
        <v>68</v>
      </c>
      <c r="B74">
        <v>96</v>
      </c>
      <c r="C74">
        <v>-1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5">
        <v>0</v>
      </c>
      <c r="P74" s="5">
        <v>0</v>
      </c>
      <c r="Q74">
        <v>0</v>
      </c>
      <c r="R74">
        <v>0</v>
      </c>
      <c r="S74">
        <v>0</v>
      </c>
      <c r="T74">
        <v>0</v>
      </c>
      <c r="U74">
        <v>0</v>
      </c>
      <c r="V74" s="9">
        <v>0</v>
      </c>
      <c r="W74">
        <v>58</v>
      </c>
      <c r="X74">
        <v>32</v>
      </c>
      <c r="Y74">
        <v>47</v>
      </c>
      <c r="Z74" s="9">
        <v>0.68</v>
      </c>
      <c r="AA74">
        <v>0</v>
      </c>
      <c r="AB74">
        <v>0</v>
      </c>
      <c r="AC74">
        <v>0</v>
      </c>
      <c r="AD74">
        <v>0</v>
      </c>
      <c r="AE74">
        <v>0</v>
      </c>
      <c r="AF74" s="9">
        <v>0</v>
      </c>
      <c r="AG74">
        <v>4</v>
      </c>
      <c r="AH74">
        <v>12</v>
      </c>
      <c r="AI74" s="9">
        <v>0.25</v>
      </c>
      <c r="AJ74">
        <v>3</v>
      </c>
      <c r="AK74">
        <v>8</v>
      </c>
      <c r="AL74" s="9">
        <v>0.38</v>
      </c>
      <c r="AM74">
        <v>1</v>
      </c>
      <c r="AN74">
        <v>4</v>
      </c>
      <c r="AO74" s="9">
        <v>0.25</v>
      </c>
      <c r="AP74">
        <v>11</v>
      </c>
      <c r="AQ74">
        <v>2</v>
      </c>
      <c r="AR74">
        <v>0</v>
      </c>
      <c r="AS74">
        <v>0</v>
      </c>
      <c r="AT74">
        <v>2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0</v>
      </c>
      <c r="BB74">
        <v>0</v>
      </c>
      <c r="BC74" s="5">
        <f t="shared" si="3"/>
        <v>0.90909090909090917</v>
      </c>
      <c r="BD74" s="5">
        <f t="shared" si="4"/>
        <v>0.90909090909090917</v>
      </c>
      <c r="BG74">
        <v>7</v>
      </c>
      <c r="BH74" s="10">
        <v>45737</v>
      </c>
      <c r="BI74" s="11" t="s">
        <v>94</v>
      </c>
      <c r="BJ74">
        <v>33</v>
      </c>
      <c r="BK74" s="8">
        <v>27.7</v>
      </c>
      <c r="BL74">
        <v>9317</v>
      </c>
      <c r="BM74" s="5">
        <v>6.4</v>
      </c>
      <c r="BN74" s="5">
        <f t="shared" si="5"/>
        <v>-9.9999999999999645E-2</v>
      </c>
    </row>
    <row r="75" spans="1:66" x14ac:dyDescent="0.35">
      <c r="A75" t="s">
        <v>69</v>
      </c>
      <c r="B75">
        <v>89</v>
      </c>
      <c r="C75">
        <v>-1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5">
        <v>0</v>
      </c>
      <c r="P75" s="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9">
        <v>0</v>
      </c>
      <c r="W75">
        <v>33</v>
      </c>
      <c r="X75">
        <v>18</v>
      </c>
      <c r="Y75">
        <v>23</v>
      </c>
      <c r="Z75" s="9">
        <v>0.78</v>
      </c>
      <c r="AA75">
        <v>0</v>
      </c>
      <c r="AB75">
        <v>0</v>
      </c>
      <c r="AC75">
        <v>0</v>
      </c>
      <c r="AD75">
        <v>0</v>
      </c>
      <c r="AE75">
        <v>1</v>
      </c>
      <c r="AF75" s="9">
        <v>0</v>
      </c>
      <c r="AG75">
        <v>1</v>
      </c>
      <c r="AH75">
        <v>2</v>
      </c>
      <c r="AI75" s="9">
        <v>0.5</v>
      </c>
      <c r="AJ75">
        <v>4</v>
      </c>
      <c r="AK75">
        <v>12</v>
      </c>
      <c r="AL75" s="9">
        <v>0.25</v>
      </c>
      <c r="AM75">
        <v>1</v>
      </c>
      <c r="AN75">
        <v>1</v>
      </c>
      <c r="AO75" s="9">
        <v>1</v>
      </c>
      <c r="AP75">
        <v>9</v>
      </c>
      <c r="AQ75">
        <v>0</v>
      </c>
      <c r="AR75">
        <v>1</v>
      </c>
      <c r="AS75">
        <v>0</v>
      </c>
      <c r="AT75">
        <v>1</v>
      </c>
      <c r="AU75">
        <v>1</v>
      </c>
      <c r="AV75">
        <v>1</v>
      </c>
      <c r="AW75">
        <v>0</v>
      </c>
      <c r="AX75">
        <v>2</v>
      </c>
      <c r="AY75">
        <v>1</v>
      </c>
      <c r="AZ75">
        <v>0</v>
      </c>
      <c r="BA75">
        <v>0</v>
      </c>
      <c r="BB75">
        <v>0</v>
      </c>
      <c r="BC75" s="5">
        <f t="shared" si="3"/>
        <v>0.90909090909090917</v>
      </c>
      <c r="BD75" s="5">
        <f t="shared" si="4"/>
        <v>0</v>
      </c>
      <c r="BG75">
        <v>7</v>
      </c>
      <c r="BH75" s="10">
        <v>45737</v>
      </c>
      <c r="BI75" s="11" t="s">
        <v>94</v>
      </c>
      <c r="BJ75">
        <v>33</v>
      </c>
      <c r="BK75" s="8">
        <v>30</v>
      </c>
      <c r="BL75">
        <v>10224</v>
      </c>
      <c r="BM75" s="5">
        <v>6.3</v>
      </c>
      <c r="BN75" s="5">
        <f t="shared" si="5"/>
        <v>-0.20000000000000018</v>
      </c>
    </row>
    <row r="76" spans="1:66" x14ac:dyDescent="0.35">
      <c r="A76" t="s">
        <v>70</v>
      </c>
      <c r="B76">
        <v>7</v>
      </c>
      <c r="C76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5">
        <v>0</v>
      </c>
      <c r="P76" s="5">
        <v>0</v>
      </c>
      <c r="Q76">
        <v>0</v>
      </c>
      <c r="R76">
        <v>0</v>
      </c>
      <c r="S76">
        <v>0</v>
      </c>
      <c r="T76">
        <v>0</v>
      </c>
      <c r="U76">
        <v>0</v>
      </c>
      <c r="V76" s="9">
        <v>0</v>
      </c>
      <c r="W76">
        <v>4</v>
      </c>
      <c r="X76">
        <v>1</v>
      </c>
      <c r="Y76">
        <v>3</v>
      </c>
      <c r="Z76" s="9">
        <v>0.33</v>
      </c>
      <c r="AA76">
        <v>0</v>
      </c>
      <c r="AB76">
        <v>0</v>
      </c>
      <c r="AC76">
        <v>0</v>
      </c>
      <c r="AD76">
        <v>0</v>
      </c>
      <c r="AE76">
        <v>0</v>
      </c>
      <c r="AF76" s="9">
        <v>0</v>
      </c>
      <c r="AG76">
        <v>0</v>
      </c>
      <c r="AH76">
        <v>1</v>
      </c>
      <c r="AI76" s="9">
        <v>0</v>
      </c>
      <c r="AJ76">
        <v>1</v>
      </c>
      <c r="AK76">
        <v>3</v>
      </c>
      <c r="AL76" s="9">
        <v>0.33</v>
      </c>
      <c r="AM76">
        <v>0</v>
      </c>
      <c r="AN76">
        <v>0</v>
      </c>
      <c r="AO76" s="9">
        <v>0</v>
      </c>
      <c r="AP76">
        <v>2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 s="5">
        <f t="shared" si="3"/>
        <v>0</v>
      </c>
      <c r="BD76" s="5">
        <f t="shared" si="4"/>
        <v>0</v>
      </c>
      <c r="BG76">
        <v>7</v>
      </c>
      <c r="BH76" s="10">
        <v>45737</v>
      </c>
      <c r="BI76" s="11" t="s">
        <v>94</v>
      </c>
      <c r="BJ76">
        <v>33</v>
      </c>
      <c r="BK76" s="8">
        <v>30.9</v>
      </c>
      <c r="BL76">
        <v>6002</v>
      </c>
      <c r="BM76" s="5">
        <v>6.4</v>
      </c>
      <c r="BN76" s="5">
        <f t="shared" si="5"/>
        <v>-9.9999999999999645E-2</v>
      </c>
    </row>
    <row r="77" spans="1:66" x14ac:dyDescent="0.35">
      <c r="A77" t="s">
        <v>74</v>
      </c>
      <c r="B77">
        <v>96</v>
      </c>
      <c r="C77">
        <v>-1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s="5">
        <v>0</v>
      </c>
      <c r="P77" s="5">
        <v>0</v>
      </c>
      <c r="Q77">
        <v>0</v>
      </c>
      <c r="R77">
        <v>0</v>
      </c>
      <c r="S77">
        <v>0</v>
      </c>
      <c r="T77">
        <v>0</v>
      </c>
      <c r="U77">
        <v>0</v>
      </c>
      <c r="V77" s="9">
        <v>0</v>
      </c>
      <c r="W77">
        <v>65</v>
      </c>
      <c r="X77">
        <v>41</v>
      </c>
      <c r="Y77">
        <v>46</v>
      </c>
      <c r="Z77" s="9">
        <v>0.89</v>
      </c>
      <c r="AA77">
        <v>0</v>
      </c>
      <c r="AB77">
        <v>0</v>
      </c>
      <c r="AC77">
        <v>0</v>
      </c>
      <c r="AD77">
        <v>0</v>
      </c>
      <c r="AE77">
        <v>0</v>
      </c>
      <c r="AF77" s="9">
        <v>0</v>
      </c>
      <c r="AG77">
        <v>4</v>
      </c>
      <c r="AH77">
        <v>5</v>
      </c>
      <c r="AI77" s="9">
        <v>0.8</v>
      </c>
      <c r="AJ77">
        <v>0</v>
      </c>
      <c r="AK77">
        <v>6</v>
      </c>
      <c r="AL77" s="9">
        <v>0</v>
      </c>
      <c r="AM77">
        <v>3</v>
      </c>
      <c r="AN77">
        <v>5</v>
      </c>
      <c r="AO77" s="9">
        <v>0.6</v>
      </c>
      <c r="AP77">
        <v>7</v>
      </c>
      <c r="AQ77">
        <v>1</v>
      </c>
      <c r="AR77">
        <v>0</v>
      </c>
      <c r="AS77">
        <v>0</v>
      </c>
      <c r="AT77">
        <v>2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 s="5">
        <f t="shared" si="3"/>
        <v>1.8181818181818183</v>
      </c>
      <c r="BD77" s="5">
        <f t="shared" si="4"/>
        <v>0</v>
      </c>
      <c r="BG77">
        <v>7</v>
      </c>
      <c r="BH77" s="10">
        <v>45737</v>
      </c>
      <c r="BI77" s="11" t="s">
        <v>94</v>
      </c>
      <c r="BJ77">
        <v>33</v>
      </c>
      <c r="BK77" s="8">
        <v>29.8</v>
      </c>
      <c r="BL77">
        <v>10146</v>
      </c>
      <c r="BM77" s="5">
        <v>6.5</v>
      </c>
      <c r="BN77" s="5">
        <f t="shared" si="5"/>
        <v>0</v>
      </c>
    </row>
    <row r="78" spans="1:66" x14ac:dyDescent="0.35">
      <c r="A78" t="s">
        <v>75</v>
      </c>
      <c r="B78">
        <v>89</v>
      </c>
      <c r="C78">
        <v>-1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s="5">
        <v>0</v>
      </c>
      <c r="P78" s="5">
        <v>0</v>
      </c>
      <c r="Q78">
        <v>0</v>
      </c>
      <c r="R78">
        <v>0</v>
      </c>
      <c r="S78">
        <v>0</v>
      </c>
      <c r="T78">
        <v>1</v>
      </c>
      <c r="U78">
        <v>2</v>
      </c>
      <c r="V78" s="9">
        <v>0.5</v>
      </c>
      <c r="W78">
        <v>48</v>
      </c>
      <c r="X78">
        <v>28</v>
      </c>
      <c r="Y78">
        <v>35</v>
      </c>
      <c r="Z78" s="9">
        <v>0.8</v>
      </c>
      <c r="AA78">
        <v>1</v>
      </c>
      <c r="AB78">
        <v>0</v>
      </c>
      <c r="AC78">
        <v>0</v>
      </c>
      <c r="AD78">
        <v>0</v>
      </c>
      <c r="AE78">
        <v>0</v>
      </c>
      <c r="AF78" s="9">
        <v>0</v>
      </c>
      <c r="AG78">
        <v>0</v>
      </c>
      <c r="AH78">
        <v>2</v>
      </c>
      <c r="AI78" s="9">
        <v>0</v>
      </c>
      <c r="AJ78">
        <v>3</v>
      </c>
      <c r="AK78">
        <v>9</v>
      </c>
      <c r="AL78" s="9">
        <v>0.33</v>
      </c>
      <c r="AM78">
        <v>0</v>
      </c>
      <c r="AN78">
        <v>2</v>
      </c>
      <c r="AO78" s="9">
        <v>0</v>
      </c>
      <c r="AP78">
        <v>8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2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 s="5">
        <f t="shared" si="3"/>
        <v>1.8181818181818183</v>
      </c>
      <c r="BD78" s="5">
        <f t="shared" si="4"/>
        <v>0</v>
      </c>
      <c r="BG78">
        <v>7</v>
      </c>
      <c r="BH78" s="10">
        <v>45737</v>
      </c>
      <c r="BI78" s="11" t="s">
        <v>94</v>
      </c>
      <c r="BJ78">
        <v>33</v>
      </c>
      <c r="BK78" s="8">
        <v>28.2</v>
      </c>
      <c r="BL78">
        <v>11043</v>
      </c>
      <c r="BM78" s="5">
        <v>6.7</v>
      </c>
      <c r="BN78" s="5">
        <f t="shared" si="5"/>
        <v>0.20000000000000018</v>
      </c>
    </row>
    <row r="79" spans="1:66" x14ac:dyDescent="0.35">
      <c r="A79" t="s">
        <v>76</v>
      </c>
      <c r="B79">
        <v>96</v>
      </c>
      <c r="C79">
        <v>-1</v>
      </c>
      <c r="D79" s="5">
        <v>0.06</v>
      </c>
      <c r="E79" s="5">
        <v>0.17</v>
      </c>
      <c r="F79" s="5">
        <v>0.06</v>
      </c>
      <c r="G79" s="5">
        <v>0.17</v>
      </c>
      <c r="H79" s="5">
        <v>7.0000000000000007E-2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5">
        <v>0</v>
      </c>
      <c r="P79" s="5">
        <v>0</v>
      </c>
      <c r="Q79">
        <v>1</v>
      </c>
      <c r="R79">
        <v>0</v>
      </c>
      <c r="S79">
        <v>0</v>
      </c>
      <c r="T79">
        <v>3</v>
      </c>
      <c r="U79">
        <v>3</v>
      </c>
      <c r="V79" s="9">
        <v>1</v>
      </c>
      <c r="W79">
        <v>48</v>
      </c>
      <c r="X79">
        <v>18</v>
      </c>
      <c r="Y79">
        <v>28</v>
      </c>
      <c r="Z79" s="9">
        <v>0.64</v>
      </c>
      <c r="AA79">
        <v>2</v>
      </c>
      <c r="AB79">
        <v>0</v>
      </c>
      <c r="AC79">
        <v>0</v>
      </c>
      <c r="AD79">
        <v>0</v>
      </c>
      <c r="AE79">
        <v>0</v>
      </c>
      <c r="AF79" s="9">
        <v>0</v>
      </c>
      <c r="AG79">
        <v>1</v>
      </c>
      <c r="AH79">
        <v>3</v>
      </c>
      <c r="AI79" s="9">
        <v>0.33</v>
      </c>
      <c r="AJ79">
        <v>6</v>
      </c>
      <c r="AK79">
        <v>18</v>
      </c>
      <c r="AL79" s="9">
        <v>0.33</v>
      </c>
      <c r="AM79">
        <v>5</v>
      </c>
      <c r="AN79">
        <v>12</v>
      </c>
      <c r="AO79" s="9">
        <v>0.42</v>
      </c>
      <c r="AP79">
        <v>19</v>
      </c>
      <c r="AQ79">
        <v>2</v>
      </c>
      <c r="AR79">
        <v>2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5">
        <f t="shared" si="3"/>
        <v>0</v>
      </c>
      <c r="BD79" s="5">
        <f t="shared" si="4"/>
        <v>0</v>
      </c>
      <c r="BG79">
        <v>7</v>
      </c>
      <c r="BH79" s="10">
        <v>45737</v>
      </c>
      <c r="BI79" s="11" t="s">
        <v>94</v>
      </c>
      <c r="BJ79">
        <v>33</v>
      </c>
      <c r="BK79" s="8">
        <v>27.6</v>
      </c>
      <c r="BL79">
        <v>9195</v>
      </c>
      <c r="BM79" s="5">
        <v>7.3</v>
      </c>
      <c r="BN79" s="5">
        <f t="shared" si="5"/>
        <v>0.79999999999999982</v>
      </c>
    </row>
    <row r="80" spans="1:66" x14ac:dyDescent="0.35">
      <c r="A80" t="s">
        <v>85</v>
      </c>
      <c r="B80">
        <v>7</v>
      </c>
      <c r="C80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5">
        <v>0</v>
      </c>
      <c r="P80" s="5">
        <v>0</v>
      </c>
      <c r="Q80">
        <v>0</v>
      </c>
      <c r="R80">
        <v>0</v>
      </c>
      <c r="S80">
        <v>0</v>
      </c>
      <c r="T80">
        <v>0</v>
      </c>
      <c r="U80">
        <v>0</v>
      </c>
      <c r="V80" s="9">
        <v>0</v>
      </c>
      <c r="W80">
        <v>1</v>
      </c>
      <c r="X80">
        <v>1</v>
      </c>
      <c r="Y80">
        <v>1</v>
      </c>
      <c r="Z80" s="9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 s="9">
        <v>0</v>
      </c>
      <c r="AG80">
        <v>0</v>
      </c>
      <c r="AH80">
        <v>0</v>
      </c>
      <c r="AI80" s="9">
        <v>0</v>
      </c>
      <c r="AJ80">
        <v>0</v>
      </c>
      <c r="AK80">
        <v>0</v>
      </c>
      <c r="AL80" s="9">
        <v>0</v>
      </c>
      <c r="AM80">
        <v>0</v>
      </c>
      <c r="AN80">
        <v>0</v>
      </c>
      <c r="AO80" s="9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 s="5">
        <f t="shared" si="3"/>
        <v>0</v>
      </c>
      <c r="BD80" s="5">
        <f t="shared" si="4"/>
        <v>0</v>
      </c>
      <c r="BG80">
        <v>7</v>
      </c>
      <c r="BH80" s="10">
        <v>45737</v>
      </c>
      <c r="BI80" s="11" t="s">
        <v>94</v>
      </c>
      <c r="BJ80">
        <v>33</v>
      </c>
      <c r="BM80" s="5">
        <v>6.5</v>
      </c>
      <c r="BN80" s="5">
        <f t="shared" si="5"/>
        <v>0</v>
      </c>
    </row>
    <row r="81" spans="1:66" x14ac:dyDescent="0.35">
      <c r="A81" t="s">
        <v>77</v>
      </c>
      <c r="B81">
        <v>96</v>
      </c>
      <c r="C81">
        <v>-1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s="5">
        <v>0</v>
      </c>
      <c r="P81" s="5">
        <v>0</v>
      </c>
      <c r="Q81">
        <v>0</v>
      </c>
      <c r="R81">
        <v>0</v>
      </c>
      <c r="S81">
        <v>0</v>
      </c>
      <c r="T81">
        <v>1</v>
      </c>
      <c r="U81">
        <v>1</v>
      </c>
      <c r="V81" s="9">
        <v>1</v>
      </c>
      <c r="W81">
        <v>52</v>
      </c>
      <c r="X81">
        <v>27</v>
      </c>
      <c r="Y81">
        <v>40</v>
      </c>
      <c r="Z81" s="9">
        <v>0.68</v>
      </c>
      <c r="AA81">
        <v>0</v>
      </c>
      <c r="AB81">
        <v>0</v>
      </c>
      <c r="AC81">
        <v>0</v>
      </c>
      <c r="AD81">
        <v>0</v>
      </c>
      <c r="AE81">
        <v>1</v>
      </c>
      <c r="AF81" s="9">
        <v>0</v>
      </c>
      <c r="AG81">
        <v>2</v>
      </c>
      <c r="AH81">
        <v>4</v>
      </c>
      <c r="AI81" s="9">
        <v>0.5</v>
      </c>
      <c r="AJ81">
        <v>6</v>
      </c>
      <c r="AK81">
        <v>14</v>
      </c>
      <c r="AL81" s="9">
        <v>0.43</v>
      </c>
      <c r="AM81">
        <v>1</v>
      </c>
      <c r="AN81">
        <v>1</v>
      </c>
      <c r="AO81" s="9">
        <v>1</v>
      </c>
      <c r="AP81">
        <v>15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1</v>
      </c>
      <c r="AY81">
        <v>1</v>
      </c>
      <c r="AZ81">
        <v>0</v>
      </c>
      <c r="BA81">
        <v>0</v>
      </c>
      <c r="BB81">
        <v>0</v>
      </c>
      <c r="BC81" s="5">
        <f t="shared" si="3"/>
        <v>0.90909090909090917</v>
      </c>
      <c r="BD81" s="5">
        <f t="shared" si="4"/>
        <v>0</v>
      </c>
      <c r="BG81">
        <v>7</v>
      </c>
      <c r="BH81" s="10">
        <v>45737</v>
      </c>
      <c r="BI81" s="11" t="s">
        <v>94</v>
      </c>
      <c r="BJ81">
        <v>33</v>
      </c>
      <c r="BK81" s="8">
        <v>31.3</v>
      </c>
      <c r="BL81">
        <v>10510</v>
      </c>
      <c r="BM81" s="5">
        <v>6.2</v>
      </c>
      <c r="BN81" s="5">
        <f t="shared" si="5"/>
        <v>-0.29999999999999982</v>
      </c>
    </row>
    <row r="82" spans="1:66" x14ac:dyDescent="0.35">
      <c r="A82" t="s">
        <v>78</v>
      </c>
      <c r="B82">
        <v>96</v>
      </c>
      <c r="C82">
        <v>-1</v>
      </c>
      <c r="D82" s="5">
        <v>0.12</v>
      </c>
      <c r="E82" s="5">
        <v>0</v>
      </c>
      <c r="F82" s="5">
        <v>0.12</v>
      </c>
      <c r="G82" s="5">
        <v>0</v>
      </c>
      <c r="H82" s="5">
        <v>0.16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s="5">
        <v>0</v>
      </c>
      <c r="P82" s="5">
        <v>0</v>
      </c>
      <c r="Q82">
        <v>0</v>
      </c>
      <c r="R82">
        <v>1</v>
      </c>
      <c r="S82">
        <v>1</v>
      </c>
      <c r="T82">
        <v>2</v>
      </c>
      <c r="U82">
        <v>2</v>
      </c>
      <c r="V82" s="9">
        <v>1</v>
      </c>
      <c r="W82">
        <v>53</v>
      </c>
      <c r="X82">
        <v>30</v>
      </c>
      <c r="Y82">
        <v>37</v>
      </c>
      <c r="Z82" s="9">
        <v>0.81</v>
      </c>
      <c r="AA82">
        <v>1</v>
      </c>
      <c r="AB82">
        <v>0</v>
      </c>
      <c r="AC82">
        <v>0</v>
      </c>
      <c r="AD82">
        <v>0</v>
      </c>
      <c r="AE82">
        <v>2</v>
      </c>
      <c r="AF82" s="9">
        <v>0</v>
      </c>
      <c r="AG82">
        <v>1</v>
      </c>
      <c r="AH82">
        <v>3</v>
      </c>
      <c r="AI82" s="9">
        <v>0.33</v>
      </c>
      <c r="AJ82">
        <v>3</v>
      </c>
      <c r="AK82">
        <v>9</v>
      </c>
      <c r="AL82" s="9">
        <v>0.33</v>
      </c>
      <c r="AM82">
        <v>0</v>
      </c>
      <c r="AN82">
        <v>1</v>
      </c>
      <c r="AO82" s="9">
        <v>0</v>
      </c>
      <c r="AP82">
        <v>8</v>
      </c>
      <c r="AQ82">
        <v>1</v>
      </c>
      <c r="AR82">
        <v>0</v>
      </c>
      <c r="AS82">
        <v>1</v>
      </c>
      <c r="AT82">
        <v>0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 s="5">
        <f t="shared" si="3"/>
        <v>1.8181818181818183</v>
      </c>
      <c r="BD82" s="5">
        <f t="shared" si="4"/>
        <v>0</v>
      </c>
      <c r="BG82">
        <v>7</v>
      </c>
      <c r="BH82" s="10">
        <v>45737</v>
      </c>
      <c r="BI82" s="11" t="s">
        <v>94</v>
      </c>
      <c r="BJ82">
        <v>33</v>
      </c>
      <c r="BM82" s="5">
        <v>6.9</v>
      </c>
      <c r="BN82" s="5">
        <f t="shared" si="5"/>
        <v>0.40000000000000036</v>
      </c>
    </row>
    <row r="83" spans="1:66" x14ac:dyDescent="0.35">
      <c r="A83" t="s">
        <v>79</v>
      </c>
      <c r="B83">
        <v>96</v>
      </c>
      <c r="C83">
        <v>-1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>
        <v>0</v>
      </c>
      <c r="J83">
        <v>0</v>
      </c>
      <c r="K83">
        <v>0</v>
      </c>
      <c r="L83">
        <v>3</v>
      </c>
      <c r="M83">
        <v>5</v>
      </c>
      <c r="N83">
        <v>2</v>
      </c>
      <c r="O83" s="5">
        <v>1.81</v>
      </c>
      <c r="P83" s="5">
        <v>-0.19</v>
      </c>
      <c r="Q83">
        <v>0</v>
      </c>
      <c r="R83">
        <v>0</v>
      </c>
      <c r="S83">
        <v>0</v>
      </c>
      <c r="T83">
        <v>0</v>
      </c>
      <c r="U83">
        <v>0</v>
      </c>
      <c r="V83" s="9">
        <v>0</v>
      </c>
      <c r="W83">
        <v>46</v>
      </c>
      <c r="X83">
        <v>35</v>
      </c>
      <c r="Y83">
        <v>41</v>
      </c>
      <c r="Z83" s="9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 s="9">
        <v>0</v>
      </c>
      <c r="AG83">
        <v>5</v>
      </c>
      <c r="AH83">
        <v>10</v>
      </c>
      <c r="AI83" s="9">
        <v>0.5</v>
      </c>
      <c r="AJ83">
        <v>0</v>
      </c>
      <c r="AK83">
        <v>1</v>
      </c>
      <c r="AL83" s="9">
        <v>0</v>
      </c>
      <c r="AM83">
        <v>0</v>
      </c>
      <c r="AN83">
        <v>0</v>
      </c>
      <c r="AO83" s="9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2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 s="5">
        <f t="shared" si="3"/>
        <v>1.8181818181818183</v>
      </c>
      <c r="BD83" s="5">
        <f t="shared" si="4"/>
        <v>0</v>
      </c>
      <c r="BG83">
        <v>7</v>
      </c>
      <c r="BH83" s="10">
        <v>45737</v>
      </c>
      <c r="BI83" s="11" t="s">
        <v>94</v>
      </c>
      <c r="BJ83">
        <v>33</v>
      </c>
      <c r="BK83" s="8">
        <v>25.3</v>
      </c>
      <c r="BL83">
        <v>4841</v>
      </c>
      <c r="BM83" s="5">
        <v>6.4</v>
      </c>
      <c r="BN83" s="5">
        <f t="shared" si="5"/>
        <v>-9.9999999999999645E-2</v>
      </c>
    </row>
    <row r="84" spans="1:66" x14ac:dyDescent="0.35">
      <c r="A84" t="s">
        <v>80</v>
      </c>
      <c r="B84">
        <v>96</v>
      </c>
      <c r="C84">
        <v>-1</v>
      </c>
      <c r="D84" s="5">
        <v>0.09</v>
      </c>
      <c r="E84" s="5">
        <v>0.04</v>
      </c>
      <c r="F84" s="5">
        <v>0.09</v>
      </c>
      <c r="G84" s="5">
        <v>0.04</v>
      </c>
      <c r="H84" s="5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 s="5">
        <v>0</v>
      </c>
      <c r="P84" s="5">
        <v>0</v>
      </c>
      <c r="Q84">
        <v>1</v>
      </c>
      <c r="R84">
        <v>1</v>
      </c>
      <c r="S84">
        <v>0</v>
      </c>
      <c r="T84">
        <v>2</v>
      </c>
      <c r="U84">
        <v>2</v>
      </c>
      <c r="V84" s="9">
        <v>1</v>
      </c>
      <c r="W84">
        <v>43</v>
      </c>
      <c r="X84">
        <v>16</v>
      </c>
      <c r="Y84">
        <v>26</v>
      </c>
      <c r="Z84" s="9">
        <v>0.62</v>
      </c>
      <c r="AA84">
        <v>0</v>
      </c>
      <c r="AB84">
        <v>0</v>
      </c>
      <c r="AC84">
        <v>0</v>
      </c>
      <c r="AD84">
        <v>0</v>
      </c>
      <c r="AE84">
        <v>5</v>
      </c>
      <c r="AF84" s="9">
        <v>0</v>
      </c>
      <c r="AG84">
        <v>3</v>
      </c>
      <c r="AH84">
        <v>4</v>
      </c>
      <c r="AI84" s="9">
        <v>0.75</v>
      </c>
      <c r="AJ84">
        <v>4</v>
      </c>
      <c r="AK84">
        <v>11</v>
      </c>
      <c r="AL84" s="9">
        <v>0.36</v>
      </c>
      <c r="AM84">
        <v>0</v>
      </c>
      <c r="AN84">
        <v>0</v>
      </c>
      <c r="AO84" s="9">
        <v>0</v>
      </c>
      <c r="AP84">
        <v>12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 s="5">
        <f t="shared" si="3"/>
        <v>1.8181818181818183</v>
      </c>
      <c r="BD84" s="5">
        <f t="shared" si="4"/>
        <v>0</v>
      </c>
      <c r="BG84">
        <v>7</v>
      </c>
      <c r="BH84" s="10">
        <v>45737</v>
      </c>
      <c r="BI84" s="11" t="s">
        <v>94</v>
      </c>
      <c r="BJ84">
        <v>33</v>
      </c>
      <c r="BK84" s="8">
        <v>34.4</v>
      </c>
      <c r="BL84">
        <v>9840</v>
      </c>
      <c r="BM84" s="5">
        <v>7.5</v>
      </c>
      <c r="BN84" s="5">
        <f t="shared" si="5"/>
        <v>1</v>
      </c>
    </row>
    <row r="85" spans="1:66" x14ac:dyDescent="0.35">
      <c r="A85" t="s">
        <v>89</v>
      </c>
      <c r="B85">
        <v>7</v>
      </c>
      <c r="C8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5">
        <v>0</v>
      </c>
      <c r="P85" s="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9">
        <v>0</v>
      </c>
      <c r="W85">
        <v>2</v>
      </c>
      <c r="X85">
        <v>0</v>
      </c>
      <c r="Y85">
        <v>1</v>
      </c>
      <c r="Z85" s="9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9">
        <v>0</v>
      </c>
      <c r="AG85">
        <v>0</v>
      </c>
      <c r="AH85">
        <v>0</v>
      </c>
      <c r="AI85" s="9">
        <v>0</v>
      </c>
      <c r="AJ85">
        <v>0</v>
      </c>
      <c r="AK85">
        <v>3</v>
      </c>
      <c r="AL85" s="9">
        <v>0</v>
      </c>
      <c r="AM85">
        <v>0</v>
      </c>
      <c r="AN85">
        <v>0</v>
      </c>
      <c r="AO85" s="9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 s="5">
        <f t="shared" si="3"/>
        <v>0</v>
      </c>
      <c r="BD85" s="5">
        <f t="shared" si="4"/>
        <v>0</v>
      </c>
      <c r="BG85">
        <v>7</v>
      </c>
      <c r="BH85" s="10">
        <v>45737</v>
      </c>
      <c r="BI85" s="11" t="s">
        <v>94</v>
      </c>
      <c r="BJ85">
        <v>33</v>
      </c>
      <c r="BM85" s="5">
        <v>6.5</v>
      </c>
      <c r="BN85" s="5">
        <f t="shared" si="5"/>
        <v>0</v>
      </c>
    </row>
    <row r="86" spans="1:66" x14ac:dyDescent="0.35">
      <c r="A86" t="s">
        <v>86</v>
      </c>
      <c r="B86">
        <v>96</v>
      </c>
      <c r="C86">
        <v>-1</v>
      </c>
      <c r="D86" s="5">
        <v>0.02</v>
      </c>
      <c r="E86" s="5">
        <v>0</v>
      </c>
      <c r="F86" s="5">
        <v>0.02</v>
      </c>
      <c r="G86" s="5">
        <v>0</v>
      </c>
      <c r="H86" s="5">
        <v>0.06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5">
        <v>0</v>
      </c>
      <c r="P86" s="5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9">
        <v>0</v>
      </c>
      <c r="W86">
        <v>60</v>
      </c>
      <c r="X86">
        <v>41</v>
      </c>
      <c r="Y86">
        <v>45</v>
      </c>
      <c r="Z86" s="9">
        <v>0.91</v>
      </c>
      <c r="AA86">
        <v>1</v>
      </c>
      <c r="AB86">
        <v>0</v>
      </c>
      <c r="AC86">
        <v>0</v>
      </c>
      <c r="AD86">
        <v>0</v>
      </c>
      <c r="AE86">
        <v>0</v>
      </c>
      <c r="AF86" s="9">
        <v>0</v>
      </c>
      <c r="AG86">
        <v>4</v>
      </c>
      <c r="AH86">
        <v>5</v>
      </c>
      <c r="AI86" s="9">
        <v>0.8</v>
      </c>
      <c r="AJ86">
        <v>2</v>
      </c>
      <c r="AK86">
        <v>10</v>
      </c>
      <c r="AL86" s="9">
        <v>0.2</v>
      </c>
      <c r="AM86">
        <v>1</v>
      </c>
      <c r="AN86">
        <v>2</v>
      </c>
      <c r="AO86" s="9">
        <v>0.5</v>
      </c>
      <c r="AP86">
        <v>10</v>
      </c>
      <c r="AQ86">
        <v>1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 s="5">
        <f t="shared" si="3"/>
        <v>0.90909090909090917</v>
      </c>
      <c r="BD86" s="5">
        <f t="shared" si="4"/>
        <v>0</v>
      </c>
      <c r="BG86">
        <v>7</v>
      </c>
      <c r="BH86" s="10">
        <v>45737</v>
      </c>
      <c r="BI86" s="11" t="s">
        <v>94</v>
      </c>
      <c r="BJ86">
        <v>33</v>
      </c>
      <c r="BK86" s="8">
        <v>26.8</v>
      </c>
      <c r="BL86">
        <v>11895</v>
      </c>
      <c r="BM86" s="5">
        <v>6.9</v>
      </c>
      <c r="BN86" s="5">
        <f t="shared" si="5"/>
        <v>0.40000000000000036</v>
      </c>
    </row>
    <row r="87" spans="1:66" x14ac:dyDescent="0.35">
      <c r="A87" t="s">
        <v>66</v>
      </c>
      <c r="B87">
        <v>71</v>
      </c>
      <c r="C87">
        <v>-2</v>
      </c>
      <c r="D87" s="5">
        <v>0.28000000000000003</v>
      </c>
      <c r="E87" s="5">
        <v>0.38</v>
      </c>
      <c r="F87" s="5">
        <v>0.28000000000000003</v>
      </c>
      <c r="G87" s="5">
        <v>0.38</v>
      </c>
      <c r="H87" s="5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5">
        <v>0</v>
      </c>
      <c r="P87" s="5">
        <v>0</v>
      </c>
      <c r="Q87">
        <v>2</v>
      </c>
      <c r="R87">
        <v>0</v>
      </c>
      <c r="S87">
        <v>0</v>
      </c>
      <c r="T87">
        <v>3</v>
      </c>
      <c r="U87">
        <v>4</v>
      </c>
      <c r="V87" s="9">
        <v>0.75</v>
      </c>
      <c r="W87">
        <v>47</v>
      </c>
      <c r="X87">
        <v>20</v>
      </c>
      <c r="Y87">
        <v>27</v>
      </c>
      <c r="Z87" s="9">
        <v>0.74</v>
      </c>
      <c r="AA87">
        <v>0</v>
      </c>
      <c r="AB87">
        <v>0</v>
      </c>
      <c r="AC87">
        <v>0</v>
      </c>
      <c r="AD87">
        <v>0</v>
      </c>
      <c r="AE87">
        <v>2</v>
      </c>
      <c r="AF87" s="9">
        <v>0</v>
      </c>
      <c r="AG87">
        <v>0</v>
      </c>
      <c r="AH87">
        <v>0</v>
      </c>
      <c r="AI87" s="9">
        <v>0</v>
      </c>
      <c r="AJ87">
        <v>4</v>
      </c>
      <c r="AK87">
        <v>13</v>
      </c>
      <c r="AL87" s="9">
        <v>0.31</v>
      </c>
      <c r="AM87">
        <v>1</v>
      </c>
      <c r="AN87">
        <v>2</v>
      </c>
      <c r="AO87" s="9">
        <v>0.5</v>
      </c>
      <c r="AP87">
        <v>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 s="5">
        <f t="shared" si="3"/>
        <v>1.1904761904761905</v>
      </c>
      <c r="BD87" s="5">
        <f t="shared" si="4"/>
        <v>0</v>
      </c>
      <c r="BG87">
        <v>8</v>
      </c>
      <c r="BH87" s="10">
        <v>45746</v>
      </c>
      <c r="BI87" s="11" t="s">
        <v>100</v>
      </c>
      <c r="BJ87">
        <v>25.2</v>
      </c>
      <c r="BK87" s="8">
        <v>31.9</v>
      </c>
      <c r="BL87">
        <v>8310</v>
      </c>
      <c r="BM87" s="5">
        <v>7.1</v>
      </c>
      <c r="BN87" s="5">
        <f t="shared" si="5"/>
        <v>0.59999999999999964</v>
      </c>
    </row>
    <row r="88" spans="1:66" x14ac:dyDescent="0.35">
      <c r="A88" t="s">
        <v>68</v>
      </c>
      <c r="B88">
        <v>95</v>
      </c>
      <c r="C88">
        <v>-1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5">
        <v>0</v>
      </c>
      <c r="P88" s="5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9">
        <v>0</v>
      </c>
      <c r="W88">
        <v>84</v>
      </c>
      <c r="X88">
        <v>56</v>
      </c>
      <c r="Y88">
        <v>61</v>
      </c>
      <c r="Z88" s="9">
        <v>0.92</v>
      </c>
      <c r="AA88">
        <v>0</v>
      </c>
      <c r="AB88">
        <v>0</v>
      </c>
      <c r="AC88">
        <v>0</v>
      </c>
      <c r="AD88">
        <v>0</v>
      </c>
      <c r="AE88">
        <v>0</v>
      </c>
      <c r="AF88" s="9">
        <v>0</v>
      </c>
      <c r="AG88">
        <v>7</v>
      </c>
      <c r="AH88">
        <v>10</v>
      </c>
      <c r="AI88" s="9">
        <v>0.7</v>
      </c>
      <c r="AJ88">
        <v>3</v>
      </c>
      <c r="AK88">
        <v>10</v>
      </c>
      <c r="AL88" s="9">
        <v>0.3</v>
      </c>
      <c r="AM88">
        <v>2</v>
      </c>
      <c r="AN88">
        <v>3</v>
      </c>
      <c r="AO88" s="9">
        <v>0.67</v>
      </c>
      <c r="AP88">
        <v>13</v>
      </c>
      <c r="AQ88">
        <v>1</v>
      </c>
      <c r="AR88">
        <v>1</v>
      </c>
      <c r="AS88">
        <v>0</v>
      </c>
      <c r="AT88">
        <v>7</v>
      </c>
      <c r="AU88">
        <v>0</v>
      </c>
      <c r="AV88">
        <v>4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 s="5">
        <f t="shared" si="3"/>
        <v>4.7619047619047619</v>
      </c>
      <c r="BD88" s="5">
        <f t="shared" si="4"/>
        <v>0</v>
      </c>
      <c r="BG88">
        <v>8</v>
      </c>
      <c r="BH88" s="10">
        <v>45746</v>
      </c>
      <c r="BI88" s="11" t="s">
        <v>100</v>
      </c>
      <c r="BJ88">
        <v>25.2</v>
      </c>
      <c r="BK88" s="8">
        <v>31</v>
      </c>
      <c r="BL88">
        <v>9662</v>
      </c>
      <c r="BM88" s="5">
        <v>6.9</v>
      </c>
      <c r="BN88" s="5">
        <f t="shared" si="5"/>
        <v>0.40000000000000036</v>
      </c>
    </row>
    <row r="89" spans="1:66" x14ac:dyDescent="0.35">
      <c r="A89" t="s">
        <v>69</v>
      </c>
      <c r="B89">
        <v>95</v>
      </c>
      <c r="C89">
        <v>-1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5">
        <v>0</v>
      </c>
      <c r="P89" s="5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9">
        <v>0</v>
      </c>
      <c r="W89">
        <v>69</v>
      </c>
      <c r="X89">
        <v>45</v>
      </c>
      <c r="Y89">
        <v>51</v>
      </c>
      <c r="Z89" s="9">
        <v>0.88</v>
      </c>
      <c r="AA89">
        <v>0</v>
      </c>
      <c r="AB89">
        <v>0</v>
      </c>
      <c r="AC89">
        <v>0</v>
      </c>
      <c r="AD89">
        <v>0</v>
      </c>
      <c r="AE89">
        <v>0</v>
      </c>
      <c r="AF89" s="9">
        <v>0</v>
      </c>
      <c r="AG89">
        <v>3</v>
      </c>
      <c r="AH89">
        <v>7</v>
      </c>
      <c r="AI89" s="9">
        <v>0.43</v>
      </c>
      <c r="AJ89">
        <v>4</v>
      </c>
      <c r="AK89">
        <v>19</v>
      </c>
      <c r="AL89" s="9">
        <v>0.21</v>
      </c>
      <c r="AM89">
        <v>0</v>
      </c>
      <c r="AN89">
        <v>3</v>
      </c>
      <c r="AO89" s="9">
        <v>0</v>
      </c>
      <c r="AP89">
        <v>14</v>
      </c>
      <c r="AQ89">
        <v>1</v>
      </c>
      <c r="AR89">
        <v>0</v>
      </c>
      <c r="AS89">
        <v>0</v>
      </c>
      <c r="AT89">
        <v>4</v>
      </c>
      <c r="AU89">
        <v>0</v>
      </c>
      <c r="AV89">
        <v>0</v>
      </c>
      <c r="AW89">
        <v>0</v>
      </c>
      <c r="AX89">
        <v>6</v>
      </c>
      <c r="AY89">
        <v>0</v>
      </c>
      <c r="AZ89">
        <v>0</v>
      </c>
      <c r="BA89">
        <v>0</v>
      </c>
      <c r="BB89">
        <v>0</v>
      </c>
      <c r="BC89" s="5">
        <f t="shared" si="3"/>
        <v>0</v>
      </c>
      <c r="BD89" s="5">
        <f t="shared" si="4"/>
        <v>0</v>
      </c>
      <c r="BG89">
        <v>8</v>
      </c>
      <c r="BH89" s="10">
        <v>45746</v>
      </c>
      <c r="BI89" s="11" t="s">
        <v>100</v>
      </c>
      <c r="BJ89">
        <v>25.2</v>
      </c>
      <c r="BK89" s="8">
        <v>30.5</v>
      </c>
      <c r="BL89">
        <v>10787</v>
      </c>
      <c r="BM89" s="5">
        <v>6</v>
      </c>
      <c r="BN89" s="5">
        <f t="shared" si="5"/>
        <v>-0.5</v>
      </c>
    </row>
    <row r="90" spans="1:66" x14ac:dyDescent="0.35">
      <c r="A90" t="s">
        <v>70</v>
      </c>
      <c r="B90">
        <v>24</v>
      </c>
      <c r="C90">
        <v>1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5">
        <v>0</v>
      </c>
      <c r="P90" s="5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9">
        <v>0</v>
      </c>
      <c r="W90">
        <v>13</v>
      </c>
      <c r="X90">
        <v>7</v>
      </c>
      <c r="Y90">
        <v>8</v>
      </c>
      <c r="Z90" s="9">
        <v>0.88</v>
      </c>
      <c r="AA90">
        <v>0</v>
      </c>
      <c r="AB90">
        <v>0</v>
      </c>
      <c r="AC90">
        <v>0</v>
      </c>
      <c r="AD90">
        <v>0</v>
      </c>
      <c r="AE90">
        <v>0</v>
      </c>
      <c r="AF90" s="9">
        <v>0</v>
      </c>
      <c r="AG90">
        <v>1</v>
      </c>
      <c r="AH90">
        <v>1</v>
      </c>
      <c r="AI90" s="9">
        <v>1</v>
      </c>
      <c r="AJ90">
        <v>1</v>
      </c>
      <c r="AK90">
        <v>4</v>
      </c>
      <c r="AL90" s="9">
        <v>0.25</v>
      </c>
      <c r="AM90">
        <v>0</v>
      </c>
      <c r="AN90">
        <v>0</v>
      </c>
      <c r="AO90" s="9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5">
        <f t="shared" si="3"/>
        <v>0</v>
      </c>
      <c r="BD90" s="5">
        <f t="shared" si="4"/>
        <v>0</v>
      </c>
      <c r="BG90">
        <v>8</v>
      </c>
      <c r="BH90" s="10">
        <v>45746</v>
      </c>
      <c r="BI90" s="11" t="s">
        <v>100</v>
      </c>
      <c r="BJ90">
        <v>25.2</v>
      </c>
      <c r="BK90" s="8">
        <v>24</v>
      </c>
      <c r="BL90">
        <v>2958</v>
      </c>
      <c r="BM90" s="5">
        <v>6.4</v>
      </c>
      <c r="BN90" s="5">
        <f t="shared" si="5"/>
        <v>-9.9999999999999645E-2</v>
      </c>
    </row>
    <row r="91" spans="1:66" x14ac:dyDescent="0.35">
      <c r="A91" t="s">
        <v>84</v>
      </c>
      <c r="B91">
        <v>7</v>
      </c>
      <c r="C91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s="5">
        <v>0</v>
      </c>
      <c r="P91" s="5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9">
        <v>0</v>
      </c>
      <c r="W91">
        <v>4</v>
      </c>
      <c r="X91">
        <v>2</v>
      </c>
      <c r="Y91">
        <v>3</v>
      </c>
      <c r="Z91" s="9">
        <v>0.67</v>
      </c>
      <c r="AA91">
        <v>0</v>
      </c>
      <c r="AB91">
        <v>0</v>
      </c>
      <c r="AC91">
        <v>0</v>
      </c>
      <c r="AD91">
        <v>0</v>
      </c>
      <c r="AE91">
        <v>0</v>
      </c>
      <c r="AF91" s="9">
        <v>0</v>
      </c>
      <c r="AG91">
        <v>0</v>
      </c>
      <c r="AH91">
        <v>0</v>
      </c>
      <c r="AI91" s="9">
        <v>0</v>
      </c>
      <c r="AJ91">
        <v>0</v>
      </c>
      <c r="AK91">
        <v>1</v>
      </c>
      <c r="AL91" s="9">
        <v>0</v>
      </c>
      <c r="AM91">
        <v>0</v>
      </c>
      <c r="AN91">
        <v>0</v>
      </c>
      <c r="AO91" s="9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5">
        <f t="shared" si="3"/>
        <v>0</v>
      </c>
      <c r="BD91" s="5">
        <f t="shared" si="4"/>
        <v>0</v>
      </c>
      <c r="BG91">
        <v>8</v>
      </c>
      <c r="BH91" s="10">
        <v>45746</v>
      </c>
      <c r="BI91" s="11" t="s">
        <v>100</v>
      </c>
      <c r="BJ91">
        <v>25.2</v>
      </c>
      <c r="BN91" s="5" t="str">
        <f t="shared" si="5"/>
        <v/>
      </c>
    </row>
    <row r="92" spans="1:66" x14ac:dyDescent="0.35">
      <c r="A92" t="s">
        <v>74</v>
      </c>
      <c r="B92">
        <v>95</v>
      </c>
      <c r="C92">
        <v>-1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s="5">
        <v>0</v>
      </c>
      <c r="P92" s="5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9">
        <v>0</v>
      </c>
      <c r="W92">
        <v>61</v>
      </c>
      <c r="X92">
        <v>44</v>
      </c>
      <c r="Y92">
        <v>44</v>
      </c>
      <c r="Z92" s="9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 s="9">
        <v>0</v>
      </c>
      <c r="AG92">
        <v>1</v>
      </c>
      <c r="AH92">
        <v>1</v>
      </c>
      <c r="AI92" s="9">
        <v>1</v>
      </c>
      <c r="AJ92">
        <v>7</v>
      </c>
      <c r="AK92">
        <v>16</v>
      </c>
      <c r="AL92" s="9">
        <v>0.44</v>
      </c>
      <c r="AM92">
        <v>6</v>
      </c>
      <c r="AN92">
        <v>8</v>
      </c>
      <c r="AO92" s="9">
        <v>0.75</v>
      </c>
      <c r="AP92">
        <v>7</v>
      </c>
      <c r="AQ92">
        <v>2</v>
      </c>
      <c r="AR92">
        <v>1</v>
      </c>
      <c r="AS92">
        <v>0</v>
      </c>
      <c r="AT92">
        <v>2</v>
      </c>
      <c r="AU92">
        <v>0</v>
      </c>
      <c r="AV92">
        <v>1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 s="5">
        <f t="shared" si="3"/>
        <v>1.1904761904761905</v>
      </c>
      <c r="BD92" s="5">
        <f t="shared" si="4"/>
        <v>0</v>
      </c>
      <c r="BG92">
        <v>8</v>
      </c>
      <c r="BH92" s="10">
        <v>45746</v>
      </c>
      <c r="BI92" s="11" t="s">
        <v>100</v>
      </c>
      <c r="BJ92">
        <v>25.2</v>
      </c>
      <c r="BK92" s="8">
        <v>30.8</v>
      </c>
      <c r="BL92">
        <v>10335</v>
      </c>
      <c r="BM92" s="5">
        <v>6.7</v>
      </c>
      <c r="BN92" s="5">
        <f t="shared" si="5"/>
        <v>0.20000000000000018</v>
      </c>
    </row>
    <row r="93" spans="1:66" x14ac:dyDescent="0.35">
      <c r="A93" t="s">
        <v>75</v>
      </c>
      <c r="B93">
        <v>95</v>
      </c>
      <c r="C93">
        <v>-1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s="5">
        <v>0</v>
      </c>
      <c r="P93" s="5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9">
        <v>0</v>
      </c>
      <c r="W93">
        <v>64</v>
      </c>
      <c r="X93">
        <v>46</v>
      </c>
      <c r="Y93">
        <v>52</v>
      </c>
      <c r="Z93" s="9">
        <v>0.88</v>
      </c>
      <c r="AA93">
        <v>0</v>
      </c>
      <c r="AB93">
        <v>0</v>
      </c>
      <c r="AC93">
        <v>0</v>
      </c>
      <c r="AD93">
        <v>0</v>
      </c>
      <c r="AE93">
        <v>1</v>
      </c>
      <c r="AF93" s="9">
        <v>0</v>
      </c>
      <c r="AG93">
        <v>1</v>
      </c>
      <c r="AH93">
        <v>1</v>
      </c>
      <c r="AI93" s="9">
        <v>1</v>
      </c>
      <c r="AJ93">
        <v>2</v>
      </c>
      <c r="AK93">
        <v>10</v>
      </c>
      <c r="AL93" s="9">
        <v>0.2</v>
      </c>
      <c r="AM93">
        <v>1</v>
      </c>
      <c r="AN93">
        <v>2</v>
      </c>
      <c r="AO93" s="9">
        <v>0.5</v>
      </c>
      <c r="AP93">
        <v>10</v>
      </c>
      <c r="AQ93">
        <v>0</v>
      </c>
      <c r="AR93">
        <v>0</v>
      </c>
      <c r="AS93">
        <v>0</v>
      </c>
      <c r="AT93">
        <v>3</v>
      </c>
      <c r="AU93">
        <v>0</v>
      </c>
      <c r="AV93">
        <v>1</v>
      </c>
      <c r="AW93">
        <v>0</v>
      </c>
      <c r="AX93">
        <v>2</v>
      </c>
      <c r="AY93">
        <v>0</v>
      </c>
      <c r="AZ93">
        <v>0</v>
      </c>
      <c r="BA93">
        <v>0</v>
      </c>
      <c r="BB93">
        <v>0</v>
      </c>
      <c r="BC93" s="5">
        <f t="shared" si="3"/>
        <v>1.1904761904761905</v>
      </c>
      <c r="BD93" s="5">
        <f t="shared" si="4"/>
        <v>0</v>
      </c>
      <c r="BG93">
        <v>8</v>
      </c>
      <c r="BH93" s="10">
        <v>45746</v>
      </c>
      <c r="BI93" s="11" t="s">
        <v>100</v>
      </c>
      <c r="BJ93">
        <v>25.2</v>
      </c>
      <c r="BK93" s="8">
        <v>26.6</v>
      </c>
      <c r="BL93">
        <v>11920</v>
      </c>
      <c r="BM93" s="5">
        <v>6.7</v>
      </c>
      <c r="BN93" s="5">
        <f t="shared" si="5"/>
        <v>0.20000000000000018</v>
      </c>
    </row>
    <row r="94" spans="1:66" x14ac:dyDescent="0.35">
      <c r="A94" t="s">
        <v>76</v>
      </c>
      <c r="B94">
        <v>85</v>
      </c>
      <c r="C94">
        <v>-2</v>
      </c>
      <c r="D94" s="5">
        <v>0.42</v>
      </c>
      <c r="E94" s="5">
        <v>0.34</v>
      </c>
      <c r="F94" s="5">
        <v>0.42</v>
      </c>
      <c r="G94" s="5">
        <v>0.34</v>
      </c>
      <c r="H94" s="5">
        <v>0.24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5">
        <v>0</v>
      </c>
      <c r="P94" s="5">
        <v>0</v>
      </c>
      <c r="Q94">
        <v>1</v>
      </c>
      <c r="R94">
        <v>0</v>
      </c>
      <c r="S94">
        <v>0</v>
      </c>
      <c r="T94">
        <v>4</v>
      </c>
      <c r="U94">
        <v>4</v>
      </c>
      <c r="V94" s="9">
        <v>1</v>
      </c>
      <c r="W94">
        <v>80</v>
      </c>
      <c r="X94">
        <v>38</v>
      </c>
      <c r="Y94">
        <v>52</v>
      </c>
      <c r="Z94" s="9">
        <v>0.73</v>
      </c>
      <c r="AA94">
        <v>2</v>
      </c>
      <c r="AB94">
        <v>0</v>
      </c>
      <c r="AC94">
        <v>1</v>
      </c>
      <c r="AD94">
        <v>0</v>
      </c>
      <c r="AE94">
        <v>1</v>
      </c>
      <c r="AF94" s="9">
        <v>0</v>
      </c>
      <c r="AG94">
        <v>2</v>
      </c>
      <c r="AH94">
        <v>3</v>
      </c>
      <c r="AI94" s="9">
        <v>0.67</v>
      </c>
      <c r="AJ94">
        <v>7</v>
      </c>
      <c r="AK94">
        <v>29</v>
      </c>
      <c r="AL94" s="9">
        <v>0.24</v>
      </c>
      <c r="AM94">
        <v>1</v>
      </c>
      <c r="AN94">
        <v>6</v>
      </c>
      <c r="AO94" s="9">
        <v>0.17</v>
      </c>
      <c r="AP94">
        <v>26</v>
      </c>
      <c r="AQ94">
        <v>0</v>
      </c>
      <c r="AR94">
        <v>0</v>
      </c>
      <c r="AS94">
        <v>2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 s="5">
        <f t="shared" si="3"/>
        <v>0</v>
      </c>
      <c r="BD94" s="5">
        <f t="shared" si="4"/>
        <v>0</v>
      </c>
      <c r="BG94">
        <v>8</v>
      </c>
      <c r="BH94" s="10">
        <v>45746</v>
      </c>
      <c r="BI94" s="11" t="s">
        <v>100</v>
      </c>
      <c r="BJ94">
        <v>25.2</v>
      </c>
      <c r="BK94" s="8">
        <v>28.8</v>
      </c>
      <c r="BL94">
        <v>7713</v>
      </c>
      <c r="BM94" s="5">
        <v>6.7</v>
      </c>
      <c r="BN94" s="5">
        <f t="shared" si="5"/>
        <v>0.20000000000000018</v>
      </c>
    </row>
    <row r="95" spans="1:66" x14ac:dyDescent="0.35">
      <c r="A95" t="s">
        <v>85</v>
      </c>
      <c r="B95">
        <v>13</v>
      </c>
      <c r="C9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5">
        <v>0</v>
      </c>
      <c r="P95" s="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9">
        <v>0</v>
      </c>
      <c r="W95">
        <v>16</v>
      </c>
      <c r="X95">
        <v>9</v>
      </c>
      <c r="Y95">
        <v>10</v>
      </c>
      <c r="Z95" s="9">
        <v>0.9</v>
      </c>
      <c r="AA95">
        <v>0</v>
      </c>
      <c r="AB95">
        <v>0</v>
      </c>
      <c r="AC95">
        <v>0</v>
      </c>
      <c r="AD95">
        <v>0</v>
      </c>
      <c r="AE95">
        <v>0</v>
      </c>
      <c r="AF95" s="9">
        <v>0</v>
      </c>
      <c r="AG95">
        <v>1</v>
      </c>
      <c r="AH95">
        <v>1</v>
      </c>
      <c r="AI95" s="9">
        <v>1</v>
      </c>
      <c r="AJ95">
        <v>2</v>
      </c>
      <c r="AK95">
        <v>5</v>
      </c>
      <c r="AL95" s="9">
        <v>0.4</v>
      </c>
      <c r="AM95">
        <v>0</v>
      </c>
      <c r="AN95">
        <v>0</v>
      </c>
      <c r="AO95" s="9">
        <v>0</v>
      </c>
      <c r="AP95">
        <v>1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 s="5">
        <f t="shared" si="3"/>
        <v>0</v>
      </c>
      <c r="BD95" s="5">
        <f t="shared" si="4"/>
        <v>1.1904761904761905</v>
      </c>
      <c r="BG95">
        <v>8</v>
      </c>
      <c r="BH95" s="10">
        <v>45746</v>
      </c>
      <c r="BI95" s="11" t="s">
        <v>100</v>
      </c>
      <c r="BJ95">
        <v>25.2</v>
      </c>
      <c r="BM95" s="5">
        <v>6.7</v>
      </c>
      <c r="BN95" s="5">
        <f t="shared" si="5"/>
        <v>0.20000000000000018</v>
      </c>
    </row>
    <row r="96" spans="1:66" x14ac:dyDescent="0.35">
      <c r="A96" t="s">
        <v>77</v>
      </c>
      <c r="B96">
        <v>95</v>
      </c>
      <c r="C96">
        <v>-1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5">
        <v>0</v>
      </c>
      <c r="P96" s="5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9">
        <v>0</v>
      </c>
      <c r="W96">
        <v>62</v>
      </c>
      <c r="X96">
        <v>34</v>
      </c>
      <c r="Y96">
        <v>42</v>
      </c>
      <c r="Z96" s="9">
        <v>0.81</v>
      </c>
      <c r="AA96">
        <v>0</v>
      </c>
      <c r="AB96">
        <v>0</v>
      </c>
      <c r="AC96">
        <v>0</v>
      </c>
      <c r="AD96">
        <v>1</v>
      </c>
      <c r="AE96">
        <v>6</v>
      </c>
      <c r="AF96" s="9">
        <v>0.17</v>
      </c>
      <c r="AG96">
        <v>1</v>
      </c>
      <c r="AH96">
        <v>1</v>
      </c>
      <c r="AI96" s="9">
        <v>1</v>
      </c>
      <c r="AJ96">
        <v>3</v>
      </c>
      <c r="AK96">
        <v>11</v>
      </c>
      <c r="AL96" s="9">
        <v>0.27</v>
      </c>
      <c r="AM96">
        <v>0</v>
      </c>
      <c r="AN96">
        <v>3</v>
      </c>
      <c r="AO96" s="9">
        <v>0</v>
      </c>
      <c r="AP96">
        <v>12</v>
      </c>
      <c r="AQ96">
        <v>0</v>
      </c>
      <c r="AR96">
        <v>0</v>
      </c>
      <c r="AS96">
        <v>1</v>
      </c>
      <c r="AT96">
        <v>2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5">
        <f t="shared" si="3"/>
        <v>1.1904761904761905</v>
      </c>
      <c r="BD96" s="5">
        <f t="shared" si="4"/>
        <v>0</v>
      </c>
      <c r="BG96">
        <v>8</v>
      </c>
      <c r="BH96" s="10">
        <v>45746</v>
      </c>
      <c r="BI96" s="11" t="s">
        <v>100</v>
      </c>
      <c r="BJ96">
        <v>25.2</v>
      </c>
      <c r="BK96" s="8">
        <v>30.3</v>
      </c>
      <c r="BL96">
        <v>11503</v>
      </c>
      <c r="BM96" s="5">
        <v>6.6</v>
      </c>
      <c r="BN96" s="5">
        <f t="shared" si="5"/>
        <v>9.9999999999999645E-2</v>
      </c>
    </row>
    <row r="97" spans="1:66" x14ac:dyDescent="0.35">
      <c r="A97" t="s">
        <v>78</v>
      </c>
      <c r="B97">
        <v>95</v>
      </c>
      <c r="C97">
        <v>-1</v>
      </c>
      <c r="D97" s="5">
        <v>0.79</v>
      </c>
      <c r="E97" s="5">
        <v>0.64</v>
      </c>
      <c r="F97" s="5">
        <v>0.79</v>
      </c>
      <c r="G97" s="5">
        <v>0.64</v>
      </c>
      <c r="H97" s="5">
        <v>0.41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 s="5">
        <v>0</v>
      </c>
      <c r="P97" s="5">
        <v>0</v>
      </c>
      <c r="Q97">
        <v>1</v>
      </c>
      <c r="R97">
        <v>1</v>
      </c>
      <c r="S97">
        <v>6</v>
      </c>
      <c r="T97">
        <v>7</v>
      </c>
      <c r="U97">
        <v>8</v>
      </c>
      <c r="V97" s="9">
        <v>0.88</v>
      </c>
      <c r="W97">
        <v>77</v>
      </c>
      <c r="X97">
        <v>37</v>
      </c>
      <c r="Y97">
        <v>47</v>
      </c>
      <c r="Z97" s="9">
        <v>0.79</v>
      </c>
      <c r="AA97">
        <v>2</v>
      </c>
      <c r="AB97">
        <v>1</v>
      </c>
      <c r="AC97">
        <v>0</v>
      </c>
      <c r="AD97">
        <v>1</v>
      </c>
      <c r="AE97">
        <v>3</v>
      </c>
      <c r="AF97" s="9">
        <v>0.33</v>
      </c>
      <c r="AG97">
        <v>3</v>
      </c>
      <c r="AH97">
        <v>3</v>
      </c>
      <c r="AI97" s="9">
        <v>1</v>
      </c>
      <c r="AJ97">
        <v>12</v>
      </c>
      <c r="AK97">
        <v>23</v>
      </c>
      <c r="AL97" s="9">
        <v>0.52</v>
      </c>
      <c r="AM97">
        <v>0</v>
      </c>
      <c r="AN97">
        <v>0</v>
      </c>
      <c r="AO97" s="9">
        <v>0</v>
      </c>
      <c r="AP97">
        <v>14</v>
      </c>
      <c r="AQ97">
        <v>2</v>
      </c>
      <c r="AR97">
        <v>2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5">
        <f t="shared" si="3"/>
        <v>0</v>
      </c>
      <c r="BD97" s="5">
        <f t="shared" si="4"/>
        <v>0</v>
      </c>
      <c r="BG97">
        <v>8</v>
      </c>
      <c r="BH97" s="10">
        <v>45746</v>
      </c>
      <c r="BI97" s="11" t="s">
        <v>100</v>
      </c>
      <c r="BJ97">
        <v>25.2</v>
      </c>
      <c r="BM97" s="5">
        <v>8.4</v>
      </c>
      <c r="BN97" s="5">
        <f t="shared" si="5"/>
        <v>1.9000000000000004</v>
      </c>
    </row>
    <row r="98" spans="1:66" x14ac:dyDescent="0.35">
      <c r="A98" t="s">
        <v>79</v>
      </c>
      <c r="B98">
        <v>95</v>
      </c>
      <c r="C98">
        <v>-1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>
        <v>0</v>
      </c>
      <c r="J98">
        <v>0</v>
      </c>
      <c r="K98">
        <v>0</v>
      </c>
      <c r="L98">
        <v>6</v>
      </c>
      <c r="M98">
        <v>8</v>
      </c>
      <c r="N98">
        <v>2</v>
      </c>
      <c r="O98" s="5">
        <v>2.5099999999999998</v>
      </c>
      <c r="P98" s="5">
        <v>0.51</v>
      </c>
      <c r="Q98">
        <v>0</v>
      </c>
      <c r="R98">
        <v>0</v>
      </c>
      <c r="S98">
        <v>0</v>
      </c>
      <c r="T98">
        <v>0</v>
      </c>
      <c r="U98">
        <v>0</v>
      </c>
      <c r="V98" s="9">
        <v>0</v>
      </c>
      <c r="W98">
        <v>31</v>
      </c>
      <c r="X98">
        <v>22</v>
      </c>
      <c r="Y98">
        <v>27</v>
      </c>
      <c r="Z98" s="9">
        <v>0.81</v>
      </c>
      <c r="AA98">
        <v>0</v>
      </c>
      <c r="AB98">
        <v>0</v>
      </c>
      <c r="AC98">
        <v>0</v>
      </c>
      <c r="AD98">
        <v>0</v>
      </c>
      <c r="AE98">
        <v>0</v>
      </c>
      <c r="AF98" s="9">
        <v>0</v>
      </c>
      <c r="AG98">
        <v>7</v>
      </c>
      <c r="AH98">
        <v>12</v>
      </c>
      <c r="AI98" s="9">
        <v>0.57999999999999996</v>
      </c>
      <c r="AJ98">
        <v>0</v>
      </c>
      <c r="AK98">
        <v>0</v>
      </c>
      <c r="AL98" s="9">
        <v>0</v>
      </c>
      <c r="AM98">
        <v>0</v>
      </c>
      <c r="AN98">
        <v>0</v>
      </c>
      <c r="AO98" s="9">
        <v>0</v>
      </c>
      <c r="AP98">
        <v>0</v>
      </c>
      <c r="AQ98">
        <v>0</v>
      </c>
      <c r="AR98">
        <v>0</v>
      </c>
      <c r="AS98">
        <v>0</v>
      </c>
      <c r="AT98">
        <v>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 s="5">
        <f t="shared" si="3"/>
        <v>0</v>
      </c>
      <c r="BD98" s="5">
        <f t="shared" si="4"/>
        <v>0</v>
      </c>
      <c r="BG98">
        <v>8</v>
      </c>
      <c r="BH98" s="10">
        <v>45746</v>
      </c>
      <c r="BI98" s="11" t="s">
        <v>100</v>
      </c>
      <c r="BJ98">
        <v>25.2</v>
      </c>
      <c r="BK98" s="8">
        <v>24.5</v>
      </c>
      <c r="BL98">
        <v>3805</v>
      </c>
      <c r="BM98" s="5">
        <v>7.5</v>
      </c>
      <c r="BN98" s="5">
        <f t="shared" si="5"/>
        <v>1</v>
      </c>
    </row>
    <row r="99" spans="1:66" x14ac:dyDescent="0.35">
      <c r="A99" t="s">
        <v>80</v>
      </c>
      <c r="B99">
        <v>88</v>
      </c>
      <c r="C99">
        <v>-2</v>
      </c>
      <c r="D99" s="5">
        <v>0.42</v>
      </c>
      <c r="E99" s="5">
        <v>0.4</v>
      </c>
      <c r="F99" s="5">
        <v>0.42</v>
      </c>
      <c r="G99" s="5">
        <v>0.4</v>
      </c>
      <c r="H99" s="5">
        <v>0.43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5">
        <v>0</v>
      </c>
      <c r="P99" s="5">
        <v>0</v>
      </c>
      <c r="Q99">
        <v>1</v>
      </c>
      <c r="R99">
        <v>0</v>
      </c>
      <c r="S99">
        <v>1</v>
      </c>
      <c r="T99">
        <v>1</v>
      </c>
      <c r="U99">
        <v>3</v>
      </c>
      <c r="V99" s="9">
        <v>0.33</v>
      </c>
      <c r="W99">
        <v>50</v>
      </c>
      <c r="X99">
        <v>31</v>
      </c>
      <c r="Y99">
        <v>36</v>
      </c>
      <c r="Z99" s="9">
        <v>0.86</v>
      </c>
      <c r="AA99">
        <v>2</v>
      </c>
      <c r="AB99">
        <v>0</v>
      </c>
      <c r="AC99">
        <v>1</v>
      </c>
      <c r="AD99">
        <v>0</v>
      </c>
      <c r="AE99">
        <v>2</v>
      </c>
      <c r="AF99" s="9">
        <v>0</v>
      </c>
      <c r="AG99">
        <v>0</v>
      </c>
      <c r="AH99">
        <v>1</v>
      </c>
      <c r="AI99" s="9">
        <v>0</v>
      </c>
      <c r="AJ99">
        <v>6</v>
      </c>
      <c r="AK99">
        <v>10</v>
      </c>
      <c r="AL99" s="9">
        <v>0.6</v>
      </c>
      <c r="AM99">
        <v>0</v>
      </c>
      <c r="AN99">
        <v>3</v>
      </c>
      <c r="AO99" s="9">
        <v>0</v>
      </c>
      <c r="AP99">
        <v>9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 s="5">
        <f t="shared" si="3"/>
        <v>0</v>
      </c>
      <c r="BD99" s="5">
        <f t="shared" si="4"/>
        <v>0</v>
      </c>
      <c r="BG99">
        <v>8</v>
      </c>
      <c r="BH99" s="10">
        <v>45746</v>
      </c>
      <c r="BI99" s="11" t="s">
        <v>100</v>
      </c>
      <c r="BJ99">
        <v>25.2</v>
      </c>
      <c r="BK99" s="8">
        <v>34.799999999999997</v>
      </c>
      <c r="BL99">
        <v>8896</v>
      </c>
      <c r="BM99" s="5">
        <v>6.6</v>
      </c>
      <c r="BN99" s="5">
        <f t="shared" si="5"/>
        <v>9.9999999999999645E-2</v>
      </c>
    </row>
    <row r="100" spans="1:66" x14ac:dyDescent="0.35">
      <c r="A100" t="s">
        <v>86</v>
      </c>
      <c r="B100">
        <v>95</v>
      </c>
      <c r="C100">
        <v>-1</v>
      </c>
      <c r="D100" s="5">
        <v>0</v>
      </c>
      <c r="E100" s="5">
        <v>0</v>
      </c>
      <c r="F100" s="5">
        <v>0</v>
      </c>
      <c r="G100" s="5">
        <v>0</v>
      </c>
      <c r="H100" s="5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5">
        <v>0</v>
      </c>
      <c r="P100" s="5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 s="9">
        <v>0</v>
      </c>
      <c r="W100">
        <v>73</v>
      </c>
      <c r="X100">
        <v>52</v>
      </c>
      <c r="Y100">
        <v>62</v>
      </c>
      <c r="Z100" s="9">
        <v>0.84</v>
      </c>
      <c r="AA100">
        <v>1</v>
      </c>
      <c r="AB100">
        <v>0</v>
      </c>
      <c r="AC100">
        <v>0</v>
      </c>
      <c r="AD100">
        <v>0</v>
      </c>
      <c r="AE100">
        <v>1</v>
      </c>
      <c r="AF100" s="9">
        <v>0</v>
      </c>
      <c r="AG100">
        <v>1</v>
      </c>
      <c r="AH100">
        <v>4</v>
      </c>
      <c r="AI100" s="9">
        <v>0.25</v>
      </c>
      <c r="AJ100">
        <v>5</v>
      </c>
      <c r="AK100">
        <v>14</v>
      </c>
      <c r="AL100" s="9">
        <v>0.36</v>
      </c>
      <c r="AM100">
        <v>0</v>
      </c>
      <c r="AN100">
        <v>1</v>
      </c>
      <c r="AO100" s="9">
        <v>0</v>
      </c>
      <c r="AP100">
        <v>14</v>
      </c>
      <c r="AQ100">
        <v>1</v>
      </c>
      <c r="AR100">
        <v>1</v>
      </c>
      <c r="AS100">
        <v>0</v>
      </c>
      <c r="AT100">
        <v>3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 s="5">
        <f t="shared" si="3"/>
        <v>0</v>
      </c>
      <c r="BD100" s="5">
        <f t="shared" si="4"/>
        <v>0</v>
      </c>
      <c r="BG100">
        <v>8</v>
      </c>
      <c r="BH100" s="10">
        <v>45746</v>
      </c>
      <c r="BI100" s="11" t="s">
        <v>100</v>
      </c>
      <c r="BJ100">
        <v>25.2</v>
      </c>
      <c r="BK100" s="8">
        <v>28.7</v>
      </c>
      <c r="BL100">
        <v>11627</v>
      </c>
      <c r="BM100" s="5">
        <v>6.7</v>
      </c>
      <c r="BN100" s="5">
        <f t="shared" si="5"/>
        <v>0.20000000000000018</v>
      </c>
    </row>
    <row r="101" spans="1:66" x14ac:dyDescent="0.35">
      <c r="A101" t="s">
        <v>66</v>
      </c>
      <c r="B101">
        <v>35</v>
      </c>
      <c r="C101">
        <v>-2</v>
      </c>
      <c r="D101" s="5">
        <v>0</v>
      </c>
      <c r="E101" s="5">
        <v>0</v>
      </c>
      <c r="F101" s="5">
        <v>0</v>
      </c>
      <c r="G101" s="5">
        <v>0</v>
      </c>
      <c r="H101" s="5">
        <v>0.23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5">
        <v>0</v>
      </c>
      <c r="P101" s="5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 s="9">
        <v>0</v>
      </c>
      <c r="W101">
        <v>23</v>
      </c>
      <c r="X101">
        <v>11</v>
      </c>
      <c r="Y101">
        <v>15</v>
      </c>
      <c r="Z101" s="9">
        <v>0.73</v>
      </c>
      <c r="AA101">
        <v>1</v>
      </c>
      <c r="AB101">
        <v>0</v>
      </c>
      <c r="AC101">
        <v>0</v>
      </c>
      <c r="AD101">
        <v>1</v>
      </c>
      <c r="AE101">
        <v>2</v>
      </c>
      <c r="AF101" s="9">
        <v>0.5</v>
      </c>
      <c r="AG101">
        <v>0</v>
      </c>
      <c r="AH101">
        <v>0</v>
      </c>
      <c r="AI101" s="9">
        <v>0</v>
      </c>
      <c r="AJ101">
        <v>0</v>
      </c>
      <c r="AK101">
        <v>3</v>
      </c>
      <c r="AL101" s="9">
        <v>0</v>
      </c>
      <c r="AM101">
        <v>0</v>
      </c>
      <c r="AN101">
        <v>0</v>
      </c>
      <c r="AO101" s="9">
        <v>0</v>
      </c>
      <c r="AP101">
        <v>6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 s="5">
        <f t="shared" si="3"/>
        <v>0</v>
      </c>
      <c r="BD101" s="5">
        <f t="shared" si="4"/>
        <v>0</v>
      </c>
      <c r="BG101">
        <v>9</v>
      </c>
      <c r="BH101" s="10">
        <v>45753</v>
      </c>
      <c r="BI101" s="11" t="s">
        <v>88</v>
      </c>
      <c r="BJ101">
        <v>34.200000000000003</v>
      </c>
      <c r="BK101" s="8">
        <v>29.2</v>
      </c>
      <c r="BL101">
        <v>4522</v>
      </c>
      <c r="BM101" s="5">
        <v>6.1</v>
      </c>
      <c r="BN101" s="5">
        <f t="shared" si="5"/>
        <v>-0.40000000000000036</v>
      </c>
    </row>
    <row r="102" spans="1:66" x14ac:dyDescent="0.35">
      <c r="A102" t="s">
        <v>68</v>
      </c>
      <c r="B102">
        <v>94</v>
      </c>
      <c r="C102">
        <v>-6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5">
        <v>0</v>
      </c>
      <c r="P102" s="5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9">
        <v>0</v>
      </c>
      <c r="W102">
        <v>59</v>
      </c>
      <c r="X102">
        <v>40</v>
      </c>
      <c r="Y102">
        <v>46</v>
      </c>
      <c r="Z102" s="9">
        <v>0.87</v>
      </c>
      <c r="AA102">
        <v>0</v>
      </c>
      <c r="AB102">
        <v>0</v>
      </c>
      <c r="AC102">
        <v>0</v>
      </c>
      <c r="AD102">
        <v>0</v>
      </c>
      <c r="AE102">
        <v>0</v>
      </c>
      <c r="AF102" s="9">
        <v>0</v>
      </c>
      <c r="AG102">
        <v>5</v>
      </c>
      <c r="AH102">
        <v>7</v>
      </c>
      <c r="AI102" s="9">
        <v>0.71</v>
      </c>
      <c r="AJ102">
        <v>3</v>
      </c>
      <c r="AK102">
        <v>5</v>
      </c>
      <c r="AL102" s="9">
        <v>0.6</v>
      </c>
      <c r="AM102">
        <v>1</v>
      </c>
      <c r="AN102">
        <v>1</v>
      </c>
      <c r="AO102" s="9">
        <v>1</v>
      </c>
      <c r="AP102">
        <v>7</v>
      </c>
      <c r="AQ102">
        <v>1</v>
      </c>
      <c r="AR102">
        <v>0</v>
      </c>
      <c r="AS102">
        <v>0</v>
      </c>
      <c r="AT102">
        <v>2</v>
      </c>
      <c r="AU102">
        <v>0</v>
      </c>
      <c r="AV102">
        <v>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 s="5">
        <f t="shared" si="3"/>
        <v>2.6315789473684208</v>
      </c>
      <c r="BD102" s="5">
        <f t="shared" si="4"/>
        <v>0</v>
      </c>
      <c r="BG102">
        <v>9</v>
      </c>
      <c r="BH102" s="10">
        <v>45753</v>
      </c>
      <c r="BI102" s="11" t="s">
        <v>88</v>
      </c>
      <c r="BJ102">
        <v>34.200000000000003</v>
      </c>
      <c r="BK102" s="8">
        <v>32.5</v>
      </c>
      <c r="BL102">
        <v>9870</v>
      </c>
      <c r="BM102" s="5">
        <v>6.2</v>
      </c>
      <c r="BN102" s="5">
        <f t="shared" si="5"/>
        <v>-0.29999999999999982</v>
      </c>
    </row>
    <row r="103" spans="1:66" x14ac:dyDescent="0.35">
      <c r="A103" t="s">
        <v>69</v>
      </c>
      <c r="B103">
        <v>63</v>
      </c>
      <c r="C103">
        <v>-4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5">
        <v>0</v>
      </c>
      <c r="P103" s="5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9">
        <v>0</v>
      </c>
      <c r="W103">
        <v>34</v>
      </c>
      <c r="X103">
        <v>16</v>
      </c>
      <c r="Y103">
        <v>22</v>
      </c>
      <c r="Z103" s="9">
        <v>0.73</v>
      </c>
      <c r="AA103">
        <v>0</v>
      </c>
      <c r="AB103">
        <v>0</v>
      </c>
      <c r="AC103">
        <v>0</v>
      </c>
      <c r="AD103">
        <v>0</v>
      </c>
      <c r="AE103">
        <v>0</v>
      </c>
      <c r="AF103" s="9">
        <v>0</v>
      </c>
      <c r="AG103">
        <v>2</v>
      </c>
      <c r="AH103">
        <v>4</v>
      </c>
      <c r="AI103" s="9">
        <v>0.5</v>
      </c>
      <c r="AJ103">
        <v>2</v>
      </c>
      <c r="AK103">
        <v>9</v>
      </c>
      <c r="AL103" s="9">
        <v>0.22</v>
      </c>
      <c r="AM103">
        <v>1</v>
      </c>
      <c r="AN103">
        <v>4</v>
      </c>
      <c r="AO103" s="9">
        <v>0.25</v>
      </c>
      <c r="AP103">
        <v>12</v>
      </c>
      <c r="AQ103">
        <v>2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5">
        <f t="shared" si="3"/>
        <v>0</v>
      </c>
      <c r="BD103" s="5">
        <f t="shared" si="4"/>
        <v>0</v>
      </c>
      <c r="BG103">
        <v>9</v>
      </c>
      <c r="BH103" s="10">
        <v>45753</v>
      </c>
      <c r="BI103" s="11" t="s">
        <v>88</v>
      </c>
      <c r="BJ103">
        <v>34.200000000000003</v>
      </c>
      <c r="BK103" s="8">
        <v>32.9</v>
      </c>
      <c r="BL103">
        <v>7860</v>
      </c>
      <c r="BM103" s="5">
        <v>5.2</v>
      </c>
      <c r="BN103" s="5">
        <f t="shared" si="5"/>
        <v>-1.2999999999999998</v>
      </c>
    </row>
    <row r="104" spans="1:66" x14ac:dyDescent="0.35">
      <c r="A104" t="s">
        <v>70</v>
      </c>
      <c r="B104">
        <v>57</v>
      </c>
      <c r="C104">
        <v>-3</v>
      </c>
      <c r="D104" s="5">
        <v>0.81</v>
      </c>
      <c r="E104" s="5">
        <v>1.3</v>
      </c>
      <c r="F104" s="5">
        <v>0.81</v>
      </c>
      <c r="G104" s="5">
        <v>1.3</v>
      </c>
      <c r="H104" s="5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5">
        <v>0</v>
      </c>
      <c r="P104" s="5">
        <v>0</v>
      </c>
      <c r="Q104">
        <v>2</v>
      </c>
      <c r="R104">
        <v>0</v>
      </c>
      <c r="S104">
        <v>1</v>
      </c>
      <c r="T104">
        <v>0</v>
      </c>
      <c r="U104">
        <v>0</v>
      </c>
      <c r="V104" s="9">
        <v>0</v>
      </c>
      <c r="W104">
        <v>20</v>
      </c>
      <c r="X104">
        <v>6</v>
      </c>
      <c r="Y104">
        <v>10</v>
      </c>
      <c r="Z104" s="9">
        <v>0.6</v>
      </c>
      <c r="AA104">
        <v>0</v>
      </c>
      <c r="AB104">
        <v>0</v>
      </c>
      <c r="AC104">
        <v>1</v>
      </c>
      <c r="AD104">
        <v>0</v>
      </c>
      <c r="AE104">
        <v>0</v>
      </c>
      <c r="AF104" s="9">
        <v>0</v>
      </c>
      <c r="AG104">
        <v>2</v>
      </c>
      <c r="AH104">
        <v>2</v>
      </c>
      <c r="AI104" s="9">
        <v>1</v>
      </c>
      <c r="AJ104">
        <v>0</v>
      </c>
      <c r="AK104">
        <v>6</v>
      </c>
      <c r="AL104" s="9">
        <v>0</v>
      </c>
      <c r="AM104">
        <v>0</v>
      </c>
      <c r="AN104">
        <v>0</v>
      </c>
      <c r="AO104" s="9">
        <v>0</v>
      </c>
      <c r="AP104">
        <v>7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 s="5">
        <f t="shared" si="3"/>
        <v>0</v>
      </c>
      <c r="BD104" s="5">
        <f t="shared" si="4"/>
        <v>0</v>
      </c>
      <c r="BG104">
        <v>9</v>
      </c>
      <c r="BH104" s="10">
        <v>45753</v>
      </c>
      <c r="BI104" s="11" t="s">
        <v>88</v>
      </c>
      <c r="BJ104">
        <v>34.200000000000003</v>
      </c>
      <c r="BK104" s="8">
        <v>27.8</v>
      </c>
      <c r="BL104">
        <v>6905</v>
      </c>
      <c r="BM104" s="5">
        <v>6.4</v>
      </c>
      <c r="BN104" s="5">
        <f t="shared" si="5"/>
        <v>-9.9999999999999645E-2</v>
      </c>
    </row>
    <row r="105" spans="1:66" x14ac:dyDescent="0.35">
      <c r="A105" t="s">
        <v>84</v>
      </c>
      <c r="B105">
        <v>27</v>
      </c>
      <c r="C105">
        <v>-2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5">
        <v>0</v>
      </c>
      <c r="P105" s="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9">
        <v>0</v>
      </c>
      <c r="W105">
        <v>13</v>
      </c>
      <c r="X105">
        <v>9</v>
      </c>
      <c r="Y105">
        <v>11</v>
      </c>
      <c r="Z105" s="9">
        <v>0.82</v>
      </c>
      <c r="AA105">
        <v>0</v>
      </c>
      <c r="AB105">
        <v>0</v>
      </c>
      <c r="AC105">
        <v>0</v>
      </c>
      <c r="AD105">
        <v>0</v>
      </c>
      <c r="AE105">
        <v>0</v>
      </c>
      <c r="AF105" s="9">
        <v>0</v>
      </c>
      <c r="AG105">
        <v>0</v>
      </c>
      <c r="AH105">
        <v>0</v>
      </c>
      <c r="AI105" s="9">
        <v>0</v>
      </c>
      <c r="AJ105">
        <v>2</v>
      </c>
      <c r="AK105">
        <v>6</v>
      </c>
      <c r="AL105" s="9">
        <v>0.4</v>
      </c>
      <c r="AM105">
        <v>0</v>
      </c>
      <c r="AN105">
        <v>0</v>
      </c>
      <c r="AO105" s="9">
        <v>0</v>
      </c>
      <c r="AP105">
        <v>2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 s="5">
        <f t="shared" si="3"/>
        <v>0.8771929824561403</v>
      </c>
      <c r="BD105" s="5">
        <f t="shared" si="4"/>
        <v>0</v>
      </c>
      <c r="BG105">
        <v>9</v>
      </c>
      <c r="BH105" s="10">
        <v>45753</v>
      </c>
      <c r="BI105" s="11" t="s">
        <v>88</v>
      </c>
      <c r="BJ105">
        <v>34.200000000000003</v>
      </c>
      <c r="BM105" s="5">
        <v>6.5</v>
      </c>
      <c r="BN105" s="5">
        <f t="shared" si="5"/>
        <v>0</v>
      </c>
    </row>
    <row r="106" spans="1:66" x14ac:dyDescent="0.35">
      <c r="A106" t="s">
        <v>74</v>
      </c>
      <c r="B106">
        <v>94</v>
      </c>
      <c r="C106">
        <v>-6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5">
        <v>0</v>
      </c>
      <c r="P106" s="5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9">
        <v>0</v>
      </c>
      <c r="W106">
        <v>62</v>
      </c>
      <c r="X106">
        <v>37</v>
      </c>
      <c r="Y106">
        <v>44</v>
      </c>
      <c r="Z106" s="9">
        <v>0.84</v>
      </c>
      <c r="AA106">
        <v>0</v>
      </c>
      <c r="AB106">
        <v>0</v>
      </c>
      <c r="AC106">
        <v>0</v>
      </c>
      <c r="AD106">
        <v>0</v>
      </c>
      <c r="AE106">
        <v>0</v>
      </c>
      <c r="AF106" s="9">
        <v>0</v>
      </c>
      <c r="AG106">
        <v>2</v>
      </c>
      <c r="AH106">
        <v>5</v>
      </c>
      <c r="AI106" s="9">
        <v>0.4</v>
      </c>
      <c r="AJ106">
        <v>2</v>
      </c>
      <c r="AK106">
        <v>6</v>
      </c>
      <c r="AL106" s="9">
        <v>0.33</v>
      </c>
      <c r="AM106">
        <v>2</v>
      </c>
      <c r="AN106">
        <v>2</v>
      </c>
      <c r="AO106" s="9">
        <v>1</v>
      </c>
      <c r="AP106">
        <v>12</v>
      </c>
      <c r="AQ106">
        <v>0</v>
      </c>
      <c r="AR106">
        <v>0</v>
      </c>
      <c r="AS106">
        <v>0</v>
      </c>
      <c r="AT106">
        <v>0</v>
      </c>
      <c r="AU106">
        <v>3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 s="5">
        <f t="shared" si="3"/>
        <v>0.8771929824561403</v>
      </c>
      <c r="BD106" s="5">
        <f t="shared" si="4"/>
        <v>0</v>
      </c>
      <c r="BG106">
        <v>9</v>
      </c>
      <c r="BH106" s="10">
        <v>45753</v>
      </c>
      <c r="BI106" s="11" t="s">
        <v>88</v>
      </c>
      <c r="BJ106">
        <v>34.200000000000003</v>
      </c>
      <c r="BK106" s="8">
        <v>32.700000000000003</v>
      </c>
      <c r="BL106">
        <v>10476</v>
      </c>
      <c r="BM106" s="5">
        <v>6.7</v>
      </c>
      <c r="BN106" s="5">
        <f t="shared" si="5"/>
        <v>0.20000000000000018</v>
      </c>
    </row>
    <row r="107" spans="1:66" x14ac:dyDescent="0.35">
      <c r="A107" t="s">
        <v>75</v>
      </c>
      <c r="B107">
        <v>94</v>
      </c>
      <c r="C107">
        <v>-6</v>
      </c>
      <c r="D107" s="5">
        <v>0.02</v>
      </c>
      <c r="E107" s="5">
        <v>0</v>
      </c>
      <c r="F107" s="5">
        <v>0.02</v>
      </c>
      <c r="G107" s="5">
        <v>0</v>
      </c>
      <c r="H107" s="5">
        <v>0.26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5">
        <v>0</v>
      </c>
      <c r="P107" s="5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 s="9">
        <v>0</v>
      </c>
      <c r="W107">
        <v>52</v>
      </c>
      <c r="X107">
        <v>33</v>
      </c>
      <c r="Y107">
        <v>41</v>
      </c>
      <c r="Z107" s="9">
        <v>0.8</v>
      </c>
      <c r="AA107">
        <v>1</v>
      </c>
      <c r="AB107">
        <v>0</v>
      </c>
      <c r="AC107">
        <v>0</v>
      </c>
      <c r="AD107">
        <v>0</v>
      </c>
      <c r="AE107">
        <v>0</v>
      </c>
      <c r="AF107" s="9">
        <v>0</v>
      </c>
      <c r="AG107">
        <v>0</v>
      </c>
      <c r="AH107">
        <v>1</v>
      </c>
      <c r="AI107" s="9">
        <v>0</v>
      </c>
      <c r="AJ107">
        <v>1</v>
      </c>
      <c r="AK107">
        <v>1</v>
      </c>
      <c r="AL107" s="9">
        <v>1</v>
      </c>
      <c r="AM107">
        <v>1</v>
      </c>
      <c r="AN107">
        <v>1</v>
      </c>
      <c r="AO107" s="9">
        <v>1</v>
      </c>
      <c r="AP107">
        <v>11</v>
      </c>
      <c r="AQ107">
        <v>0</v>
      </c>
      <c r="AR107">
        <v>1</v>
      </c>
      <c r="AS107">
        <v>0</v>
      </c>
      <c r="AT107">
        <v>1</v>
      </c>
      <c r="AU107">
        <v>0</v>
      </c>
      <c r="AV107">
        <v>2</v>
      </c>
      <c r="AW107">
        <v>0</v>
      </c>
      <c r="AX107">
        <v>0</v>
      </c>
      <c r="AY107">
        <v>2</v>
      </c>
      <c r="AZ107">
        <v>0</v>
      </c>
      <c r="BA107">
        <v>0</v>
      </c>
      <c r="BB107">
        <v>0</v>
      </c>
      <c r="BC107" s="5">
        <f t="shared" si="3"/>
        <v>1.7543859649122806</v>
      </c>
      <c r="BD107" s="5">
        <f t="shared" si="4"/>
        <v>0</v>
      </c>
      <c r="BG107">
        <v>9</v>
      </c>
      <c r="BH107" s="10">
        <v>45753</v>
      </c>
      <c r="BI107" s="11" t="s">
        <v>88</v>
      </c>
      <c r="BJ107">
        <v>34.200000000000003</v>
      </c>
      <c r="BK107" s="8">
        <v>27.4</v>
      </c>
      <c r="BL107">
        <v>12623</v>
      </c>
      <c r="BM107" s="5">
        <v>6.3</v>
      </c>
      <c r="BN107" s="5">
        <f t="shared" si="5"/>
        <v>-0.20000000000000018</v>
      </c>
    </row>
    <row r="108" spans="1:66" x14ac:dyDescent="0.35">
      <c r="A108" t="s">
        <v>76</v>
      </c>
      <c r="B108">
        <v>94</v>
      </c>
      <c r="C108">
        <v>-6</v>
      </c>
      <c r="D108" s="5">
        <v>0.65</v>
      </c>
      <c r="E108" s="5">
        <v>1.33</v>
      </c>
      <c r="F108" s="5">
        <v>0.65</v>
      </c>
      <c r="G108" s="5">
        <v>1.33</v>
      </c>
      <c r="H108" s="5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5">
        <v>0</v>
      </c>
      <c r="P108" s="5">
        <v>0</v>
      </c>
      <c r="Q108">
        <v>3</v>
      </c>
      <c r="R108">
        <v>0</v>
      </c>
      <c r="S108">
        <v>0</v>
      </c>
      <c r="T108">
        <v>1</v>
      </c>
      <c r="U108">
        <v>1</v>
      </c>
      <c r="V108" s="9">
        <v>1</v>
      </c>
      <c r="W108">
        <v>81</v>
      </c>
      <c r="X108">
        <v>40</v>
      </c>
      <c r="Y108">
        <v>52</v>
      </c>
      <c r="Z108" s="9">
        <v>0.77</v>
      </c>
      <c r="AA108">
        <v>1</v>
      </c>
      <c r="AB108">
        <v>0</v>
      </c>
      <c r="AC108">
        <v>0</v>
      </c>
      <c r="AD108">
        <v>0</v>
      </c>
      <c r="AE108">
        <v>0</v>
      </c>
      <c r="AF108" s="9">
        <v>0</v>
      </c>
      <c r="AG108">
        <v>3</v>
      </c>
      <c r="AH108">
        <v>3</v>
      </c>
      <c r="AI108" s="9">
        <v>1</v>
      </c>
      <c r="AJ108">
        <v>9</v>
      </c>
      <c r="AK108">
        <v>22</v>
      </c>
      <c r="AL108" s="9">
        <v>0.41</v>
      </c>
      <c r="AM108">
        <v>4</v>
      </c>
      <c r="AN108">
        <v>5</v>
      </c>
      <c r="AO108" s="9">
        <v>0.8</v>
      </c>
      <c r="AP108">
        <v>19</v>
      </c>
      <c r="AQ108">
        <v>1</v>
      </c>
      <c r="AR108">
        <v>2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0</v>
      </c>
      <c r="BC108" s="5">
        <f t="shared" si="3"/>
        <v>0.8771929824561403</v>
      </c>
      <c r="BD108" s="5">
        <f t="shared" si="4"/>
        <v>0</v>
      </c>
      <c r="BG108">
        <v>9</v>
      </c>
      <c r="BH108" s="10">
        <v>45753</v>
      </c>
      <c r="BI108" s="11" t="s">
        <v>88</v>
      </c>
      <c r="BJ108">
        <v>34.200000000000003</v>
      </c>
      <c r="BK108" s="8">
        <v>27.2</v>
      </c>
      <c r="BL108">
        <v>9655</v>
      </c>
      <c r="BM108" s="5">
        <v>6.9</v>
      </c>
      <c r="BN108" s="5">
        <f t="shared" si="5"/>
        <v>0.40000000000000036</v>
      </c>
    </row>
    <row r="109" spans="1:66" x14ac:dyDescent="0.35">
      <c r="A109" t="s">
        <v>85</v>
      </c>
      <c r="B109">
        <v>37</v>
      </c>
      <c r="C109">
        <v>-3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5">
        <v>0</v>
      </c>
      <c r="P109" s="5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 s="9">
        <v>0</v>
      </c>
      <c r="W109">
        <v>32</v>
      </c>
      <c r="X109">
        <v>22</v>
      </c>
      <c r="Y109">
        <v>26</v>
      </c>
      <c r="Z109" s="9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 s="9">
        <v>0</v>
      </c>
      <c r="AG109">
        <v>3</v>
      </c>
      <c r="AH109">
        <v>4</v>
      </c>
      <c r="AI109" s="9">
        <v>0.75</v>
      </c>
      <c r="AJ109">
        <v>2</v>
      </c>
      <c r="AK109">
        <v>4</v>
      </c>
      <c r="AL109" s="9">
        <v>0.5</v>
      </c>
      <c r="AM109">
        <v>0</v>
      </c>
      <c r="AN109">
        <v>0</v>
      </c>
      <c r="AO109" s="9">
        <v>0</v>
      </c>
      <c r="AP109">
        <v>4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s="5">
        <f t="shared" si="3"/>
        <v>0.8771929824561403</v>
      </c>
      <c r="BD109" s="5">
        <f t="shared" si="4"/>
        <v>0</v>
      </c>
      <c r="BG109">
        <v>9</v>
      </c>
      <c r="BH109" s="10">
        <v>45753</v>
      </c>
      <c r="BI109" s="11" t="s">
        <v>88</v>
      </c>
      <c r="BJ109">
        <v>34.200000000000003</v>
      </c>
      <c r="BM109" s="5">
        <v>6.4</v>
      </c>
      <c r="BN109" s="5">
        <f t="shared" si="5"/>
        <v>-9.9999999999999645E-2</v>
      </c>
    </row>
    <row r="110" spans="1:66" x14ac:dyDescent="0.35">
      <c r="A110" t="s">
        <v>77</v>
      </c>
      <c r="B110">
        <v>59</v>
      </c>
      <c r="C110">
        <v>-4</v>
      </c>
      <c r="D110" s="5">
        <v>0</v>
      </c>
      <c r="E110" s="5">
        <v>0</v>
      </c>
      <c r="F110" s="5">
        <v>0</v>
      </c>
      <c r="G110" s="5">
        <v>0</v>
      </c>
      <c r="H110" s="5">
        <v>0.09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5">
        <v>0</v>
      </c>
      <c r="P110" s="5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9">
        <v>0</v>
      </c>
      <c r="W110">
        <v>26</v>
      </c>
      <c r="X110">
        <v>14</v>
      </c>
      <c r="Y110">
        <v>19</v>
      </c>
      <c r="Z110" s="9">
        <v>0.74</v>
      </c>
      <c r="AA110">
        <v>1</v>
      </c>
      <c r="AB110">
        <v>0</v>
      </c>
      <c r="AC110">
        <v>0</v>
      </c>
      <c r="AD110">
        <v>0</v>
      </c>
      <c r="AE110">
        <v>0</v>
      </c>
      <c r="AF110" s="9">
        <v>0</v>
      </c>
      <c r="AG110">
        <v>0</v>
      </c>
      <c r="AH110">
        <v>1</v>
      </c>
      <c r="AI110" s="9">
        <v>0</v>
      </c>
      <c r="AJ110">
        <v>2</v>
      </c>
      <c r="AK110">
        <v>10</v>
      </c>
      <c r="AL110" s="9">
        <v>0.2</v>
      </c>
      <c r="AM110">
        <v>0</v>
      </c>
      <c r="AN110">
        <v>0</v>
      </c>
      <c r="AO110" s="9">
        <v>0</v>
      </c>
      <c r="AP110">
        <v>7</v>
      </c>
      <c r="AQ110">
        <v>0</v>
      </c>
      <c r="AR110">
        <v>1</v>
      </c>
      <c r="AS110">
        <v>0</v>
      </c>
      <c r="AT110">
        <v>1</v>
      </c>
      <c r="AU110">
        <v>0</v>
      </c>
      <c r="AV110">
        <v>1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 s="5">
        <f t="shared" si="3"/>
        <v>0.8771929824561403</v>
      </c>
      <c r="BD110" s="5">
        <f t="shared" si="4"/>
        <v>0</v>
      </c>
      <c r="BG110">
        <v>9</v>
      </c>
      <c r="BH110" s="10">
        <v>45753</v>
      </c>
      <c r="BI110" s="11" t="s">
        <v>88</v>
      </c>
      <c r="BJ110">
        <v>34.200000000000003</v>
      </c>
      <c r="BK110" s="8">
        <v>33.1</v>
      </c>
      <c r="BL110">
        <v>7179</v>
      </c>
      <c r="BM110" s="5">
        <v>5.8</v>
      </c>
      <c r="BN110" s="5">
        <f t="shared" si="5"/>
        <v>-0.70000000000000018</v>
      </c>
    </row>
    <row r="111" spans="1:66" x14ac:dyDescent="0.35">
      <c r="A111" t="s">
        <v>78</v>
      </c>
      <c r="B111">
        <v>94</v>
      </c>
      <c r="C111">
        <v>-6</v>
      </c>
      <c r="D111" s="5">
        <v>0.71</v>
      </c>
      <c r="E111" s="5">
        <v>0.12</v>
      </c>
      <c r="F111" s="5">
        <v>0.71</v>
      </c>
      <c r="G111" s="5">
        <v>0.12</v>
      </c>
      <c r="H111" s="5">
        <v>0.49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5">
        <v>0</v>
      </c>
      <c r="P111" s="5">
        <v>0</v>
      </c>
      <c r="Q111">
        <v>2</v>
      </c>
      <c r="R111">
        <v>1</v>
      </c>
      <c r="S111">
        <v>4</v>
      </c>
      <c r="T111">
        <v>3</v>
      </c>
      <c r="U111">
        <v>3</v>
      </c>
      <c r="V111" s="9">
        <v>1</v>
      </c>
      <c r="W111">
        <v>58</v>
      </c>
      <c r="X111">
        <v>25</v>
      </c>
      <c r="Y111">
        <v>36</v>
      </c>
      <c r="Z111" s="9">
        <v>0.69</v>
      </c>
      <c r="AA111">
        <v>1</v>
      </c>
      <c r="AB111">
        <v>0</v>
      </c>
      <c r="AC111">
        <v>0</v>
      </c>
      <c r="AD111">
        <v>0</v>
      </c>
      <c r="AE111">
        <v>2</v>
      </c>
      <c r="AF111" s="9">
        <v>0</v>
      </c>
      <c r="AG111">
        <v>2</v>
      </c>
      <c r="AH111">
        <v>5</v>
      </c>
      <c r="AI111" s="9">
        <v>0.4</v>
      </c>
      <c r="AJ111">
        <v>4</v>
      </c>
      <c r="AK111">
        <v>10</v>
      </c>
      <c r="AL111" s="9">
        <v>0.4</v>
      </c>
      <c r="AM111">
        <v>0</v>
      </c>
      <c r="AN111">
        <v>0</v>
      </c>
      <c r="AO111" s="9">
        <v>0</v>
      </c>
      <c r="AP111">
        <v>13</v>
      </c>
      <c r="AQ111">
        <v>2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 s="5">
        <f t="shared" si="3"/>
        <v>0.8771929824561403</v>
      </c>
      <c r="BD111" s="5">
        <f t="shared" si="4"/>
        <v>0</v>
      </c>
      <c r="BG111">
        <v>9</v>
      </c>
      <c r="BH111" s="10">
        <v>45753</v>
      </c>
      <c r="BI111" s="11" t="s">
        <v>88</v>
      </c>
      <c r="BJ111">
        <v>34.200000000000003</v>
      </c>
      <c r="BM111" s="5">
        <v>6.6</v>
      </c>
      <c r="BN111" s="5">
        <f t="shared" si="5"/>
        <v>9.9999999999999645E-2</v>
      </c>
    </row>
    <row r="112" spans="1:66" x14ac:dyDescent="0.35">
      <c r="A112" t="s">
        <v>79</v>
      </c>
      <c r="B112">
        <v>94</v>
      </c>
      <c r="C112">
        <v>-6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>
        <v>0</v>
      </c>
      <c r="J112">
        <v>0</v>
      </c>
      <c r="K112">
        <v>0</v>
      </c>
      <c r="L112">
        <v>5</v>
      </c>
      <c r="M112">
        <v>11</v>
      </c>
      <c r="N112">
        <v>6</v>
      </c>
      <c r="O112" s="5">
        <v>3.05</v>
      </c>
      <c r="P112" s="5">
        <v>-2.95</v>
      </c>
      <c r="Q112">
        <v>0</v>
      </c>
      <c r="R112">
        <v>0</v>
      </c>
      <c r="S112">
        <v>0</v>
      </c>
      <c r="T112">
        <v>0</v>
      </c>
      <c r="U112">
        <v>0</v>
      </c>
      <c r="V112" s="9">
        <v>0</v>
      </c>
      <c r="W112">
        <v>26</v>
      </c>
      <c r="X112">
        <v>20</v>
      </c>
      <c r="Y112">
        <v>25</v>
      </c>
      <c r="Z112" s="9">
        <v>0.8</v>
      </c>
      <c r="AA112">
        <v>0</v>
      </c>
      <c r="AB112">
        <v>0</v>
      </c>
      <c r="AC112">
        <v>0</v>
      </c>
      <c r="AD112">
        <v>0</v>
      </c>
      <c r="AE112">
        <v>0</v>
      </c>
      <c r="AF112" s="9">
        <v>0</v>
      </c>
      <c r="AG112">
        <v>8</v>
      </c>
      <c r="AH112">
        <v>12</v>
      </c>
      <c r="AI112" s="9">
        <v>0.67</v>
      </c>
      <c r="AJ112">
        <v>0</v>
      </c>
      <c r="AK112">
        <v>1</v>
      </c>
      <c r="AL112" s="9">
        <v>0</v>
      </c>
      <c r="AM112">
        <v>1</v>
      </c>
      <c r="AN112">
        <v>1</v>
      </c>
      <c r="AO112" s="9">
        <v>0.1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0</v>
      </c>
      <c r="BA112">
        <v>0</v>
      </c>
      <c r="BB112">
        <v>0</v>
      </c>
      <c r="BC112" s="5">
        <f t="shared" si="3"/>
        <v>0</v>
      </c>
      <c r="BD112" s="5">
        <f t="shared" si="4"/>
        <v>0</v>
      </c>
      <c r="BG112">
        <v>9</v>
      </c>
      <c r="BH112" s="10">
        <v>45753</v>
      </c>
      <c r="BI112" s="11" t="s">
        <v>88</v>
      </c>
      <c r="BJ112">
        <v>34.200000000000003</v>
      </c>
      <c r="BK112" s="8">
        <v>25.6</v>
      </c>
      <c r="BL112">
        <v>4998</v>
      </c>
      <c r="BM112" s="5">
        <v>5.9</v>
      </c>
      <c r="BN112" s="5">
        <f t="shared" si="5"/>
        <v>-0.59999999999999964</v>
      </c>
    </row>
    <row r="113" spans="1:66" x14ac:dyDescent="0.35">
      <c r="A113" t="s">
        <v>80</v>
      </c>
      <c r="B113">
        <v>67</v>
      </c>
      <c r="C113">
        <v>-4</v>
      </c>
      <c r="D113" s="5">
        <v>0.22</v>
      </c>
      <c r="E113" s="5">
        <v>0</v>
      </c>
      <c r="F113" s="5">
        <v>0.22</v>
      </c>
      <c r="G113" s="5">
        <v>0</v>
      </c>
      <c r="H113" s="5">
        <v>0.02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5">
        <v>0</v>
      </c>
      <c r="P113" s="5">
        <v>0</v>
      </c>
      <c r="Q113">
        <v>0</v>
      </c>
      <c r="R113">
        <v>2</v>
      </c>
      <c r="S113">
        <v>1</v>
      </c>
      <c r="T113">
        <v>2</v>
      </c>
      <c r="U113">
        <v>2</v>
      </c>
      <c r="V113" s="9">
        <v>1</v>
      </c>
      <c r="W113">
        <v>46</v>
      </c>
      <c r="X113">
        <v>23</v>
      </c>
      <c r="Y113">
        <v>25</v>
      </c>
      <c r="Z113" s="9">
        <v>0.92</v>
      </c>
      <c r="AA113">
        <v>1</v>
      </c>
      <c r="AB113">
        <v>0</v>
      </c>
      <c r="AC113">
        <v>0</v>
      </c>
      <c r="AD113">
        <v>0</v>
      </c>
      <c r="AE113">
        <v>0</v>
      </c>
      <c r="AF113" s="9">
        <v>0</v>
      </c>
      <c r="AG113">
        <v>1</v>
      </c>
      <c r="AH113">
        <v>1</v>
      </c>
      <c r="AI113" s="9">
        <v>1</v>
      </c>
      <c r="AJ113">
        <v>4</v>
      </c>
      <c r="AK113">
        <v>11</v>
      </c>
      <c r="AL113" s="9">
        <v>0.36</v>
      </c>
      <c r="AM113">
        <v>0</v>
      </c>
      <c r="AN113">
        <v>0</v>
      </c>
      <c r="AO113" s="9">
        <v>0</v>
      </c>
      <c r="AP113">
        <v>5</v>
      </c>
      <c r="AQ113">
        <v>1</v>
      </c>
      <c r="AR113">
        <v>2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 s="5">
        <f t="shared" si="3"/>
        <v>0.8771929824561403</v>
      </c>
      <c r="BD113" s="5">
        <f t="shared" si="4"/>
        <v>0</v>
      </c>
      <c r="BG113">
        <v>9</v>
      </c>
      <c r="BH113" s="10">
        <v>45753</v>
      </c>
      <c r="BI113" s="11" t="s">
        <v>88</v>
      </c>
      <c r="BJ113">
        <v>34.200000000000003</v>
      </c>
      <c r="BK113" s="8">
        <v>33.1</v>
      </c>
      <c r="BL113">
        <v>7355</v>
      </c>
      <c r="BM113" s="5">
        <v>6.6</v>
      </c>
      <c r="BN113" s="5">
        <f t="shared" si="5"/>
        <v>9.9999999999999645E-2</v>
      </c>
    </row>
    <row r="114" spans="1:66" x14ac:dyDescent="0.35">
      <c r="A114" t="s">
        <v>89</v>
      </c>
      <c r="B114">
        <v>27</v>
      </c>
      <c r="C114">
        <v>-2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s="5">
        <v>0</v>
      </c>
      <c r="P114" s="5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9">
        <v>0</v>
      </c>
      <c r="W114">
        <v>19</v>
      </c>
      <c r="X114">
        <v>12</v>
      </c>
      <c r="Y114">
        <v>16</v>
      </c>
      <c r="Z114" s="9">
        <v>0.75</v>
      </c>
      <c r="AA114">
        <v>0</v>
      </c>
      <c r="AB114">
        <v>0</v>
      </c>
      <c r="AC114">
        <v>0</v>
      </c>
      <c r="AD114">
        <v>0</v>
      </c>
      <c r="AE114">
        <v>1</v>
      </c>
      <c r="AF114" s="9">
        <v>0</v>
      </c>
      <c r="AG114">
        <v>0</v>
      </c>
      <c r="AH114">
        <v>1</v>
      </c>
      <c r="AI114" s="9">
        <v>0</v>
      </c>
      <c r="AJ114">
        <v>0</v>
      </c>
      <c r="AK114">
        <v>1</v>
      </c>
      <c r="AL114" s="9">
        <v>0</v>
      </c>
      <c r="AM114">
        <v>0</v>
      </c>
      <c r="AN114">
        <v>0</v>
      </c>
      <c r="AO114" s="9">
        <v>0</v>
      </c>
      <c r="AP114">
        <v>5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 s="5">
        <f t="shared" si="3"/>
        <v>0</v>
      </c>
      <c r="BD114" s="5">
        <f t="shared" si="4"/>
        <v>0</v>
      </c>
      <c r="BG114">
        <v>9</v>
      </c>
      <c r="BH114" s="10">
        <v>45753</v>
      </c>
      <c r="BI114" s="11" t="s">
        <v>88</v>
      </c>
      <c r="BJ114">
        <v>34.200000000000003</v>
      </c>
      <c r="BK114" s="8">
        <v>29.7</v>
      </c>
      <c r="BL114">
        <v>10206</v>
      </c>
      <c r="BM114" s="5">
        <v>6.1</v>
      </c>
      <c r="BN114" s="5">
        <f t="shared" si="5"/>
        <v>-0.40000000000000036</v>
      </c>
    </row>
    <row r="115" spans="1:66" x14ac:dyDescent="0.35">
      <c r="A115" t="s">
        <v>86</v>
      </c>
      <c r="B115">
        <v>67</v>
      </c>
      <c r="C115">
        <v>-4</v>
      </c>
      <c r="D115" s="5">
        <v>0</v>
      </c>
      <c r="E115" s="5">
        <v>0</v>
      </c>
      <c r="F115" s="5">
        <v>0</v>
      </c>
      <c r="G115" s="5">
        <v>0</v>
      </c>
      <c r="H115" s="5">
        <v>0.05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s="5">
        <v>0</v>
      </c>
      <c r="P115" s="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9">
        <v>0</v>
      </c>
      <c r="W115">
        <v>36</v>
      </c>
      <c r="X115">
        <v>27</v>
      </c>
      <c r="Y115">
        <v>31</v>
      </c>
      <c r="Z115" s="9">
        <v>0.87</v>
      </c>
      <c r="AA115">
        <v>1</v>
      </c>
      <c r="AB115">
        <v>0</v>
      </c>
      <c r="AC115">
        <v>0</v>
      </c>
      <c r="AD115">
        <v>0</v>
      </c>
      <c r="AE115">
        <v>1</v>
      </c>
      <c r="AF115" s="9">
        <v>0</v>
      </c>
      <c r="AG115">
        <v>0</v>
      </c>
      <c r="AH115">
        <v>0</v>
      </c>
      <c r="AI115" s="9">
        <v>0</v>
      </c>
      <c r="AJ115">
        <v>1</v>
      </c>
      <c r="AK115">
        <v>8</v>
      </c>
      <c r="AL115" s="9">
        <v>0.13</v>
      </c>
      <c r="AM115">
        <v>1</v>
      </c>
      <c r="AN115">
        <v>1</v>
      </c>
      <c r="AO115" s="9">
        <v>1</v>
      </c>
      <c r="AP115">
        <v>7</v>
      </c>
      <c r="AQ115">
        <v>1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2</v>
      </c>
      <c r="AY115">
        <v>2</v>
      </c>
      <c r="AZ115">
        <v>0</v>
      </c>
      <c r="BA115">
        <v>0</v>
      </c>
      <c r="BB115">
        <v>0</v>
      </c>
      <c r="BC115" s="5">
        <f t="shared" si="3"/>
        <v>0</v>
      </c>
      <c r="BD115" s="5">
        <f t="shared" si="4"/>
        <v>0.8771929824561403</v>
      </c>
      <c r="BG115">
        <v>9</v>
      </c>
      <c r="BH115" s="10">
        <v>45753</v>
      </c>
      <c r="BI115" s="11" t="s">
        <v>88</v>
      </c>
      <c r="BJ115">
        <v>34.200000000000003</v>
      </c>
      <c r="BK115" s="8">
        <v>25.5</v>
      </c>
      <c r="BL115">
        <v>8506</v>
      </c>
      <c r="BM115" s="5">
        <v>5.9</v>
      </c>
      <c r="BN115" s="5">
        <f t="shared" si="5"/>
        <v>-0.59999999999999964</v>
      </c>
    </row>
    <row r="116" spans="1:66" x14ac:dyDescent="0.35">
      <c r="A116" t="s">
        <v>66</v>
      </c>
      <c r="B116">
        <v>99</v>
      </c>
      <c r="C116">
        <v>4</v>
      </c>
      <c r="D116" s="5">
        <v>0.41</v>
      </c>
      <c r="E116" s="5">
        <v>0.56000000000000005</v>
      </c>
      <c r="F116" s="5">
        <v>0.41</v>
      </c>
      <c r="G116" s="5">
        <v>0.56000000000000005</v>
      </c>
      <c r="H116" s="5">
        <v>0.33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 s="5">
        <v>0</v>
      </c>
      <c r="P116" s="5">
        <v>0</v>
      </c>
      <c r="Q116">
        <v>1</v>
      </c>
      <c r="R116">
        <v>2</v>
      </c>
      <c r="S116">
        <v>0</v>
      </c>
      <c r="T116">
        <v>4</v>
      </c>
      <c r="U116">
        <v>4</v>
      </c>
      <c r="V116" s="9">
        <v>1</v>
      </c>
      <c r="W116">
        <v>51</v>
      </c>
      <c r="X116">
        <v>25</v>
      </c>
      <c r="Y116">
        <v>31</v>
      </c>
      <c r="Z116" s="9">
        <v>0.81</v>
      </c>
      <c r="AA116">
        <v>2</v>
      </c>
      <c r="AB116">
        <v>1</v>
      </c>
      <c r="AC116">
        <v>0</v>
      </c>
      <c r="AD116">
        <v>1</v>
      </c>
      <c r="AE116">
        <v>1</v>
      </c>
      <c r="AF116" s="9">
        <v>1</v>
      </c>
      <c r="AG116">
        <v>0</v>
      </c>
      <c r="AH116">
        <v>2</v>
      </c>
      <c r="AI116" s="9">
        <v>0</v>
      </c>
      <c r="AJ116">
        <v>6</v>
      </c>
      <c r="AK116">
        <v>12</v>
      </c>
      <c r="AL116" s="9">
        <v>0.5</v>
      </c>
      <c r="AM116">
        <v>0</v>
      </c>
      <c r="AN116">
        <v>0</v>
      </c>
      <c r="AO116" s="9">
        <v>0</v>
      </c>
      <c r="AP116">
        <v>11</v>
      </c>
      <c r="AQ116">
        <v>2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1</v>
      </c>
      <c r="AY116">
        <v>1</v>
      </c>
      <c r="AZ116">
        <v>0</v>
      </c>
      <c r="BA116">
        <v>0</v>
      </c>
      <c r="BB116">
        <v>0</v>
      </c>
      <c r="BC116" s="5">
        <f t="shared" si="3"/>
        <v>1.5151515151515151</v>
      </c>
      <c r="BD116" s="5">
        <f t="shared" si="4"/>
        <v>0</v>
      </c>
      <c r="BG116">
        <v>10</v>
      </c>
      <c r="BH116" s="10">
        <v>45760</v>
      </c>
      <c r="BI116" s="11" t="s">
        <v>95</v>
      </c>
      <c r="BJ116">
        <v>39.6</v>
      </c>
      <c r="BK116" s="8">
        <v>31.3</v>
      </c>
      <c r="BL116">
        <v>11056</v>
      </c>
      <c r="BM116" s="5">
        <v>8.1</v>
      </c>
      <c r="BN116" s="5">
        <f t="shared" si="5"/>
        <v>1.5999999999999996</v>
      </c>
    </row>
    <row r="117" spans="1:66" x14ac:dyDescent="0.35">
      <c r="A117" t="s">
        <v>68</v>
      </c>
      <c r="B117">
        <v>100</v>
      </c>
      <c r="C117">
        <v>4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5">
        <v>0</v>
      </c>
      <c r="P117" s="5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9">
        <v>0</v>
      </c>
      <c r="W117">
        <v>42</v>
      </c>
      <c r="X117">
        <v>25</v>
      </c>
      <c r="Y117">
        <v>32</v>
      </c>
      <c r="Z117" s="9">
        <v>0.78</v>
      </c>
      <c r="AA117">
        <v>0</v>
      </c>
      <c r="AB117">
        <v>0</v>
      </c>
      <c r="AC117">
        <v>0</v>
      </c>
      <c r="AD117">
        <v>0</v>
      </c>
      <c r="AE117">
        <v>0</v>
      </c>
      <c r="AF117" s="9">
        <v>0</v>
      </c>
      <c r="AG117">
        <v>3</v>
      </c>
      <c r="AH117">
        <v>5</v>
      </c>
      <c r="AI117" s="9">
        <v>0.6</v>
      </c>
      <c r="AJ117">
        <v>0</v>
      </c>
      <c r="AK117">
        <v>2</v>
      </c>
      <c r="AL117" s="9">
        <v>0</v>
      </c>
      <c r="AM117">
        <v>0</v>
      </c>
      <c r="AN117">
        <v>1</v>
      </c>
      <c r="AO117" s="9">
        <v>0</v>
      </c>
      <c r="AP117">
        <v>7</v>
      </c>
      <c r="AQ117">
        <v>0</v>
      </c>
      <c r="AR117">
        <v>0</v>
      </c>
      <c r="AS117">
        <v>0</v>
      </c>
      <c r="AT117">
        <v>2</v>
      </c>
      <c r="AU117">
        <v>0</v>
      </c>
      <c r="AV117">
        <v>2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 s="5">
        <f t="shared" si="3"/>
        <v>1.5151515151515151</v>
      </c>
      <c r="BD117" s="5">
        <f t="shared" si="4"/>
        <v>0</v>
      </c>
      <c r="BG117">
        <v>10</v>
      </c>
      <c r="BH117" s="10">
        <v>45760</v>
      </c>
      <c r="BI117" s="11" t="s">
        <v>95</v>
      </c>
      <c r="BJ117">
        <v>39.6</v>
      </c>
      <c r="BK117" s="8">
        <v>27.8</v>
      </c>
      <c r="BL117">
        <v>6978</v>
      </c>
      <c r="BM117" s="5">
        <v>6.9</v>
      </c>
      <c r="BN117" s="5">
        <f t="shared" si="5"/>
        <v>0.40000000000000036</v>
      </c>
    </row>
    <row r="118" spans="1:66" x14ac:dyDescent="0.35">
      <c r="A118" t="s">
        <v>69</v>
      </c>
      <c r="B118">
        <v>11</v>
      </c>
      <c r="C118">
        <v>2</v>
      </c>
      <c r="D118" s="5">
        <v>0</v>
      </c>
      <c r="E118" s="5">
        <v>0</v>
      </c>
      <c r="F118" s="5">
        <v>0</v>
      </c>
      <c r="G118" s="5">
        <v>0</v>
      </c>
      <c r="H118" s="5">
        <v>0.31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 s="5">
        <v>0</v>
      </c>
      <c r="P118" s="5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9">
        <v>0</v>
      </c>
      <c r="W118">
        <v>6</v>
      </c>
      <c r="X118">
        <v>4</v>
      </c>
      <c r="Y118">
        <v>4</v>
      </c>
      <c r="Z118" s="9">
        <v>1</v>
      </c>
      <c r="AA118">
        <v>2</v>
      </c>
      <c r="AB118">
        <v>1</v>
      </c>
      <c r="AC118">
        <v>0</v>
      </c>
      <c r="AD118">
        <v>0</v>
      </c>
      <c r="AE118">
        <v>0</v>
      </c>
      <c r="AF118" s="9">
        <v>0</v>
      </c>
      <c r="AG118">
        <v>1</v>
      </c>
      <c r="AH118">
        <v>1</v>
      </c>
      <c r="AI118" s="9">
        <v>1</v>
      </c>
      <c r="AJ118">
        <v>0</v>
      </c>
      <c r="AK118">
        <v>3</v>
      </c>
      <c r="AL118" s="9">
        <v>0</v>
      </c>
      <c r="AM118">
        <v>1</v>
      </c>
      <c r="AN118">
        <v>1</v>
      </c>
      <c r="AO118" s="9">
        <v>1</v>
      </c>
      <c r="AP118">
        <v>2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 s="5">
        <f t="shared" si="3"/>
        <v>0</v>
      </c>
      <c r="BD118" s="5">
        <f t="shared" si="4"/>
        <v>0</v>
      </c>
      <c r="BG118">
        <v>10</v>
      </c>
      <c r="BH118" s="10">
        <v>45760</v>
      </c>
      <c r="BI118" s="11" t="s">
        <v>95</v>
      </c>
      <c r="BJ118">
        <v>39.6</v>
      </c>
      <c r="BK118" s="8">
        <v>25.6</v>
      </c>
      <c r="BL118">
        <v>2432</v>
      </c>
      <c r="BM118" s="5">
        <v>7.1</v>
      </c>
      <c r="BN118" s="5">
        <f t="shared" si="5"/>
        <v>0.59999999999999964</v>
      </c>
    </row>
    <row r="119" spans="1:66" x14ac:dyDescent="0.35">
      <c r="A119" t="s">
        <v>70</v>
      </c>
      <c r="B119">
        <v>1</v>
      </c>
      <c r="C119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5">
        <v>0</v>
      </c>
      <c r="P119" s="5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9">
        <v>0</v>
      </c>
      <c r="W119">
        <v>3</v>
      </c>
      <c r="X119">
        <v>1</v>
      </c>
      <c r="Y119">
        <v>2</v>
      </c>
      <c r="Z119" s="9">
        <v>0.5</v>
      </c>
      <c r="AA119">
        <v>0</v>
      </c>
      <c r="AB119">
        <v>0</v>
      </c>
      <c r="AC119">
        <v>0</v>
      </c>
      <c r="AD119">
        <v>0</v>
      </c>
      <c r="AE119">
        <v>0</v>
      </c>
      <c r="AF119" s="9">
        <v>0</v>
      </c>
      <c r="AG119">
        <v>0</v>
      </c>
      <c r="AH119">
        <v>1</v>
      </c>
      <c r="AI119" s="9">
        <v>0</v>
      </c>
      <c r="AJ119">
        <v>0</v>
      </c>
      <c r="AK119">
        <v>0</v>
      </c>
      <c r="AL119" s="9">
        <v>0</v>
      </c>
      <c r="AM119">
        <v>0</v>
      </c>
      <c r="AN119">
        <v>0</v>
      </c>
      <c r="AO119" s="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 s="5">
        <f t="shared" si="3"/>
        <v>0.75757575757575757</v>
      </c>
      <c r="BD119" s="5">
        <f t="shared" si="4"/>
        <v>0</v>
      </c>
      <c r="BG119">
        <v>10</v>
      </c>
      <c r="BH119" s="10">
        <v>45760</v>
      </c>
      <c r="BI119" s="11" t="s">
        <v>95</v>
      </c>
      <c r="BJ119">
        <v>39.6</v>
      </c>
      <c r="BK119" s="8">
        <v>29.3</v>
      </c>
      <c r="BL119">
        <v>7544</v>
      </c>
      <c r="BN119" s="5" t="str">
        <f t="shared" si="5"/>
        <v/>
      </c>
    </row>
    <row r="120" spans="1:66" x14ac:dyDescent="0.35">
      <c r="A120" t="s">
        <v>72</v>
      </c>
      <c r="B120">
        <v>1</v>
      </c>
      <c r="C120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5">
        <v>0</v>
      </c>
      <c r="P120" s="5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9">
        <v>0</v>
      </c>
      <c r="W120">
        <v>0</v>
      </c>
      <c r="X120">
        <v>0</v>
      </c>
      <c r="Y120">
        <v>0</v>
      </c>
      <c r="Z120" s="9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9">
        <v>0</v>
      </c>
      <c r="AG120">
        <v>0</v>
      </c>
      <c r="AH120">
        <v>0</v>
      </c>
      <c r="AI120" s="9">
        <v>0</v>
      </c>
      <c r="AJ120">
        <v>1</v>
      </c>
      <c r="AK120">
        <v>2</v>
      </c>
      <c r="AL120" s="9">
        <v>0.5</v>
      </c>
      <c r="AM120">
        <v>0</v>
      </c>
      <c r="AN120">
        <v>0</v>
      </c>
      <c r="AO120" s="9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 s="5">
        <f t="shared" si="3"/>
        <v>0</v>
      </c>
      <c r="BD120" s="5">
        <f t="shared" si="4"/>
        <v>0</v>
      </c>
      <c r="BG120">
        <v>10</v>
      </c>
      <c r="BH120" s="10">
        <v>45760</v>
      </c>
      <c r="BI120" s="11" t="s">
        <v>95</v>
      </c>
      <c r="BJ120">
        <v>39.6</v>
      </c>
      <c r="BK120" s="8">
        <v>31.8</v>
      </c>
      <c r="BL120">
        <v>6932</v>
      </c>
      <c r="BN120" s="5" t="str">
        <f t="shared" si="5"/>
        <v/>
      </c>
    </row>
    <row r="121" spans="1:66" x14ac:dyDescent="0.35">
      <c r="A121" t="s">
        <v>74</v>
      </c>
      <c r="B121">
        <v>100</v>
      </c>
      <c r="C121">
        <v>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5">
        <v>0</v>
      </c>
      <c r="P121" s="5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 s="9">
        <v>1</v>
      </c>
      <c r="W121">
        <v>35</v>
      </c>
      <c r="X121">
        <v>19</v>
      </c>
      <c r="Y121">
        <v>24</v>
      </c>
      <c r="Z121" s="9">
        <v>0.79</v>
      </c>
      <c r="AA121">
        <v>0</v>
      </c>
      <c r="AB121">
        <v>0</v>
      </c>
      <c r="AC121">
        <v>0</v>
      </c>
      <c r="AD121">
        <v>0</v>
      </c>
      <c r="AE121">
        <v>0</v>
      </c>
      <c r="AF121" s="9">
        <v>0</v>
      </c>
      <c r="AG121">
        <v>3</v>
      </c>
      <c r="AH121">
        <v>4</v>
      </c>
      <c r="AI121" s="9">
        <v>0.75</v>
      </c>
      <c r="AJ121">
        <v>3</v>
      </c>
      <c r="AK121">
        <v>7</v>
      </c>
      <c r="AL121" s="9">
        <v>0.43</v>
      </c>
      <c r="AM121">
        <v>0</v>
      </c>
      <c r="AN121">
        <v>0</v>
      </c>
      <c r="AO121" s="9">
        <v>0</v>
      </c>
      <c r="AP121">
        <v>8</v>
      </c>
      <c r="AQ121">
        <v>0</v>
      </c>
      <c r="AR121">
        <v>1</v>
      </c>
      <c r="AS121">
        <v>0</v>
      </c>
      <c r="AT121">
        <v>4</v>
      </c>
      <c r="AU121">
        <v>0</v>
      </c>
      <c r="AV121">
        <v>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 s="5">
        <f t="shared" si="3"/>
        <v>0.75757575757575757</v>
      </c>
      <c r="BD121" s="5">
        <f t="shared" si="4"/>
        <v>0</v>
      </c>
      <c r="BG121">
        <v>10</v>
      </c>
      <c r="BH121" s="10">
        <v>45760</v>
      </c>
      <c r="BI121" s="11" t="s">
        <v>95</v>
      </c>
      <c r="BJ121">
        <v>39.6</v>
      </c>
      <c r="BK121" s="8">
        <v>31.2</v>
      </c>
      <c r="BL121">
        <v>10047</v>
      </c>
      <c r="BM121" s="5">
        <v>7</v>
      </c>
      <c r="BN121" s="5">
        <f t="shared" si="5"/>
        <v>0.5</v>
      </c>
    </row>
    <row r="122" spans="1:66" x14ac:dyDescent="0.35">
      <c r="A122" t="s">
        <v>75</v>
      </c>
      <c r="B122">
        <v>100</v>
      </c>
      <c r="C122">
        <v>4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5">
        <v>0</v>
      </c>
      <c r="P122" s="5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9">
        <v>0</v>
      </c>
      <c r="W122">
        <v>27</v>
      </c>
      <c r="X122">
        <v>18</v>
      </c>
      <c r="Y122">
        <v>19</v>
      </c>
      <c r="Z122" s="9">
        <v>0.95</v>
      </c>
      <c r="AA122">
        <v>0</v>
      </c>
      <c r="AB122">
        <v>0</v>
      </c>
      <c r="AC122">
        <v>0</v>
      </c>
      <c r="AD122">
        <v>0</v>
      </c>
      <c r="AE122">
        <v>0</v>
      </c>
      <c r="AF122" s="9">
        <v>0</v>
      </c>
      <c r="AG122">
        <v>0</v>
      </c>
      <c r="AH122">
        <v>0</v>
      </c>
      <c r="AI122" s="9">
        <v>0</v>
      </c>
      <c r="AJ122">
        <v>2</v>
      </c>
      <c r="AK122">
        <v>8</v>
      </c>
      <c r="AL122" s="9">
        <v>0.25</v>
      </c>
      <c r="AM122">
        <v>0</v>
      </c>
      <c r="AN122">
        <v>0</v>
      </c>
      <c r="AO122" s="9">
        <v>0</v>
      </c>
      <c r="AP122">
        <v>3</v>
      </c>
      <c r="AQ122">
        <v>1</v>
      </c>
      <c r="AR122">
        <v>0</v>
      </c>
      <c r="AS122">
        <v>0</v>
      </c>
      <c r="AT122">
        <v>0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 s="5">
        <f t="shared" si="3"/>
        <v>0.75757575757575757</v>
      </c>
      <c r="BD122" s="5">
        <f t="shared" si="4"/>
        <v>0</v>
      </c>
      <c r="BG122">
        <v>10</v>
      </c>
      <c r="BH122" s="10">
        <v>45760</v>
      </c>
      <c r="BI122" s="11" t="s">
        <v>95</v>
      </c>
      <c r="BJ122">
        <v>39.6</v>
      </c>
      <c r="BK122" s="8">
        <v>25.4</v>
      </c>
      <c r="BL122">
        <v>12626</v>
      </c>
      <c r="BM122" s="5">
        <v>6.8</v>
      </c>
      <c r="BN122" s="5">
        <f t="shared" si="5"/>
        <v>0.29999999999999982</v>
      </c>
    </row>
    <row r="123" spans="1:66" x14ac:dyDescent="0.35">
      <c r="A123" t="s">
        <v>76</v>
      </c>
      <c r="B123">
        <v>92</v>
      </c>
      <c r="C123">
        <v>3</v>
      </c>
      <c r="D123" s="5">
        <v>0.69</v>
      </c>
      <c r="E123" s="5">
        <v>0.41</v>
      </c>
      <c r="F123" s="5">
        <v>0.69</v>
      </c>
      <c r="G123" s="5">
        <v>0.41</v>
      </c>
      <c r="H123" s="5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 s="5">
        <v>0</v>
      </c>
      <c r="P123" s="5">
        <v>0</v>
      </c>
      <c r="Q123">
        <v>1</v>
      </c>
      <c r="R123">
        <v>0</v>
      </c>
      <c r="S123">
        <v>1</v>
      </c>
      <c r="T123">
        <v>0</v>
      </c>
      <c r="U123">
        <v>1</v>
      </c>
      <c r="V123" s="9">
        <v>0</v>
      </c>
      <c r="W123">
        <v>53</v>
      </c>
      <c r="X123">
        <v>17</v>
      </c>
      <c r="Y123">
        <v>30</v>
      </c>
      <c r="Z123" s="9">
        <v>0.56999999999999995</v>
      </c>
      <c r="AA123">
        <v>0</v>
      </c>
      <c r="AB123">
        <v>0</v>
      </c>
      <c r="AC123">
        <v>1</v>
      </c>
      <c r="AD123">
        <v>0</v>
      </c>
      <c r="AE123">
        <v>1</v>
      </c>
      <c r="AF123" s="9">
        <v>0</v>
      </c>
      <c r="AG123">
        <v>4</v>
      </c>
      <c r="AH123">
        <v>5</v>
      </c>
      <c r="AI123" s="9">
        <v>0.8</v>
      </c>
      <c r="AJ123">
        <v>5</v>
      </c>
      <c r="AK123">
        <v>19</v>
      </c>
      <c r="AL123" s="9">
        <v>0.26</v>
      </c>
      <c r="AM123">
        <v>1</v>
      </c>
      <c r="AN123">
        <v>4</v>
      </c>
      <c r="AO123" s="9">
        <v>0.25</v>
      </c>
      <c r="AP123">
        <v>21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</v>
      </c>
      <c r="AY123">
        <v>0</v>
      </c>
      <c r="AZ123">
        <v>0</v>
      </c>
      <c r="BA123">
        <v>0</v>
      </c>
      <c r="BB123">
        <v>0</v>
      </c>
      <c r="BC123" s="5">
        <f t="shared" si="3"/>
        <v>0</v>
      </c>
      <c r="BD123" s="5">
        <f t="shared" si="4"/>
        <v>0</v>
      </c>
      <c r="BG123">
        <v>10</v>
      </c>
      <c r="BH123" s="10">
        <v>45760</v>
      </c>
      <c r="BI123" s="11" t="s">
        <v>95</v>
      </c>
      <c r="BJ123">
        <v>39.6</v>
      </c>
      <c r="BK123" s="8">
        <v>29.1</v>
      </c>
      <c r="BL123">
        <v>9564</v>
      </c>
      <c r="BM123" s="5">
        <v>6.6</v>
      </c>
      <c r="BN123" s="5">
        <f t="shared" si="5"/>
        <v>9.9999999999999645E-2</v>
      </c>
    </row>
    <row r="124" spans="1:66" x14ac:dyDescent="0.35">
      <c r="A124" t="s">
        <v>85</v>
      </c>
      <c r="B124">
        <v>11</v>
      </c>
      <c r="C124">
        <v>2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s="5">
        <v>0</v>
      </c>
      <c r="P124" s="5">
        <v>0</v>
      </c>
      <c r="Q124">
        <v>0</v>
      </c>
      <c r="R124">
        <v>0</v>
      </c>
      <c r="S124">
        <v>0</v>
      </c>
      <c r="T124">
        <v>1</v>
      </c>
      <c r="U124">
        <v>2</v>
      </c>
      <c r="V124" s="9">
        <v>0.5</v>
      </c>
      <c r="W124">
        <v>11</v>
      </c>
      <c r="X124">
        <v>3</v>
      </c>
      <c r="Y124">
        <v>5</v>
      </c>
      <c r="Z124" s="9">
        <v>0.6</v>
      </c>
      <c r="AA124">
        <v>0</v>
      </c>
      <c r="AB124">
        <v>0</v>
      </c>
      <c r="AC124">
        <v>0</v>
      </c>
      <c r="AD124">
        <v>0</v>
      </c>
      <c r="AE124">
        <v>0</v>
      </c>
      <c r="AF124" s="9">
        <v>0</v>
      </c>
      <c r="AG124">
        <v>0</v>
      </c>
      <c r="AH124">
        <v>0</v>
      </c>
      <c r="AI124" s="9">
        <v>0</v>
      </c>
      <c r="AJ124">
        <v>2</v>
      </c>
      <c r="AK124">
        <v>5</v>
      </c>
      <c r="AL124" s="9">
        <v>0.4</v>
      </c>
      <c r="AM124">
        <v>0</v>
      </c>
      <c r="AN124">
        <v>0</v>
      </c>
      <c r="AO124" s="9">
        <v>0</v>
      </c>
      <c r="AP124">
        <v>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 s="5">
        <f t="shared" si="3"/>
        <v>0</v>
      </c>
      <c r="BD124" s="5">
        <f t="shared" si="4"/>
        <v>0</v>
      </c>
      <c r="BG124">
        <v>10</v>
      </c>
      <c r="BH124" s="10">
        <v>45760</v>
      </c>
      <c r="BI124" s="11" t="s">
        <v>95</v>
      </c>
      <c r="BJ124">
        <v>39.6</v>
      </c>
      <c r="BK124" s="8">
        <v>23.7</v>
      </c>
      <c r="BL124">
        <v>2105</v>
      </c>
      <c r="BM124" s="5">
        <v>6.4</v>
      </c>
      <c r="BN124" s="5">
        <f t="shared" si="5"/>
        <v>-9.9999999999999645E-2</v>
      </c>
    </row>
    <row r="125" spans="1:66" x14ac:dyDescent="0.35">
      <c r="A125" t="s">
        <v>96</v>
      </c>
      <c r="B125">
        <v>8</v>
      </c>
      <c r="C125">
        <v>1</v>
      </c>
      <c r="D125" s="5">
        <v>0.33</v>
      </c>
      <c r="E125" s="5">
        <v>0</v>
      </c>
      <c r="F125" s="5">
        <v>0.33</v>
      </c>
      <c r="G125" s="5">
        <v>0</v>
      </c>
      <c r="H125" s="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s="5">
        <v>0</v>
      </c>
      <c r="P125" s="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 s="9">
        <v>0</v>
      </c>
      <c r="W125">
        <v>8</v>
      </c>
      <c r="X125">
        <v>3</v>
      </c>
      <c r="Y125">
        <v>5</v>
      </c>
      <c r="Z125" s="9">
        <v>0.6</v>
      </c>
      <c r="AA125">
        <v>0</v>
      </c>
      <c r="AB125">
        <v>0</v>
      </c>
      <c r="AC125">
        <v>1</v>
      </c>
      <c r="AD125">
        <v>0</v>
      </c>
      <c r="AE125">
        <v>1</v>
      </c>
      <c r="AF125" s="9">
        <v>0</v>
      </c>
      <c r="AG125">
        <v>0</v>
      </c>
      <c r="AH125">
        <v>0</v>
      </c>
      <c r="AI125" s="9">
        <v>0</v>
      </c>
      <c r="AJ125">
        <v>1</v>
      </c>
      <c r="AK125">
        <v>3</v>
      </c>
      <c r="AL125" s="9">
        <v>0.33</v>
      </c>
      <c r="AM125">
        <v>1</v>
      </c>
      <c r="AN125">
        <v>1</v>
      </c>
      <c r="AO125" s="9">
        <v>1</v>
      </c>
      <c r="AP125">
        <v>2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 s="5">
        <f t="shared" si="3"/>
        <v>0</v>
      </c>
      <c r="BD125" s="5">
        <f t="shared" si="4"/>
        <v>0</v>
      </c>
      <c r="BG125">
        <v>10</v>
      </c>
      <c r="BH125" s="10">
        <v>45760</v>
      </c>
      <c r="BI125" s="11" t="s">
        <v>95</v>
      </c>
      <c r="BJ125">
        <v>39.6</v>
      </c>
      <c r="BK125" s="8">
        <v>26.9</v>
      </c>
      <c r="BL125">
        <v>8070</v>
      </c>
      <c r="BM125" s="5">
        <v>6.2</v>
      </c>
      <c r="BN125" s="5">
        <f t="shared" si="5"/>
        <v>-0.29999999999999982</v>
      </c>
    </row>
    <row r="126" spans="1:66" x14ac:dyDescent="0.35">
      <c r="A126" t="s">
        <v>77</v>
      </c>
      <c r="B126">
        <v>100</v>
      </c>
      <c r="C126">
        <v>4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5">
        <v>0</v>
      </c>
      <c r="P126" s="5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 s="9">
        <v>1</v>
      </c>
      <c r="W126">
        <v>36</v>
      </c>
      <c r="X126">
        <v>21</v>
      </c>
      <c r="Y126">
        <v>27</v>
      </c>
      <c r="Z126" s="9">
        <v>0.78</v>
      </c>
      <c r="AA126">
        <v>0</v>
      </c>
      <c r="AB126">
        <v>0</v>
      </c>
      <c r="AC126">
        <v>0</v>
      </c>
      <c r="AD126">
        <v>0</v>
      </c>
      <c r="AE126">
        <v>0</v>
      </c>
      <c r="AF126" s="9">
        <v>0</v>
      </c>
      <c r="AG126">
        <v>2</v>
      </c>
      <c r="AH126">
        <v>3</v>
      </c>
      <c r="AI126" s="9">
        <v>0.66</v>
      </c>
      <c r="AJ126">
        <v>7</v>
      </c>
      <c r="AK126">
        <v>14</v>
      </c>
      <c r="AL126" s="9">
        <v>0.5</v>
      </c>
      <c r="AM126">
        <v>0</v>
      </c>
      <c r="AN126">
        <v>1</v>
      </c>
      <c r="AO126" s="9">
        <v>0</v>
      </c>
      <c r="AP126">
        <v>9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 s="5">
        <f t="shared" si="3"/>
        <v>2.2727272727272729</v>
      </c>
      <c r="BD126" s="5">
        <f t="shared" si="4"/>
        <v>0</v>
      </c>
      <c r="BG126">
        <v>10</v>
      </c>
      <c r="BH126" s="10">
        <v>45760</v>
      </c>
      <c r="BI126" s="11" t="s">
        <v>95</v>
      </c>
      <c r="BJ126">
        <v>39.6</v>
      </c>
      <c r="BK126" s="8">
        <v>29.3</v>
      </c>
      <c r="BL126">
        <v>10332</v>
      </c>
      <c r="BM126" s="5">
        <v>7.1</v>
      </c>
      <c r="BN126" s="5">
        <f t="shared" si="5"/>
        <v>0.59999999999999964</v>
      </c>
    </row>
    <row r="127" spans="1:66" x14ac:dyDescent="0.35">
      <c r="A127" t="s">
        <v>78</v>
      </c>
      <c r="B127">
        <v>89</v>
      </c>
      <c r="C127">
        <v>2</v>
      </c>
      <c r="D127" s="5">
        <v>0.76</v>
      </c>
      <c r="E127" s="5">
        <v>0.81</v>
      </c>
      <c r="F127" s="5">
        <v>0</v>
      </c>
      <c r="G127" s="5">
        <v>0</v>
      </c>
      <c r="H127" s="5">
        <v>0.77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 s="5">
        <v>0</v>
      </c>
      <c r="P127" s="5">
        <v>0</v>
      </c>
      <c r="Q127">
        <v>1</v>
      </c>
      <c r="R127">
        <v>0</v>
      </c>
      <c r="S127">
        <v>0</v>
      </c>
      <c r="T127">
        <v>1</v>
      </c>
      <c r="U127">
        <v>1</v>
      </c>
      <c r="V127" s="9">
        <v>1</v>
      </c>
      <c r="W127">
        <v>37</v>
      </c>
      <c r="X127">
        <v>20</v>
      </c>
      <c r="Y127">
        <v>26</v>
      </c>
      <c r="Z127" s="9">
        <v>0.77</v>
      </c>
      <c r="AA127">
        <v>5</v>
      </c>
      <c r="AB127">
        <v>1</v>
      </c>
      <c r="AC127">
        <v>0</v>
      </c>
      <c r="AD127">
        <v>3</v>
      </c>
      <c r="AE127">
        <v>5</v>
      </c>
      <c r="AF127" s="9">
        <v>0.6</v>
      </c>
      <c r="AG127">
        <v>0</v>
      </c>
      <c r="AH127">
        <v>1</v>
      </c>
      <c r="AI127" s="9">
        <v>0</v>
      </c>
      <c r="AJ127">
        <v>3</v>
      </c>
      <c r="AK127">
        <v>9</v>
      </c>
      <c r="AL127" s="9">
        <v>0.33</v>
      </c>
      <c r="AM127">
        <v>0</v>
      </c>
      <c r="AN127">
        <v>1</v>
      </c>
      <c r="AO127" s="9">
        <v>0</v>
      </c>
      <c r="AP127">
        <v>11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 s="5">
        <f t="shared" si="3"/>
        <v>0</v>
      </c>
      <c r="BD127" s="5">
        <f t="shared" si="4"/>
        <v>0</v>
      </c>
      <c r="BG127">
        <v>10</v>
      </c>
      <c r="BH127" s="10">
        <v>45760</v>
      </c>
      <c r="BI127" s="11" t="s">
        <v>95</v>
      </c>
      <c r="BJ127">
        <v>39.6</v>
      </c>
      <c r="BM127" s="5">
        <v>7.7</v>
      </c>
      <c r="BN127" s="5">
        <f t="shared" si="5"/>
        <v>1.2000000000000002</v>
      </c>
    </row>
    <row r="128" spans="1:66" x14ac:dyDescent="0.35">
      <c r="A128" t="s">
        <v>79</v>
      </c>
      <c r="B128">
        <v>100</v>
      </c>
      <c r="C128">
        <v>4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>
        <v>0</v>
      </c>
      <c r="J128">
        <v>0</v>
      </c>
      <c r="K128">
        <v>0</v>
      </c>
      <c r="L128">
        <v>5</v>
      </c>
      <c r="M128">
        <v>5</v>
      </c>
      <c r="N128">
        <v>0</v>
      </c>
      <c r="O128" s="5">
        <v>0.64</v>
      </c>
      <c r="P128" s="5">
        <v>0.64</v>
      </c>
      <c r="Q128">
        <v>0</v>
      </c>
      <c r="R128">
        <v>0</v>
      </c>
      <c r="S128">
        <v>0</v>
      </c>
      <c r="T128">
        <v>0</v>
      </c>
      <c r="U128">
        <v>0</v>
      </c>
      <c r="V128" s="9">
        <v>0</v>
      </c>
      <c r="W128">
        <v>30</v>
      </c>
      <c r="X128">
        <v>19</v>
      </c>
      <c r="Y128">
        <v>24</v>
      </c>
      <c r="Z128" s="9">
        <v>0.79</v>
      </c>
      <c r="AA128">
        <v>0</v>
      </c>
      <c r="AB128">
        <v>0</v>
      </c>
      <c r="AC128">
        <v>0</v>
      </c>
      <c r="AD128">
        <v>0</v>
      </c>
      <c r="AE128">
        <v>0</v>
      </c>
      <c r="AF128" s="9">
        <v>0</v>
      </c>
      <c r="AG128">
        <v>3</v>
      </c>
      <c r="AH128">
        <v>7</v>
      </c>
      <c r="AI128" s="9">
        <v>0.43</v>
      </c>
      <c r="AJ128">
        <v>0</v>
      </c>
      <c r="AK128">
        <v>0</v>
      </c>
      <c r="AL128" s="9">
        <v>0</v>
      </c>
      <c r="AM128">
        <v>0</v>
      </c>
      <c r="AN128">
        <v>0</v>
      </c>
      <c r="AO128" s="9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 s="5">
        <f t="shared" si="3"/>
        <v>3.0303030303030303</v>
      </c>
      <c r="BD128" s="5">
        <f t="shared" si="4"/>
        <v>0</v>
      </c>
      <c r="BG128">
        <v>10</v>
      </c>
      <c r="BH128" s="10">
        <v>45760</v>
      </c>
      <c r="BI128" s="11" t="s">
        <v>95</v>
      </c>
      <c r="BJ128">
        <v>39.6</v>
      </c>
      <c r="BK128" s="8">
        <v>22.8</v>
      </c>
      <c r="BL128">
        <v>4634</v>
      </c>
      <c r="BM128" s="5">
        <v>8.3000000000000007</v>
      </c>
      <c r="BN128" s="5">
        <f t="shared" si="5"/>
        <v>1.8000000000000007</v>
      </c>
    </row>
    <row r="129" spans="1:66" x14ac:dyDescent="0.35">
      <c r="A129" t="s">
        <v>80</v>
      </c>
      <c r="B129">
        <v>61</v>
      </c>
      <c r="C129">
        <v>1</v>
      </c>
      <c r="D129" s="5">
        <v>0.69</v>
      </c>
      <c r="E129" s="5">
        <v>0</v>
      </c>
      <c r="F129" s="5">
        <v>0.69</v>
      </c>
      <c r="G129" s="5">
        <v>0</v>
      </c>
      <c r="H129" s="5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5">
        <v>0</v>
      </c>
      <c r="P129" s="5">
        <v>0</v>
      </c>
      <c r="Q129">
        <v>0</v>
      </c>
      <c r="R129">
        <v>2</v>
      </c>
      <c r="S129">
        <v>1</v>
      </c>
      <c r="T129">
        <v>0</v>
      </c>
      <c r="U129">
        <v>1</v>
      </c>
      <c r="V129" s="9">
        <v>0</v>
      </c>
      <c r="W129">
        <v>30</v>
      </c>
      <c r="X129">
        <v>13</v>
      </c>
      <c r="Y129">
        <v>14</v>
      </c>
      <c r="Z129" s="9">
        <v>0.93</v>
      </c>
      <c r="AA129">
        <v>0</v>
      </c>
      <c r="AB129">
        <v>0</v>
      </c>
      <c r="AC129">
        <v>1</v>
      </c>
      <c r="AD129">
        <v>0</v>
      </c>
      <c r="AE129">
        <v>1</v>
      </c>
      <c r="AF129" s="9">
        <v>0</v>
      </c>
      <c r="AG129">
        <v>1</v>
      </c>
      <c r="AH129">
        <v>1</v>
      </c>
      <c r="AI129" s="9">
        <v>1</v>
      </c>
      <c r="AJ129">
        <v>4</v>
      </c>
      <c r="AK129">
        <v>8</v>
      </c>
      <c r="AL129" s="9">
        <v>0.5</v>
      </c>
      <c r="AM129">
        <v>0</v>
      </c>
      <c r="AN129">
        <v>0</v>
      </c>
      <c r="AO129" s="9">
        <v>0</v>
      </c>
      <c r="AP129">
        <v>4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 s="5">
        <f t="shared" si="3"/>
        <v>0.75757575757575757</v>
      </c>
      <c r="BD129" s="5">
        <f t="shared" si="4"/>
        <v>0</v>
      </c>
      <c r="BG129">
        <v>10</v>
      </c>
      <c r="BH129" s="10">
        <v>45760</v>
      </c>
      <c r="BI129" s="11" t="s">
        <v>95</v>
      </c>
      <c r="BJ129">
        <v>39.6</v>
      </c>
      <c r="BK129" s="8">
        <v>34.1</v>
      </c>
      <c r="BL129">
        <v>6538</v>
      </c>
      <c r="BM129" s="5">
        <v>6</v>
      </c>
      <c r="BN129" s="5">
        <f t="shared" si="5"/>
        <v>-0.5</v>
      </c>
    </row>
    <row r="130" spans="1:66" x14ac:dyDescent="0.35">
      <c r="A130" t="s">
        <v>89</v>
      </c>
      <c r="B130">
        <v>99</v>
      </c>
      <c r="C130">
        <v>4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s="5">
        <v>0</v>
      </c>
      <c r="P130" s="5">
        <v>0</v>
      </c>
      <c r="Q130">
        <v>0</v>
      </c>
      <c r="R130">
        <v>0</v>
      </c>
      <c r="S130">
        <v>0</v>
      </c>
      <c r="T130">
        <v>1</v>
      </c>
      <c r="U130">
        <v>2</v>
      </c>
      <c r="V130" s="9">
        <v>0.5</v>
      </c>
      <c r="W130">
        <v>37</v>
      </c>
      <c r="X130">
        <v>18</v>
      </c>
      <c r="Y130">
        <v>21</v>
      </c>
      <c r="Z130" s="9">
        <v>0.86</v>
      </c>
      <c r="AA130">
        <v>0</v>
      </c>
      <c r="AB130">
        <v>0</v>
      </c>
      <c r="AC130">
        <v>0</v>
      </c>
      <c r="AD130">
        <v>0</v>
      </c>
      <c r="AE130">
        <v>0</v>
      </c>
      <c r="AF130" s="9">
        <v>0</v>
      </c>
      <c r="AG130">
        <v>1</v>
      </c>
      <c r="AH130">
        <v>2</v>
      </c>
      <c r="AI130" s="9">
        <v>0.5</v>
      </c>
      <c r="AJ130">
        <v>6</v>
      </c>
      <c r="AK130">
        <v>19</v>
      </c>
      <c r="AL130" s="9">
        <v>0.32</v>
      </c>
      <c r="AM130">
        <v>0</v>
      </c>
      <c r="AN130">
        <v>1</v>
      </c>
      <c r="AO130" s="9">
        <v>0</v>
      </c>
      <c r="AP130">
        <v>10</v>
      </c>
      <c r="AQ130">
        <v>2</v>
      </c>
      <c r="AR130">
        <v>1</v>
      </c>
      <c r="AS130">
        <v>0</v>
      </c>
      <c r="AT130">
        <v>3</v>
      </c>
      <c r="AU130">
        <v>0</v>
      </c>
      <c r="AV130">
        <v>3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 s="5">
        <f t="shared" ref="BC130:BC193" si="6">AV130/BJ130*30</f>
        <v>2.2727272727272729</v>
      </c>
      <c r="BD130" s="5">
        <f t="shared" ref="BD130:BD193" si="7">AW130/BJ130*30</f>
        <v>0</v>
      </c>
      <c r="BG130">
        <v>10</v>
      </c>
      <c r="BH130" s="10">
        <v>45760</v>
      </c>
      <c r="BI130" s="11" t="s">
        <v>95</v>
      </c>
      <c r="BJ130">
        <v>39.6</v>
      </c>
      <c r="BK130" s="8">
        <v>30.5</v>
      </c>
      <c r="BL130">
        <v>5012</v>
      </c>
      <c r="BM130" s="5">
        <v>7.1</v>
      </c>
      <c r="BN130" s="5">
        <f t="shared" ref="BN130:BN193" si="8">IF(BM130=0, "", BM130-6.5)</f>
        <v>0.59999999999999964</v>
      </c>
    </row>
    <row r="131" spans="1:66" x14ac:dyDescent="0.35">
      <c r="A131" t="s">
        <v>86</v>
      </c>
      <c r="B131">
        <v>89</v>
      </c>
      <c r="C131">
        <v>2</v>
      </c>
      <c r="D131" s="5">
        <v>0.04</v>
      </c>
      <c r="E131" s="5">
        <v>0.33</v>
      </c>
      <c r="F131" s="5">
        <v>0.04</v>
      </c>
      <c r="G131" s="5">
        <v>0.33</v>
      </c>
      <c r="H131" s="5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5">
        <v>0</v>
      </c>
      <c r="P131" s="5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 s="9">
        <v>0</v>
      </c>
      <c r="W131">
        <v>24</v>
      </c>
      <c r="X131">
        <v>16</v>
      </c>
      <c r="Y131">
        <v>18</v>
      </c>
      <c r="Z131" s="9">
        <v>0.89</v>
      </c>
      <c r="AA131">
        <v>0</v>
      </c>
      <c r="AB131">
        <v>0</v>
      </c>
      <c r="AC131">
        <v>0</v>
      </c>
      <c r="AD131">
        <v>0</v>
      </c>
      <c r="AE131">
        <v>0</v>
      </c>
      <c r="AF131" s="9">
        <v>0</v>
      </c>
      <c r="AG131">
        <v>1</v>
      </c>
      <c r="AH131">
        <v>2</v>
      </c>
      <c r="AI131" s="9">
        <v>0.5</v>
      </c>
      <c r="AJ131">
        <v>1</v>
      </c>
      <c r="AK131">
        <v>8</v>
      </c>
      <c r="AL131" s="9">
        <v>0.13</v>
      </c>
      <c r="AM131">
        <v>1</v>
      </c>
      <c r="AN131">
        <v>1</v>
      </c>
      <c r="AO131" s="9">
        <v>1</v>
      </c>
      <c r="AP131">
        <v>3</v>
      </c>
      <c r="AQ131">
        <v>0</v>
      </c>
      <c r="AR131">
        <v>0</v>
      </c>
      <c r="AS131">
        <v>0</v>
      </c>
      <c r="AT131">
        <v>2</v>
      </c>
      <c r="AU131">
        <v>1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 s="5">
        <f t="shared" si="6"/>
        <v>0.75757575757575757</v>
      </c>
      <c r="BD131" s="5">
        <f t="shared" si="7"/>
        <v>0.75757575757575757</v>
      </c>
      <c r="BG131">
        <v>10</v>
      </c>
      <c r="BH131" s="10">
        <v>45760</v>
      </c>
      <c r="BI131" s="11" t="s">
        <v>95</v>
      </c>
      <c r="BJ131">
        <v>39.6</v>
      </c>
      <c r="BK131" s="8">
        <v>31</v>
      </c>
      <c r="BL131">
        <v>10552</v>
      </c>
      <c r="BM131" s="5">
        <v>7.4</v>
      </c>
      <c r="BN131" s="5">
        <f t="shared" si="8"/>
        <v>0.90000000000000036</v>
      </c>
    </row>
    <row r="132" spans="1:66" x14ac:dyDescent="0.35">
      <c r="A132" t="s">
        <v>66</v>
      </c>
      <c r="B132">
        <v>98</v>
      </c>
      <c r="C132">
        <v>0</v>
      </c>
      <c r="D132" s="3">
        <v>0.02</v>
      </c>
      <c r="E132" s="3">
        <v>0.01</v>
      </c>
      <c r="F132" s="3">
        <v>0.02</v>
      </c>
      <c r="G132" s="3">
        <v>0.01</v>
      </c>
      <c r="H132" s="3">
        <v>0.03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3">
        <v>0</v>
      </c>
      <c r="P132" s="3">
        <v>0</v>
      </c>
      <c r="Q132" s="1">
        <v>1</v>
      </c>
      <c r="R132" s="1">
        <v>0</v>
      </c>
      <c r="S132" s="1">
        <v>0</v>
      </c>
      <c r="T132" s="1">
        <v>0</v>
      </c>
      <c r="U132" s="1">
        <v>1</v>
      </c>
      <c r="V132" s="9">
        <v>0</v>
      </c>
      <c r="W132" s="1">
        <v>46</v>
      </c>
      <c r="X132" s="1">
        <v>29</v>
      </c>
      <c r="Y132" s="1">
        <v>33</v>
      </c>
      <c r="Z132" s="9">
        <v>0.88</v>
      </c>
      <c r="AA132" s="1">
        <v>2</v>
      </c>
      <c r="AB132" s="1">
        <v>0</v>
      </c>
      <c r="AC132" s="1">
        <v>0</v>
      </c>
      <c r="AD132" s="1">
        <v>0</v>
      </c>
      <c r="AE132" s="1">
        <v>0</v>
      </c>
      <c r="AF132" s="9">
        <v>0</v>
      </c>
      <c r="AG132" s="1">
        <v>1</v>
      </c>
      <c r="AH132" s="1">
        <v>1</v>
      </c>
      <c r="AI132" s="9">
        <v>1</v>
      </c>
      <c r="AJ132" s="1">
        <v>4</v>
      </c>
      <c r="AK132" s="1">
        <v>14</v>
      </c>
      <c r="AL132" s="9">
        <v>0.28999999999999998</v>
      </c>
      <c r="AM132" s="1">
        <v>2</v>
      </c>
      <c r="AN132" s="1">
        <v>2</v>
      </c>
      <c r="AO132" s="9">
        <v>1</v>
      </c>
      <c r="AP132" s="1">
        <v>9</v>
      </c>
      <c r="AQ132" s="1">
        <v>0</v>
      </c>
      <c r="AR132" s="1">
        <v>3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5">
        <f t="shared" si="6"/>
        <v>0</v>
      </c>
      <c r="BD132" s="5">
        <f t="shared" si="7"/>
        <v>0</v>
      </c>
      <c r="BG132">
        <v>11</v>
      </c>
      <c r="BH132" s="10">
        <v>45765</v>
      </c>
      <c r="BI132" s="11" t="s">
        <v>97</v>
      </c>
      <c r="BJ132">
        <v>27.6</v>
      </c>
      <c r="BK132" s="8">
        <v>31.9</v>
      </c>
      <c r="BL132">
        <v>10984</v>
      </c>
      <c r="BM132" s="5">
        <v>6.8</v>
      </c>
      <c r="BN132" s="5">
        <f t="shared" si="8"/>
        <v>0.29999999999999982</v>
      </c>
    </row>
    <row r="133" spans="1:66" x14ac:dyDescent="0.35">
      <c r="A133" t="s">
        <v>68</v>
      </c>
      <c r="B133">
        <v>98</v>
      </c>
      <c r="C13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3">
        <v>0</v>
      </c>
      <c r="P133" s="3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9">
        <v>0</v>
      </c>
      <c r="W133" s="1">
        <v>77</v>
      </c>
      <c r="X133" s="1">
        <v>62</v>
      </c>
      <c r="Y133" s="1">
        <v>65</v>
      </c>
      <c r="Z133" s="9">
        <v>0.95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9">
        <v>0</v>
      </c>
      <c r="AG133" s="1">
        <v>4</v>
      </c>
      <c r="AH133" s="1">
        <v>7</v>
      </c>
      <c r="AI133" s="9">
        <v>0.56999999999999995</v>
      </c>
      <c r="AJ133" s="1">
        <v>3</v>
      </c>
      <c r="AK133" s="1">
        <v>5</v>
      </c>
      <c r="AL133" s="9">
        <v>0.6</v>
      </c>
      <c r="AM133" s="1">
        <v>3</v>
      </c>
      <c r="AN133" s="1">
        <v>4</v>
      </c>
      <c r="AO133" s="9">
        <v>0.75</v>
      </c>
      <c r="AP133" s="1">
        <v>5</v>
      </c>
      <c r="AQ133" s="1">
        <v>0</v>
      </c>
      <c r="AR133" s="1">
        <v>1</v>
      </c>
      <c r="AS133" s="1">
        <v>0</v>
      </c>
      <c r="AT133" s="1">
        <v>0</v>
      </c>
      <c r="AU133" s="1">
        <v>0</v>
      </c>
      <c r="AV133" s="1">
        <v>3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5">
        <f t="shared" si="6"/>
        <v>3.2608695652173911</v>
      </c>
      <c r="BD133" s="5">
        <f t="shared" si="7"/>
        <v>0</v>
      </c>
      <c r="BG133">
        <v>11</v>
      </c>
      <c r="BH133" s="10">
        <v>45765</v>
      </c>
      <c r="BI133" s="11" t="s">
        <v>97</v>
      </c>
      <c r="BJ133">
        <v>27.6</v>
      </c>
      <c r="BK133" s="8">
        <v>26.9</v>
      </c>
      <c r="BL133">
        <v>9353</v>
      </c>
      <c r="BM133" s="5">
        <v>7.3</v>
      </c>
      <c r="BN133" s="5">
        <f t="shared" si="8"/>
        <v>0.79999999999999982</v>
      </c>
    </row>
    <row r="134" spans="1:66" x14ac:dyDescent="0.35">
      <c r="A134" t="s">
        <v>69</v>
      </c>
      <c r="B134">
        <v>98</v>
      </c>
      <c r="C134">
        <v>0</v>
      </c>
      <c r="D134" s="3">
        <v>0.21</v>
      </c>
      <c r="E134" s="3">
        <v>0</v>
      </c>
      <c r="F134" s="3">
        <v>0.21</v>
      </c>
      <c r="G134" s="3">
        <v>0</v>
      </c>
      <c r="H134" s="3">
        <v>0.06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3">
        <v>0</v>
      </c>
      <c r="P134" s="3">
        <v>0</v>
      </c>
      <c r="Q134" s="1">
        <v>0</v>
      </c>
      <c r="R134" s="1">
        <v>1</v>
      </c>
      <c r="S134" s="1">
        <v>0</v>
      </c>
      <c r="T134" s="1">
        <v>0</v>
      </c>
      <c r="U134" s="1">
        <v>0</v>
      </c>
      <c r="V134" s="9">
        <v>0</v>
      </c>
      <c r="W134" s="1">
        <v>67</v>
      </c>
      <c r="X134" s="1">
        <v>45</v>
      </c>
      <c r="Y134" s="1">
        <v>54</v>
      </c>
      <c r="Z134" s="9">
        <v>0.83</v>
      </c>
      <c r="AA134" s="1">
        <v>1</v>
      </c>
      <c r="AB134" s="1">
        <v>0</v>
      </c>
      <c r="AC134" s="1">
        <v>0</v>
      </c>
      <c r="AD134" s="1">
        <v>1</v>
      </c>
      <c r="AE134" s="1">
        <v>2</v>
      </c>
      <c r="AF134" s="9">
        <v>0.5</v>
      </c>
      <c r="AG134" s="1">
        <v>2</v>
      </c>
      <c r="AH134" s="1">
        <v>4</v>
      </c>
      <c r="AI134" s="9">
        <v>0.5</v>
      </c>
      <c r="AJ134" s="1">
        <v>3</v>
      </c>
      <c r="AK134" s="1">
        <v>12</v>
      </c>
      <c r="AL134" s="9">
        <v>0.25</v>
      </c>
      <c r="AM134" s="1">
        <v>1</v>
      </c>
      <c r="AN134" s="1">
        <v>3</v>
      </c>
      <c r="AO134" s="9">
        <v>0.33</v>
      </c>
      <c r="AP134" s="1">
        <v>9</v>
      </c>
      <c r="AQ134" s="1">
        <v>2</v>
      </c>
      <c r="AR134" s="1">
        <v>0</v>
      </c>
      <c r="AS134" s="1">
        <v>0</v>
      </c>
      <c r="AT134" s="1">
        <v>0</v>
      </c>
      <c r="AU134" s="1">
        <v>1</v>
      </c>
      <c r="AV134" s="1">
        <v>2</v>
      </c>
      <c r="AW134" s="1">
        <v>0</v>
      </c>
      <c r="AX134" s="1">
        <v>3</v>
      </c>
      <c r="AY134" s="1">
        <v>0</v>
      </c>
      <c r="AZ134" s="1">
        <v>0</v>
      </c>
      <c r="BA134" s="1">
        <v>0</v>
      </c>
      <c r="BB134" s="1">
        <v>0</v>
      </c>
      <c r="BC134" s="5">
        <f t="shared" si="6"/>
        <v>2.1739130434782608</v>
      </c>
      <c r="BD134" s="5">
        <f t="shared" si="7"/>
        <v>0</v>
      </c>
      <c r="BG134">
        <v>11</v>
      </c>
      <c r="BH134" s="10">
        <v>45765</v>
      </c>
      <c r="BI134" s="11" t="s">
        <v>97</v>
      </c>
      <c r="BJ134">
        <v>27.6</v>
      </c>
      <c r="BK134" s="8">
        <v>31</v>
      </c>
      <c r="BL134">
        <v>6109</v>
      </c>
      <c r="BM134" s="5">
        <v>6.8</v>
      </c>
      <c r="BN134" s="5">
        <f t="shared" si="8"/>
        <v>0.29999999999999982</v>
      </c>
    </row>
    <row r="135" spans="1:66" x14ac:dyDescent="0.35">
      <c r="A135" t="s">
        <v>73</v>
      </c>
      <c r="B135">
        <v>9</v>
      </c>
      <c r="C135">
        <v>1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3">
        <v>0</v>
      </c>
      <c r="P135" s="3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9">
        <v>0</v>
      </c>
      <c r="W135" s="1">
        <v>6</v>
      </c>
      <c r="X135" s="1">
        <v>2</v>
      </c>
      <c r="Y135" s="1">
        <v>5</v>
      </c>
      <c r="Z135" s="9">
        <v>0.4</v>
      </c>
      <c r="AA135" s="1">
        <v>0</v>
      </c>
      <c r="AB135" s="1">
        <v>0</v>
      </c>
      <c r="AC135" s="1">
        <v>0</v>
      </c>
      <c r="AD135" s="1">
        <v>0</v>
      </c>
      <c r="AE135" s="1">
        <v>2</v>
      </c>
      <c r="AF135" s="9">
        <v>0</v>
      </c>
      <c r="AG135" s="1">
        <v>1</v>
      </c>
      <c r="AH135" s="1">
        <v>1</v>
      </c>
      <c r="AI135" s="9">
        <v>1</v>
      </c>
      <c r="AJ135" s="1">
        <v>0</v>
      </c>
      <c r="AK135" s="1">
        <v>0</v>
      </c>
      <c r="AL135" s="9">
        <v>0</v>
      </c>
      <c r="AM135" s="1">
        <v>0</v>
      </c>
      <c r="AN135" s="1">
        <v>0</v>
      </c>
      <c r="AO135" s="9">
        <v>0</v>
      </c>
      <c r="AP135" s="1">
        <v>2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5">
        <f t="shared" si="6"/>
        <v>0</v>
      </c>
      <c r="BD135" s="5">
        <f t="shared" si="7"/>
        <v>0</v>
      </c>
      <c r="BG135">
        <v>11</v>
      </c>
      <c r="BH135" s="10">
        <v>45765</v>
      </c>
      <c r="BI135" s="11" t="s">
        <v>97</v>
      </c>
      <c r="BJ135">
        <v>27.6</v>
      </c>
      <c r="BK135" s="8">
        <v>22.5</v>
      </c>
      <c r="BL135">
        <v>1839</v>
      </c>
      <c r="BM135" s="5">
        <v>6.6</v>
      </c>
      <c r="BN135" s="5">
        <f t="shared" si="8"/>
        <v>9.9999999999999645E-2</v>
      </c>
    </row>
    <row r="136" spans="1:66" x14ac:dyDescent="0.35">
      <c r="A136" t="s">
        <v>74</v>
      </c>
      <c r="B136">
        <v>98</v>
      </c>
      <c r="C136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3">
        <v>0</v>
      </c>
      <c r="P136" s="3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9">
        <v>0</v>
      </c>
      <c r="W136" s="1">
        <v>69</v>
      </c>
      <c r="X136" s="1">
        <v>46</v>
      </c>
      <c r="Y136" s="1">
        <v>54</v>
      </c>
      <c r="Z136" s="9">
        <v>0.85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9">
        <v>0</v>
      </c>
      <c r="AG136" s="1">
        <v>1</v>
      </c>
      <c r="AH136" s="1">
        <v>4</v>
      </c>
      <c r="AI136" s="9">
        <v>0.25</v>
      </c>
      <c r="AJ136" s="1">
        <v>4</v>
      </c>
      <c r="AK136" s="1">
        <v>11</v>
      </c>
      <c r="AL136" s="9">
        <v>0.36</v>
      </c>
      <c r="AM136" s="1">
        <v>3</v>
      </c>
      <c r="AN136" s="1">
        <v>6</v>
      </c>
      <c r="AO136" s="9">
        <v>0.5</v>
      </c>
      <c r="AP136" s="1">
        <v>11</v>
      </c>
      <c r="AQ136" s="1">
        <v>0</v>
      </c>
      <c r="AR136" s="1">
        <v>0</v>
      </c>
      <c r="AS136" s="1">
        <v>0</v>
      </c>
      <c r="AT136" s="1">
        <v>1</v>
      </c>
      <c r="AU136" s="1">
        <v>1</v>
      </c>
      <c r="AV136" s="1">
        <v>2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5">
        <f t="shared" si="6"/>
        <v>2.1739130434782608</v>
      </c>
      <c r="BD136" s="5">
        <f t="shared" si="7"/>
        <v>0</v>
      </c>
      <c r="BG136">
        <v>11</v>
      </c>
      <c r="BH136" s="10">
        <v>45765</v>
      </c>
      <c r="BI136" s="11" t="s">
        <v>97</v>
      </c>
      <c r="BJ136">
        <v>27.6</v>
      </c>
      <c r="BK136" s="8">
        <v>33.4</v>
      </c>
      <c r="BL136">
        <v>9978</v>
      </c>
      <c r="BM136" s="5">
        <v>6.6</v>
      </c>
      <c r="BN136" s="5">
        <f t="shared" si="8"/>
        <v>9.9999999999999645E-2</v>
      </c>
    </row>
    <row r="137" spans="1:66" x14ac:dyDescent="0.35">
      <c r="A137" t="s">
        <v>75</v>
      </c>
      <c r="B137">
        <v>98</v>
      </c>
      <c r="C137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3">
        <v>0</v>
      </c>
      <c r="P137" s="3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9">
        <v>0</v>
      </c>
      <c r="W137" s="1">
        <v>54</v>
      </c>
      <c r="X137" s="1">
        <v>34</v>
      </c>
      <c r="Y137" s="1">
        <v>38</v>
      </c>
      <c r="Z137" s="9">
        <v>0.89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9">
        <v>0</v>
      </c>
      <c r="AG137" s="1">
        <v>4</v>
      </c>
      <c r="AH137" s="1">
        <v>5</v>
      </c>
      <c r="AI137" s="9">
        <v>0.8</v>
      </c>
      <c r="AJ137" s="1">
        <v>6</v>
      </c>
      <c r="AK137" s="1">
        <v>13</v>
      </c>
      <c r="AL137" s="9">
        <v>0.46</v>
      </c>
      <c r="AM137" s="1">
        <v>0</v>
      </c>
      <c r="AN137" s="1">
        <v>0</v>
      </c>
      <c r="AO137" s="9">
        <v>0</v>
      </c>
      <c r="AP137" s="1">
        <v>9</v>
      </c>
      <c r="AQ137" s="1">
        <v>1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0</v>
      </c>
      <c r="BC137" s="5">
        <f t="shared" si="6"/>
        <v>0</v>
      </c>
      <c r="BD137" s="5">
        <f t="shared" si="7"/>
        <v>0</v>
      </c>
      <c r="BG137">
        <v>11</v>
      </c>
      <c r="BH137" s="10">
        <v>45765</v>
      </c>
      <c r="BI137" s="11" t="s">
        <v>97</v>
      </c>
      <c r="BJ137">
        <v>27.6</v>
      </c>
      <c r="BK137" s="8">
        <v>25.8</v>
      </c>
      <c r="BL137">
        <v>12508</v>
      </c>
      <c r="BM137" s="5">
        <v>6.5</v>
      </c>
      <c r="BN137" s="5">
        <f t="shared" si="8"/>
        <v>0</v>
      </c>
    </row>
    <row r="138" spans="1:66" x14ac:dyDescent="0.35">
      <c r="A138" t="s">
        <v>76</v>
      </c>
      <c r="B138">
        <v>79</v>
      </c>
      <c r="C138">
        <v>-2</v>
      </c>
      <c r="D138" s="3">
        <v>0.17</v>
      </c>
      <c r="E138" s="3">
        <v>0.16</v>
      </c>
      <c r="F138" s="3">
        <v>0.17</v>
      </c>
      <c r="G138" s="3">
        <v>0.16</v>
      </c>
      <c r="H138" s="3">
        <v>0.05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3">
        <v>0</v>
      </c>
      <c r="P138" s="3">
        <v>0</v>
      </c>
      <c r="Q138" s="1">
        <v>1</v>
      </c>
      <c r="R138" s="1">
        <v>1</v>
      </c>
      <c r="S138" s="1">
        <v>1</v>
      </c>
      <c r="T138" s="1">
        <v>2</v>
      </c>
      <c r="U138" s="1">
        <v>2</v>
      </c>
      <c r="V138" s="9">
        <v>1</v>
      </c>
      <c r="W138" s="1">
        <v>39</v>
      </c>
      <c r="X138" s="1">
        <v>13</v>
      </c>
      <c r="Y138" s="1">
        <v>16</v>
      </c>
      <c r="Z138" s="9">
        <v>0.81</v>
      </c>
      <c r="AA138" s="1">
        <v>1</v>
      </c>
      <c r="AB138" s="1">
        <v>0</v>
      </c>
      <c r="AC138" s="1">
        <v>0</v>
      </c>
      <c r="AD138" s="1">
        <v>1</v>
      </c>
      <c r="AE138" s="1">
        <v>1</v>
      </c>
      <c r="AF138" s="9">
        <v>1</v>
      </c>
      <c r="AG138" s="1">
        <v>1</v>
      </c>
      <c r="AH138" s="1">
        <v>1</v>
      </c>
      <c r="AI138" s="9">
        <v>1</v>
      </c>
      <c r="AJ138" s="1">
        <v>10</v>
      </c>
      <c r="AK138" s="1">
        <v>18</v>
      </c>
      <c r="AL138" s="9">
        <v>0.56000000000000005</v>
      </c>
      <c r="AM138" s="1">
        <v>0</v>
      </c>
      <c r="AN138" s="1">
        <v>2</v>
      </c>
      <c r="AO138" s="9">
        <v>0</v>
      </c>
      <c r="AP138" s="1">
        <v>7</v>
      </c>
      <c r="AQ138" s="1">
        <v>2</v>
      </c>
      <c r="AR138" s="1">
        <v>3</v>
      </c>
      <c r="AS138" s="1">
        <v>1</v>
      </c>
      <c r="AT138" s="1">
        <v>1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5">
        <f t="shared" si="6"/>
        <v>0</v>
      </c>
      <c r="BD138" s="5">
        <f t="shared" si="7"/>
        <v>0</v>
      </c>
      <c r="BG138">
        <v>11</v>
      </c>
      <c r="BH138" s="10">
        <v>45765</v>
      </c>
      <c r="BI138" s="11" t="s">
        <v>97</v>
      </c>
      <c r="BJ138">
        <v>27.6</v>
      </c>
      <c r="BK138" s="8">
        <v>27</v>
      </c>
      <c r="BL138">
        <v>7029</v>
      </c>
      <c r="BM138" s="5">
        <v>7.4</v>
      </c>
      <c r="BN138" s="5">
        <f t="shared" si="8"/>
        <v>0.90000000000000036</v>
      </c>
    </row>
    <row r="139" spans="1:66" x14ac:dyDescent="0.35">
      <c r="A139" t="s">
        <v>85</v>
      </c>
      <c r="B139">
        <v>19</v>
      </c>
      <c r="C139">
        <v>2</v>
      </c>
      <c r="D139" s="3">
        <v>0.01</v>
      </c>
      <c r="E139" s="3">
        <v>0.05</v>
      </c>
      <c r="F139" s="3">
        <v>0.01</v>
      </c>
      <c r="G139" s="3">
        <v>0.05</v>
      </c>
      <c r="H139" s="3">
        <v>0</v>
      </c>
      <c r="I139">
        <v>1</v>
      </c>
      <c r="J139">
        <v>1</v>
      </c>
      <c r="K139" s="1">
        <v>0</v>
      </c>
      <c r="L139" s="1">
        <v>0</v>
      </c>
      <c r="M139" s="1">
        <v>0</v>
      </c>
      <c r="N139" s="1">
        <v>0</v>
      </c>
      <c r="O139" s="3">
        <v>0</v>
      </c>
      <c r="P139" s="3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9">
        <v>0</v>
      </c>
      <c r="W139" s="1">
        <v>33</v>
      </c>
      <c r="X139" s="1">
        <v>14</v>
      </c>
      <c r="Y139" s="1">
        <v>17</v>
      </c>
      <c r="Z139" s="9">
        <v>0.82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9">
        <v>0</v>
      </c>
      <c r="AG139" s="1">
        <v>2</v>
      </c>
      <c r="AH139" s="1">
        <v>3</v>
      </c>
      <c r="AI139" s="9">
        <v>0.66</v>
      </c>
      <c r="AJ139" s="1">
        <v>6</v>
      </c>
      <c r="AK139" s="1">
        <v>15</v>
      </c>
      <c r="AL139" s="9">
        <v>0.4</v>
      </c>
      <c r="AM139" s="1">
        <v>0</v>
      </c>
      <c r="AN139" s="1">
        <v>0</v>
      </c>
      <c r="AO139" s="9">
        <v>0</v>
      </c>
      <c r="AP139" s="1">
        <v>4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5">
        <f t="shared" si="6"/>
        <v>0</v>
      </c>
      <c r="BD139" s="5">
        <f t="shared" si="7"/>
        <v>1.0869565217391304</v>
      </c>
      <c r="BG139">
        <v>11</v>
      </c>
      <c r="BH139" s="10">
        <v>45765</v>
      </c>
      <c r="BI139" s="11" t="s">
        <v>97</v>
      </c>
      <c r="BJ139">
        <v>27.6</v>
      </c>
      <c r="BK139" s="8">
        <v>24.5</v>
      </c>
      <c r="BL139">
        <v>3902</v>
      </c>
      <c r="BM139" s="5">
        <v>7.5</v>
      </c>
      <c r="BN139" s="5">
        <f t="shared" si="8"/>
        <v>1</v>
      </c>
    </row>
    <row r="140" spans="1:66" x14ac:dyDescent="0.35">
      <c r="A140" t="s">
        <v>98</v>
      </c>
      <c r="B140">
        <v>9</v>
      </c>
      <c r="C140">
        <v>1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3">
        <v>0</v>
      </c>
      <c r="P140" s="3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9">
        <v>0</v>
      </c>
      <c r="W140" s="1">
        <v>4</v>
      </c>
      <c r="X140" s="1">
        <v>3</v>
      </c>
      <c r="Y140" s="1">
        <v>3</v>
      </c>
      <c r="Z140" s="9">
        <v>1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9">
        <v>0</v>
      </c>
      <c r="AG140" s="1">
        <v>0</v>
      </c>
      <c r="AH140" s="1">
        <v>0</v>
      </c>
      <c r="AI140" s="9">
        <v>0</v>
      </c>
      <c r="AJ140" s="1">
        <v>0</v>
      </c>
      <c r="AK140" s="1">
        <v>0</v>
      </c>
      <c r="AL140" s="9">
        <v>0</v>
      </c>
      <c r="AM140" s="1">
        <v>0</v>
      </c>
      <c r="AN140" s="1">
        <v>0</v>
      </c>
      <c r="AO140" s="9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5">
        <f t="shared" si="6"/>
        <v>0</v>
      </c>
      <c r="BD140" s="5">
        <f t="shared" si="7"/>
        <v>0</v>
      </c>
      <c r="BG140">
        <v>11</v>
      </c>
      <c r="BH140" s="10">
        <v>45765</v>
      </c>
      <c r="BI140" s="11" t="s">
        <v>97</v>
      </c>
      <c r="BJ140">
        <v>27.6</v>
      </c>
      <c r="BK140" s="8">
        <v>31.8</v>
      </c>
      <c r="BL140">
        <v>7665</v>
      </c>
      <c r="BM140" s="5">
        <v>6.5</v>
      </c>
      <c r="BN140" s="5">
        <f t="shared" si="8"/>
        <v>0</v>
      </c>
    </row>
    <row r="141" spans="1:66" x14ac:dyDescent="0.35">
      <c r="A141" t="s">
        <v>77</v>
      </c>
      <c r="B141">
        <v>98</v>
      </c>
      <c r="C141">
        <v>0</v>
      </c>
      <c r="D141" s="3">
        <v>0.05</v>
      </c>
      <c r="E141" s="3">
        <v>0</v>
      </c>
      <c r="F141" s="3">
        <v>0.05</v>
      </c>
      <c r="G141" s="3">
        <v>0</v>
      </c>
      <c r="H141" s="3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3">
        <v>0</v>
      </c>
      <c r="P141" s="3">
        <v>0</v>
      </c>
      <c r="Q141" s="1">
        <v>0</v>
      </c>
      <c r="R141" s="1">
        <v>0</v>
      </c>
      <c r="S141" s="1">
        <v>1</v>
      </c>
      <c r="T141" s="1">
        <v>0</v>
      </c>
      <c r="U141" s="1">
        <v>2</v>
      </c>
      <c r="V141" s="9">
        <v>0</v>
      </c>
      <c r="W141" s="1">
        <v>64</v>
      </c>
      <c r="X141" s="1">
        <v>34</v>
      </c>
      <c r="Y141" s="1">
        <v>44</v>
      </c>
      <c r="Z141" s="9">
        <v>0.77</v>
      </c>
      <c r="AA141" s="1">
        <v>0</v>
      </c>
      <c r="AB141" s="1">
        <v>0</v>
      </c>
      <c r="AC141" s="1">
        <v>0</v>
      </c>
      <c r="AD141" s="1">
        <v>0</v>
      </c>
      <c r="AE141" s="1">
        <v>2</v>
      </c>
      <c r="AF141" s="9">
        <v>0</v>
      </c>
      <c r="AG141" s="1">
        <v>1</v>
      </c>
      <c r="AH141" s="1">
        <v>1</v>
      </c>
      <c r="AI141" s="9">
        <v>1</v>
      </c>
      <c r="AJ141" s="1">
        <v>4</v>
      </c>
      <c r="AK141" s="1">
        <v>17</v>
      </c>
      <c r="AL141" s="9">
        <v>0.24</v>
      </c>
      <c r="AM141" s="1">
        <v>1</v>
      </c>
      <c r="AN141" s="1">
        <v>2</v>
      </c>
      <c r="AO141" s="9">
        <v>0.5</v>
      </c>
      <c r="AP141" s="1">
        <v>15</v>
      </c>
      <c r="AQ141" s="1">
        <v>1</v>
      </c>
      <c r="AR141" s="1">
        <v>1</v>
      </c>
      <c r="AS141" s="1">
        <v>0</v>
      </c>
      <c r="AT141" s="1">
        <v>1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5">
        <f t="shared" si="6"/>
        <v>1.0869565217391304</v>
      </c>
      <c r="BD141" s="5">
        <f t="shared" si="7"/>
        <v>0</v>
      </c>
      <c r="BG141">
        <v>11</v>
      </c>
      <c r="BH141" s="10">
        <v>45765</v>
      </c>
      <c r="BI141" s="11" t="s">
        <v>97</v>
      </c>
      <c r="BJ141">
        <v>27.6</v>
      </c>
      <c r="BM141" s="5">
        <v>6.7</v>
      </c>
      <c r="BN141" s="5">
        <f t="shared" si="8"/>
        <v>0.20000000000000018</v>
      </c>
    </row>
    <row r="142" spans="1:66" x14ac:dyDescent="0.35">
      <c r="A142" t="s">
        <v>78</v>
      </c>
      <c r="B142">
        <v>98</v>
      </c>
      <c r="C142">
        <v>0</v>
      </c>
      <c r="D142" s="3">
        <v>0.82</v>
      </c>
      <c r="E142" s="3">
        <v>0.81</v>
      </c>
      <c r="F142" s="3">
        <v>0.06</v>
      </c>
      <c r="G142" s="3">
        <v>0</v>
      </c>
      <c r="H142" s="3">
        <v>0.02</v>
      </c>
      <c r="I142">
        <v>1</v>
      </c>
      <c r="J142">
        <v>0</v>
      </c>
      <c r="K142" s="1">
        <v>0</v>
      </c>
      <c r="L142" s="1">
        <v>0</v>
      </c>
      <c r="M142" s="1">
        <v>0</v>
      </c>
      <c r="N142" s="1">
        <v>0</v>
      </c>
      <c r="O142" s="3">
        <v>0</v>
      </c>
      <c r="P142" s="3">
        <v>0</v>
      </c>
      <c r="Q142" s="1">
        <v>1</v>
      </c>
      <c r="R142" s="1">
        <v>1</v>
      </c>
      <c r="S142" s="1">
        <v>2</v>
      </c>
      <c r="T142" s="1">
        <v>2</v>
      </c>
      <c r="U142" s="1">
        <v>3</v>
      </c>
      <c r="V142" s="9">
        <v>0.66</v>
      </c>
      <c r="W142" s="1">
        <v>65</v>
      </c>
      <c r="X142" s="1">
        <v>33</v>
      </c>
      <c r="Y142" s="1">
        <v>38</v>
      </c>
      <c r="Z142" s="9">
        <v>0.87</v>
      </c>
      <c r="AA142" s="1">
        <v>2</v>
      </c>
      <c r="AB142" s="1">
        <v>0</v>
      </c>
      <c r="AC142" s="1">
        <v>0</v>
      </c>
      <c r="AD142" s="1">
        <v>0</v>
      </c>
      <c r="AE142" s="1">
        <v>1</v>
      </c>
      <c r="AF142" s="9">
        <v>0</v>
      </c>
      <c r="AG142" s="1">
        <v>2</v>
      </c>
      <c r="AH142" s="1">
        <v>2</v>
      </c>
      <c r="AI142" s="9">
        <v>1</v>
      </c>
      <c r="AJ142" s="1">
        <v>6</v>
      </c>
      <c r="AK142" s="1">
        <v>15</v>
      </c>
      <c r="AL142" s="9">
        <v>0.4</v>
      </c>
      <c r="AM142" s="1">
        <v>0</v>
      </c>
      <c r="AN142" s="1">
        <v>1</v>
      </c>
      <c r="AO142" s="9">
        <v>0</v>
      </c>
      <c r="AP142" s="1">
        <v>12</v>
      </c>
      <c r="AQ142" s="1">
        <v>0</v>
      </c>
      <c r="AR142" s="1">
        <v>4</v>
      </c>
      <c r="AS142" s="1">
        <v>2</v>
      </c>
      <c r="AT142" s="1">
        <v>0</v>
      </c>
      <c r="AU142" s="1">
        <v>0</v>
      </c>
      <c r="AV142" s="1">
        <v>0</v>
      </c>
      <c r="AW142" s="1">
        <v>1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5">
        <f t="shared" si="6"/>
        <v>0</v>
      </c>
      <c r="BD142" s="5">
        <f t="shared" si="7"/>
        <v>1.0869565217391304</v>
      </c>
      <c r="BG142">
        <v>11</v>
      </c>
      <c r="BH142" s="10">
        <v>45765</v>
      </c>
      <c r="BI142" s="11" t="s">
        <v>97</v>
      </c>
      <c r="BJ142">
        <v>27.6</v>
      </c>
      <c r="BM142" s="5">
        <v>8</v>
      </c>
      <c r="BN142" s="5">
        <f t="shared" si="8"/>
        <v>1.5</v>
      </c>
    </row>
    <row r="143" spans="1:66" x14ac:dyDescent="0.35">
      <c r="A143" t="s">
        <v>79</v>
      </c>
      <c r="B143">
        <v>98</v>
      </c>
      <c r="C14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1">
        <v>0</v>
      </c>
      <c r="J143" s="1">
        <v>0</v>
      </c>
      <c r="K143" s="1">
        <v>0</v>
      </c>
      <c r="L143" s="1">
        <v>1</v>
      </c>
      <c r="M143" s="1">
        <v>3</v>
      </c>
      <c r="N143" s="1">
        <v>2</v>
      </c>
      <c r="O143" s="3">
        <v>0.19</v>
      </c>
      <c r="P143" s="3">
        <v>-1.81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9">
        <v>0</v>
      </c>
      <c r="W143" s="1">
        <v>27</v>
      </c>
      <c r="X143" s="1">
        <v>18</v>
      </c>
      <c r="Y143" s="1">
        <v>22</v>
      </c>
      <c r="Z143" s="9">
        <v>0.82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9">
        <v>0</v>
      </c>
      <c r="AG143" s="1">
        <v>3</v>
      </c>
      <c r="AH143" s="1">
        <v>7</v>
      </c>
      <c r="AI143" s="9">
        <v>0.43</v>
      </c>
      <c r="AJ143" s="1">
        <v>0</v>
      </c>
      <c r="AK143" s="1">
        <v>0</v>
      </c>
      <c r="AL143" s="9">
        <v>0</v>
      </c>
      <c r="AM143" s="1">
        <v>0</v>
      </c>
      <c r="AN143" s="1">
        <v>0</v>
      </c>
      <c r="AO143" s="9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5">
        <f t="shared" si="6"/>
        <v>1.0869565217391304</v>
      </c>
      <c r="BD143" s="5">
        <f t="shared" si="7"/>
        <v>0</v>
      </c>
      <c r="BG143">
        <v>11</v>
      </c>
      <c r="BH143" s="10">
        <v>45765</v>
      </c>
      <c r="BI143" s="11" t="s">
        <v>97</v>
      </c>
      <c r="BJ143">
        <v>27.6</v>
      </c>
      <c r="BK143" s="8">
        <v>24.7</v>
      </c>
      <c r="BL143">
        <v>5072</v>
      </c>
      <c r="BM143" s="5">
        <v>6.2</v>
      </c>
      <c r="BN143" s="5">
        <f t="shared" si="8"/>
        <v>-0.29999999999999982</v>
      </c>
    </row>
    <row r="144" spans="1:66" x14ac:dyDescent="0.35">
      <c r="A144" t="s">
        <v>89</v>
      </c>
      <c r="B144">
        <v>89</v>
      </c>
      <c r="C144">
        <v>-1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">
        <v>0</v>
      </c>
      <c r="P144" s="3">
        <v>0</v>
      </c>
      <c r="Q144" s="1">
        <v>0</v>
      </c>
      <c r="R144" s="1">
        <v>1</v>
      </c>
      <c r="S144" s="1">
        <v>0</v>
      </c>
      <c r="T144" s="1">
        <v>2</v>
      </c>
      <c r="U144" s="1">
        <v>4</v>
      </c>
      <c r="V144" s="9">
        <v>0.5</v>
      </c>
      <c r="W144" s="1">
        <v>57</v>
      </c>
      <c r="X144" s="1">
        <v>38</v>
      </c>
      <c r="Y144" s="1">
        <v>42</v>
      </c>
      <c r="Z144" s="9">
        <v>0.9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9">
        <v>0</v>
      </c>
      <c r="AG144" s="1">
        <v>3</v>
      </c>
      <c r="AH144" s="1">
        <v>4</v>
      </c>
      <c r="AI144" s="9">
        <v>0.75</v>
      </c>
      <c r="AJ144" s="1">
        <v>9</v>
      </c>
      <c r="AK144" s="1">
        <v>18</v>
      </c>
      <c r="AL144" s="9">
        <v>0.5</v>
      </c>
      <c r="AM144" s="1">
        <v>3</v>
      </c>
      <c r="AN144" s="1">
        <v>6</v>
      </c>
      <c r="AO144" s="9">
        <v>0.5</v>
      </c>
      <c r="AP144" s="1">
        <v>9</v>
      </c>
      <c r="AQ144" s="1">
        <v>0</v>
      </c>
      <c r="AR144" s="1">
        <v>3</v>
      </c>
      <c r="AS144" s="1">
        <v>0</v>
      </c>
      <c r="AT144" s="1">
        <v>0</v>
      </c>
      <c r="AU144" s="1">
        <v>0</v>
      </c>
      <c r="AV144" s="1">
        <v>2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5">
        <f t="shared" si="6"/>
        <v>2.1739130434782608</v>
      </c>
      <c r="BD144" s="5">
        <f t="shared" si="7"/>
        <v>0</v>
      </c>
      <c r="BG144">
        <v>11</v>
      </c>
      <c r="BH144" s="10">
        <v>45765</v>
      </c>
      <c r="BI144" s="11" t="s">
        <v>97</v>
      </c>
      <c r="BJ144">
        <v>27.6</v>
      </c>
      <c r="BK144" s="8">
        <v>30.9</v>
      </c>
      <c r="BL144">
        <v>5306</v>
      </c>
      <c r="BM144" s="5">
        <v>6.9</v>
      </c>
      <c r="BN144" s="5">
        <f t="shared" si="8"/>
        <v>0.40000000000000036</v>
      </c>
    </row>
    <row r="145" spans="1:66" x14ac:dyDescent="0.35">
      <c r="A145" t="s">
        <v>86</v>
      </c>
      <c r="B145">
        <v>89</v>
      </c>
      <c r="C145">
        <v>-1</v>
      </c>
      <c r="D145" s="3">
        <v>0</v>
      </c>
      <c r="E145" s="3">
        <v>0</v>
      </c>
      <c r="F145" s="3">
        <v>0</v>
      </c>
      <c r="G145" s="3">
        <v>0</v>
      </c>
      <c r="H145" s="3">
        <v>0.1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3">
        <v>0</v>
      </c>
      <c r="P145" s="3">
        <v>0</v>
      </c>
      <c r="Q145" s="1">
        <v>0</v>
      </c>
      <c r="R145" s="1">
        <v>1</v>
      </c>
      <c r="S145" s="1">
        <v>0</v>
      </c>
      <c r="T145" s="1">
        <v>1</v>
      </c>
      <c r="U145" s="1">
        <v>2</v>
      </c>
      <c r="V145" s="9">
        <v>0.5</v>
      </c>
      <c r="W145" s="1">
        <v>52</v>
      </c>
      <c r="X145" s="1">
        <v>37</v>
      </c>
      <c r="Y145" s="1">
        <v>42</v>
      </c>
      <c r="Z145" s="9">
        <v>0.88</v>
      </c>
      <c r="AA145" s="1">
        <v>2</v>
      </c>
      <c r="AB145" s="1">
        <v>0</v>
      </c>
      <c r="AC145" s="1">
        <v>0</v>
      </c>
      <c r="AD145" s="1">
        <v>0</v>
      </c>
      <c r="AE145" s="1">
        <v>2</v>
      </c>
      <c r="AF145" s="9">
        <v>0</v>
      </c>
      <c r="AG145" s="1">
        <v>0</v>
      </c>
      <c r="AH145" s="1">
        <v>3</v>
      </c>
      <c r="AI145" s="9">
        <v>0</v>
      </c>
      <c r="AJ145" s="1">
        <v>2</v>
      </c>
      <c r="AK145" s="1">
        <v>7</v>
      </c>
      <c r="AL145" s="9">
        <v>0.28999999999999998</v>
      </c>
      <c r="AM145" s="1">
        <v>0</v>
      </c>
      <c r="AN145" s="1">
        <v>0</v>
      </c>
      <c r="AO145" s="9">
        <v>0</v>
      </c>
      <c r="AP145" s="1">
        <v>8</v>
      </c>
      <c r="AQ145" s="1">
        <v>1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5">
        <f t="shared" si="6"/>
        <v>1.0869565217391304</v>
      </c>
      <c r="BD145" s="5">
        <f t="shared" si="7"/>
        <v>1.0869565217391304</v>
      </c>
      <c r="BG145">
        <v>11</v>
      </c>
      <c r="BH145" s="10">
        <v>45765</v>
      </c>
      <c r="BI145" s="11" t="s">
        <v>97</v>
      </c>
      <c r="BJ145">
        <v>27.6</v>
      </c>
      <c r="BK145" s="8">
        <v>27.4</v>
      </c>
      <c r="BL145">
        <v>10710</v>
      </c>
      <c r="BM145" s="5">
        <v>6.9</v>
      </c>
      <c r="BN145" s="5">
        <f t="shared" si="8"/>
        <v>0.40000000000000036</v>
      </c>
    </row>
    <row r="146" spans="1:66" x14ac:dyDescent="0.35">
      <c r="A146" t="s">
        <v>66</v>
      </c>
      <c r="B146">
        <v>1</v>
      </c>
      <c r="C146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3">
        <v>0</v>
      </c>
      <c r="P146" s="3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9">
        <v>0</v>
      </c>
      <c r="W146" s="1">
        <v>0</v>
      </c>
      <c r="X146" s="1">
        <v>0</v>
      </c>
      <c r="Y146" s="1">
        <v>0</v>
      </c>
      <c r="Z146" s="9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9">
        <v>0</v>
      </c>
      <c r="AG146" s="1">
        <v>0</v>
      </c>
      <c r="AH146" s="1">
        <v>0</v>
      </c>
      <c r="AI146" s="9">
        <v>0</v>
      </c>
      <c r="AJ146" s="1">
        <v>0</v>
      </c>
      <c r="AK146" s="1">
        <v>0</v>
      </c>
      <c r="AL146" s="9">
        <v>0</v>
      </c>
      <c r="AM146" s="1">
        <v>0</v>
      </c>
      <c r="AN146" s="1">
        <v>0</v>
      </c>
      <c r="AO146" s="9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5">
        <f t="shared" si="6"/>
        <v>0</v>
      </c>
      <c r="BD146" s="5">
        <f t="shared" si="7"/>
        <v>0</v>
      </c>
      <c r="BG146">
        <v>12</v>
      </c>
      <c r="BH146" s="10">
        <v>45774</v>
      </c>
      <c r="BI146" s="11" t="s">
        <v>91</v>
      </c>
      <c r="BJ146">
        <v>24</v>
      </c>
      <c r="BK146" s="8">
        <v>22.2</v>
      </c>
      <c r="BL146">
        <v>1491</v>
      </c>
      <c r="BN146" s="5" t="str">
        <f t="shared" si="8"/>
        <v/>
      </c>
    </row>
    <row r="147" spans="1:66" x14ac:dyDescent="0.35">
      <c r="A147" t="s">
        <v>68</v>
      </c>
      <c r="B147">
        <v>96</v>
      </c>
      <c r="C147">
        <v>1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3">
        <v>0</v>
      </c>
      <c r="P147" s="3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9">
        <v>0</v>
      </c>
      <c r="W147" s="1">
        <v>72</v>
      </c>
      <c r="X147" s="1">
        <v>55</v>
      </c>
      <c r="Y147" s="1">
        <v>62</v>
      </c>
      <c r="Z147" s="9">
        <v>0.89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9">
        <v>0</v>
      </c>
      <c r="AG147" s="1">
        <v>5</v>
      </c>
      <c r="AH147" s="1">
        <v>8</v>
      </c>
      <c r="AI147" s="9">
        <v>0.63</v>
      </c>
      <c r="AJ147" s="1">
        <v>3</v>
      </c>
      <c r="AK147" s="1">
        <v>8</v>
      </c>
      <c r="AL147" s="9">
        <v>0.38</v>
      </c>
      <c r="AM147" s="1">
        <v>1</v>
      </c>
      <c r="AN147" s="1">
        <v>2</v>
      </c>
      <c r="AO147" s="9">
        <v>0.5</v>
      </c>
      <c r="AP147" s="1">
        <v>9</v>
      </c>
      <c r="AQ147" s="1">
        <v>1</v>
      </c>
      <c r="AR147" s="1">
        <v>2</v>
      </c>
      <c r="AS147" s="1">
        <v>1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5">
        <f t="shared" si="6"/>
        <v>0</v>
      </c>
      <c r="BD147" s="5">
        <f t="shared" si="7"/>
        <v>0</v>
      </c>
      <c r="BG147">
        <v>12</v>
      </c>
      <c r="BH147" s="10">
        <v>45774</v>
      </c>
      <c r="BI147" s="11" t="s">
        <v>91</v>
      </c>
      <c r="BJ147">
        <v>24</v>
      </c>
      <c r="BK147" s="8">
        <v>30.1</v>
      </c>
      <c r="BL147">
        <v>9621</v>
      </c>
      <c r="BM147" s="5">
        <v>6.9</v>
      </c>
      <c r="BN147" s="5">
        <f t="shared" si="8"/>
        <v>0.40000000000000036</v>
      </c>
    </row>
    <row r="148" spans="1:66" x14ac:dyDescent="0.35">
      <c r="A148" t="s">
        <v>69</v>
      </c>
      <c r="B148">
        <v>96</v>
      </c>
      <c r="C148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0.12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3">
        <v>0</v>
      </c>
      <c r="P148" s="3">
        <v>0</v>
      </c>
      <c r="Q148" s="1">
        <v>0</v>
      </c>
      <c r="R148" s="1">
        <v>0</v>
      </c>
      <c r="S148" s="1">
        <v>0</v>
      </c>
      <c r="T148" s="1">
        <v>3</v>
      </c>
      <c r="U148" s="1">
        <v>3</v>
      </c>
      <c r="V148" s="9">
        <v>1</v>
      </c>
      <c r="W148" s="1">
        <v>65</v>
      </c>
      <c r="X148" s="1">
        <v>31</v>
      </c>
      <c r="Y148" s="1">
        <v>43</v>
      </c>
      <c r="Z148" s="9">
        <v>0.72</v>
      </c>
      <c r="AA148" s="1">
        <v>1</v>
      </c>
      <c r="AB148" s="1">
        <v>0</v>
      </c>
      <c r="AC148" s="1">
        <v>0</v>
      </c>
      <c r="AD148" s="1">
        <v>4</v>
      </c>
      <c r="AE148" s="1">
        <v>6</v>
      </c>
      <c r="AF148" s="9">
        <v>0.66</v>
      </c>
      <c r="AG148" s="1">
        <v>3</v>
      </c>
      <c r="AH148" s="1">
        <v>6</v>
      </c>
      <c r="AI148" s="9">
        <v>0.5</v>
      </c>
      <c r="AJ148" s="1">
        <v>6</v>
      </c>
      <c r="AK148" s="1">
        <v>16</v>
      </c>
      <c r="AL148" s="9">
        <v>0.38</v>
      </c>
      <c r="AM148" s="1">
        <v>2</v>
      </c>
      <c r="AN148" s="1">
        <v>3</v>
      </c>
      <c r="AO148" s="9">
        <v>0.66</v>
      </c>
      <c r="AP148" s="1">
        <v>12</v>
      </c>
      <c r="AQ148" s="1">
        <v>0</v>
      </c>
      <c r="AR148" s="1">
        <v>1</v>
      </c>
      <c r="AS148" s="1">
        <v>0</v>
      </c>
      <c r="AT148" s="1">
        <v>2</v>
      </c>
      <c r="AU148" s="1">
        <v>0</v>
      </c>
      <c r="AV148" s="1">
        <v>0</v>
      </c>
      <c r="AW148" s="1">
        <v>1</v>
      </c>
      <c r="AX148" s="1">
        <v>1</v>
      </c>
      <c r="AY148" s="1">
        <v>0</v>
      </c>
      <c r="AZ148" s="1">
        <v>0</v>
      </c>
      <c r="BA148" s="1">
        <v>0</v>
      </c>
      <c r="BB148" s="1">
        <v>0</v>
      </c>
      <c r="BC148" s="5">
        <f t="shared" si="6"/>
        <v>0</v>
      </c>
      <c r="BD148" s="5">
        <f t="shared" si="7"/>
        <v>1.25</v>
      </c>
      <c r="BG148">
        <v>12</v>
      </c>
      <c r="BH148" s="10">
        <v>45774</v>
      </c>
      <c r="BI148" s="11" t="s">
        <v>91</v>
      </c>
      <c r="BJ148">
        <v>24</v>
      </c>
      <c r="BK148" s="8">
        <v>30.7</v>
      </c>
      <c r="BL148">
        <v>11466</v>
      </c>
      <c r="BM148" s="5">
        <v>7</v>
      </c>
      <c r="BN148" s="5">
        <f t="shared" si="8"/>
        <v>0.5</v>
      </c>
    </row>
    <row r="149" spans="1:66" x14ac:dyDescent="0.35">
      <c r="A149" t="s">
        <v>73</v>
      </c>
      <c r="B149">
        <v>96</v>
      </c>
      <c r="C149">
        <v>1</v>
      </c>
      <c r="D149" s="3">
        <v>0.21</v>
      </c>
      <c r="F149" s="3">
        <v>0.21</v>
      </c>
      <c r="H149" s="3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3">
        <v>0</v>
      </c>
      <c r="P149" s="3">
        <v>0</v>
      </c>
      <c r="Q149" s="1">
        <v>1</v>
      </c>
      <c r="R149" s="1">
        <v>3</v>
      </c>
      <c r="S149" s="1">
        <v>0</v>
      </c>
      <c r="T149" s="1">
        <v>0</v>
      </c>
      <c r="U149" s="1">
        <v>0</v>
      </c>
      <c r="V149" s="9">
        <v>0</v>
      </c>
      <c r="W149" s="1">
        <v>77</v>
      </c>
      <c r="X149" s="1">
        <v>48</v>
      </c>
      <c r="Y149" s="1">
        <v>59</v>
      </c>
      <c r="Z149" s="9">
        <v>0.81</v>
      </c>
      <c r="AA149" s="1">
        <v>1</v>
      </c>
      <c r="AB149" s="1">
        <v>0</v>
      </c>
      <c r="AC149" s="1">
        <v>0</v>
      </c>
      <c r="AD149" s="1">
        <v>0</v>
      </c>
      <c r="AE149" s="1">
        <v>3</v>
      </c>
      <c r="AF149" s="9">
        <v>0</v>
      </c>
      <c r="AG149" s="1">
        <v>5</v>
      </c>
      <c r="AH149" s="1">
        <v>7</v>
      </c>
      <c r="AI149" s="9">
        <v>0.71</v>
      </c>
      <c r="AJ149" s="1">
        <v>3</v>
      </c>
      <c r="AK149" s="1">
        <v>12</v>
      </c>
      <c r="AL149" s="9">
        <v>0.25</v>
      </c>
      <c r="AM149" s="1">
        <v>7</v>
      </c>
      <c r="AN149" s="1">
        <v>8</v>
      </c>
      <c r="AO149" s="9">
        <v>0.88</v>
      </c>
      <c r="AP149" s="1">
        <v>14</v>
      </c>
      <c r="AQ149" s="1">
        <v>2</v>
      </c>
      <c r="AR149" s="1">
        <v>1</v>
      </c>
      <c r="AS149" s="1">
        <v>1</v>
      </c>
      <c r="AT149" s="1">
        <v>1</v>
      </c>
      <c r="AU149" s="1">
        <v>0</v>
      </c>
      <c r="AV149" s="1">
        <v>2</v>
      </c>
      <c r="AW149" s="1">
        <v>1</v>
      </c>
      <c r="AX149" s="1">
        <v>3</v>
      </c>
      <c r="AY149" s="1">
        <v>0</v>
      </c>
      <c r="AZ149" s="1">
        <v>0</v>
      </c>
      <c r="BA149" s="1">
        <v>0</v>
      </c>
      <c r="BB149" s="1">
        <v>0</v>
      </c>
      <c r="BC149" s="5">
        <f t="shared" si="6"/>
        <v>2.5</v>
      </c>
      <c r="BD149" s="5">
        <f t="shared" si="7"/>
        <v>1.25</v>
      </c>
      <c r="BG149">
        <v>12</v>
      </c>
      <c r="BH149" s="10">
        <v>45774</v>
      </c>
      <c r="BI149" s="11" t="s">
        <v>91</v>
      </c>
      <c r="BJ149">
        <v>24</v>
      </c>
      <c r="BK149" s="8">
        <v>32.1</v>
      </c>
      <c r="BL149">
        <v>9499</v>
      </c>
      <c r="BM149" s="5">
        <v>7.6</v>
      </c>
      <c r="BN149" s="5">
        <f t="shared" si="8"/>
        <v>1.0999999999999996</v>
      </c>
    </row>
    <row r="150" spans="1:66" x14ac:dyDescent="0.35">
      <c r="A150" t="s">
        <v>74</v>
      </c>
      <c r="B150">
        <v>96</v>
      </c>
      <c r="C150">
        <v>1</v>
      </c>
      <c r="D150" s="3">
        <v>0</v>
      </c>
      <c r="E150" s="5">
        <v>0</v>
      </c>
      <c r="F150" s="3">
        <v>0</v>
      </c>
      <c r="G150" s="5">
        <v>0</v>
      </c>
      <c r="H150" s="3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3">
        <v>0</v>
      </c>
      <c r="P150" s="3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9">
        <v>0</v>
      </c>
      <c r="W150" s="1">
        <v>57</v>
      </c>
      <c r="X150" s="1">
        <v>38</v>
      </c>
      <c r="Y150" s="1">
        <v>41</v>
      </c>
      <c r="Z150" s="9">
        <v>0.93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9">
        <v>0</v>
      </c>
      <c r="AG150" s="1">
        <v>1</v>
      </c>
      <c r="AH150" s="1">
        <v>3</v>
      </c>
      <c r="AI150" s="9">
        <v>0.33</v>
      </c>
      <c r="AJ150" s="1">
        <v>3</v>
      </c>
      <c r="AK150" s="1">
        <v>6</v>
      </c>
      <c r="AL150" s="9">
        <v>0.5</v>
      </c>
      <c r="AM150" s="1">
        <v>8</v>
      </c>
      <c r="AN150" s="1">
        <v>17</v>
      </c>
      <c r="AO150" s="9">
        <v>0.47</v>
      </c>
      <c r="AP150" s="1">
        <v>9</v>
      </c>
      <c r="AQ150" s="1">
        <v>0</v>
      </c>
      <c r="AR150" s="1">
        <v>0</v>
      </c>
      <c r="AS150" s="1">
        <v>0</v>
      </c>
      <c r="AT150" s="1">
        <v>8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">
        <v>0</v>
      </c>
      <c r="BA150" s="1">
        <v>0</v>
      </c>
      <c r="BB150" s="1">
        <v>0</v>
      </c>
      <c r="BC150" s="5">
        <f t="shared" si="6"/>
        <v>1.25</v>
      </c>
      <c r="BD150" s="5">
        <f t="shared" si="7"/>
        <v>0</v>
      </c>
      <c r="BG150">
        <v>12</v>
      </c>
      <c r="BH150" s="10">
        <v>45774</v>
      </c>
      <c r="BI150" s="11" t="s">
        <v>91</v>
      </c>
      <c r="BJ150">
        <v>24</v>
      </c>
      <c r="BK150" s="8">
        <v>34.6</v>
      </c>
      <c r="BL150">
        <v>10139</v>
      </c>
      <c r="BM150" s="5">
        <v>6.7</v>
      </c>
      <c r="BN150" s="5">
        <f t="shared" si="8"/>
        <v>0.20000000000000018</v>
      </c>
    </row>
    <row r="151" spans="1:66" x14ac:dyDescent="0.35">
      <c r="A151" t="s">
        <v>75</v>
      </c>
      <c r="B151">
        <v>78</v>
      </c>
      <c r="C151">
        <v>0</v>
      </c>
      <c r="D151" s="3">
        <v>0</v>
      </c>
      <c r="E151" s="5">
        <v>0</v>
      </c>
      <c r="F151" s="3">
        <v>0</v>
      </c>
      <c r="G151" s="5">
        <v>0</v>
      </c>
      <c r="H151" s="3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3">
        <v>0</v>
      </c>
      <c r="P151" s="3">
        <v>0</v>
      </c>
      <c r="Q151" s="1">
        <v>0</v>
      </c>
      <c r="R151" s="1">
        <v>0</v>
      </c>
      <c r="S151" s="1">
        <v>0</v>
      </c>
      <c r="T151" s="1">
        <v>0</v>
      </c>
      <c r="U151" s="1">
        <v>1</v>
      </c>
      <c r="V151" s="9">
        <v>0</v>
      </c>
      <c r="W151" s="1">
        <v>33</v>
      </c>
      <c r="X151" s="1">
        <v>17</v>
      </c>
      <c r="Y151" s="1">
        <v>21</v>
      </c>
      <c r="Z151" s="9">
        <v>0.81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9">
        <v>0</v>
      </c>
      <c r="AG151" s="1">
        <v>0</v>
      </c>
      <c r="AH151" s="1">
        <v>0</v>
      </c>
      <c r="AI151" s="9">
        <v>0</v>
      </c>
      <c r="AJ151" s="1">
        <v>1</v>
      </c>
      <c r="AK151" s="1">
        <v>9</v>
      </c>
      <c r="AL151" s="9">
        <v>0.11</v>
      </c>
      <c r="AM151" s="1">
        <v>0</v>
      </c>
      <c r="AN151" s="1">
        <v>2</v>
      </c>
      <c r="AO151" s="9">
        <v>0</v>
      </c>
      <c r="AP151" s="1">
        <v>8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5">
        <f t="shared" si="6"/>
        <v>1.25</v>
      </c>
      <c r="BD151" s="5">
        <f t="shared" si="7"/>
        <v>0</v>
      </c>
      <c r="BG151">
        <v>12</v>
      </c>
      <c r="BH151" s="10">
        <v>45774</v>
      </c>
      <c r="BI151" s="11" t="s">
        <v>91</v>
      </c>
      <c r="BJ151">
        <v>24</v>
      </c>
      <c r="BK151" s="8">
        <v>27.4</v>
      </c>
      <c r="BL151">
        <v>9411</v>
      </c>
      <c r="BM151" s="5">
        <v>6.2</v>
      </c>
      <c r="BN151" s="5">
        <f t="shared" si="8"/>
        <v>-0.29999999999999982</v>
      </c>
    </row>
    <row r="152" spans="1:66" x14ac:dyDescent="0.35">
      <c r="A152" t="s">
        <v>76</v>
      </c>
      <c r="B152">
        <v>95</v>
      </c>
      <c r="C152">
        <v>1</v>
      </c>
      <c r="D152" s="3">
        <v>0.88</v>
      </c>
      <c r="F152" s="3">
        <v>0.12</v>
      </c>
      <c r="H152" s="3">
        <v>0.25</v>
      </c>
      <c r="I152">
        <v>1</v>
      </c>
      <c r="J152">
        <v>0</v>
      </c>
      <c r="K152" s="1">
        <v>1</v>
      </c>
      <c r="L152" s="1">
        <v>0</v>
      </c>
      <c r="M152" s="1">
        <v>0</v>
      </c>
      <c r="N152" s="1">
        <v>0</v>
      </c>
      <c r="O152" s="3">
        <v>0</v>
      </c>
      <c r="P152" s="3">
        <v>0</v>
      </c>
      <c r="Q152" s="1">
        <v>2</v>
      </c>
      <c r="R152" s="1">
        <v>1</v>
      </c>
      <c r="S152" s="1">
        <v>0</v>
      </c>
      <c r="T152" s="1">
        <v>2</v>
      </c>
      <c r="U152" s="1">
        <v>2</v>
      </c>
      <c r="V152" s="9">
        <v>1</v>
      </c>
      <c r="W152" s="1">
        <v>95</v>
      </c>
      <c r="X152" s="1">
        <v>36</v>
      </c>
      <c r="Y152" s="1">
        <v>48</v>
      </c>
      <c r="Z152" s="9">
        <v>0.75</v>
      </c>
      <c r="AA152" s="1">
        <v>2</v>
      </c>
      <c r="AB152" s="1">
        <v>0</v>
      </c>
      <c r="AC152" s="1">
        <v>0</v>
      </c>
      <c r="AD152" s="1">
        <v>0</v>
      </c>
      <c r="AE152" s="1">
        <v>0</v>
      </c>
      <c r="AF152" s="9">
        <v>0</v>
      </c>
      <c r="AG152" s="1">
        <v>2</v>
      </c>
      <c r="AH152" s="1">
        <v>4</v>
      </c>
      <c r="AI152" s="9">
        <v>0.5</v>
      </c>
      <c r="AJ152" s="1">
        <v>8</v>
      </c>
      <c r="AK152" s="1">
        <v>43</v>
      </c>
      <c r="AL152" s="9">
        <v>0.19</v>
      </c>
      <c r="AM152" s="1">
        <v>1</v>
      </c>
      <c r="AN152" s="1">
        <v>2</v>
      </c>
      <c r="AO152" s="9">
        <v>0.5</v>
      </c>
      <c r="AP152" s="1">
        <v>29</v>
      </c>
      <c r="AQ152" s="1">
        <v>2</v>
      </c>
      <c r="AR152" s="1">
        <v>4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</v>
      </c>
      <c r="AZ152" s="1">
        <v>0</v>
      </c>
      <c r="BA152" s="1">
        <v>1</v>
      </c>
      <c r="BB152" s="1">
        <v>0</v>
      </c>
      <c r="BC152" s="5">
        <f t="shared" si="6"/>
        <v>0</v>
      </c>
      <c r="BD152" s="5">
        <f t="shared" si="7"/>
        <v>0</v>
      </c>
      <c r="BG152">
        <v>12</v>
      </c>
      <c r="BH152" s="10">
        <v>45774</v>
      </c>
      <c r="BI152" s="11" t="s">
        <v>91</v>
      </c>
      <c r="BJ152">
        <v>24</v>
      </c>
      <c r="BK152" s="8">
        <v>27.3</v>
      </c>
      <c r="BL152">
        <v>10189</v>
      </c>
      <c r="BM152" s="5">
        <v>7.1</v>
      </c>
      <c r="BN152" s="5">
        <f t="shared" si="8"/>
        <v>0.59999999999999964</v>
      </c>
    </row>
    <row r="153" spans="1:66" x14ac:dyDescent="0.35">
      <c r="A153" t="s">
        <v>85</v>
      </c>
      <c r="B153">
        <v>18</v>
      </c>
      <c r="C153">
        <v>1</v>
      </c>
      <c r="D153" s="3">
        <v>0.01</v>
      </c>
      <c r="E153" s="5">
        <v>0</v>
      </c>
      <c r="F153" s="3">
        <v>0.01</v>
      </c>
      <c r="G153" s="5">
        <v>0</v>
      </c>
      <c r="H153" s="3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3">
        <v>0</v>
      </c>
      <c r="P153" s="3">
        <v>0</v>
      </c>
      <c r="Q153" s="1">
        <v>0</v>
      </c>
      <c r="R153" s="1">
        <v>0</v>
      </c>
      <c r="S153" s="1">
        <v>0</v>
      </c>
      <c r="T153" s="1">
        <v>1</v>
      </c>
      <c r="U153" s="1">
        <v>1</v>
      </c>
      <c r="V153" s="9">
        <v>1</v>
      </c>
      <c r="W153" s="1">
        <v>9</v>
      </c>
      <c r="X153" s="1">
        <v>2</v>
      </c>
      <c r="Y153" s="1">
        <v>5</v>
      </c>
      <c r="Z153" s="9">
        <v>0.4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9">
        <v>0</v>
      </c>
      <c r="AG153" s="1">
        <v>0</v>
      </c>
      <c r="AH153" s="1">
        <v>1</v>
      </c>
      <c r="AI153" s="9">
        <v>0</v>
      </c>
      <c r="AJ153" s="1">
        <v>1</v>
      </c>
      <c r="AK153" s="1">
        <v>4</v>
      </c>
      <c r="AL153" s="9">
        <v>0.25</v>
      </c>
      <c r="AM153" s="1">
        <v>0</v>
      </c>
      <c r="AN153" s="1">
        <v>0</v>
      </c>
      <c r="AO153" s="9">
        <v>0</v>
      </c>
      <c r="AP153" s="1">
        <v>0</v>
      </c>
      <c r="AQ153" s="1">
        <v>1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5">
        <f t="shared" si="6"/>
        <v>0</v>
      </c>
      <c r="BD153" s="5">
        <f t="shared" si="7"/>
        <v>0</v>
      </c>
      <c r="BG153">
        <v>12</v>
      </c>
      <c r="BH153" s="10">
        <v>45774</v>
      </c>
      <c r="BI153" s="11" t="s">
        <v>91</v>
      </c>
      <c r="BJ153">
        <v>24</v>
      </c>
      <c r="BK153" s="8">
        <v>26.6</v>
      </c>
      <c r="BL153">
        <v>3271</v>
      </c>
      <c r="BM153" s="5">
        <v>6.4</v>
      </c>
      <c r="BN153" s="5">
        <f t="shared" si="8"/>
        <v>-9.9999999999999645E-2</v>
      </c>
    </row>
    <row r="154" spans="1:66" x14ac:dyDescent="0.35">
      <c r="A154" t="s">
        <v>77</v>
      </c>
      <c r="B154">
        <v>96</v>
      </c>
      <c r="C154">
        <v>1</v>
      </c>
      <c r="D154" s="3">
        <v>0.24</v>
      </c>
      <c r="F154" s="3">
        <v>0.24</v>
      </c>
      <c r="H154" s="3">
        <v>7.0000000000000007E-2</v>
      </c>
      <c r="I154">
        <v>1</v>
      </c>
      <c r="J154">
        <v>1</v>
      </c>
      <c r="K154" s="1">
        <v>0</v>
      </c>
      <c r="L154" s="1">
        <v>0</v>
      </c>
      <c r="M154" s="1">
        <v>0</v>
      </c>
      <c r="N154" s="1">
        <v>0</v>
      </c>
      <c r="O154" s="3">
        <v>0</v>
      </c>
      <c r="P154" s="3">
        <v>0</v>
      </c>
      <c r="Q154" s="1">
        <v>1</v>
      </c>
      <c r="R154" s="1">
        <v>0</v>
      </c>
      <c r="S154" s="1">
        <v>0</v>
      </c>
      <c r="T154" s="1">
        <v>2</v>
      </c>
      <c r="U154" s="1">
        <v>3</v>
      </c>
      <c r="V154" s="9">
        <v>0.66</v>
      </c>
      <c r="W154" s="1">
        <v>49</v>
      </c>
      <c r="X154" s="1">
        <v>29</v>
      </c>
      <c r="Y154" s="1">
        <v>33</v>
      </c>
      <c r="Z154" s="9">
        <v>0.88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9">
        <v>0</v>
      </c>
      <c r="AG154" s="1">
        <v>3</v>
      </c>
      <c r="AH154" s="1">
        <v>5</v>
      </c>
      <c r="AI154" s="9">
        <v>0.6</v>
      </c>
      <c r="AJ154" s="1">
        <v>3</v>
      </c>
      <c r="AK154" s="1">
        <v>17</v>
      </c>
      <c r="AL154" s="9">
        <v>0.18</v>
      </c>
      <c r="AM154" s="1">
        <v>0</v>
      </c>
      <c r="AN154" s="1">
        <v>0</v>
      </c>
      <c r="AO154" s="9">
        <v>0</v>
      </c>
      <c r="AP154" s="1">
        <v>7</v>
      </c>
      <c r="AQ154" s="1">
        <v>1</v>
      </c>
      <c r="AR154" s="1">
        <v>0</v>
      </c>
      <c r="AS154" s="1">
        <v>0</v>
      </c>
      <c r="AT154" s="1">
        <v>3</v>
      </c>
      <c r="AU154" s="1">
        <v>0</v>
      </c>
      <c r="AV154" s="1">
        <v>0</v>
      </c>
      <c r="AW154" s="1">
        <v>0</v>
      </c>
      <c r="AX154" s="1">
        <v>1</v>
      </c>
      <c r="AY154" s="1">
        <v>0</v>
      </c>
      <c r="AZ154" s="1">
        <v>0</v>
      </c>
      <c r="BA154" s="1">
        <v>0</v>
      </c>
      <c r="BB154" s="1">
        <v>0</v>
      </c>
      <c r="BC154" s="5">
        <f t="shared" si="6"/>
        <v>0</v>
      </c>
      <c r="BD154" s="5">
        <f t="shared" si="7"/>
        <v>0</v>
      </c>
      <c r="BG154">
        <v>12</v>
      </c>
      <c r="BH154" s="10">
        <v>45774</v>
      </c>
      <c r="BI154" s="11" t="s">
        <v>91</v>
      </c>
      <c r="BJ154">
        <v>24</v>
      </c>
      <c r="BK154" s="8">
        <v>30.1</v>
      </c>
      <c r="BL154">
        <v>11502</v>
      </c>
      <c r="BM154" s="5">
        <v>7.3</v>
      </c>
      <c r="BN154" s="5">
        <f t="shared" si="8"/>
        <v>0.79999999999999982</v>
      </c>
    </row>
    <row r="155" spans="1:66" x14ac:dyDescent="0.35">
      <c r="A155" t="s">
        <v>78</v>
      </c>
      <c r="B155">
        <v>96</v>
      </c>
      <c r="C155">
        <v>1</v>
      </c>
      <c r="D155" s="3">
        <v>0.52</v>
      </c>
      <c r="F155" s="3">
        <v>0.52</v>
      </c>
      <c r="H155" s="3">
        <v>0.14000000000000001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3">
        <v>0</v>
      </c>
      <c r="P155" s="3">
        <v>0</v>
      </c>
      <c r="Q155" s="1">
        <v>0</v>
      </c>
      <c r="R155" s="1">
        <v>2</v>
      </c>
      <c r="S155" s="1">
        <v>0</v>
      </c>
      <c r="T155" s="1">
        <v>3</v>
      </c>
      <c r="U155" s="1">
        <v>3</v>
      </c>
      <c r="V155" s="9">
        <v>1</v>
      </c>
      <c r="W155" s="1">
        <v>39</v>
      </c>
      <c r="X155" s="1">
        <v>16</v>
      </c>
      <c r="Y155" s="1">
        <v>25</v>
      </c>
      <c r="Z155" s="9">
        <v>0.64</v>
      </c>
      <c r="AA155" s="1">
        <v>2</v>
      </c>
      <c r="AB155" s="1">
        <v>0</v>
      </c>
      <c r="AC155" s="1">
        <v>1</v>
      </c>
      <c r="AD155" s="1">
        <v>0</v>
      </c>
      <c r="AE155" s="1">
        <v>1</v>
      </c>
      <c r="AF155" s="9">
        <v>0</v>
      </c>
      <c r="AG155" s="1">
        <v>1</v>
      </c>
      <c r="AH155" s="1">
        <v>4</v>
      </c>
      <c r="AI155" s="9">
        <v>0.25</v>
      </c>
      <c r="AJ155" s="1">
        <v>7</v>
      </c>
      <c r="AK155" s="1">
        <v>12</v>
      </c>
      <c r="AL155" s="9">
        <v>0.57999999999999996</v>
      </c>
      <c r="AM155" s="1">
        <v>1</v>
      </c>
      <c r="AN155" s="1">
        <v>1</v>
      </c>
      <c r="AO155" s="9">
        <v>1</v>
      </c>
      <c r="AP155" s="1">
        <v>10</v>
      </c>
      <c r="AQ155" s="1">
        <v>3</v>
      </c>
      <c r="AR155" s="1">
        <v>3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5">
        <f t="shared" si="6"/>
        <v>0</v>
      </c>
      <c r="BD155" s="5">
        <f t="shared" si="7"/>
        <v>0</v>
      </c>
      <c r="BG155">
        <v>12</v>
      </c>
      <c r="BH155" s="10">
        <v>45774</v>
      </c>
      <c r="BI155" s="11" t="s">
        <v>91</v>
      </c>
      <c r="BJ155">
        <v>24</v>
      </c>
      <c r="BM155" s="5">
        <v>7.4</v>
      </c>
      <c r="BN155" s="5">
        <f t="shared" si="8"/>
        <v>0.90000000000000036</v>
      </c>
    </row>
    <row r="156" spans="1:66" x14ac:dyDescent="0.35">
      <c r="A156" t="s">
        <v>79</v>
      </c>
      <c r="B156">
        <v>96</v>
      </c>
      <c r="C156">
        <v>1</v>
      </c>
      <c r="D156" s="3">
        <v>0</v>
      </c>
      <c r="E156" s="5">
        <v>0</v>
      </c>
      <c r="F156" s="3">
        <v>0</v>
      </c>
      <c r="G156" s="5">
        <v>0</v>
      </c>
      <c r="H156" s="3">
        <v>0</v>
      </c>
      <c r="I156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9">
        <v>0</v>
      </c>
      <c r="W156" s="1">
        <v>26</v>
      </c>
      <c r="X156" s="1">
        <v>22</v>
      </c>
      <c r="Y156" s="1">
        <v>24</v>
      </c>
      <c r="Z156" s="9">
        <v>0.92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9">
        <v>0</v>
      </c>
      <c r="AG156" s="1">
        <v>1</v>
      </c>
      <c r="AH156" s="1">
        <v>2</v>
      </c>
      <c r="AI156" s="9">
        <v>0.5</v>
      </c>
      <c r="AJ156" s="1">
        <v>0</v>
      </c>
      <c r="AK156" s="1">
        <v>0</v>
      </c>
      <c r="AL156" s="9">
        <v>0</v>
      </c>
      <c r="AM156" s="1">
        <v>0</v>
      </c>
      <c r="AN156" s="1">
        <v>0</v>
      </c>
      <c r="AO156" s="9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2</v>
      </c>
      <c r="AU156" s="1">
        <v>0</v>
      </c>
      <c r="AV156" s="1">
        <v>3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5">
        <f t="shared" si="6"/>
        <v>3.75</v>
      </c>
      <c r="BD156" s="5">
        <f t="shared" si="7"/>
        <v>0</v>
      </c>
      <c r="BG156">
        <v>12</v>
      </c>
      <c r="BH156" s="10">
        <v>45774</v>
      </c>
      <c r="BI156" s="11" t="s">
        <v>91</v>
      </c>
      <c r="BJ156">
        <v>24</v>
      </c>
      <c r="BK156" s="8">
        <v>24.3</v>
      </c>
      <c r="BL156">
        <v>4939</v>
      </c>
      <c r="BM156" s="5">
        <v>6.4</v>
      </c>
      <c r="BN156" s="5">
        <f t="shared" si="8"/>
        <v>-9.9999999999999645E-2</v>
      </c>
    </row>
    <row r="157" spans="1:66" x14ac:dyDescent="0.35">
      <c r="A157" t="s">
        <v>80</v>
      </c>
      <c r="B157">
        <v>96</v>
      </c>
      <c r="C157">
        <v>1</v>
      </c>
      <c r="D157" s="3">
        <v>0.34</v>
      </c>
      <c r="F157" s="3">
        <v>0.34</v>
      </c>
      <c r="H157" s="3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3">
        <v>0</v>
      </c>
      <c r="P157" s="3">
        <v>0</v>
      </c>
      <c r="Q157" s="1">
        <v>2</v>
      </c>
      <c r="R157" s="1">
        <v>2</v>
      </c>
      <c r="S157" s="1">
        <v>1</v>
      </c>
      <c r="T157" s="1">
        <v>4</v>
      </c>
      <c r="U157" s="1">
        <v>4</v>
      </c>
      <c r="V157" s="9">
        <v>1</v>
      </c>
      <c r="W157" s="1">
        <v>57</v>
      </c>
      <c r="X157" s="1">
        <v>22</v>
      </c>
      <c r="Y157" s="1">
        <v>26</v>
      </c>
      <c r="Z157" s="9">
        <v>0.85</v>
      </c>
      <c r="AA157" s="1">
        <v>0</v>
      </c>
      <c r="AB157" s="1">
        <v>0</v>
      </c>
      <c r="AC157" s="1">
        <v>0</v>
      </c>
      <c r="AD157" s="1">
        <v>0</v>
      </c>
      <c r="AE157" s="1">
        <v>1</v>
      </c>
      <c r="AF157" s="9">
        <v>0</v>
      </c>
      <c r="AG157" s="1">
        <v>0</v>
      </c>
      <c r="AH157" s="1">
        <v>0</v>
      </c>
      <c r="AI157" s="9">
        <v>0</v>
      </c>
      <c r="AJ157" s="1">
        <v>8</v>
      </c>
      <c r="AK157" s="1">
        <v>17</v>
      </c>
      <c r="AL157" s="9">
        <v>0.47</v>
      </c>
      <c r="AM157" s="1">
        <v>1</v>
      </c>
      <c r="AN157" s="1">
        <v>1</v>
      </c>
      <c r="AO157" s="9">
        <v>1</v>
      </c>
      <c r="AP157" s="1">
        <v>5</v>
      </c>
      <c r="AQ157" s="1">
        <v>0</v>
      </c>
      <c r="AR157" s="1">
        <v>1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5">
        <f t="shared" si="6"/>
        <v>0</v>
      </c>
      <c r="BD157" s="5">
        <f t="shared" si="7"/>
        <v>0</v>
      </c>
      <c r="BG157">
        <v>12</v>
      </c>
      <c r="BH157" s="10">
        <v>45774</v>
      </c>
      <c r="BI157" s="11" t="s">
        <v>91</v>
      </c>
      <c r="BJ157">
        <v>24</v>
      </c>
      <c r="BK157" s="8">
        <v>35</v>
      </c>
      <c r="BL157">
        <v>10304</v>
      </c>
      <c r="BM157" s="5">
        <v>7.4</v>
      </c>
      <c r="BN157" s="5">
        <f t="shared" si="8"/>
        <v>0.90000000000000036</v>
      </c>
    </row>
    <row r="158" spans="1:66" x14ac:dyDescent="0.35">
      <c r="A158" t="s">
        <v>86</v>
      </c>
      <c r="B158">
        <v>96</v>
      </c>
      <c r="C158">
        <v>1</v>
      </c>
      <c r="D158" s="3">
        <v>0.16</v>
      </c>
      <c r="F158" s="3">
        <v>0.16</v>
      </c>
      <c r="H158" s="3">
        <v>0</v>
      </c>
      <c r="I158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3">
        <v>0</v>
      </c>
      <c r="P158" s="3">
        <v>0</v>
      </c>
      <c r="Q158" s="1">
        <v>1</v>
      </c>
      <c r="R158" s="1">
        <v>1</v>
      </c>
      <c r="S158" s="1">
        <v>1</v>
      </c>
      <c r="T158" s="1">
        <v>0</v>
      </c>
      <c r="U158" s="1">
        <v>0</v>
      </c>
      <c r="V158" s="9">
        <v>0</v>
      </c>
      <c r="W158" s="1">
        <v>53</v>
      </c>
      <c r="X158" s="1">
        <v>41</v>
      </c>
      <c r="Y158" s="1">
        <v>48</v>
      </c>
      <c r="Z158" s="9">
        <v>0.85</v>
      </c>
      <c r="AA158" s="1">
        <v>0</v>
      </c>
      <c r="AB158" s="1">
        <v>0</v>
      </c>
      <c r="AC158" s="1">
        <v>0</v>
      </c>
      <c r="AD158" s="1">
        <v>0</v>
      </c>
      <c r="AE158" s="1">
        <v>1</v>
      </c>
      <c r="AF158" s="9">
        <v>0</v>
      </c>
      <c r="AG158" s="1">
        <v>2</v>
      </c>
      <c r="AH158" s="1">
        <v>3</v>
      </c>
      <c r="AI158" s="9">
        <v>0.66</v>
      </c>
      <c r="AJ158" s="1">
        <v>5</v>
      </c>
      <c r="AK158" s="1">
        <v>7</v>
      </c>
      <c r="AL158" s="9">
        <v>0.71</v>
      </c>
      <c r="AM158" s="1">
        <v>2</v>
      </c>
      <c r="AN158" s="1">
        <v>5</v>
      </c>
      <c r="AO158" s="9">
        <v>0.4</v>
      </c>
      <c r="AP158" s="1">
        <v>10</v>
      </c>
      <c r="AQ158" s="1">
        <v>2</v>
      </c>
      <c r="AR158" s="1">
        <v>1</v>
      </c>
      <c r="AS158" s="1">
        <v>0</v>
      </c>
      <c r="AT158" s="1">
        <v>2</v>
      </c>
      <c r="AU158" s="1">
        <v>0</v>
      </c>
      <c r="AV158" s="1">
        <v>1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5">
        <f t="shared" si="6"/>
        <v>1.25</v>
      </c>
      <c r="BD158" s="5">
        <f t="shared" si="7"/>
        <v>0</v>
      </c>
      <c r="BG158">
        <v>12</v>
      </c>
      <c r="BH158" s="10">
        <v>45774</v>
      </c>
      <c r="BI158" s="11" t="s">
        <v>91</v>
      </c>
      <c r="BJ158">
        <v>24</v>
      </c>
      <c r="BK158" s="8">
        <v>28.1</v>
      </c>
      <c r="BL158">
        <v>11216</v>
      </c>
      <c r="BM158" s="5">
        <v>7.1</v>
      </c>
      <c r="BN158" s="5">
        <f t="shared" si="8"/>
        <v>0.59999999999999964</v>
      </c>
    </row>
    <row r="159" spans="1:66" x14ac:dyDescent="0.35">
      <c r="A159" t="s">
        <v>66</v>
      </c>
      <c r="B159">
        <v>24</v>
      </c>
      <c r="C159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9">
        <v>0</v>
      </c>
      <c r="W159">
        <v>11</v>
      </c>
      <c r="X159">
        <v>4</v>
      </c>
      <c r="Y159">
        <v>8</v>
      </c>
      <c r="Z159" s="9">
        <v>0.5</v>
      </c>
      <c r="AA159">
        <v>0</v>
      </c>
      <c r="AB159">
        <v>0</v>
      </c>
      <c r="AC159">
        <v>0</v>
      </c>
      <c r="AD159">
        <v>0</v>
      </c>
      <c r="AE159">
        <v>2</v>
      </c>
      <c r="AF159" s="9">
        <v>0</v>
      </c>
      <c r="AG159">
        <v>0</v>
      </c>
      <c r="AH159">
        <v>0</v>
      </c>
      <c r="AI159" s="9">
        <v>0</v>
      </c>
      <c r="AJ159">
        <v>1</v>
      </c>
      <c r="AK159">
        <v>1</v>
      </c>
      <c r="AL159" s="9">
        <v>1</v>
      </c>
      <c r="AM159">
        <v>0</v>
      </c>
      <c r="AN159">
        <v>0</v>
      </c>
      <c r="AO159" s="9">
        <v>0</v>
      </c>
      <c r="AP159">
        <v>5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 s="5">
        <f t="shared" si="6"/>
        <v>0</v>
      </c>
      <c r="BD159" s="5">
        <f t="shared" si="7"/>
        <v>0</v>
      </c>
      <c r="BG159">
        <v>13</v>
      </c>
      <c r="BH159" s="10">
        <v>45780</v>
      </c>
      <c r="BI159" s="11" t="s">
        <v>92</v>
      </c>
      <c r="BJ159">
        <v>30</v>
      </c>
      <c r="BK159" s="8">
        <v>31.2</v>
      </c>
      <c r="BL159">
        <v>3706</v>
      </c>
      <c r="BM159" s="5">
        <v>6.6</v>
      </c>
      <c r="BN159" s="5">
        <f t="shared" si="8"/>
        <v>9.9999999999999645E-2</v>
      </c>
    </row>
    <row r="160" spans="1:66" x14ac:dyDescent="0.35">
      <c r="A160" t="s">
        <v>68</v>
      </c>
      <c r="B160">
        <v>95</v>
      </c>
      <c r="C160">
        <v>-1</v>
      </c>
      <c r="D160" s="5">
        <v>0.12</v>
      </c>
      <c r="E160" s="5">
        <v>0.05</v>
      </c>
      <c r="F160" s="5">
        <v>0.12</v>
      </c>
      <c r="G160" s="5">
        <v>0.05</v>
      </c>
      <c r="H160" s="5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5">
        <v>0</v>
      </c>
      <c r="P160" s="5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 s="9">
        <v>0</v>
      </c>
      <c r="W160">
        <v>96</v>
      </c>
      <c r="X160">
        <v>71</v>
      </c>
      <c r="Y160">
        <v>81</v>
      </c>
      <c r="Z160" s="9">
        <v>0.88</v>
      </c>
      <c r="AA160">
        <v>0</v>
      </c>
      <c r="AB160">
        <v>0</v>
      </c>
      <c r="AC160">
        <v>0</v>
      </c>
      <c r="AD160">
        <v>0</v>
      </c>
      <c r="AE160">
        <v>0</v>
      </c>
      <c r="AF160" s="9">
        <v>0</v>
      </c>
      <c r="AG160">
        <v>8</v>
      </c>
      <c r="AH160">
        <v>11</v>
      </c>
      <c r="AI160" s="9">
        <v>0.73</v>
      </c>
      <c r="AJ160">
        <v>4</v>
      </c>
      <c r="AK160">
        <v>6</v>
      </c>
      <c r="AL160" s="9">
        <v>0.67</v>
      </c>
      <c r="AM160">
        <v>3</v>
      </c>
      <c r="AN160">
        <v>6</v>
      </c>
      <c r="AO160" s="9">
        <v>0.5</v>
      </c>
      <c r="AP160">
        <v>12</v>
      </c>
      <c r="AQ160">
        <v>2</v>
      </c>
      <c r="AR160">
        <v>3</v>
      </c>
      <c r="AS160">
        <v>0</v>
      </c>
      <c r="AT160">
        <v>1</v>
      </c>
      <c r="AU160">
        <v>1</v>
      </c>
      <c r="AV160">
        <v>2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5">
        <f t="shared" si="6"/>
        <v>2</v>
      </c>
      <c r="BD160" s="5">
        <f t="shared" si="7"/>
        <v>0</v>
      </c>
      <c r="BG160">
        <v>13</v>
      </c>
      <c r="BH160" s="10">
        <v>45780</v>
      </c>
      <c r="BI160" s="11" t="s">
        <v>92</v>
      </c>
      <c r="BJ160">
        <v>30</v>
      </c>
      <c r="BK160" s="8">
        <v>30.3</v>
      </c>
      <c r="BL160">
        <v>9726</v>
      </c>
      <c r="BM160" s="5">
        <v>7.7</v>
      </c>
      <c r="BN160" s="5">
        <f t="shared" si="8"/>
        <v>1.2000000000000002</v>
      </c>
    </row>
    <row r="161" spans="1:66" x14ac:dyDescent="0.35">
      <c r="A161" t="s">
        <v>69</v>
      </c>
      <c r="B161">
        <v>82</v>
      </c>
      <c r="C161">
        <v>-1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s="5">
        <v>0</v>
      </c>
      <c r="P161" s="5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9">
        <v>0</v>
      </c>
      <c r="W161">
        <v>20</v>
      </c>
      <c r="X161">
        <v>14</v>
      </c>
      <c r="Y161">
        <v>18</v>
      </c>
      <c r="Z161" s="9">
        <v>0.78</v>
      </c>
      <c r="AA161">
        <v>0</v>
      </c>
      <c r="AB161">
        <v>0</v>
      </c>
      <c r="AC161">
        <v>0</v>
      </c>
      <c r="AD161">
        <v>2</v>
      </c>
      <c r="AE161">
        <v>4</v>
      </c>
      <c r="AF161" s="9">
        <v>0.5</v>
      </c>
      <c r="AG161">
        <v>0</v>
      </c>
      <c r="AH161">
        <v>2</v>
      </c>
      <c r="AI161" s="9">
        <v>0</v>
      </c>
      <c r="AJ161">
        <v>3</v>
      </c>
      <c r="AK161">
        <v>5</v>
      </c>
      <c r="AL161" s="9">
        <v>0.6</v>
      </c>
      <c r="AM161">
        <v>0</v>
      </c>
      <c r="AN161">
        <v>3</v>
      </c>
      <c r="AO161" s="9">
        <v>0</v>
      </c>
      <c r="AP161">
        <v>7</v>
      </c>
      <c r="AQ161">
        <v>0</v>
      </c>
      <c r="AR161">
        <v>1</v>
      </c>
      <c r="AS161">
        <v>0</v>
      </c>
      <c r="AT161">
        <v>3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 s="5">
        <f t="shared" si="6"/>
        <v>0</v>
      </c>
      <c r="BD161" s="5">
        <f t="shared" si="7"/>
        <v>0</v>
      </c>
      <c r="BG161">
        <v>13</v>
      </c>
      <c r="BH161" s="10">
        <v>45780</v>
      </c>
      <c r="BI161" s="11" t="s">
        <v>92</v>
      </c>
      <c r="BJ161">
        <v>30</v>
      </c>
      <c r="BK161" s="8">
        <v>31.3</v>
      </c>
      <c r="BL161">
        <v>10130</v>
      </c>
      <c r="BM161" s="5">
        <v>6.7</v>
      </c>
      <c r="BN161" s="5">
        <f t="shared" si="8"/>
        <v>0.20000000000000018</v>
      </c>
    </row>
    <row r="162" spans="1:66" x14ac:dyDescent="0.35">
      <c r="A162" t="s">
        <v>71</v>
      </c>
      <c r="B162">
        <v>13</v>
      </c>
      <c r="C162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s="5">
        <v>0</v>
      </c>
      <c r="P162" s="5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9">
        <v>0</v>
      </c>
      <c r="W162">
        <v>8</v>
      </c>
      <c r="X162">
        <v>5</v>
      </c>
      <c r="Y162">
        <v>6</v>
      </c>
      <c r="Z162" s="9">
        <v>0.83</v>
      </c>
      <c r="AA162">
        <v>0</v>
      </c>
      <c r="AB162">
        <v>0</v>
      </c>
      <c r="AC162">
        <v>0</v>
      </c>
      <c r="AD162">
        <v>0</v>
      </c>
      <c r="AE162">
        <v>0</v>
      </c>
      <c r="AF162" s="9">
        <v>0</v>
      </c>
      <c r="AG162">
        <v>0</v>
      </c>
      <c r="AH162">
        <v>1</v>
      </c>
      <c r="AI162" s="9">
        <v>0</v>
      </c>
      <c r="AJ162">
        <v>0</v>
      </c>
      <c r="AK162">
        <v>0</v>
      </c>
      <c r="AL162" s="9">
        <v>0</v>
      </c>
      <c r="AM162">
        <v>0</v>
      </c>
      <c r="AN162">
        <v>0</v>
      </c>
      <c r="AO162" s="9">
        <v>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2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 s="5">
        <f t="shared" si="6"/>
        <v>2</v>
      </c>
      <c r="BD162" s="5">
        <f t="shared" si="7"/>
        <v>0</v>
      </c>
      <c r="BG162">
        <v>13</v>
      </c>
      <c r="BH162" s="10">
        <v>45780</v>
      </c>
      <c r="BI162" s="11" t="s">
        <v>92</v>
      </c>
      <c r="BJ162">
        <v>30</v>
      </c>
      <c r="BK162" s="8">
        <v>25.1</v>
      </c>
      <c r="BL162">
        <v>3093</v>
      </c>
      <c r="BM162" s="5">
        <v>6.6</v>
      </c>
      <c r="BN162" s="5">
        <f t="shared" si="8"/>
        <v>9.9999999999999645E-2</v>
      </c>
    </row>
    <row r="163" spans="1:66" x14ac:dyDescent="0.35">
      <c r="A163" t="s">
        <v>73</v>
      </c>
      <c r="B163">
        <v>95</v>
      </c>
      <c r="C163">
        <v>-1</v>
      </c>
      <c r="D163" s="5">
        <v>0.04</v>
      </c>
      <c r="E163" s="5">
        <v>0</v>
      </c>
      <c r="F163" s="5">
        <v>0.04</v>
      </c>
      <c r="G163" s="5">
        <v>0</v>
      </c>
      <c r="H163" s="5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5">
        <v>0</v>
      </c>
      <c r="P163" s="5">
        <v>0</v>
      </c>
      <c r="Q163">
        <v>0</v>
      </c>
      <c r="R163">
        <v>1</v>
      </c>
      <c r="S163">
        <v>0</v>
      </c>
      <c r="T163">
        <v>2</v>
      </c>
      <c r="U163">
        <v>3</v>
      </c>
      <c r="V163" s="9">
        <v>0.66</v>
      </c>
      <c r="W163">
        <v>83</v>
      </c>
      <c r="X163">
        <v>47</v>
      </c>
      <c r="Y163">
        <v>62</v>
      </c>
      <c r="Z163" s="9">
        <v>0.76</v>
      </c>
      <c r="AA163">
        <v>0</v>
      </c>
      <c r="AB163">
        <v>0</v>
      </c>
      <c r="AC163">
        <v>0</v>
      </c>
      <c r="AD163">
        <v>0</v>
      </c>
      <c r="AE163">
        <v>2</v>
      </c>
      <c r="AF163" s="9">
        <v>0</v>
      </c>
      <c r="AG163">
        <v>3</v>
      </c>
      <c r="AH163">
        <v>5</v>
      </c>
      <c r="AI163" s="9">
        <v>0.6</v>
      </c>
      <c r="AJ163">
        <v>6</v>
      </c>
      <c r="AK163">
        <v>16</v>
      </c>
      <c r="AL163" s="9">
        <v>0.38</v>
      </c>
      <c r="AM163">
        <v>3</v>
      </c>
      <c r="AN163">
        <v>3</v>
      </c>
      <c r="AO163" s="9">
        <v>1</v>
      </c>
      <c r="AP163">
        <v>21</v>
      </c>
      <c r="AQ163">
        <v>3</v>
      </c>
      <c r="AR163">
        <v>0</v>
      </c>
      <c r="AS163">
        <v>0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0</v>
      </c>
      <c r="BA163">
        <v>0</v>
      </c>
      <c r="BB163">
        <v>0</v>
      </c>
      <c r="BC163" s="5">
        <f t="shared" si="6"/>
        <v>1</v>
      </c>
      <c r="BD163" s="5">
        <f t="shared" si="7"/>
        <v>1</v>
      </c>
      <c r="BG163">
        <v>13</v>
      </c>
      <c r="BH163" s="10">
        <v>45780</v>
      </c>
      <c r="BI163" s="11" t="s">
        <v>92</v>
      </c>
      <c r="BJ163">
        <v>30</v>
      </c>
      <c r="BK163" s="8">
        <v>29.9</v>
      </c>
      <c r="BL163">
        <v>10001</v>
      </c>
      <c r="BM163" s="5">
        <v>6.6</v>
      </c>
      <c r="BN163" s="5">
        <f t="shared" si="8"/>
        <v>9.9999999999999645E-2</v>
      </c>
    </row>
    <row r="164" spans="1:66" x14ac:dyDescent="0.35">
      <c r="A164" t="s">
        <v>74</v>
      </c>
      <c r="B164">
        <v>95</v>
      </c>
      <c r="C164">
        <v>-1</v>
      </c>
      <c r="D164" s="5">
        <v>0</v>
      </c>
      <c r="E164" s="5">
        <v>0</v>
      </c>
      <c r="F164" s="5">
        <v>0</v>
      </c>
      <c r="G164" s="5">
        <v>0</v>
      </c>
      <c r="H164" s="5">
        <v>0.06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5">
        <v>0</v>
      </c>
      <c r="P164" s="5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9">
        <v>0</v>
      </c>
      <c r="W164">
        <v>55</v>
      </c>
      <c r="X164">
        <v>43</v>
      </c>
      <c r="Y164">
        <v>46</v>
      </c>
      <c r="Z164" s="9">
        <v>0.93</v>
      </c>
      <c r="AA164">
        <v>1</v>
      </c>
      <c r="AB164">
        <v>0</v>
      </c>
      <c r="AC164">
        <v>0</v>
      </c>
      <c r="AD164">
        <v>0</v>
      </c>
      <c r="AE164">
        <v>0</v>
      </c>
      <c r="AF164" s="9">
        <v>0</v>
      </c>
      <c r="AG164">
        <v>1</v>
      </c>
      <c r="AH164">
        <v>3</v>
      </c>
      <c r="AI164" s="9">
        <v>0.33</v>
      </c>
      <c r="AJ164">
        <v>0</v>
      </c>
      <c r="AK164">
        <v>3</v>
      </c>
      <c r="AL164" s="9">
        <v>0</v>
      </c>
      <c r="AM164">
        <v>4</v>
      </c>
      <c r="AN164">
        <v>4</v>
      </c>
      <c r="AO164" s="9">
        <v>1</v>
      </c>
      <c r="AP164">
        <v>2</v>
      </c>
      <c r="AQ164">
        <v>0</v>
      </c>
      <c r="AR164">
        <v>0</v>
      </c>
      <c r="AS164">
        <v>0</v>
      </c>
      <c r="AT164">
        <v>2</v>
      </c>
      <c r="AU164">
        <v>0</v>
      </c>
      <c r="AV164">
        <v>1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 s="5">
        <f t="shared" si="6"/>
        <v>1</v>
      </c>
      <c r="BD164" s="5">
        <f t="shared" si="7"/>
        <v>0</v>
      </c>
      <c r="BG164">
        <v>13</v>
      </c>
      <c r="BH164" s="10">
        <v>45780</v>
      </c>
      <c r="BI164" s="11" t="s">
        <v>92</v>
      </c>
      <c r="BJ164">
        <v>30</v>
      </c>
      <c r="BK164" s="8">
        <v>31.9</v>
      </c>
      <c r="BL164">
        <v>10759</v>
      </c>
      <c r="BM164" s="5">
        <v>6.7</v>
      </c>
      <c r="BN164" s="5">
        <f t="shared" si="8"/>
        <v>0.20000000000000018</v>
      </c>
    </row>
    <row r="165" spans="1:66" x14ac:dyDescent="0.35">
      <c r="A165" t="s">
        <v>75</v>
      </c>
      <c r="B165">
        <v>95</v>
      </c>
      <c r="C165">
        <v>-1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">
        <v>0</v>
      </c>
      <c r="P165" s="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 s="9">
        <v>0</v>
      </c>
      <c r="W165">
        <v>44</v>
      </c>
      <c r="X165">
        <v>33</v>
      </c>
      <c r="Y165">
        <v>37</v>
      </c>
      <c r="Z165" s="9">
        <v>0.89</v>
      </c>
      <c r="AA165">
        <v>0</v>
      </c>
      <c r="AB165">
        <v>0</v>
      </c>
      <c r="AC165">
        <v>0</v>
      </c>
      <c r="AD165">
        <v>1</v>
      </c>
      <c r="AE165">
        <v>1</v>
      </c>
      <c r="AF165" s="9">
        <v>1</v>
      </c>
      <c r="AG165">
        <v>0</v>
      </c>
      <c r="AH165">
        <v>0</v>
      </c>
      <c r="AI165" s="9">
        <v>0</v>
      </c>
      <c r="AJ165">
        <v>1</v>
      </c>
      <c r="AK165">
        <v>8</v>
      </c>
      <c r="AL165" s="9">
        <v>0.13</v>
      </c>
      <c r="AM165">
        <v>0</v>
      </c>
      <c r="AN165">
        <v>0</v>
      </c>
      <c r="AO165" s="9">
        <v>0</v>
      </c>
      <c r="AP165">
        <v>2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 s="5">
        <f t="shared" si="6"/>
        <v>2</v>
      </c>
      <c r="BD165" s="5">
        <f t="shared" si="7"/>
        <v>0</v>
      </c>
      <c r="BG165">
        <v>13</v>
      </c>
      <c r="BH165" s="10">
        <v>45780</v>
      </c>
      <c r="BI165" s="11" t="s">
        <v>92</v>
      </c>
      <c r="BJ165">
        <v>30</v>
      </c>
      <c r="BK165" s="8">
        <v>30</v>
      </c>
      <c r="BL165">
        <v>12502</v>
      </c>
      <c r="BM165" s="5">
        <v>6.6</v>
      </c>
      <c r="BN165" s="5">
        <f t="shared" si="8"/>
        <v>9.9999999999999645E-2</v>
      </c>
    </row>
    <row r="166" spans="1:66" x14ac:dyDescent="0.35">
      <c r="A166" t="s">
        <v>76</v>
      </c>
      <c r="B166">
        <v>95</v>
      </c>
      <c r="C166">
        <v>-1</v>
      </c>
      <c r="D166" s="5">
        <v>0.36</v>
      </c>
      <c r="E166" s="5">
        <v>0</v>
      </c>
      <c r="F166" s="5">
        <v>0.36</v>
      </c>
      <c r="G166" s="5">
        <v>0</v>
      </c>
      <c r="H166" s="5">
        <v>0.04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">
        <v>0</v>
      </c>
      <c r="P166" s="5">
        <v>0</v>
      </c>
      <c r="Q166">
        <v>0</v>
      </c>
      <c r="R166">
        <v>1</v>
      </c>
      <c r="S166">
        <v>0</v>
      </c>
      <c r="T166">
        <v>1</v>
      </c>
      <c r="U166">
        <v>1</v>
      </c>
      <c r="V166" s="9">
        <v>1</v>
      </c>
      <c r="W166">
        <v>65</v>
      </c>
      <c r="X166">
        <v>24</v>
      </c>
      <c r="Y166">
        <v>33</v>
      </c>
      <c r="Z166" s="9">
        <v>0.73</v>
      </c>
      <c r="AA166">
        <v>1</v>
      </c>
      <c r="AB166">
        <v>0</v>
      </c>
      <c r="AC166">
        <v>1</v>
      </c>
      <c r="AD166">
        <v>0</v>
      </c>
      <c r="AE166">
        <v>0</v>
      </c>
      <c r="AF166" s="9">
        <v>0</v>
      </c>
      <c r="AG166">
        <v>2</v>
      </c>
      <c r="AH166">
        <v>2</v>
      </c>
      <c r="AI166" s="9">
        <v>1</v>
      </c>
      <c r="AJ166">
        <v>6</v>
      </c>
      <c r="AK166">
        <v>25</v>
      </c>
      <c r="AL166" s="9">
        <v>0.24</v>
      </c>
      <c r="AM166">
        <v>0</v>
      </c>
      <c r="AN166">
        <v>1</v>
      </c>
      <c r="AO166" s="9">
        <v>0</v>
      </c>
      <c r="AP166">
        <v>15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 s="5">
        <f t="shared" si="6"/>
        <v>0</v>
      </c>
      <c r="BD166" s="5">
        <f t="shared" si="7"/>
        <v>0</v>
      </c>
      <c r="BG166">
        <v>13</v>
      </c>
      <c r="BH166" s="10">
        <v>45780</v>
      </c>
      <c r="BI166" s="11" t="s">
        <v>92</v>
      </c>
      <c r="BJ166">
        <v>30</v>
      </c>
      <c r="BK166" s="8">
        <v>29.8</v>
      </c>
      <c r="BL166">
        <v>10242</v>
      </c>
      <c r="BM166" s="5">
        <v>6.4</v>
      </c>
      <c r="BN166" s="5">
        <f t="shared" si="8"/>
        <v>-9.9999999999999645E-2</v>
      </c>
    </row>
    <row r="167" spans="1:66" x14ac:dyDescent="0.35">
      <c r="A167" t="s">
        <v>85</v>
      </c>
      <c r="B167">
        <v>13</v>
      </c>
      <c r="C167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">
        <v>0</v>
      </c>
      <c r="P167" s="5">
        <v>0</v>
      </c>
      <c r="Q167">
        <v>0</v>
      </c>
      <c r="R167">
        <v>0</v>
      </c>
      <c r="S167">
        <v>0</v>
      </c>
      <c r="T167">
        <v>1</v>
      </c>
      <c r="U167">
        <v>1</v>
      </c>
      <c r="V167" s="9">
        <v>1</v>
      </c>
      <c r="W167">
        <v>14</v>
      </c>
      <c r="X167">
        <v>8</v>
      </c>
      <c r="Y167">
        <v>12</v>
      </c>
      <c r="Z167" s="9">
        <v>0.67</v>
      </c>
      <c r="AA167">
        <v>0</v>
      </c>
      <c r="AB167">
        <v>0</v>
      </c>
      <c r="AC167">
        <v>0</v>
      </c>
      <c r="AD167">
        <v>0</v>
      </c>
      <c r="AE167">
        <v>1</v>
      </c>
      <c r="AF167" s="9">
        <v>0</v>
      </c>
      <c r="AG167">
        <v>0</v>
      </c>
      <c r="AH167">
        <v>1</v>
      </c>
      <c r="AI167" s="9">
        <v>0</v>
      </c>
      <c r="AJ167">
        <v>1</v>
      </c>
      <c r="AK167">
        <v>1</v>
      </c>
      <c r="AL167" s="9">
        <v>1</v>
      </c>
      <c r="AM167">
        <v>2</v>
      </c>
      <c r="AN167">
        <v>2</v>
      </c>
      <c r="AO167" s="9">
        <v>1</v>
      </c>
      <c r="AP167">
        <v>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 s="5">
        <f t="shared" si="6"/>
        <v>0</v>
      </c>
      <c r="BD167" s="5">
        <f t="shared" si="7"/>
        <v>0</v>
      </c>
      <c r="BG167">
        <v>13</v>
      </c>
      <c r="BH167" s="10">
        <v>45780</v>
      </c>
      <c r="BI167" s="11" t="s">
        <v>92</v>
      </c>
      <c r="BJ167">
        <v>30</v>
      </c>
      <c r="BK167" s="8">
        <v>31</v>
      </c>
      <c r="BL167">
        <v>2776</v>
      </c>
      <c r="BM167" s="5">
        <v>6.8</v>
      </c>
      <c r="BN167" s="5">
        <f t="shared" si="8"/>
        <v>0.29999999999999982</v>
      </c>
    </row>
    <row r="168" spans="1:66" x14ac:dyDescent="0.35">
      <c r="A168" t="s">
        <v>77</v>
      </c>
      <c r="B168">
        <v>95</v>
      </c>
      <c r="C168">
        <v>-1</v>
      </c>
      <c r="D168" s="5">
        <v>0</v>
      </c>
      <c r="E168" s="5">
        <v>0</v>
      </c>
      <c r="F168" s="5">
        <v>0</v>
      </c>
      <c r="G168" s="5">
        <v>0</v>
      </c>
      <c r="H168" s="5">
        <v>0.36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5">
        <v>0</v>
      </c>
      <c r="P168" s="5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 s="9">
        <v>0</v>
      </c>
      <c r="W168">
        <v>31</v>
      </c>
      <c r="X168">
        <v>15</v>
      </c>
      <c r="Y168">
        <v>20</v>
      </c>
      <c r="Z168" s="9">
        <v>0.75</v>
      </c>
      <c r="AA168">
        <v>1</v>
      </c>
      <c r="AB168">
        <v>1</v>
      </c>
      <c r="AC168">
        <v>0</v>
      </c>
      <c r="AD168">
        <v>2</v>
      </c>
      <c r="AE168">
        <v>3</v>
      </c>
      <c r="AF168" s="9">
        <v>0.67</v>
      </c>
      <c r="AG168">
        <v>2</v>
      </c>
      <c r="AH168">
        <v>2</v>
      </c>
      <c r="AI168" s="9">
        <v>1</v>
      </c>
      <c r="AJ168">
        <v>2</v>
      </c>
      <c r="AK168">
        <v>10</v>
      </c>
      <c r="AL168" s="9">
        <v>0.2</v>
      </c>
      <c r="AM168">
        <v>0</v>
      </c>
      <c r="AN168">
        <v>2</v>
      </c>
      <c r="AO168" s="9">
        <v>0</v>
      </c>
      <c r="AP168">
        <v>10</v>
      </c>
      <c r="AQ168">
        <v>0</v>
      </c>
      <c r="AR168">
        <v>1</v>
      </c>
      <c r="AS168">
        <v>1</v>
      </c>
      <c r="AT168">
        <v>1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 s="5">
        <f t="shared" si="6"/>
        <v>0</v>
      </c>
      <c r="BD168" s="5">
        <f t="shared" si="7"/>
        <v>0</v>
      </c>
      <c r="BG168">
        <v>13</v>
      </c>
      <c r="BH168" s="10">
        <v>45780</v>
      </c>
      <c r="BI168" s="11" t="s">
        <v>92</v>
      </c>
      <c r="BJ168">
        <v>30</v>
      </c>
      <c r="BM168" s="5">
        <v>6.7</v>
      </c>
      <c r="BN168" s="5">
        <f t="shared" si="8"/>
        <v>0.20000000000000018</v>
      </c>
    </row>
    <row r="169" spans="1:66" x14ac:dyDescent="0.35">
      <c r="A169" t="s">
        <v>78</v>
      </c>
      <c r="B169">
        <v>95</v>
      </c>
      <c r="C169">
        <v>-1</v>
      </c>
      <c r="D169" s="5">
        <v>0.44</v>
      </c>
      <c r="E169" s="5">
        <v>0.14000000000000001</v>
      </c>
      <c r="F169" s="5">
        <v>0.44</v>
      </c>
      <c r="G169" s="5">
        <v>0.14000000000000001</v>
      </c>
      <c r="H169" s="5">
        <v>0.04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5">
        <v>0</v>
      </c>
      <c r="P169" s="5">
        <v>0</v>
      </c>
      <c r="Q169">
        <v>1</v>
      </c>
      <c r="R169">
        <v>1</v>
      </c>
      <c r="S169">
        <v>2</v>
      </c>
      <c r="T169">
        <v>5</v>
      </c>
      <c r="U169">
        <v>7</v>
      </c>
      <c r="V169" s="9">
        <v>0.71</v>
      </c>
      <c r="W169">
        <v>69</v>
      </c>
      <c r="X169">
        <v>24</v>
      </c>
      <c r="Y169">
        <v>33</v>
      </c>
      <c r="Z169" s="9">
        <v>0.73</v>
      </c>
      <c r="AA169">
        <v>1</v>
      </c>
      <c r="AB169">
        <v>0</v>
      </c>
      <c r="AC169">
        <v>0</v>
      </c>
      <c r="AD169">
        <v>1</v>
      </c>
      <c r="AE169">
        <v>2</v>
      </c>
      <c r="AF169" s="9">
        <v>0.5</v>
      </c>
      <c r="AG169">
        <v>3</v>
      </c>
      <c r="AH169">
        <v>3</v>
      </c>
      <c r="AI169" s="9">
        <v>1</v>
      </c>
      <c r="AJ169">
        <v>10</v>
      </c>
      <c r="AK169">
        <v>23</v>
      </c>
      <c r="AL169" s="9">
        <v>0.43</v>
      </c>
      <c r="AM169">
        <v>0</v>
      </c>
      <c r="AN169">
        <v>0</v>
      </c>
      <c r="AO169" s="9">
        <v>0</v>
      </c>
      <c r="AP169">
        <v>15</v>
      </c>
      <c r="AQ169">
        <v>2</v>
      </c>
      <c r="AR169">
        <v>2</v>
      </c>
      <c r="AS169">
        <v>2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 s="5">
        <f t="shared" si="6"/>
        <v>0</v>
      </c>
      <c r="BD169" s="5">
        <f t="shared" si="7"/>
        <v>0</v>
      </c>
      <c r="BG169">
        <v>13</v>
      </c>
      <c r="BH169" s="10">
        <v>45780</v>
      </c>
      <c r="BI169" s="11" t="s">
        <v>92</v>
      </c>
      <c r="BJ169">
        <v>30</v>
      </c>
      <c r="BM169" s="5">
        <v>7.4</v>
      </c>
      <c r="BN169" s="5">
        <f t="shared" si="8"/>
        <v>0.90000000000000036</v>
      </c>
    </row>
    <row r="170" spans="1:66" x14ac:dyDescent="0.35">
      <c r="A170" t="s">
        <v>79</v>
      </c>
      <c r="B170">
        <v>95</v>
      </c>
      <c r="C170">
        <v>-1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>
        <v>0</v>
      </c>
      <c r="J170">
        <v>0</v>
      </c>
      <c r="K170">
        <v>0</v>
      </c>
      <c r="L170">
        <v>4</v>
      </c>
      <c r="M170">
        <v>5</v>
      </c>
      <c r="N170">
        <v>1</v>
      </c>
      <c r="O170" s="5">
        <v>1.1200000000000001</v>
      </c>
      <c r="P170" s="5">
        <v>0.12</v>
      </c>
      <c r="Q170">
        <v>0</v>
      </c>
      <c r="R170">
        <v>0</v>
      </c>
      <c r="S170">
        <v>0</v>
      </c>
      <c r="T170">
        <v>0</v>
      </c>
      <c r="U170">
        <v>0</v>
      </c>
      <c r="V170" s="9">
        <v>0</v>
      </c>
      <c r="W170">
        <v>27</v>
      </c>
      <c r="X170">
        <v>19</v>
      </c>
      <c r="Y170">
        <v>24</v>
      </c>
      <c r="Z170" s="9">
        <v>0.79</v>
      </c>
      <c r="AA170">
        <v>0</v>
      </c>
      <c r="AB170">
        <v>0</v>
      </c>
      <c r="AC170">
        <v>0</v>
      </c>
      <c r="AD170">
        <v>0</v>
      </c>
      <c r="AE170">
        <v>0</v>
      </c>
      <c r="AF170" s="9">
        <v>0</v>
      </c>
      <c r="AG170">
        <v>0</v>
      </c>
      <c r="AH170">
        <v>2</v>
      </c>
      <c r="AI170" s="9">
        <v>0</v>
      </c>
      <c r="AJ170">
        <v>0</v>
      </c>
      <c r="AK170">
        <v>0</v>
      </c>
      <c r="AL170" s="9">
        <v>0</v>
      </c>
      <c r="AM170">
        <v>0</v>
      </c>
      <c r="AN170">
        <v>0</v>
      </c>
      <c r="AO170" s="9">
        <v>0</v>
      </c>
      <c r="AP170">
        <v>0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 s="5">
        <f t="shared" si="6"/>
        <v>2</v>
      </c>
      <c r="BD170" s="5">
        <f t="shared" si="7"/>
        <v>0</v>
      </c>
      <c r="BG170">
        <v>13</v>
      </c>
      <c r="BH170" s="10">
        <v>45780</v>
      </c>
      <c r="BI170" s="11" t="s">
        <v>92</v>
      </c>
      <c r="BJ170">
        <v>30</v>
      </c>
      <c r="BK170" s="8">
        <v>28.7</v>
      </c>
      <c r="BL170">
        <v>5239</v>
      </c>
      <c r="BM170" s="5">
        <v>7.2</v>
      </c>
      <c r="BN170" s="5">
        <f t="shared" si="8"/>
        <v>0.70000000000000018</v>
      </c>
    </row>
    <row r="171" spans="1:66" x14ac:dyDescent="0.35">
      <c r="A171" t="s">
        <v>80</v>
      </c>
      <c r="B171">
        <v>82</v>
      </c>
      <c r="C171">
        <v>-1</v>
      </c>
      <c r="D171" s="5">
        <v>0.04</v>
      </c>
      <c r="E171" s="5">
        <v>0</v>
      </c>
      <c r="F171" s="5">
        <v>0.04</v>
      </c>
      <c r="G171" s="5">
        <v>0</v>
      </c>
      <c r="H171" s="5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s="5">
        <v>0</v>
      </c>
      <c r="P171" s="5">
        <v>0</v>
      </c>
      <c r="Q171">
        <v>0</v>
      </c>
      <c r="R171">
        <v>1</v>
      </c>
      <c r="S171">
        <v>0</v>
      </c>
      <c r="T171">
        <v>0</v>
      </c>
      <c r="U171">
        <v>2</v>
      </c>
      <c r="V171" s="9">
        <v>0</v>
      </c>
      <c r="W171">
        <v>40</v>
      </c>
      <c r="X171">
        <v>19</v>
      </c>
      <c r="Y171">
        <v>22</v>
      </c>
      <c r="Z171" s="9">
        <v>0.86</v>
      </c>
      <c r="AA171">
        <v>0</v>
      </c>
      <c r="AB171">
        <v>0</v>
      </c>
      <c r="AC171">
        <v>0</v>
      </c>
      <c r="AD171">
        <v>0</v>
      </c>
      <c r="AE171">
        <v>1</v>
      </c>
      <c r="AF171" s="9">
        <v>0</v>
      </c>
      <c r="AG171">
        <v>1</v>
      </c>
      <c r="AH171">
        <v>2</v>
      </c>
      <c r="AI171" s="9">
        <v>0.5</v>
      </c>
      <c r="AJ171">
        <v>2</v>
      </c>
      <c r="AK171">
        <v>10</v>
      </c>
      <c r="AL171" s="9">
        <v>0.2</v>
      </c>
      <c r="AM171">
        <v>0</v>
      </c>
      <c r="AN171">
        <v>1</v>
      </c>
      <c r="AO171" s="9">
        <v>0</v>
      </c>
      <c r="AP171">
        <v>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 s="5">
        <f t="shared" si="6"/>
        <v>0</v>
      </c>
      <c r="BD171" s="5">
        <f t="shared" si="7"/>
        <v>0</v>
      </c>
      <c r="BG171">
        <v>13</v>
      </c>
      <c r="BH171" s="10">
        <v>45780</v>
      </c>
      <c r="BI171" s="11" t="s">
        <v>92</v>
      </c>
      <c r="BJ171">
        <v>30</v>
      </c>
      <c r="BK171" s="8">
        <v>31.2</v>
      </c>
      <c r="BL171">
        <v>8974</v>
      </c>
      <c r="BM171" s="5">
        <v>6.2</v>
      </c>
      <c r="BN171" s="5">
        <f t="shared" si="8"/>
        <v>-0.29999999999999982</v>
      </c>
    </row>
    <row r="172" spans="1:66" x14ac:dyDescent="0.35">
      <c r="A172" t="s">
        <v>86</v>
      </c>
      <c r="B172">
        <v>71</v>
      </c>
      <c r="C172">
        <v>-1</v>
      </c>
      <c r="D172" s="5">
        <v>0.04</v>
      </c>
      <c r="E172" s="5">
        <v>0</v>
      </c>
      <c r="F172" s="5">
        <v>0.04</v>
      </c>
      <c r="G172" s="5">
        <v>0</v>
      </c>
      <c r="H172" s="5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s="5">
        <v>0</v>
      </c>
      <c r="P172" s="5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 s="9">
        <v>0</v>
      </c>
      <c r="W172">
        <v>30</v>
      </c>
      <c r="X172">
        <v>17</v>
      </c>
      <c r="Y172">
        <v>19</v>
      </c>
      <c r="Z172" s="9">
        <v>0.89</v>
      </c>
      <c r="AA172">
        <v>0</v>
      </c>
      <c r="AB172">
        <v>0</v>
      </c>
      <c r="AC172">
        <v>0</v>
      </c>
      <c r="AD172">
        <v>0</v>
      </c>
      <c r="AE172">
        <v>0</v>
      </c>
      <c r="AF172" s="9">
        <v>0</v>
      </c>
      <c r="AG172">
        <v>1</v>
      </c>
      <c r="AH172">
        <v>2</v>
      </c>
      <c r="AI172" s="9">
        <v>0.5</v>
      </c>
      <c r="AJ172">
        <v>1</v>
      </c>
      <c r="AK172">
        <v>8</v>
      </c>
      <c r="AL172" s="9">
        <v>0.13</v>
      </c>
      <c r="AM172">
        <v>0</v>
      </c>
      <c r="AN172">
        <v>2</v>
      </c>
      <c r="AO172" s="9">
        <v>0</v>
      </c>
      <c r="AP172">
        <v>5</v>
      </c>
      <c r="AQ172">
        <v>2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 s="5">
        <f t="shared" si="6"/>
        <v>2</v>
      </c>
      <c r="BD172" s="5">
        <f t="shared" si="7"/>
        <v>0</v>
      </c>
      <c r="BG172">
        <v>13</v>
      </c>
      <c r="BH172" s="10">
        <v>45780</v>
      </c>
      <c r="BI172" s="11" t="s">
        <v>92</v>
      </c>
      <c r="BJ172">
        <v>30</v>
      </c>
      <c r="BK172" s="8">
        <v>28.8</v>
      </c>
      <c r="BL172">
        <v>9449</v>
      </c>
      <c r="BM172" s="5">
        <v>6.6</v>
      </c>
      <c r="BN172" s="5">
        <f t="shared" si="8"/>
        <v>9.9999999999999645E-2</v>
      </c>
    </row>
    <row r="173" spans="1:66" x14ac:dyDescent="0.35">
      <c r="A173" t="s">
        <v>66</v>
      </c>
      <c r="B173">
        <v>94</v>
      </c>
      <c r="C173">
        <v>3</v>
      </c>
      <c r="D173" s="5">
        <v>0.25</v>
      </c>
      <c r="E173" s="5">
        <v>0</v>
      </c>
      <c r="F173" s="5">
        <v>0.25</v>
      </c>
      <c r="G173" s="5">
        <v>0</v>
      </c>
      <c r="H173" s="5">
        <v>0.44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 s="5">
        <v>0</v>
      </c>
      <c r="P173" s="5">
        <v>0</v>
      </c>
      <c r="Q173">
        <v>0</v>
      </c>
      <c r="R173">
        <v>1</v>
      </c>
      <c r="S173">
        <v>0</v>
      </c>
      <c r="T173">
        <v>6</v>
      </c>
      <c r="U173">
        <v>6</v>
      </c>
      <c r="V173" s="9">
        <v>1</v>
      </c>
      <c r="W173">
        <v>48</v>
      </c>
      <c r="X173">
        <v>18</v>
      </c>
      <c r="Y173">
        <v>27</v>
      </c>
      <c r="Z173" s="9">
        <v>0.67</v>
      </c>
      <c r="AA173">
        <v>2</v>
      </c>
      <c r="AB173">
        <v>1</v>
      </c>
      <c r="AC173">
        <v>0</v>
      </c>
      <c r="AD173">
        <v>0</v>
      </c>
      <c r="AE173">
        <v>2</v>
      </c>
      <c r="AF173" s="9">
        <v>0</v>
      </c>
      <c r="AG173">
        <v>0</v>
      </c>
      <c r="AH173">
        <v>0</v>
      </c>
      <c r="AI173" s="9">
        <v>0</v>
      </c>
      <c r="AJ173">
        <v>7</v>
      </c>
      <c r="AK173">
        <v>12</v>
      </c>
      <c r="AL173" s="9">
        <v>0.57999999999999996</v>
      </c>
      <c r="AM173">
        <v>1</v>
      </c>
      <c r="AN173">
        <v>2</v>
      </c>
      <c r="AO173" s="9">
        <v>0.5</v>
      </c>
      <c r="AP173">
        <v>9</v>
      </c>
      <c r="AQ173">
        <v>3</v>
      </c>
      <c r="AR173">
        <v>2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 s="5">
        <f t="shared" si="6"/>
        <v>0.98039215686274517</v>
      </c>
      <c r="BD173" s="5">
        <f t="shared" si="7"/>
        <v>0</v>
      </c>
      <c r="BG173">
        <v>14</v>
      </c>
      <c r="BH173" s="10">
        <v>45787</v>
      </c>
      <c r="BI173" s="11" t="s">
        <v>90</v>
      </c>
      <c r="BJ173">
        <v>30.6</v>
      </c>
      <c r="BK173" s="8">
        <v>30.2</v>
      </c>
      <c r="BL173">
        <v>11495</v>
      </c>
      <c r="BM173" s="5">
        <v>7.9</v>
      </c>
      <c r="BN173" s="5">
        <f t="shared" si="8"/>
        <v>1.4000000000000004</v>
      </c>
    </row>
    <row r="174" spans="1:66" x14ac:dyDescent="0.35">
      <c r="A174" t="s">
        <v>68</v>
      </c>
      <c r="B174">
        <v>94</v>
      </c>
      <c r="C174">
        <v>3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s="5">
        <v>0</v>
      </c>
      <c r="P174" s="5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9">
        <v>0</v>
      </c>
      <c r="W174">
        <v>45</v>
      </c>
      <c r="X174">
        <v>25</v>
      </c>
      <c r="Y174">
        <v>31</v>
      </c>
      <c r="Z174" s="9">
        <v>0.81</v>
      </c>
      <c r="AA174">
        <v>0</v>
      </c>
      <c r="AB174">
        <v>0</v>
      </c>
      <c r="AC174">
        <v>0</v>
      </c>
      <c r="AD174">
        <v>0</v>
      </c>
      <c r="AE174">
        <v>0</v>
      </c>
      <c r="AF174" s="9">
        <v>0</v>
      </c>
      <c r="AG174">
        <v>4</v>
      </c>
      <c r="AH174">
        <v>5</v>
      </c>
      <c r="AI174" s="9">
        <v>0.8</v>
      </c>
      <c r="AJ174">
        <v>4</v>
      </c>
      <c r="AK174">
        <v>7</v>
      </c>
      <c r="AL174" s="9">
        <v>0.56999999999999995</v>
      </c>
      <c r="AM174">
        <v>1</v>
      </c>
      <c r="AN174">
        <v>1</v>
      </c>
      <c r="AO174" s="9">
        <v>1</v>
      </c>
      <c r="AP174">
        <v>9</v>
      </c>
      <c r="AQ174">
        <v>0</v>
      </c>
      <c r="AR174">
        <v>2</v>
      </c>
      <c r="AS174">
        <v>0</v>
      </c>
      <c r="AT174">
        <v>3</v>
      </c>
      <c r="AU174">
        <v>2</v>
      </c>
      <c r="AV174">
        <v>6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 s="5">
        <f t="shared" si="6"/>
        <v>5.8823529411764701</v>
      </c>
      <c r="BD174" s="5">
        <f t="shared" si="7"/>
        <v>0</v>
      </c>
      <c r="BG174">
        <v>14</v>
      </c>
      <c r="BH174" s="10">
        <v>45787</v>
      </c>
      <c r="BI174" s="11" t="s">
        <v>90</v>
      </c>
      <c r="BJ174">
        <v>30.6</v>
      </c>
      <c r="BK174" s="8">
        <v>30.4</v>
      </c>
      <c r="BL174">
        <v>9761</v>
      </c>
      <c r="BM174" s="5">
        <v>7.8</v>
      </c>
      <c r="BN174" s="5">
        <f t="shared" si="8"/>
        <v>1.2999999999999998</v>
      </c>
    </row>
    <row r="175" spans="1:66" x14ac:dyDescent="0.35">
      <c r="A175" t="s">
        <v>69</v>
      </c>
      <c r="B175">
        <v>94</v>
      </c>
      <c r="C175">
        <v>3</v>
      </c>
      <c r="D175" s="5">
        <v>0</v>
      </c>
      <c r="E175" s="5">
        <v>0</v>
      </c>
      <c r="F175" s="5">
        <v>0</v>
      </c>
      <c r="G175" s="5">
        <v>0</v>
      </c>
      <c r="H175" s="5">
        <v>0.02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s="5">
        <v>0</v>
      </c>
      <c r="P175" s="5">
        <v>0</v>
      </c>
      <c r="Q175">
        <v>0</v>
      </c>
      <c r="R175">
        <v>0</v>
      </c>
      <c r="S175">
        <v>0</v>
      </c>
      <c r="T175">
        <v>1</v>
      </c>
      <c r="U175">
        <v>2</v>
      </c>
      <c r="V175" s="9">
        <v>0.5</v>
      </c>
      <c r="W175">
        <v>37</v>
      </c>
      <c r="X175">
        <v>14</v>
      </c>
      <c r="Y175">
        <v>29</v>
      </c>
      <c r="Z175" s="9">
        <v>0.48</v>
      </c>
      <c r="AA175">
        <v>1</v>
      </c>
      <c r="AB175">
        <v>0</v>
      </c>
      <c r="AC175">
        <v>0</v>
      </c>
      <c r="AD175">
        <v>0</v>
      </c>
      <c r="AE175">
        <v>1</v>
      </c>
      <c r="AF175" s="9">
        <v>0</v>
      </c>
      <c r="AG175">
        <v>3</v>
      </c>
      <c r="AH175">
        <v>10</v>
      </c>
      <c r="AI175" s="9">
        <v>0.3</v>
      </c>
      <c r="AJ175">
        <v>7</v>
      </c>
      <c r="AK175">
        <v>17</v>
      </c>
      <c r="AL175" s="9">
        <v>0.41</v>
      </c>
      <c r="AM175">
        <v>2</v>
      </c>
      <c r="AN175">
        <v>2</v>
      </c>
      <c r="AO175" s="9">
        <v>1</v>
      </c>
      <c r="AP175">
        <v>13</v>
      </c>
      <c r="AQ175">
        <v>1</v>
      </c>
      <c r="AR175">
        <v>0</v>
      </c>
      <c r="AS175">
        <v>0</v>
      </c>
      <c r="AT175">
        <v>4</v>
      </c>
      <c r="AU175">
        <v>0</v>
      </c>
      <c r="AV175">
        <v>1</v>
      </c>
      <c r="AW175">
        <v>0</v>
      </c>
      <c r="AX175">
        <v>4</v>
      </c>
      <c r="AY175">
        <v>0</v>
      </c>
      <c r="AZ175">
        <v>0</v>
      </c>
      <c r="BA175">
        <v>0</v>
      </c>
      <c r="BB175">
        <v>0</v>
      </c>
      <c r="BC175" s="5">
        <f t="shared" si="6"/>
        <v>0.98039215686274517</v>
      </c>
      <c r="BD175" s="5">
        <f t="shared" si="7"/>
        <v>0</v>
      </c>
      <c r="BG175">
        <v>14</v>
      </c>
      <c r="BH175" s="10">
        <v>45787</v>
      </c>
      <c r="BI175" s="11" t="s">
        <v>90</v>
      </c>
      <c r="BJ175">
        <v>30.6</v>
      </c>
      <c r="BK175" s="8">
        <v>31.2</v>
      </c>
      <c r="BL175">
        <v>10871</v>
      </c>
      <c r="BM175" s="5">
        <v>6.8</v>
      </c>
      <c r="BN175" s="5">
        <f t="shared" si="8"/>
        <v>0.29999999999999982</v>
      </c>
    </row>
    <row r="176" spans="1:66" x14ac:dyDescent="0.35">
      <c r="A176" t="s">
        <v>83</v>
      </c>
      <c r="B176">
        <v>94</v>
      </c>
      <c r="C176">
        <v>3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>
        <v>0</v>
      </c>
      <c r="J176">
        <v>0</v>
      </c>
      <c r="K176">
        <v>0</v>
      </c>
      <c r="L176">
        <v>4</v>
      </c>
      <c r="M176">
        <v>4</v>
      </c>
      <c r="N176">
        <v>0</v>
      </c>
      <c r="O176" s="5">
        <v>0.52</v>
      </c>
      <c r="P176" s="5">
        <v>0.52</v>
      </c>
      <c r="Q176">
        <v>0</v>
      </c>
      <c r="R176">
        <v>0</v>
      </c>
      <c r="S176">
        <v>0</v>
      </c>
      <c r="T176">
        <v>0</v>
      </c>
      <c r="U176">
        <v>0</v>
      </c>
      <c r="V176" s="9">
        <v>0</v>
      </c>
      <c r="W176">
        <v>31</v>
      </c>
      <c r="X176">
        <v>21</v>
      </c>
      <c r="Y176">
        <v>26</v>
      </c>
      <c r="Z176" s="9">
        <v>0.81</v>
      </c>
      <c r="AA176">
        <v>0</v>
      </c>
      <c r="AB176">
        <v>0</v>
      </c>
      <c r="AC176">
        <v>0</v>
      </c>
      <c r="AD176">
        <v>0</v>
      </c>
      <c r="AE176">
        <v>0</v>
      </c>
      <c r="AF176" s="9">
        <v>0</v>
      </c>
      <c r="AG176">
        <v>12</v>
      </c>
      <c r="AH176">
        <v>17</v>
      </c>
      <c r="AI176" s="9">
        <v>0.71</v>
      </c>
      <c r="AJ176">
        <v>0</v>
      </c>
      <c r="AK176">
        <v>0</v>
      </c>
      <c r="AL176" s="9">
        <v>0</v>
      </c>
      <c r="AM176">
        <v>3</v>
      </c>
      <c r="AN176">
        <v>3</v>
      </c>
      <c r="AO176" s="9">
        <v>1</v>
      </c>
      <c r="AP176">
        <v>0</v>
      </c>
      <c r="AQ176">
        <v>0</v>
      </c>
      <c r="AR176">
        <v>0</v>
      </c>
      <c r="AS176">
        <v>0</v>
      </c>
      <c r="AT176">
        <v>2</v>
      </c>
      <c r="AU176">
        <v>0</v>
      </c>
      <c r="AV176">
        <v>2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 s="5">
        <f t="shared" si="6"/>
        <v>1.9607843137254903</v>
      </c>
      <c r="BD176" s="5">
        <f t="shared" si="7"/>
        <v>0</v>
      </c>
      <c r="BG176">
        <v>14</v>
      </c>
      <c r="BH176" s="10">
        <v>45787</v>
      </c>
      <c r="BI176" s="11" t="s">
        <v>90</v>
      </c>
      <c r="BJ176">
        <v>30.6</v>
      </c>
      <c r="BK176" s="8">
        <v>24</v>
      </c>
      <c r="BL176">
        <v>6323</v>
      </c>
      <c r="BM176" s="5">
        <v>8.1999999999999993</v>
      </c>
      <c r="BN176" s="5">
        <f t="shared" si="8"/>
        <v>1.6999999999999993</v>
      </c>
    </row>
    <row r="177" spans="1:66" x14ac:dyDescent="0.35">
      <c r="A177" t="s">
        <v>71</v>
      </c>
      <c r="B177">
        <v>29</v>
      </c>
      <c r="C177">
        <v>1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s="5">
        <v>0</v>
      </c>
      <c r="P177" s="5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9">
        <v>0</v>
      </c>
      <c r="W177">
        <v>13</v>
      </c>
      <c r="X177">
        <v>7</v>
      </c>
      <c r="Y177">
        <v>9</v>
      </c>
      <c r="Z177" s="9">
        <v>0.78</v>
      </c>
      <c r="AA177">
        <v>0</v>
      </c>
      <c r="AB177">
        <v>0</v>
      </c>
      <c r="AC177">
        <v>0</v>
      </c>
      <c r="AD177">
        <v>0</v>
      </c>
      <c r="AE177">
        <v>0</v>
      </c>
      <c r="AF177" s="9">
        <v>0</v>
      </c>
      <c r="AG177">
        <v>1</v>
      </c>
      <c r="AH177">
        <v>1</v>
      </c>
      <c r="AI177" s="9">
        <v>1</v>
      </c>
      <c r="AJ177">
        <v>2</v>
      </c>
      <c r="AK177">
        <v>3</v>
      </c>
      <c r="AL177" s="9">
        <v>0.67</v>
      </c>
      <c r="AM177">
        <v>0</v>
      </c>
      <c r="AN177">
        <v>1</v>
      </c>
      <c r="AO177" s="9">
        <v>0</v>
      </c>
      <c r="AP177">
        <v>2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 s="5">
        <f t="shared" si="6"/>
        <v>0</v>
      </c>
      <c r="BD177" s="5">
        <f t="shared" si="7"/>
        <v>0</v>
      </c>
      <c r="BG177">
        <v>14</v>
      </c>
      <c r="BH177" s="10">
        <v>45787</v>
      </c>
      <c r="BI177" s="11" t="s">
        <v>90</v>
      </c>
      <c r="BJ177">
        <v>30.6</v>
      </c>
      <c r="BK177" s="8">
        <v>26.7</v>
      </c>
      <c r="BL177">
        <v>4242</v>
      </c>
      <c r="BM177" s="5">
        <v>6.7</v>
      </c>
      <c r="BN177" s="5">
        <f t="shared" si="8"/>
        <v>0.20000000000000018</v>
      </c>
    </row>
    <row r="178" spans="1:66" x14ac:dyDescent="0.35">
      <c r="A178" t="s">
        <v>73</v>
      </c>
      <c r="B178">
        <v>94</v>
      </c>
      <c r="C178">
        <v>3</v>
      </c>
      <c r="D178" s="5">
        <v>0.26</v>
      </c>
      <c r="E178" s="5">
        <v>0.42</v>
      </c>
      <c r="F178" s="5">
        <v>0.26</v>
      </c>
      <c r="G178" s="5">
        <v>0.42</v>
      </c>
      <c r="H178" s="5">
        <v>0.03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s="5">
        <v>0</v>
      </c>
      <c r="P178" s="5">
        <v>0</v>
      </c>
      <c r="Q178">
        <v>1</v>
      </c>
      <c r="R178">
        <v>0</v>
      </c>
      <c r="S178">
        <v>0</v>
      </c>
      <c r="T178">
        <v>3</v>
      </c>
      <c r="U178">
        <v>3</v>
      </c>
      <c r="V178" s="9">
        <v>1</v>
      </c>
      <c r="W178">
        <v>55</v>
      </c>
      <c r="X178">
        <v>30</v>
      </c>
      <c r="Y178">
        <v>39</v>
      </c>
      <c r="Z178" s="9">
        <v>0.77</v>
      </c>
      <c r="AA178">
        <v>1</v>
      </c>
      <c r="AB178">
        <v>0</v>
      </c>
      <c r="AC178">
        <v>0</v>
      </c>
      <c r="AD178">
        <v>2</v>
      </c>
      <c r="AE178">
        <v>2</v>
      </c>
      <c r="AF178" s="9">
        <v>1</v>
      </c>
      <c r="AG178">
        <v>6</v>
      </c>
      <c r="AH178">
        <v>11</v>
      </c>
      <c r="AI178" s="9">
        <v>0.55000000000000004</v>
      </c>
      <c r="AJ178">
        <v>7</v>
      </c>
      <c r="AK178">
        <v>18</v>
      </c>
      <c r="AL178" s="9">
        <v>0.39</v>
      </c>
      <c r="AM178">
        <v>6</v>
      </c>
      <c r="AN178">
        <v>10</v>
      </c>
      <c r="AO178" s="9">
        <v>0.6</v>
      </c>
      <c r="AP178">
        <v>16</v>
      </c>
      <c r="AQ178">
        <v>2</v>
      </c>
      <c r="AR178">
        <v>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2</v>
      </c>
      <c r="AY178">
        <v>1</v>
      </c>
      <c r="AZ178">
        <v>0</v>
      </c>
      <c r="BA178">
        <v>0</v>
      </c>
      <c r="BB178">
        <v>0</v>
      </c>
      <c r="BC178" s="5">
        <f t="shared" si="6"/>
        <v>0</v>
      </c>
      <c r="BD178" s="5">
        <f t="shared" si="7"/>
        <v>0</v>
      </c>
      <c r="BG178">
        <v>14</v>
      </c>
      <c r="BH178" s="10">
        <v>45787</v>
      </c>
      <c r="BI178" s="11" t="s">
        <v>90</v>
      </c>
      <c r="BJ178">
        <v>30.6</v>
      </c>
      <c r="BK178" s="8">
        <v>30.7</v>
      </c>
      <c r="BL178">
        <v>9807</v>
      </c>
      <c r="BM178" s="5">
        <v>7.3</v>
      </c>
      <c r="BN178" s="5">
        <f t="shared" si="8"/>
        <v>0.79999999999999982</v>
      </c>
    </row>
    <row r="179" spans="1:66" x14ac:dyDescent="0.35">
      <c r="A179" t="s">
        <v>74</v>
      </c>
      <c r="B179">
        <v>93</v>
      </c>
      <c r="C179">
        <v>3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5">
        <v>0</v>
      </c>
      <c r="P179" s="5">
        <v>0</v>
      </c>
      <c r="Q179">
        <v>0</v>
      </c>
      <c r="R179">
        <v>0</v>
      </c>
      <c r="S179">
        <v>0</v>
      </c>
      <c r="T179">
        <v>1</v>
      </c>
      <c r="U179">
        <v>1</v>
      </c>
      <c r="V179" s="9">
        <v>1</v>
      </c>
      <c r="W179">
        <v>29</v>
      </c>
      <c r="X179">
        <v>20</v>
      </c>
      <c r="Y179">
        <v>22</v>
      </c>
      <c r="Z179" s="9">
        <v>0.91</v>
      </c>
      <c r="AA179">
        <v>0</v>
      </c>
      <c r="AB179">
        <v>0</v>
      </c>
      <c r="AC179">
        <v>0</v>
      </c>
      <c r="AD179">
        <v>0</v>
      </c>
      <c r="AE179">
        <v>0</v>
      </c>
      <c r="AF179" s="9">
        <v>0</v>
      </c>
      <c r="AG179">
        <v>3</v>
      </c>
      <c r="AH179">
        <v>5</v>
      </c>
      <c r="AI179" s="9">
        <v>0.6</v>
      </c>
      <c r="AJ179">
        <v>3</v>
      </c>
      <c r="AK179">
        <v>7</v>
      </c>
      <c r="AL179" s="9">
        <v>0.43</v>
      </c>
      <c r="AM179">
        <v>2</v>
      </c>
      <c r="AN179">
        <v>2</v>
      </c>
      <c r="AO179" s="9">
        <v>1</v>
      </c>
      <c r="AP179">
        <v>2</v>
      </c>
      <c r="AQ179">
        <v>1</v>
      </c>
      <c r="AR179">
        <v>0</v>
      </c>
      <c r="AS179">
        <v>0</v>
      </c>
      <c r="AT179">
        <v>3</v>
      </c>
      <c r="AU179">
        <v>0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 s="5">
        <f t="shared" si="6"/>
        <v>0.98039215686274517</v>
      </c>
      <c r="BD179" s="5">
        <f t="shared" si="7"/>
        <v>0</v>
      </c>
      <c r="BG179">
        <v>14</v>
      </c>
      <c r="BH179" s="10">
        <v>45787</v>
      </c>
      <c r="BI179" s="11" t="s">
        <v>90</v>
      </c>
      <c r="BJ179">
        <v>30.6</v>
      </c>
      <c r="BK179" s="8">
        <v>32.200000000000003</v>
      </c>
      <c r="BL179">
        <v>10051</v>
      </c>
      <c r="BM179" s="5">
        <v>6.9</v>
      </c>
      <c r="BN179" s="5">
        <f t="shared" si="8"/>
        <v>0.40000000000000036</v>
      </c>
    </row>
    <row r="180" spans="1:66" x14ac:dyDescent="0.35">
      <c r="A180" t="s">
        <v>75</v>
      </c>
      <c r="B180">
        <v>1</v>
      </c>
      <c r="C180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s="5">
        <v>0</v>
      </c>
      <c r="P180" s="5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9">
        <v>0</v>
      </c>
      <c r="W180">
        <v>0</v>
      </c>
      <c r="X180">
        <v>0</v>
      </c>
      <c r="Y180">
        <v>0</v>
      </c>
      <c r="Z180" s="9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9">
        <v>0</v>
      </c>
      <c r="AG180">
        <v>0</v>
      </c>
      <c r="AH180">
        <v>0</v>
      </c>
      <c r="AI180" s="9">
        <v>0</v>
      </c>
      <c r="AJ180">
        <v>0</v>
      </c>
      <c r="AK180">
        <v>0</v>
      </c>
      <c r="AL180" s="9">
        <v>0</v>
      </c>
      <c r="AM180">
        <v>0</v>
      </c>
      <c r="AN180">
        <v>0</v>
      </c>
      <c r="AO180" s="9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 s="5">
        <f t="shared" si="6"/>
        <v>0</v>
      </c>
      <c r="BD180" s="5">
        <f t="shared" si="7"/>
        <v>0</v>
      </c>
      <c r="BG180">
        <v>14</v>
      </c>
      <c r="BH180" s="10">
        <v>45787</v>
      </c>
      <c r="BI180" s="11" t="s">
        <v>90</v>
      </c>
      <c r="BJ180">
        <v>30.6</v>
      </c>
      <c r="BK180" s="8">
        <v>20.7</v>
      </c>
      <c r="BL180">
        <v>942</v>
      </c>
      <c r="BN180" s="5" t="str">
        <f t="shared" si="8"/>
        <v/>
      </c>
    </row>
    <row r="181" spans="1:66" x14ac:dyDescent="0.35">
      <c r="A181" t="s">
        <v>76</v>
      </c>
      <c r="B181">
        <v>93</v>
      </c>
      <c r="C181">
        <v>3</v>
      </c>
      <c r="D181" s="5">
        <v>1</v>
      </c>
      <c r="E181" s="5">
        <v>1.88</v>
      </c>
      <c r="F181" s="5">
        <v>1</v>
      </c>
      <c r="G181" s="5">
        <v>1.88</v>
      </c>
      <c r="H181" s="5">
        <v>0.01</v>
      </c>
      <c r="I181">
        <v>3</v>
      </c>
      <c r="J181">
        <v>3</v>
      </c>
      <c r="K181">
        <v>0</v>
      </c>
      <c r="L181">
        <v>0</v>
      </c>
      <c r="M181">
        <v>0</v>
      </c>
      <c r="N181">
        <v>0</v>
      </c>
      <c r="O181" s="5">
        <v>0</v>
      </c>
      <c r="P181" s="5">
        <v>0</v>
      </c>
      <c r="Q181">
        <v>3</v>
      </c>
      <c r="R181">
        <v>0</v>
      </c>
      <c r="S181">
        <v>0</v>
      </c>
      <c r="T181">
        <v>1</v>
      </c>
      <c r="U181">
        <v>2</v>
      </c>
      <c r="V181" s="9">
        <v>0.5</v>
      </c>
      <c r="W181">
        <v>54</v>
      </c>
      <c r="X181">
        <v>19</v>
      </c>
      <c r="Y181">
        <v>29</v>
      </c>
      <c r="Z181" s="9">
        <v>0.66</v>
      </c>
      <c r="AA181">
        <v>1</v>
      </c>
      <c r="AB181">
        <v>0</v>
      </c>
      <c r="AC181">
        <v>0</v>
      </c>
      <c r="AD181">
        <v>0</v>
      </c>
      <c r="AE181">
        <v>1</v>
      </c>
      <c r="AF181" s="9">
        <v>0</v>
      </c>
      <c r="AG181">
        <v>1</v>
      </c>
      <c r="AH181">
        <v>4</v>
      </c>
      <c r="AI181" s="9">
        <v>0.25</v>
      </c>
      <c r="AJ181">
        <v>8</v>
      </c>
      <c r="AK181">
        <v>27</v>
      </c>
      <c r="AL181" s="9">
        <v>0.3</v>
      </c>
      <c r="AM181">
        <v>3</v>
      </c>
      <c r="AN181">
        <v>13</v>
      </c>
      <c r="AO181" s="9">
        <v>0.23</v>
      </c>
      <c r="AP181">
        <v>22</v>
      </c>
      <c r="AQ181">
        <v>4</v>
      </c>
      <c r="AR181">
        <v>3</v>
      </c>
      <c r="AS181">
        <v>1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 s="5">
        <f t="shared" si="6"/>
        <v>0</v>
      </c>
      <c r="BD181" s="5">
        <f t="shared" si="7"/>
        <v>0.98039215686274517</v>
      </c>
      <c r="BG181">
        <v>14</v>
      </c>
      <c r="BH181" s="10">
        <v>45787</v>
      </c>
      <c r="BI181" s="11" t="s">
        <v>90</v>
      </c>
      <c r="BJ181">
        <v>30.6</v>
      </c>
      <c r="BK181" s="8">
        <v>32.4</v>
      </c>
      <c r="BL181">
        <v>9831</v>
      </c>
      <c r="BM181" s="5">
        <v>9.3000000000000007</v>
      </c>
      <c r="BN181" s="5">
        <f t="shared" si="8"/>
        <v>2.8000000000000007</v>
      </c>
    </row>
    <row r="182" spans="1:66" x14ac:dyDescent="0.35">
      <c r="A182" t="s">
        <v>85</v>
      </c>
      <c r="B182">
        <v>23</v>
      </c>
      <c r="C182">
        <v>1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5">
        <v>0</v>
      </c>
      <c r="P182" s="5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9">
        <v>0</v>
      </c>
      <c r="W182">
        <v>9</v>
      </c>
      <c r="X182">
        <v>2</v>
      </c>
      <c r="Y182">
        <v>4</v>
      </c>
      <c r="Z182" s="9">
        <v>0.5</v>
      </c>
      <c r="AA182">
        <v>0</v>
      </c>
      <c r="AB182">
        <v>0</v>
      </c>
      <c r="AC182">
        <v>0</v>
      </c>
      <c r="AD182">
        <v>0</v>
      </c>
      <c r="AE182">
        <v>1</v>
      </c>
      <c r="AF182" s="9">
        <v>0</v>
      </c>
      <c r="AG182">
        <v>0</v>
      </c>
      <c r="AH182">
        <v>0</v>
      </c>
      <c r="AI182" s="9">
        <v>0</v>
      </c>
      <c r="AJ182">
        <v>0</v>
      </c>
      <c r="AK182">
        <v>6</v>
      </c>
      <c r="AL182" s="9">
        <v>0</v>
      </c>
      <c r="AM182">
        <v>0</v>
      </c>
      <c r="AN182">
        <v>0</v>
      </c>
      <c r="AO182" s="9">
        <v>0</v>
      </c>
      <c r="AP182">
        <v>3</v>
      </c>
      <c r="AQ182">
        <v>1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5">
        <f t="shared" si="6"/>
        <v>0</v>
      </c>
      <c r="BD182" s="5">
        <f t="shared" si="7"/>
        <v>0</v>
      </c>
      <c r="BG182">
        <v>14</v>
      </c>
      <c r="BH182" s="10">
        <v>45787</v>
      </c>
      <c r="BI182" s="11" t="s">
        <v>90</v>
      </c>
      <c r="BJ182">
        <v>30.6</v>
      </c>
      <c r="BK182" s="8">
        <v>27.8</v>
      </c>
      <c r="BL182">
        <v>3701</v>
      </c>
      <c r="BM182" s="5">
        <v>6.2</v>
      </c>
      <c r="BN182" s="5">
        <f t="shared" si="8"/>
        <v>-0.29999999999999982</v>
      </c>
    </row>
    <row r="183" spans="1:66" x14ac:dyDescent="0.35">
      <c r="A183" t="s">
        <v>77</v>
      </c>
      <c r="B183">
        <v>94</v>
      </c>
      <c r="C183">
        <v>3</v>
      </c>
      <c r="D183" s="5">
        <v>0.03</v>
      </c>
      <c r="E183" s="5">
        <v>0</v>
      </c>
      <c r="F183" s="5">
        <v>0.03</v>
      </c>
      <c r="G183" s="5">
        <v>0</v>
      </c>
      <c r="H183" s="5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5">
        <v>0</v>
      </c>
      <c r="P183" s="5">
        <v>0</v>
      </c>
      <c r="Q183">
        <v>0</v>
      </c>
      <c r="R183">
        <v>1</v>
      </c>
      <c r="S183">
        <v>0</v>
      </c>
      <c r="T183">
        <v>1</v>
      </c>
      <c r="U183">
        <v>1</v>
      </c>
      <c r="V183" s="9">
        <v>1</v>
      </c>
      <c r="W183">
        <v>62</v>
      </c>
      <c r="X183">
        <v>24</v>
      </c>
      <c r="Y183">
        <v>38</v>
      </c>
      <c r="Z183" s="9">
        <v>0.63</v>
      </c>
      <c r="AA183">
        <v>0</v>
      </c>
      <c r="AB183">
        <v>0</v>
      </c>
      <c r="AC183">
        <v>0</v>
      </c>
      <c r="AD183">
        <v>0</v>
      </c>
      <c r="AE183">
        <v>0</v>
      </c>
      <c r="AF183" s="9">
        <v>0</v>
      </c>
      <c r="AG183">
        <v>4</v>
      </c>
      <c r="AH183">
        <v>9</v>
      </c>
      <c r="AI183" s="9">
        <v>0.44</v>
      </c>
      <c r="AJ183">
        <v>9</v>
      </c>
      <c r="AK183">
        <v>21</v>
      </c>
      <c r="AL183" s="9">
        <v>0.43</v>
      </c>
      <c r="AM183">
        <v>1</v>
      </c>
      <c r="AN183">
        <v>1</v>
      </c>
      <c r="AO183" s="9">
        <v>1</v>
      </c>
      <c r="AP183">
        <v>22</v>
      </c>
      <c r="AQ183">
        <v>0</v>
      </c>
      <c r="AR183">
        <v>2</v>
      </c>
      <c r="AS183">
        <v>0</v>
      </c>
      <c r="AT183">
        <v>2</v>
      </c>
      <c r="AU183">
        <v>0</v>
      </c>
      <c r="AV183">
        <v>2</v>
      </c>
      <c r="AW183">
        <v>0</v>
      </c>
      <c r="AX183">
        <v>3</v>
      </c>
      <c r="AY183">
        <v>0</v>
      </c>
      <c r="AZ183">
        <v>0</v>
      </c>
      <c r="BA183">
        <v>0</v>
      </c>
      <c r="BB183">
        <v>0</v>
      </c>
      <c r="BC183" s="5">
        <f t="shared" si="6"/>
        <v>1.9607843137254903</v>
      </c>
      <c r="BD183" s="5">
        <f t="shared" si="7"/>
        <v>0</v>
      </c>
      <c r="BG183">
        <v>14</v>
      </c>
      <c r="BH183" s="10">
        <v>45787</v>
      </c>
      <c r="BI183" s="11" t="s">
        <v>90</v>
      </c>
      <c r="BJ183">
        <v>30.6</v>
      </c>
      <c r="BK183" s="8">
        <v>34.700000000000003</v>
      </c>
      <c r="BL183">
        <v>11344</v>
      </c>
      <c r="BM183" s="5">
        <v>6.6</v>
      </c>
      <c r="BN183" s="5">
        <f t="shared" si="8"/>
        <v>9.9999999999999645E-2</v>
      </c>
    </row>
    <row r="184" spans="1:66" x14ac:dyDescent="0.35">
      <c r="A184" t="s">
        <v>78</v>
      </c>
      <c r="B184">
        <v>94</v>
      </c>
      <c r="C184">
        <v>3</v>
      </c>
      <c r="D184" s="5">
        <v>0.01</v>
      </c>
      <c r="E184" s="5">
        <v>0</v>
      </c>
      <c r="F184" s="5">
        <v>0.01</v>
      </c>
      <c r="G184" s="5">
        <v>0</v>
      </c>
      <c r="H184" s="5">
        <v>0.64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5">
        <v>0</v>
      </c>
      <c r="P184" s="5">
        <v>0</v>
      </c>
      <c r="Q184">
        <v>0</v>
      </c>
      <c r="R184">
        <v>1</v>
      </c>
      <c r="S184">
        <v>1</v>
      </c>
      <c r="T184">
        <v>4</v>
      </c>
      <c r="U184">
        <v>5</v>
      </c>
      <c r="V184" s="9">
        <v>0.8</v>
      </c>
      <c r="W184">
        <v>53</v>
      </c>
      <c r="X184">
        <v>17</v>
      </c>
      <c r="Y184">
        <v>26</v>
      </c>
      <c r="Z184" s="9">
        <v>0.65</v>
      </c>
      <c r="AA184">
        <v>3</v>
      </c>
      <c r="AB184">
        <v>1</v>
      </c>
      <c r="AC184">
        <v>0</v>
      </c>
      <c r="AD184">
        <v>0</v>
      </c>
      <c r="AE184">
        <v>1</v>
      </c>
      <c r="AF184" s="9">
        <v>0</v>
      </c>
      <c r="AG184">
        <v>1</v>
      </c>
      <c r="AH184">
        <v>1</v>
      </c>
      <c r="AI184" s="9">
        <v>1</v>
      </c>
      <c r="AJ184">
        <v>5</v>
      </c>
      <c r="AK184">
        <v>18</v>
      </c>
      <c r="AL184" s="9">
        <v>0.28000000000000003</v>
      </c>
      <c r="AM184">
        <v>0</v>
      </c>
      <c r="AN184">
        <v>3</v>
      </c>
      <c r="AO184" s="9">
        <v>0</v>
      </c>
      <c r="AP184">
        <v>16</v>
      </c>
      <c r="AQ184">
        <v>0</v>
      </c>
      <c r="AR184">
        <v>2</v>
      </c>
      <c r="AS184">
        <v>3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 s="5">
        <f t="shared" si="6"/>
        <v>0</v>
      </c>
      <c r="BD184" s="5">
        <f t="shared" si="7"/>
        <v>0</v>
      </c>
      <c r="BG184">
        <v>14</v>
      </c>
      <c r="BH184" s="10">
        <v>45787</v>
      </c>
      <c r="BI184" s="11" t="s">
        <v>90</v>
      </c>
      <c r="BJ184">
        <v>30.6</v>
      </c>
      <c r="BM184" s="5">
        <v>7.3</v>
      </c>
      <c r="BN184" s="5">
        <f t="shared" si="8"/>
        <v>0.79999999999999982</v>
      </c>
    </row>
    <row r="185" spans="1:66" x14ac:dyDescent="0.35">
      <c r="A185" t="s">
        <v>80</v>
      </c>
      <c r="B185">
        <v>71</v>
      </c>
      <c r="C185">
        <v>2</v>
      </c>
      <c r="D185" s="5">
        <v>0.02</v>
      </c>
      <c r="E185" s="5">
        <v>0</v>
      </c>
      <c r="F185" s="5">
        <v>0.02</v>
      </c>
      <c r="G185" s="5">
        <v>0</v>
      </c>
      <c r="H185" s="5">
        <v>0.18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 s="5">
        <v>0</v>
      </c>
      <c r="P185" s="5">
        <v>0</v>
      </c>
      <c r="Q185">
        <v>1</v>
      </c>
      <c r="R185">
        <v>0</v>
      </c>
      <c r="S185">
        <v>0</v>
      </c>
      <c r="T185">
        <v>2</v>
      </c>
      <c r="U185">
        <v>3</v>
      </c>
      <c r="V185" s="9">
        <v>0.67</v>
      </c>
      <c r="W185">
        <v>32</v>
      </c>
      <c r="X185">
        <v>11</v>
      </c>
      <c r="Y185">
        <v>17</v>
      </c>
      <c r="Z185" s="9">
        <v>0.65</v>
      </c>
      <c r="AA185">
        <v>2</v>
      </c>
      <c r="AB185">
        <v>0</v>
      </c>
      <c r="AC185">
        <v>0</v>
      </c>
      <c r="AD185">
        <v>2</v>
      </c>
      <c r="AE185">
        <v>3</v>
      </c>
      <c r="AF185" s="9">
        <v>0.67</v>
      </c>
      <c r="AG185">
        <v>1</v>
      </c>
      <c r="AH185">
        <v>1</v>
      </c>
      <c r="AI185" s="9">
        <v>1</v>
      </c>
      <c r="AJ185">
        <v>3</v>
      </c>
      <c r="AK185">
        <v>10</v>
      </c>
      <c r="AL185" s="9">
        <v>0.3</v>
      </c>
      <c r="AM185">
        <v>1</v>
      </c>
      <c r="AN185">
        <v>2</v>
      </c>
      <c r="AO185" s="9">
        <v>0.5</v>
      </c>
      <c r="AP185">
        <v>10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0</v>
      </c>
      <c r="BB185">
        <v>0</v>
      </c>
      <c r="BC185" s="5">
        <f t="shared" si="6"/>
        <v>0.98039215686274517</v>
      </c>
      <c r="BD185" s="5">
        <f t="shared" si="7"/>
        <v>0.98039215686274517</v>
      </c>
      <c r="BG185">
        <v>14</v>
      </c>
      <c r="BH185" s="10">
        <v>45787</v>
      </c>
      <c r="BI185" s="11" t="s">
        <v>90</v>
      </c>
      <c r="BJ185">
        <v>30.6</v>
      </c>
      <c r="BK185" s="8">
        <v>32.799999999999997</v>
      </c>
      <c r="BL185">
        <v>7554</v>
      </c>
      <c r="BM185" s="5">
        <v>7.2</v>
      </c>
      <c r="BN185" s="5">
        <f t="shared" si="8"/>
        <v>0.70000000000000018</v>
      </c>
    </row>
    <row r="186" spans="1:66" x14ac:dyDescent="0.35">
      <c r="A186" t="s">
        <v>89</v>
      </c>
      <c r="B186">
        <v>1</v>
      </c>
      <c r="C186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s="5">
        <v>0</v>
      </c>
      <c r="P186" s="5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9">
        <v>0</v>
      </c>
      <c r="W186">
        <v>0</v>
      </c>
      <c r="X186">
        <v>0</v>
      </c>
      <c r="Y186">
        <v>0</v>
      </c>
      <c r="Z186" s="9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9">
        <v>0</v>
      </c>
      <c r="AG186">
        <v>0</v>
      </c>
      <c r="AH186">
        <v>0</v>
      </c>
      <c r="AI186" s="9">
        <v>0</v>
      </c>
      <c r="AJ186">
        <v>0</v>
      </c>
      <c r="AK186">
        <v>0</v>
      </c>
      <c r="AL186" s="9">
        <v>0</v>
      </c>
      <c r="AM186">
        <v>0</v>
      </c>
      <c r="AN186">
        <v>0</v>
      </c>
      <c r="AO186" s="9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 s="5">
        <f t="shared" si="6"/>
        <v>0</v>
      </c>
      <c r="BD186" s="5">
        <f t="shared" si="7"/>
        <v>0</v>
      </c>
      <c r="BG186">
        <v>14</v>
      </c>
      <c r="BH186" s="10">
        <v>45787</v>
      </c>
      <c r="BI186" s="11" t="s">
        <v>90</v>
      </c>
      <c r="BJ186">
        <v>30.6</v>
      </c>
      <c r="BK186" s="8">
        <v>25.3</v>
      </c>
      <c r="BL186">
        <v>1786</v>
      </c>
      <c r="BN186" s="5" t="str">
        <f t="shared" si="8"/>
        <v/>
      </c>
    </row>
    <row r="187" spans="1:66" x14ac:dyDescent="0.35">
      <c r="A187" t="s">
        <v>86</v>
      </c>
      <c r="B187">
        <v>65</v>
      </c>
      <c r="C187">
        <v>3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s="5">
        <v>0</v>
      </c>
      <c r="P187" s="5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 s="9">
        <v>0</v>
      </c>
      <c r="W187">
        <v>29</v>
      </c>
      <c r="X187">
        <v>19</v>
      </c>
      <c r="Y187">
        <v>22</v>
      </c>
      <c r="Z187" s="9">
        <v>0.86</v>
      </c>
      <c r="AA187">
        <v>0</v>
      </c>
      <c r="AB187">
        <v>0</v>
      </c>
      <c r="AC187">
        <v>0</v>
      </c>
      <c r="AD187">
        <v>0</v>
      </c>
      <c r="AE187">
        <v>0</v>
      </c>
      <c r="AF187" s="9">
        <v>0</v>
      </c>
      <c r="AG187">
        <v>2</v>
      </c>
      <c r="AH187">
        <v>4</v>
      </c>
      <c r="AI187" s="9">
        <v>0.5</v>
      </c>
      <c r="AJ187">
        <v>4</v>
      </c>
      <c r="AK187">
        <v>10</v>
      </c>
      <c r="AL187" s="9">
        <v>0.4</v>
      </c>
      <c r="AM187">
        <v>0</v>
      </c>
      <c r="AN187">
        <v>0</v>
      </c>
      <c r="AO187" s="9">
        <v>0</v>
      </c>
      <c r="AP187">
        <v>7</v>
      </c>
      <c r="AQ187">
        <v>1</v>
      </c>
      <c r="AR187">
        <v>1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0</v>
      </c>
      <c r="BA187">
        <v>0</v>
      </c>
      <c r="BB187">
        <v>0</v>
      </c>
      <c r="BC187" s="5">
        <f t="shared" si="6"/>
        <v>0.98039215686274517</v>
      </c>
      <c r="BD187" s="5">
        <f t="shared" si="7"/>
        <v>0.98039215686274517</v>
      </c>
      <c r="BG187">
        <v>14</v>
      </c>
      <c r="BH187" s="10">
        <v>45787</v>
      </c>
      <c r="BI187" s="11" t="s">
        <v>90</v>
      </c>
      <c r="BJ187">
        <v>30.6</v>
      </c>
      <c r="BK187" s="8">
        <v>26.9</v>
      </c>
      <c r="BL187">
        <v>8446</v>
      </c>
      <c r="BM187" s="5">
        <v>6.6</v>
      </c>
      <c r="BN187" s="5">
        <f t="shared" si="8"/>
        <v>9.9999999999999645E-2</v>
      </c>
    </row>
    <row r="188" spans="1:66" x14ac:dyDescent="0.35">
      <c r="A188" t="s">
        <v>66</v>
      </c>
      <c r="B188">
        <v>73</v>
      </c>
      <c r="C188">
        <v>0</v>
      </c>
      <c r="D188" s="5">
        <v>7.0000000000000007E-2</v>
      </c>
      <c r="E188" s="5">
        <v>0</v>
      </c>
      <c r="F188" s="5">
        <v>7.0000000000000007E-2</v>
      </c>
      <c r="G188" s="5">
        <v>0</v>
      </c>
      <c r="H188" s="5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5">
        <v>0</v>
      </c>
      <c r="P188" s="5">
        <v>0</v>
      </c>
      <c r="Q188">
        <v>0</v>
      </c>
      <c r="R188">
        <v>1</v>
      </c>
      <c r="S188">
        <v>1</v>
      </c>
      <c r="T188">
        <v>4</v>
      </c>
      <c r="U188">
        <v>6</v>
      </c>
      <c r="V188" s="9">
        <v>0.67</v>
      </c>
      <c r="W188">
        <v>33</v>
      </c>
      <c r="X188">
        <v>13</v>
      </c>
      <c r="Y188">
        <v>16</v>
      </c>
      <c r="Z188" s="9">
        <v>0.81</v>
      </c>
      <c r="AA188">
        <v>0</v>
      </c>
      <c r="AB188">
        <v>0</v>
      </c>
      <c r="AC188">
        <v>0</v>
      </c>
      <c r="AD188">
        <v>2</v>
      </c>
      <c r="AE188">
        <v>2</v>
      </c>
      <c r="AF188" s="9">
        <v>1</v>
      </c>
      <c r="AG188">
        <v>0</v>
      </c>
      <c r="AH188">
        <v>1</v>
      </c>
      <c r="AI188" s="9">
        <v>0</v>
      </c>
      <c r="AJ188">
        <v>6</v>
      </c>
      <c r="AK188">
        <v>17</v>
      </c>
      <c r="AL188" s="9">
        <v>0.35</v>
      </c>
      <c r="AM188">
        <v>0</v>
      </c>
      <c r="AN188">
        <v>0</v>
      </c>
      <c r="AO188" s="9">
        <v>0</v>
      </c>
      <c r="AP188">
        <v>4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5">
        <f t="shared" si="6"/>
        <v>0</v>
      </c>
      <c r="BD188" s="5">
        <f t="shared" si="7"/>
        <v>0</v>
      </c>
      <c r="BG188">
        <v>15</v>
      </c>
      <c r="BH188" s="10">
        <v>45794</v>
      </c>
      <c r="BI188" s="11" t="s">
        <v>82</v>
      </c>
      <c r="BJ188">
        <v>28.8</v>
      </c>
      <c r="BK188" s="8">
        <v>32.700000000000003</v>
      </c>
      <c r="BL188">
        <v>8944</v>
      </c>
      <c r="BM188" s="5">
        <v>6.6</v>
      </c>
      <c r="BN188" s="5">
        <f t="shared" si="8"/>
        <v>9.9999999999999645E-2</v>
      </c>
    </row>
    <row r="189" spans="1:66" x14ac:dyDescent="0.35">
      <c r="A189" t="s">
        <v>68</v>
      </c>
      <c r="B189">
        <v>93</v>
      </c>
      <c r="C189">
        <v>-1</v>
      </c>
      <c r="D189" s="5">
        <v>0.12</v>
      </c>
      <c r="E189" s="5">
        <v>0</v>
      </c>
      <c r="F189" s="5">
        <v>0.12</v>
      </c>
      <c r="G189" s="5">
        <v>0</v>
      </c>
      <c r="H189" s="5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5">
        <v>0</v>
      </c>
      <c r="P189" s="5">
        <v>0</v>
      </c>
      <c r="Q189">
        <v>0</v>
      </c>
      <c r="R189">
        <v>0</v>
      </c>
      <c r="S189">
        <v>1</v>
      </c>
      <c r="T189">
        <v>2</v>
      </c>
      <c r="U189">
        <v>2</v>
      </c>
      <c r="V189" s="9">
        <v>1</v>
      </c>
      <c r="W189">
        <v>71</v>
      </c>
      <c r="X189">
        <v>43</v>
      </c>
      <c r="Y189">
        <v>56</v>
      </c>
      <c r="Z189" s="9">
        <v>0.77</v>
      </c>
      <c r="AA189">
        <v>0</v>
      </c>
      <c r="AB189">
        <v>0</v>
      </c>
      <c r="AC189">
        <v>0</v>
      </c>
      <c r="AD189">
        <v>0</v>
      </c>
      <c r="AE189">
        <v>0</v>
      </c>
      <c r="AF189" s="9">
        <v>0</v>
      </c>
      <c r="AG189">
        <v>5</v>
      </c>
      <c r="AH189">
        <v>13</v>
      </c>
      <c r="AI189" s="9">
        <v>0.38</v>
      </c>
      <c r="AJ189">
        <v>4</v>
      </c>
      <c r="AK189">
        <v>9</v>
      </c>
      <c r="AL189" s="9">
        <v>0.44</v>
      </c>
      <c r="AM189">
        <v>2</v>
      </c>
      <c r="AN189">
        <v>3</v>
      </c>
      <c r="AO189" s="9">
        <v>0.67</v>
      </c>
      <c r="AP189">
        <v>12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 s="5">
        <f t="shared" si="6"/>
        <v>2.0833333333333335</v>
      </c>
      <c r="BD189" s="5">
        <f t="shared" si="7"/>
        <v>0</v>
      </c>
      <c r="BG189">
        <v>15</v>
      </c>
      <c r="BH189" s="10">
        <v>45794</v>
      </c>
      <c r="BI189" s="11" t="s">
        <v>82</v>
      </c>
      <c r="BJ189">
        <v>28.8</v>
      </c>
      <c r="BK189" s="8">
        <v>27.4</v>
      </c>
      <c r="BL189">
        <v>9194</v>
      </c>
      <c r="BM189" s="5">
        <v>6.9</v>
      </c>
      <c r="BN189" s="5">
        <f t="shared" si="8"/>
        <v>0.40000000000000036</v>
      </c>
    </row>
    <row r="190" spans="1:66" x14ac:dyDescent="0.35">
      <c r="A190" t="s">
        <v>69</v>
      </c>
      <c r="B190">
        <v>93</v>
      </c>
      <c r="C190">
        <v>-1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5">
        <v>0</v>
      </c>
      <c r="P190" s="5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9">
        <v>0</v>
      </c>
      <c r="W190">
        <v>62</v>
      </c>
      <c r="X190">
        <v>29</v>
      </c>
      <c r="Y190">
        <v>42</v>
      </c>
      <c r="Z190" s="9">
        <v>0.69</v>
      </c>
      <c r="AA190">
        <v>0</v>
      </c>
      <c r="AB190">
        <v>0</v>
      </c>
      <c r="AC190">
        <v>0</v>
      </c>
      <c r="AD190">
        <v>0</v>
      </c>
      <c r="AE190">
        <v>2</v>
      </c>
      <c r="AF190" s="9">
        <v>0</v>
      </c>
      <c r="AG190">
        <v>5</v>
      </c>
      <c r="AH190">
        <v>9</v>
      </c>
      <c r="AI190" s="9">
        <v>0.56000000000000005</v>
      </c>
      <c r="AJ190">
        <v>4</v>
      </c>
      <c r="AK190">
        <v>16</v>
      </c>
      <c r="AL190" s="9">
        <v>0.25</v>
      </c>
      <c r="AM190">
        <v>3</v>
      </c>
      <c r="AN190">
        <v>5</v>
      </c>
      <c r="AO190" s="9">
        <v>0.6</v>
      </c>
      <c r="AP190">
        <v>12</v>
      </c>
      <c r="AQ190">
        <v>0</v>
      </c>
      <c r="AR190">
        <v>1</v>
      </c>
      <c r="AS190">
        <v>0</v>
      </c>
      <c r="AT190">
        <v>3</v>
      </c>
      <c r="AU190">
        <v>1</v>
      </c>
      <c r="AV190">
        <v>0</v>
      </c>
      <c r="AW190">
        <v>0</v>
      </c>
      <c r="AX190">
        <v>4</v>
      </c>
      <c r="AY190">
        <v>0</v>
      </c>
      <c r="AZ190">
        <v>0</v>
      </c>
      <c r="BA190">
        <v>0</v>
      </c>
      <c r="BB190">
        <v>0</v>
      </c>
      <c r="BC190" s="5">
        <f t="shared" si="6"/>
        <v>0</v>
      </c>
      <c r="BD190" s="5">
        <f t="shared" si="7"/>
        <v>0</v>
      </c>
      <c r="BG190">
        <v>15</v>
      </c>
      <c r="BH190" s="10">
        <v>45794</v>
      </c>
      <c r="BI190" s="11" t="s">
        <v>82</v>
      </c>
      <c r="BJ190">
        <v>28.8</v>
      </c>
      <c r="BK190" s="8">
        <v>32.700000000000003</v>
      </c>
      <c r="BL190">
        <v>11154</v>
      </c>
      <c r="BM190" s="5">
        <v>7</v>
      </c>
      <c r="BN190" s="5">
        <f t="shared" si="8"/>
        <v>0.5</v>
      </c>
    </row>
    <row r="191" spans="1:66" x14ac:dyDescent="0.35">
      <c r="A191" t="s">
        <v>83</v>
      </c>
      <c r="B191">
        <v>93</v>
      </c>
      <c r="C191">
        <v>-1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>
        <v>0</v>
      </c>
      <c r="J191">
        <v>0</v>
      </c>
      <c r="K191">
        <v>0</v>
      </c>
      <c r="L191">
        <v>4</v>
      </c>
      <c r="M191">
        <v>5</v>
      </c>
      <c r="N191">
        <v>1</v>
      </c>
      <c r="O191" s="5">
        <v>1.64</v>
      </c>
      <c r="P191" s="5">
        <v>0.64</v>
      </c>
      <c r="Q191">
        <v>0</v>
      </c>
      <c r="R191">
        <v>0</v>
      </c>
      <c r="S191">
        <v>0</v>
      </c>
      <c r="T191">
        <v>0</v>
      </c>
      <c r="U191">
        <v>0</v>
      </c>
      <c r="V191" s="9">
        <v>0</v>
      </c>
      <c r="W191">
        <v>44</v>
      </c>
      <c r="X191">
        <v>33</v>
      </c>
      <c r="Y191">
        <v>36</v>
      </c>
      <c r="Z191" s="9">
        <v>0.92</v>
      </c>
      <c r="AA191">
        <v>0</v>
      </c>
      <c r="AB191">
        <v>0</v>
      </c>
      <c r="AC191">
        <v>0</v>
      </c>
      <c r="AD191">
        <v>0</v>
      </c>
      <c r="AE191">
        <v>0</v>
      </c>
      <c r="AF191" s="9">
        <v>0</v>
      </c>
      <c r="AG191">
        <v>5</v>
      </c>
      <c r="AH191">
        <v>7</v>
      </c>
      <c r="AI191" s="9">
        <v>0.71</v>
      </c>
      <c r="AJ191">
        <v>0</v>
      </c>
      <c r="AK191">
        <v>0</v>
      </c>
      <c r="AL191" s="9">
        <v>0</v>
      </c>
      <c r="AM191">
        <v>1</v>
      </c>
      <c r="AN191">
        <v>1</v>
      </c>
      <c r="AO191" s="9">
        <v>1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3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 s="5">
        <f t="shared" si="6"/>
        <v>3.1249999999999996</v>
      </c>
      <c r="BD191" s="5">
        <f t="shared" si="7"/>
        <v>0</v>
      </c>
      <c r="BG191">
        <v>15</v>
      </c>
      <c r="BH191" s="10">
        <v>45794</v>
      </c>
      <c r="BI191" s="11" t="s">
        <v>82</v>
      </c>
      <c r="BJ191">
        <v>28.8</v>
      </c>
      <c r="BK191" s="8">
        <v>23.8</v>
      </c>
      <c r="BL191">
        <v>5373</v>
      </c>
      <c r="BM191" s="5">
        <v>7.5</v>
      </c>
      <c r="BN191" s="5">
        <f t="shared" si="8"/>
        <v>1</v>
      </c>
    </row>
    <row r="192" spans="1:66" x14ac:dyDescent="0.35">
      <c r="A192" t="s">
        <v>71</v>
      </c>
      <c r="B192">
        <v>34</v>
      </c>
      <c r="C192">
        <v>-1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5">
        <v>0</v>
      </c>
      <c r="P192" s="5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9">
        <v>0</v>
      </c>
      <c r="W192">
        <v>20</v>
      </c>
      <c r="X192">
        <v>7</v>
      </c>
      <c r="Y192">
        <v>13</v>
      </c>
      <c r="Z192" s="9">
        <v>0.53</v>
      </c>
      <c r="AA192">
        <v>0</v>
      </c>
      <c r="AB192">
        <v>0</v>
      </c>
      <c r="AC192">
        <v>0</v>
      </c>
      <c r="AD192">
        <v>0</v>
      </c>
      <c r="AE192">
        <v>0</v>
      </c>
      <c r="AF192" s="9">
        <v>0</v>
      </c>
      <c r="AG192">
        <v>1</v>
      </c>
      <c r="AH192">
        <v>5</v>
      </c>
      <c r="AI192" s="9">
        <v>0.2</v>
      </c>
      <c r="AJ192">
        <v>4</v>
      </c>
      <c r="AK192">
        <v>8</v>
      </c>
      <c r="AL192" s="9">
        <v>0.5</v>
      </c>
      <c r="AM192">
        <v>2</v>
      </c>
      <c r="AN192">
        <v>4</v>
      </c>
      <c r="AO192" s="9">
        <v>0.5</v>
      </c>
      <c r="AP192">
        <v>10</v>
      </c>
      <c r="AQ192">
        <v>0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 s="5">
        <f t="shared" si="6"/>
        <v>0</v>
      </c>
      <c r="BD192" s="5">
        <f t="shared" si="7"/>
        <v>0</v>
      </c>
      <c r="BG192">
        <v>15</v>
      </c>
      <c r="BH192" s="10">
        <v>45794</v>
      </c>
      <c r="BI192" s="11" t="s">
        <v>82</v>
      </c>
      <c r="BJ192">
        <v>28.8</v>
      </c>
      <c r="BK192" s="8">
        <v>29.2</v>
      </c>
      <c r="BL192">
        <v>4678</v>
      </c>
      <c r="BM192" s="5">
        <v>6.6</v>
      </c>
      <c r="BN192" s="5">
        <f t="shared" si="8"/>
        <v>9.9999999999999645E-2</v>
      </c>
    </row>
    <row r="193" spans="1:66" x14ac:dyDescent="0.35">
      <c r="A193" t="s">
        <v>84</v>
      </c>
      <c r="B193">
        <v>20</v>
      </c>
      <c r="C193">
        <v>-1</v>
      </c>
      <c r="D193" s="5">
        <v>0</v>
      </c>
      <c r="E193" s="5">
        <v>0</v>
      </c>
      <c r="F193" s="5">
        <v>0</v>
      </c>
      <c r="G193" s="5">
        <v>0</v>
      </c>
      <c r="H193" s="5">
        <v>0.14000000000000001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5">
        <v>0</v>
      </c>
      <c r="P193" s="5">
        <v>0</v>
      </c>
      <c r="Q193">
        <v>0</v>
      </c>
      <c r="R193">
        <v>0</v>
      </c>
      <c r="S193">
        <v>0</v>
      </c>
      <c r="T193">
        <v>1</v>
      </c>
      <c r="U193">
        <v>3</v>
      </c>
      <c r="V193" s="9">
        <v>0.33</v>
      </c>
      <c r="W193">
        <v>11</v>
      </c>
      <c r="X193">
        <v>3</v>
      </c>
      <c r="Y193">
        <v>5</v>
      </c>
      <c r="Z193" s="9">
        <v>0.6</v>
      </c>
      <c r="AA193">
        <v>1</v>
      </c>
      <c r="AB193">
        <v>0</v>
      </c>
      <c r="AC193">
        <v>0</v>
      </c>
      <c r="AD193">
        <v>0</v>
      </c>
      <c r="AE193">
        <v>0</v>
      </c>
      <c r="AF193" s="9">
        <v>0</v>
      </c>
      <c r="AG193">
        <v>0</v>
      </c>
      <c r="AH193">
        <v>0</v>
      </c>
      <c r="AI193" s="9">
        <v>0</v>
      </c>
      <c r="AJ193">
        <v>2</v>
      </c>
      <c r="AK193">
        <v>10</v>
      </c>
      <c r="AL193" s="9">
        <v>0.2</v>
      </c>
      <c r="AM193">
        <v>0</v>
      </c>
      <c r="AN193">
        <v>0</v>
      </c>
      <c r="AO193" s="9">
        <v>0</v>
      </c>
      <c r="AP193">
        <v>6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1</v>
      </c>
      <c r="AZ193">
        <v>0</v>
      </c>
      <c r="BA193">
        <v>0</v>
      </c>
      <c r="BB193">
        <v>0</v>
      </c>
      <c r="BC193" s="5">
        <f t="shared" si="6"/>
        <v>0</v>
      </c>
      <c r="BD193" s="5">
        <f t="shared" si="7"/>
        <v>0</v>
      </c>
      <c r="BG193">
        <v>15</v>
      </c>
      <c r="BH193" s="10">
        <v>45794</v>
      </c>
      <c r="BI193" s="11" t="s">
        <v>82</v>
      </c>
      <c r="BJ193">
        <v>28.8</v>
      </c>
      <c r="BK193" s="8">
        <v>30.3</v>
      </c>
      <c r="BL193">
        <v>3102</v>
      </c>
      <c r="BM193" s="5">
        <v>5.9</v>
      </c>
      <c r="BN193" s="5">
        <f t="shared" si="8"/>
        <v>-0.59999999999999964</v>
      </c>
    </row>
    <row r="194" spans="1:66" x14ac:dyDescent="0.35">
      <c r="A194" t="s">
        <v>73</v>
      </c>
      <c r="B194">
        <v>93</v>
      </c>
      <c r="C194">
        <v>-1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5">
        <v>0</v>
      </c>
      <c r="P194" s="5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 s="9">
        <v>1</v>
      </c>
      <c r="W194">
        <v>57</v>
      </c>
      <c r="X194">
        <v>30</v>
      </c>
      <c r="Y194">
        <v>39</v>
      </c>
      <c r="Z194" s="9">
        <v>0.77</v>
      </c>
      <c r="AA194">
        <v>3</v>
      </c>
      <c r="AB194">
        <v>0</v>
      </c>
      <c r="AC194">
        <v>0</v>
      </c>
      <c r="AD194">
        <v>3</v>
      </c>
      <c r="AE194">
        <v>3</v>
      </c>
      <c r="AF194" s="9">
        <v>1</v>
      </c>
      <c r="AG194">
        <v>3</v>
      </c>
      <c r="AH194">
        <v>9</v>
      </c>
      <c r="AI194" s="9">
        <v>0.33</v>
      </c>
      <c r="AJ194">
        <v>3</v>
      </c>
      <c r="AK194">
        <v>9</v>
      </c>
      <c r="AL194" s="9">
        <v>0.33</v>
      </c>
      <c r="AM194">
        <v>8</v>
      </c>
      <c r="AN194">
        <v>11</v>
      </c>
      <c r="AO194" s="9">
        <v>0.73</v>
      </c>
      <c r="AP194">
        <v>16</v>
      </c>
      <c r="AQ194">
        <v>3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 s="5">
        <f t="shared" ref="BC194:BC257" si="9">AV194/BJ194*30</f>
        <v>1.0416666666666667</v>
      </c>
      <c r="BD194" s="5">
        <f t="shared" ref="BD194:BD257" si="10">AW194/BJ194*30</f>
        <v>0</v>
      </c>
      <c r="BG194">
        <v>15</v>
      </c>
      <c r="BH194" s="10">
        <v>45794</v>
      </c>
      <c r="BI194" s="11" t="s">
        <v>82</v>
      </c>
      <c r="BJ194">
        <v>28.8</v>
      </c>
      <c r="BK194" s="8">
        <v>31.3</v>
      </c>
      <c r="BL194">
        <v>9729</v>
      </c>
      <c r="BM194" s="5">
        <v>7.2</v>
      </c>
      <c r="BN194" s="5">
        <f t="shared" ref="BN194:BN256" si="11">IF(BM194=0, "", BM194-6.5)</f>
        <v>0.70000000000000018</v>
      </c>
    </row>
    <row r="195" spans="1:66" x14ac:dyDescent="0.35">
      <c r="A195" t="s">
        <v>74</v>
      </c>
      <c r="B195">
        <v>93</v>
      </c>
      <c r="C195">
        <v>-1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5">
        <v>0</v>
      </c>
      <c r="P195" s="5">
        <v>0</v>
      </c>
      <c r="Q195">
        <v>0</v>
      </c>
      <c r="R195">
        <v>0</v>
      </c>
      <c r="S195">
        <v>0</v>
      </c>
      <c r="T195">
        <v>1</v>
      </c>
      <c r="U195">
        <v>1</v>
      </c>
      <c r="V195" s="9">
        <v>1</v>
      </c>
      <c r="W195">
        <v>78</v>
      </c>
      <c r="X195">
        <v>46</v>
      </c>
      <c r="Y195">
        <v>62</v>
      </c>
      <c r="Z195" s="9">
        <v>0.74</v>
      </c>
      <c r="AA195">
        <v>0</v>
      </c>
      <c r="AB195">
        <v>0</v>
      </c>
      <c r="AC195">
        <v>0</v>
      </c>
      <c r="AD195">
        <v>0</v>
      </c>
      <c r="AE195">
        <v>0</v>
      </c>
      <c r="AF195" s="9">
        <v>0</v>
      </c>
      <c r="AG195">
        <v>3</v>
      </c>
      <c r="AH195">
        <v>11</v>
      </c>
      <c r="AI195" s="9">
        <v>0.27</v>
      </c>
      <c r="AJ195">
        <v>4</v>
      </c>
      <c r="AK195">
        <v>9</v>
      </c>
      <c r="AL195" s="9">
        <v>0.44</v>
      </c>
      <c r="AM195">
        <v>3</v>
      </c>
      <c r="AN195">
        <v>4</v>
      </c>
      <c r="AO195" s="9">
        <v>0.75</v>
      </c>
      <c r="AP195">
        <v>16</v>
      </c>
      <c r="AQ195">
        <v>0</v>
      </c>
      <c r="AR195">
        <v>1</v>
      </c>
      <c r="AS195">
        <v>0</v>
      </c>
      <c r="AT195">
        <v>2</v>
      </c>
      <c r="AU195">
        <v>1</v>
      </c>
      <c r="AV195">
        <v>1</v>
      </c>
      <c r="AW195">
        <v>0</v>
      </c>
      <c r="AX195">
        <v>2</v>
      </c>
      <c r="AY195">
        <v>0</v>
      </c>
      <c r="AZ195">
        <v>0</v>
      </c>
      <c r="BA195">
        <v>0</v>
      </c>
      <c r="BB195">
        <v>0</v>
      </c>
      <c r="BC195" s="5">
        <f t="shared" si="9"/>
        <v>1.0416666666666667</v>
      </c>
      <c r="BD195" s="5">
        <f t="shared" si="10"/>
        <v>0</v>
      </c>
      <c r="BG195">
        <v>15</v>
      </c>
      <c r="BH195" s="10">
        <v>45794</v>
      </c>
      <c r="BI195" s="11" t="s">
        <v>82</v>
      </c>
      <c r="BJ195">
        <v>28.8</v>
      </c>
      <c r="BK195" s="8">
        <v>29</v>
      </c>
      <c r="BL195">
        <v>10086</v>
      </c>
      <c r="BM195" s="5">
        <v>6.9</v>
      </c>
      <c r="BN195" s="5">
        <f t="shared" si="11"/>
        <v>0.40000000000000036</v>
      </c>
    </row>
    <row r="196" spans="1:66" x14ac:dyDescent="0.35">
      <c r="A196" t="s">
        <v>75</v>
      </c>
      <c r="B196">
        <v>20</v>
      </c>
      <c r="C196">
        <v>-1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5">
        <v>0</v>
      </c>
      <c r="P196" s="5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9">
        <v>0</v>
      </c>
      <c r="W196">
        <v>5</v>
      </c>
      <c r="X196">
        <v>3</v>
      </c>
      <c r="Y196">
        <v>4</v>
      </c>
      <c r="Z196" s="9">
        <v>0.75</v>
      </c>
      <c r="AA196">
        <v>0</v>
      </c>
      <c r="AB196">
        <v>0</v>
      </c>
      <c r="AC196">
        <v>0</v>
      </c>
      <c r="AD196">
        <v>0</v>
      </c>
      <c r="AE196">
        <v>0</v>
      </c>
      <c r="AF196" s="9">
        <v>0</v>
      </c>
      <c r="AG196">
        <v>0</v>
      </c>
      <c r="AH196">
        <v>0</v>
      </c>
      <c r="AI196" s="9">
        <v>0</v>
      </c>
      <c r="AJ196">
        <v>2</v>
      </c>
      <c r="AK196">
        <v>4</v>
      </c>
      <c r="AL196" s="9">
        <v>0.5</v>
      </c>
      <c r="AM196">
        <v>1</v>
      </c>
      <c r="AN196">
        <v>1</v>
      </c>
      <c r="AO196" s="9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 s="5">
        <f t="shared" si="9"/>
        <v>0</v>
      </c>
      <c r="BD196" s="5">
        <f t="shared" si="10"/>
        <v>0</v>
      </c>
      <c r="BG196">
        <v>15</v>
      </c>
      <c r="BH196" s="10">
        <v>45794</v>
      </c>
      <c r="BI196" s="11" t="s">
        <v>82</v>
      </c>
      <c r="BJ196">
        <v>28.8</v>
      </c>
      <c r="BK196" s="8">
        <v>28.3</v>
      </c>
      <c r="BL196">
        <v>3603</v>
      </c>
      <c r="BM196" s="5">
        <v>6.4</v>
      </c>
      <c r="BN196" s="5">
        <f t="shared" si="11"/>
        <v>-9.9999999999999645E-2</v>
      </c>
    </row>
    <row r="197" spans="1:66" x14ac:dyDescent="0.35">
      <c r="A197" t="s">
        <v>85</v>
      </c>
      <c r="B197">
        <v>59</v>
      </c>
      <c r="C197">
        <v>0</v>
      </c>
      <c r="D197" s="5">
        <v>0.01</v>
      </c>
      <c r="E197" s="5">
        <v>0</v>
      </c>
      <c r="F197" s="5">
        <v>0.01</v>
      </c>
      <c r="G197" s="5">
        <v>0</v>
      </c>
      <c r="H197" s="5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5">
        <v>0</v>
      </c>
      <c r="P197" s="5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 s="9">
        <v>0</v>
      </c>
      <c r="W197">
        <v>24</v>
      </c>
      <c r="X197">
        <v>9</v>
      </c>
      <c r="Y197">
        <v>11</v>
      </c>
      <c r="Z197" s="9">
        <v>0.82</v>
      </c>
      <c r="AA197">
        <v>1</v>
      </c>
      <c r="AB197">
        <v>0</v>
      </c>
      <c r="AC197">
        <v>0</v>
      </c>
      <c r="AD197">
        <v>0</v>
      </c>
      <c r="AE197">
        <v>0</v>
      </c>
      <c r="AF197" s="9">
        <v>0</v>
      </c>
      <c r="AG197">
        <v>0</v>
      </c>
      <c r="AH197">
        <v>2</v>
      </c>
      <c r="AI197" s="9">
        <v>0</v>
      </c>
      <c r="AJ197">
        <v>2</v>
      </c>
      <c r="AK197">
        <v>10</v>
      </c>
      <c r="AL197" s="9">
        <v>0.2</v>
      </c>
      <c r="AM197">
        <v>0</v>
      </c>
      <c r="AN197">
        <v>1</v>
      </c>
      <c r="AO197" s="9">
        <v>0</v>
      </c>
      <c r="AP197">
        <v>8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5">
        <f t="shared" si="9"/>
        <v>0</v>
      </c>
      <c r="BD197" s="5">
        <f t="shared" si="10"/>
        <v>0</v>
      </c>
      <c r="BG197">
        <v>15</v>
      </c>
      <c r="BH197" s="10">
        <v>45794</v>
      </c>
      <c r="BI197" s="11" t="s">
        <v>82</v>
      </c>
      <c r="BJ197">
        <v>28.8</v>
      </c>
      <c r="BK197" s="8">
        <v>27.5</v>
      </c>
      <c r="BL197">
        <v>7643</v>
      </c>
      <c r="BM197" s="5">
        <v>6.4</v>
      </c>
      <c r="BN197" s="5">
        <f t="shared" si="11"/>
        <v>-9.9999999999999645E-2</v>
      </c>
    </row>
    <row r="198" spans="1:66" x14ac:dyDescent="0.35">
      <c r="A198" t="s">
        <v>77</v>
      </c>
      <c r="B198">
        <v>93</v>
      </c>
      <c r="C198">
        <v>-1</v>
      </c>
      <c r="D198" s="5">
        <v>0.14000000000000001</v>
      </c>
      <c r="E198" s="5">
        <v>0</v>
      </c>
      <c r="F198" s="5">
        <v>0.14000000000000001</v>
      </c>
      <c r="G198" s="5">
        <v>0</v>
      </c>
      <c r="H198" s="5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5">
        <v>0</v>
      </c>
      <c r="P198" s="5">
        <v>0</v>
      </c>
      <c r="Q198">
        <v>0</v>
      </c>
      <c r="R198">
        <v>0</v>
      </c>
      <c r="S198">
        <v>1</v>
      </c>
      <c r="T198">
        <v>3</v>
      </c>
      <c r="U198">
        <v>4</v>
      </c>
      <c r="V198" s="9">
        <v>0.75</v>
      </c>
      <c r="W198">
        <v>65</v>
      </c>
      <c r="X198">
        <v>33</v>
      </c>
      <c r="Y198">
        <v>42</v>
      </c>
      <c r="Z198" s="9">
        <v>0.79</v>
      </c>
      <c r="AA198">
        <v>0</v>
      </c>
      <c r="AB198">
        <v>0</v>
      </c>
      <c r="AC198">
        <v>0</v>
      </c>
      <c r="AD198">
        <v>0</v>
      </c>
      <c r="AE198">
        <v>0</v>
      </c>
      <c r="AF198" s="9">
        <v>0</v>
      </c>
      <c r="AG198">
        <v>2</v>
      </c>
      <c r="AH198">
        <v>4</v>
      </c>
      <c r="AI198" s="9">
        <v>0.5</v>
      </c>
      <c r="AJ198">
        <v>10</v>
      </c>
      <c r="AK198">
        <v>21</v>
      </c>
      <c r="AL198" s="9">
        <v>0.48</v>
      </c>
      <c r="AM198">
        <v>0</v>
      </c>
      <c r="AN198">
        <v>3</v>
      </c>
      <c r="AO198" s="9">
        <v>0</v>
      </c>
      <c r="AP198">
        <v>11</v>
      </c>
      <c r="AQ198">
        <v>0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5">
        <f t="shared" si="9"/>
        <v>0</v>
      </c>
      <c r="BD198" s="5">
        <f t="shared" si="10"/>
        <v>0</v>
      </c>
      <c r="BG198">
        <v>15</v>
      </c>
      <c r="BH198" s="10">
        <v>45794</v>
      </c>
      <c r="BI198" s="11" t="s">
        <v>82</v>
      </c>
      <c r="BJ198">
        <v>28.8</v>
      </c>
      <c r="BK198" s="8">
        <v>32.700000000000003</v>
      </c>
      <c r="BL198">
        <v>11512</v>
      </c>
      <c r="BM198" s="5">
        <v>6.5</v>
      </c>
      <c r="BN198" s="5">
        <f t="shared" si="11"/>
        <v>0</v>
      </c>
    </row>
    <row r="199" spans="1:66" x14ac:dyDescent="0.35">
      <c r="A199" t="s">
        <v>78</v>
      </c>
      <c r="B199">
        <v>93</v>
      </c>
      <c r="C199">
        <v>-1</v>
      </c>
      <c r="D199" s="5">
        <v>0.6</v>
      </c>
      <c r="E199" s="5">
        <v>0.04</v>
      </c>
      <c r="F199" s="5">
        <v>0.6</v>
      </c>
      <c r="G199" s="5">
        <v>0.04</v>
      </c>
      <c r="H199" s="5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5">
        <v>0</v>
      </c>
      <c r="P199" s="5">
        <v>0</v>
      </c>
      <c r="Q199">
        <v>1</v>
      </c>
      <c r="R199">
        <v>3</v>
      </c>
      <c r="S199">
        <v>0</v>
      </c>
      <c r="T199">
        <v>3</v>
      </c>
      <c r="U199">
        <v>5</v>
      </c>
      <c r="V199" s="9">
        <v>0.6</v>
      </c>
      <c r="W199">
        <v>38</v>
      </c>
      <c r="X199">
        <v>17</v>
      </c>
      <c r="Y199">
        <v>19</v>
      </c>
      <c r="Z199" s="9">
        <v>0.89</v>
      </c>
      <c r="AA199">
        <v>0</v>
      </c>
      <c r="AB199">
        <v>0</v>
      </c>
      <c r="AC199">
        <v>0</v>
      </c>
      <c r="AD199">
        <v>0</v>
      </c>
      <c r="AE199">
        <v>1</v>
      </c>
      <c r="AF199" s="9">
        <v>0</v>
      </c>
      <c r="AG199">
        <v>2</v>
      </c>
      <c r="AH199">
        <v>3</v>
      </c>
      <c r="AI199" s="9">
        <v>0.67</v>
      </c>
      <c r="AJ199">
        <v>6</v>
      </c>
      <c r="AK199">
        <v>15</v>
      </c>
      <c r="AL199" s="9">
        <v>0.4</v>
      </c>
      <c r="AM199">
        <v>3</v>
      </c>
      <c r="AN199">
        <v>4</v>
      </c>
      <c r="AO199" s="9">
        <v>0.75</v>
      </c>
      <c r="AP199">
        <v>9</v>
      </c>
      <c r="AQ199">
        <v>0</v>
      </c>
      <c r="AR199">
        <v>1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 s="5">
        <f t="shared" si="9"/>
        <v>0</v>
      </c>
      <c r="BD199" s="5">
        <f t="shared" si="10"/>
        <v>0</v>
      </c>
      <c r="BG199">
        <v>15</v>
      </c>
      <c r="BH199" s="10">
        <v>45794</v>
      </c>
      <c r="BI199" s="11" t="s">
        <v>82</v>
      </c>
      <c r="BJ199">
        <v>28.8</v>
      </c>
      <c r="BM199" s="5">
        <v>7.1</v>
      </c>
      <c r="BN199" s="5">
        <f t="shared" si="11"/>
        <v>0.59999999999999964</v>
      </c>
    </row>
    <row r="200" spans="1:66" x14ac:dyDescent="0.35">
      <c r="A200" t="s">
        <v>80</v>
      </c>
      <c r="B200">
        <v>93</v>
      </c>
      <c r="C200">
        <v>-1</v>
      </c>
      <c r="D200" s="5">
        <v>0.03</v>
      </c>
      <c r="E200" s="5">
        <v>0.06</v>
      </c>
      <c r="F200" s="5">
        <v>0.03</v>
      </c>
      <c r="G200" s="5">
        <v>0.06</v>
      </c>
      <c r="H200" s="5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5">
        <v>0</v>
      </c>
      <c r="P200" s="5">
        <v>0</v>
      </c>
      <c r="Q200">
        <v>1</v>
      </c>
      <c r="R200">
        <v>0</v>
      </c>
      <c r="S200">
        <v>1</v>
      </c>
      <c r="T200">
        <v>3</v>
      </c>
      <c r="U200">
        <v>4</v>
      </c>
      <c r="V200" s="9">
        <v>0.75</v>
      </c>
      <c r="W200">
        <v>54</v>
      </c>
      <c r="X200">
        <v>16</v>
      </c>
      <c r="Y200">
        <v>25</v>
      </c>
      <c r="Z200" s="9">
        <v>0.64</v>
      </c>
      <c r="AA200">
        <v>0</v>
      </c>
      <c r="AB200">
        <v>0</v>
      </c>
      <c r="AC200">
        <v>0</v>
      </c>
      <c r="AD200">
        <v>1</v>
      </c>
      <c r="AE200">
        <v>2</v>
      </c>
      <c r="AF200" s="9">
        <v>0.5</v>
      </c>
      <c r="AG200">
        <v>1</v>
      </c>
      <c r="AH200">
        <v>1</v>
      </c>
      <c r="AI200" s="9">
        <v>1</v>
      </c>
      <c r="AJ200">
        <v>5</v>
      </c>
      <c r="AK200">
        <v>20</v>
      </c>
      <c r="AL200" s="9">
        <v>0.25</v>
      </c>
      <c r="AM200">
        <v>0</v>
      </c>
      <c r="AN200">
        <v>2</v>
      </c>
      <c r="AO200" s="9">
        <v>0</v>
      </c>
      <c r="AP200">
        <v>19</v>
      </c>
      <c r="AQ200">
        <v>0</v>
      </c>
      <c r="AR200">
        <v>1</v>
      </c>
      <c r="AS200">
        <v>1</v>
      </c>
      <c r="AT200">
        <v>0</v>
      </c>
      <c r="AU200">
        <v>0</v>
      </c>
      <c r="AV200">
        <v>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 s="5">
        <f t="shared" si="9"/>
        <v>4.166666666666667</v>
      </c>
      <c r="BD200" s="5">
        <f t="shared" si="10"/>
        <v>0</v>
      </c>
      <c r="BG200">
        <v>15</v>
      </c>
      <c r="BH200" s="10">
        <v>45794</v>
      </c>
      <c r="BI200" s="11" t="s">
        <v>82</v>
      </c>
      <c r="BJ200">
        <v>28.8</v>
      </c>
      <c r="BK200" s="8">
        <v>32.200000000000003</v>
      </c>
      <c r="BL200">
        <v>7427</v>
      </c>
      <c r="BM200" s="5">
        <v>6.8</v>
      </c>
      <c r="BN200" s="5">
        <f t="shared" si="11"/>
        <v>0.29999999999999982</v>
      </c>
    </row>
    <row r="201" spans="1:66" x14ac:dyDescent="0.35">
      <c r="A201" t="s">
        <v>86</v>
      </c>
      <c r="B201">
        <v>73</v>
      </c>
      <c r="C201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5">
        <v>0</v>
      </c>
      <c r="P201" s="5">
        <v>0</v>
      </c>
      <c r="Q201">
        <v>0</v>
      </c>
      <c r="R201">
        <v>0</v>
      </c>
      <c r="S201">
        <v>0</v>
      </c>
      <c r="T201">
        <v>2</v>
      </c>
      <c r="U201">
        <v>2</v>
      </c>
      <c r="V201" s="9">
        <v>1</v>
      </c>
      <c r="W201">
        <v>42</v>
      </c>
      <c r="X201">
        <v>32</v>
      </c>
      <c r="Y201">
        <v>37</v>
      </c>
      <c r="Z201" s="9">
        <v>0.86</v>
      </c>
      <c r="AA201">
        <v>1</v>
      </c>
      <c r="AB201">
        <v>0</v>
      </c>
      <c r="AC201">
        <v>0</v>
      </c>
      <c r="AD201">
        <v>0</v>
      </c>
      <c r="AE201">
        <v>1</v>
      </c>
      <c r="AF201" s="9">
        <v>0</v>
      </c>
      <c r="AG201">
        <v>6</v>
      </c>
      <c r="AH201">
        <v>8</v>
      </c>
      <c r="AI201" s="9">
        <v>0.75</v>
      </c>
      <c r="AJ201">
        <v>3</v>
      </c>
      <c r="AK201">
        <v>8</v>
      </c>
      <c r="AL201" s="9">
        <v>0.38</v>
      </c>
      <c r="AM201">
        <v>0</v>
      </c>
      <c r="AN201">
        <v>1</v>
      </c>
      <c r="AO201" s="9">
        <v>0</v>
      </c>
      <c r="AP201">
        <v>9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 s="5">
        <f t="shared" si="9"/>
        <v>2.0833333333333335</v>
      </c>
      <c r="BD201" s="5">
        <f t="shared" si="10"/>
        <v>0</v>
      </c>
      <c r="BG201">
        <v>15</v>
      </c>
      <c r="BH201" s="10">
        <v>45794</v>
      </c>
      <c r="BI201" s="11" t="s">
        <v>82</v>
      </c>
      <c r="BJ201">
        <v>28.8</v>
      </c>
      <c r="BK201" s="8">
        <v>30.5</v>
      </c>
      <c r="BL201">
        <v>9689</v>
      </c>
      <c r="BM201" s="5">
        <v>7.3</v>
      </c>
      <c r="BN201" s="5">
        <f t="shared" si="11"/>
        <v>0.79999999999999982</v>
      </c>
    </row>
    <row r="202" spans="1:66" x14ac:dyDescent="0.35">
      <c r="A202" t="s">
        <v>83</v>
      </c>
      <c r="B202">
        <v>95</v>
      </c>
      <c r="C202">
        <v>-2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4</v>
      </c>
      <c r="M202" s="5">
        <v>6</v>
      </c>
      <c r="N202" s="5">
        <v>2</v>
      </c>
      <c r="O202" s="5">
        <v>1.31</v>
      </c>
      <c r="P202" s="5">
        <f>O202-N202</f>
        <v>-0.69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9">
        <v>0</v>
      </c>
      <c r="W202" s="5">
        <v>38</v>
      </c>
      <c r="X202" s="5">
        <v>32</v>
      </c>
      <c r="Y202" s="5">
        <v>32</v>
      </c>
      <c r="Z202" s="9">
        <v>1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9">
        <v>0</v>
      </c>
      <c r="AG202" s="5">
        <v>6</v>
      </c>
      <c r="AH202" s="5">
        <v>6</v>
      </c>
      <c r="AI202" s="9">
        <v>1</v>
      </c>
      <c r="AJ202" s="5">
        <v>1</v>
      </c>
      <c r="AK202" s="5">
        <v>1</v>
      </c>
      <c r="AL202" s="9">
        <v>1</v>
      </c>
      <c r="AM202" s="5">
        <v>0</v>
      </c>
      <c r="AN202" s="5">
        <v>0</v>
      </c>
      <c r="AO202" s="9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2</v>
      </c>
      <c r="AU202" s="5">
        <v>0</v>
      </c>
      <c r="AV202" s="5">
        <v>2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f t="shared" si="9"/>
        <v>1.7543859649122806</v>
      </c>
      <c r="BD202" s="5">
        <f t="shared" si="10"/>
        <v>0</v>
      </c>
      <c r="BG202">
        <v>16</v>
      </c>
      <c r="BH202" s="10">
        <v>45801</v>
      </c>
      <c r="BI202" s="11" t="s">
        <v>67</v>
      </c>
      <c r="BJ202">
        <v>34.200000000000003</v>
      </c>
      <c r="BK202" s="8">
        <v>26.4</v>
      </c>
      <c r="BL202">
        <v>6156</v>
      </c>
      <c r="BM202" s="5">
        <v>7.3</v>
      </c>
      <c r="BN202" s="5">
        <f t="shared" si="11"/>
        <v>0.79999999999999982</v>
      </c>
    </row>
    <row r="203" spans="1:66" x14ac:dyDescent="0.35">
      <c r="A203" t="s">
        <v>69</v>
      </c>
      <c r="B203">
        <v>95</v>
      </c>
      <c r="C203">
        <v>-2</v>
      </c>
      <c r="D203" s="5">
        <v>0</v>
      </c>
      <c r="E203" s="5">
        <v>0</v>
      </c>
      <c r="F203" s="5">
        <v>0</v>
      </c>
      <c r="G203" s="5">
        <v>0</v>
      </c>
      <c r="H203" s="5">
        <v>0.09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1</v>
      </c>
      <c r="T203" s="5">
        <v>2</v>
      </c>
      <c r="U203" s="5">
        <v>3</v>
      </c>
      <c r="V203" s="9">
        <v>0.67</v>
      </c>
      <c r="W203" s="5">
        <v>44</v>
      </c>
      <c r="X203" s="5">
        <v>17</v>
      </c>
      <c r="Y203" s="5">
        <v>28</v>
      </c>
      <c r="Z203" s="9">
        <v>0.61</v>
      </c>
      <c r="AA203" s="5">
        <v>1</v>
      </c>
      <c r="AB203" s="5">
        <v>0</v>
      </c>
      <c r="AC203" s="5">
        <v>0</v>
      </c>
      <c r="AD203" s="5">
        <v>0</v>
      </c>
      <c r="AE203" s="5">
        <v>4</v>
      </c>
      <c r="AF203" s="9">
        <v>0</v>
      </c>
      <c r="AG203" s="5">
        <v>2</v>
      </c>
      <c r="AH203" s="5">
        <v>5</v>
      </c>
      <c r="AI203" s="9">
        <v>0.4</v>
      </c>
      <c r="AJ203" s="5">
        <v>4</v>
      </c>
      <c r="AK203" s="5">
        <v>16</v>
      </c>
      <c r="AL203" s="9">
        <v>0.25</v>
      </c>
      <c r="AM203" s="5">
        <v>1</v>
      </c>
      <c r="AN203" s="5">
        <v>4</v>
      </c>
      <c r="AO203" s="9">
        <v>0.25</v>
      </c>
      <c r="AP203" s="5">
        <v>16</v>
      </c>
      <c r="AQ203" s="5">
        <v>4</v>
      </c>
      <c r="AR203" s="5">
        <v>0</v>
      </c>
      <c r="AS203" s="5">
        <v>0</v>
      </c>
      <c r="AT203" s="5">
        <v>4</v>
      </c>
      <c r="AU203" s="5">
        <v>0</v>
      </c>
      <c r="AV203" s="5">
        <v>2</v>
      </c>
      <c r="AW203" s="5">
        <v>1</v>
      </c>
      <c r="AX203" s="5">
        <v>1</v>
      </c>
      <c r="AY203" s="5">
        <v>0</v>
      </c>
      <c r="AZ203" s="5">
        <v>0</v>
      </c>
      <c r="BA203" s="5">
        <v>0</v>
      </c>
      <c r="BB203" s="5">
        <v>1</v>
      </c>
      <c r="BC203" s="5">
        <f t="shared" si="9"/>
        <v>1.7543859649122806</v>
      </c>
      <c r="BD203" s="5">
        <f t="shared" si="10"/>
        <v>0.8771929824561403</v>
      </c>
      <c r="BG203">
        <v>16</v>
      </c>
      <c r="BH203" s="10">
        <v>45801</v>
      </c>
      <c r="BI203" s="11" t="s">
        <v>67</v>
      </c>
      <c r="BJ203">
        <v>34.200000000000003</v>
      </c>
      <c r="BK203" s="8">
        <v>32.5</v>
      </c>
      <c r="BL203">
        <v>11810</v>
      </c>
      <c r="BM203" s="5">
        <v>6.1</v>
      </c>
      <c r="BN203" s="5">
        <f t="shared" si="11"/>
        <v>-0.40000000000000036</v>
      </c>
    </row>
    <row r="204" spans="1:66" x14ac:dyDescent="0.35">
      <c r="A204" t="s">
        <v>68</v>
      </c>
      <c r="B204">
        <v>95</v>
      </c>
      <c r="C204">
        <v>-2</v>
      </c>
      <c r="D204" s="5">
        <v>0.01</v>
      </c>
      <c r="E204" s="5">
        <v>0</v>
      </c>
      <c r="F204" s="5">
        <v>0.01</v>
      </c>
      <c r="G204" s="5">
        <v>0</v>
      </c>
      <c r="H204" s="5">
        <v>0.42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9">
        <v>0</v>
      </c>
      <c r="W204" s="5">
        <v>69</v>
      </c>
      <c r="X204" s="5">
        <v>41</v>
      </c>
      <c r="Y204" s="5">
        <v>53</v>
      </c>
      <c r="Z204" s="9">
        <v>0.77</v>
      </c>
      <c r="AA204" s="5">
        <v>1</v>
      </c>
      <c r="AB204" s="5">
        <v>0</v>
      </c>
      <c r="AC204" s="5">
        <v>0</v>
      </c>
      <c r="AD204" s="5">
        <v>0</v>
      </c>
      <c r="AE204" s="5">
        <v>0</v>
      </c>
      <c r="AF204" s="9">
        <v>0</v>
      </c>
      <c r="AG204" s="5">
        <v>7</v>
      </c>
      <c r="AH204" s="5">
        <v>11</v>
      </c>
      <c r="AI204" s="9">
        <v>0.64</v>
      </c>
      <c r="AJ204" s="5">
        <v>4</v>
      </c>
      <c r="AK204" s="5">
        <v>9</v>
      </c>
      <c r="AL204" s="9">
        <v>0.44</v>
      </c>
      <c r="AM204" s="5">
        <v>0</v>
      </c>
      <c r="AN204" s="5">
        <v>1</v>
      </c>
      <c r="AO204" s="9">
        <v>0</v>
      </c>
      <c r="AP204" s="5">
        <v>12</v>
      </c>
      <c r="AQ204" s="5">
        <v>0</v>
      </c>
      <c r="AR204" s="5">
        <v>0</v>
      </c>
      <c r="AS204" s="5">
        <v>0</v>
      </c>
      <c r="AT204" s="5">
        <v>4</v>
      </c>
      <c r="AU204" s="5">
        <v>1</v>
      </c>
      <c r="AV204" s="5">
        <v>2</v>
      </c>
      <c r="AW204" s="5">
        <v>0</v>
      </c>
      <c r="AX204" s="5">
        <v>3</v>
      </c>
      <c r="AY204" s="5">
        <v>0</v>
      </c>
      <c r="AZ204" s="5">
        <v>0</v>
      </c>
      <c r="BA204" s="5">
        <v>0</v>
      </c>
      <c r="BB204" s="5">
        <v>0</v>
      </c>
      <c r="BC204" s="5">
        <f t="shared" si="9"/>
        <v>1.7543859649122806</v>
      </c>
      <c r="BD204" s="5">
        <f t="shared" si="10"/>
        <v>0</v>
      </c>
      <c r="BG204">
        <v>16</v>
      </c>
      <c r="BH204" s="10">
        <v>45801</v>
      </c>
      <c r="BI204" s="11" t="s">
        <v>67</v>
      </c>
      <c r="BJ204">
        <v>34.200000000000003</v>
      </c>
      <c r="BK204" s="8">
        <v>28.6</v>
      </c>
      <c r="BL204">
        <v>9821</v>
      </c>
      <c r="BM204" s="5">
        <v>6.9</v>
      </c>
      <c r="BN204" s="5">
        <f t="shared" si="11"/>
        <v>0.40000000000000036</v>
      </c>
    </row>
    <row r="205" spans="1:66" x14ac:dyDescent="0.35">
      <c r="A205" t="s">
        <v>74</v>
      </c>
      <c r="B205">
        <v>95</v>
      </c>
      <c r="C205">
        <v>-2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1</v>
      </c>
      <c r="U205" s="5">
        <v>1</v>
      </c>
      <c r="V205" s="9">
        <v>1</v>
      </c>
      <c r="W205" s="5">
        <v>68</v>
      </c>
      <c r="X205" s="5">
        <v>43</v>
      </c>
      <c r="Y205" s="5">
        <v>49</v>
      </c>
      <c r="Z205" s="9">
        <v>0.88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9">
        <v>0</v>
      </c>
      <c r="AG205" s="5">
        <v>2</v>
      </c>
      <c r="AH205" s="5">
        <v>5</v>
      </c>
      <c r="AI205" s="9">
        <v>0.4</v>
      </c>
      <c r="AJ205" s="5">
        <v>6</v>
      </c>
      <c r="AK205" s="5">
        <v>12</v>
      </c>
      <c r="AL205" s="9">
        <v>0.5</v>
      </c>
      <c r="AM205" s="5">
        <v>1</v>
      </c>
      <c r="AN205" s="5">
        <v>3</v>
      </c>
      <c r="AO205" s="9">
        <v>0.33</v>
      </c>
      <c r="AP205" s="5">
        <v>7</v>
      </c>
      <c r="AQ205" s="5">
        <v>0</v>
      </c>
      <c r="AR205" s="5">
        <v>0</v>
      </c>
      <c r="AS205" s="5">
        <v>0</v>
      </c>
      <c r="AT205" s="5">
        <v>5</v>
      </c>
      <c r="AU205" s="5">
        <v>0</v>
      </c>
      <c r="AV205" s="5">
        <v>4</v>
      </c>
      <c r="AW205" s="5">
        <v>0</v>
      </c>
      <c r="AX205" s="5">
        <v>1</v>
      </c>
      <c r="AY205" s="5">
        <v>1</v>
      </c>
      <c r="AZ205" s="5">
        <v>0</v>
      </c>
      <c r="BA205" s="5">
        <v>0</v>
      </c>
      <c r="BB205" s="5">
        <v>0</v>
      </c>
      <c r="BC205" s="5">
        <f t="shared" si="9"/>
        <v>3.5087719298245612</v>
      </c>
      <c r="BD205" s="5">
        <f t="shared" si="10"/>
        <v>0</v>
      </c>
      <c r="BG205">
        <v>16</v>
      </c>
      <c r="BH205" s="10">
        <v>45801</v>
      </c>
      <c r="BI205" s="11" t="s">
        <v>67</v>
      </c>
      <c r="BJ205">
        <v>34.200000000000003</v>
      </c>
      <c r="BK205" s="8">
        <v>31.8</v>
      </c>
      <c r="BL205">
        <v>10615</v>
      </c>
      <c r="BM205" s="5">
        <v>6.7</v>
      </c>
      <c r="BN205" s="5">
        <f t="shared" si="11"/>
        <v>0.20000000000000018</v>
      </c>
    </row>
    <row r="206" spans="1:66" x14ac:dyDescent="0.35">
      <c r="A206" t="s">
        <v>73</v>
      </c>
      <c r="B206">
        <v>95</v>
      </c>
      <c r="C206">
        <v>-2</v>
      </c>
      <c r="D206" s="5">
        <v>0.42</v>
      </c>
      <c r="E206" s="5">
        <v>0</v>
      </c>
      <c r="F206" s="5">
        <v>0.42</v>
      </c>
      <c r="G206" s="5">
        <v>0</v>
      </c>
      <c r="H206" s="5">
        <v>0.04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2</v>
      </c>
      <c r="S206" s="5">
        <v>0</v>
      </c>
      <c r="T206" s="5">
        <v>0</v>
      </c>
      <c r="U206" s="5">
        <v>0</v>
      </c>
      <c r="V206" s="9">
        <v>0</v>
      </c>
      <c r="W206" s="5">
        <v>55</v>
      </c>
      <c r="X206" s="5">
        <v>30</v>
      </c>
      <c r="Y206" s="5">
        <v>37</v>
      </c>
      <c r="Z206" s="9">
        <v>0.81</v>
      </c>
      <c r="AA206" s="5">
        <v>2</v>
      </c>
      <c r="AB206" s="5">
        <v>0</v>
      </c>
      <c r="AC206" s="5">
        <v>1</v>
      </c>
      <c r="AD206" s="5">
        <v>2</v>
      </c>
      <c r="AE206" s="5">
        <v>2</v>
      </c>
      <c r="AF206" s="9">
        <v>1</v>
      </c>
      <c r="AG206" s="5">
        <v>3</v>
      </c>
      <c r="AH206" s="5">
        <v>6</v>
      </c>
      <c r="AI206" s="9">
        <v>0.5</v>
      </c>
      <c r="AJ206" s="5">
        <v>2</v>
      </c>
      <c r="AK206" s="5">
        <v>8</v>
      </c>
      <c r="AL206" s="9">
        <v>0.25</v>
      </c>
      <c r="AM206" s="5">
        <v>4</v>
      </c>
      <c r="AN206" s="5">
        <v>8</v>
      </c>
      <c r="AO206" s="9">
        <v>0.5</v>
      </c>
      <c r="AP206" s="5">
        <v>15</v>
      </c>
      <c r="AQ206" s="5">
        <v>1</v>
      </c>
      <c r="AR206" s="5">
        <v>0</v>
      </c>
      <c r="AS206" s="5">
        <v>0</v>
      </c>
      <c r="AT206" s="5">
        <v>5</v>
      </c>
      <c r="AU206" s="5">
        <v>0</v>
      </c>
      <c r="AV206" s="5">
        <v>1</v>
      </c>
      <c r="AW206" s="5">
        <v>2</v>
      </c>
      <c r="AX206" s="5">
        <v>2</v>
      </c>
      <c r="AY206" s="5">
        <v>0</v>
      </c>
      <c r="AZ206" s="5">
        <v>0</v>
      </c>
      <c r="BA206" s="5">
        <v>0</v>
      </c>
      <c r="BB206" s="5">
        <v>0</v>
      </c>
      <c r="BC206" s="5">
        <f t="shared" si="9"/>
        <v>0.8771929824561403</v>
      </c>
      <c r="BD206" s="5">
        <f t="shared" si="10"/>
        <v>1.7543859649122806</v>
      </c>
      <c r="BG206">
        <v>16</v>
      </c>
      <c r="BH206" s="10">
        <v>45801</v>
      </c>
      <c r="BI206" s="11" t="s">
        <v>67</v>
      </c>
      <c r="BJ206">
        <v>34.200000000000003</v>
      </c>
      <c r="BK206" s="8">
        <v>32.9</v>
      </c>
      <c r="BL206">
        <v>9478</v>
      </c>
      <c r="BM206" s="5">
        <v>7.1</v>
      </c>
      <c r="BN206" s="5">
        <f t="shared" si="11"/>
        <v>0.59999999999999964</v>
      </c>
    </row>
    <row r="207" spans="1:66" x14ac:dyDescent="0.35">
      <c r="A207" t="s">
        <v>86</v>
      </c>
      <c r="B207">
        <v>64</v>
      </c>
      <c r="C207">
        <v>-1</v>
      </c>
      <c r="D207" s="5">
        <v>0</v>
      </c>
      <c r="E207" s="5">
        <v>0</v>
      </c>
      <c r="F207" s="5">
        <v>0</v>
      </c>
      <c r="G207" s="5">
        <v>0</v>
      </c>
      <c r="H207" s="5">
        <v>0.01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9">
        <v>0</v>
      </c>
      <c r="W207" s="5">
        <v>24</v>
      </c>
      <c r="X207" s="5">
        <v>18</v>
      </c>
      <c r="Y207" s="5">
        <v>20</v>
      </c>
      <c r="Z207" s="9">
        <v>0.9</v>
      </c>
      <c r="AA207" s="5">
        <v>1</v>
      </c>
      <c r="AB207" s="5">
        <v>0</v>
      </c>
      <c r="AC207" s="5">
        <v>0</v>
      </c>
      <c r="AD207" s="5">
        <v>0</v>
      </c>
      <c r="AE207" s="5">
        <v>0</v>
      </c>
      <c r="AF207" s="9">
        <v>0</v>
      </c>
      <c r="AG207" s="5">
        <v>1</v>
      </c>
      <c r="AH207" s="5">
        <v>2</v>
      </c>
      <c r="AI207" s="9">
        <v>0.5</v>
      </c>
      <c r="AJ207" s="5">
        <v>0</v>
      </c>
      <c r="AK207" s="5">
        <v>1</v>
      </c>
      <c r="AL207" s="9">
        <v>0</v>
      </c>
      <c r="AM207" s="5">
        <v>1</v>
      </c>
      <c r="AN207" s="5">
        <v>1</v>
      </c>
      <c r="AO207" s="9">
        <v>1</v>
      </c>
      <c r="AP207" s="5">
        <v>3</v>
      </c>
      <c r="AQ207" s="5">
        <v>0</v>
      </c>
      <c r="AR207" s="5">
        <v>0</v>
      </c>
      <c r="AS207" s="5">
        <v>0</v>
      </c>
      <c r="AT207" s="5">
        <v>1</v>
      </c>
      <c r="AU207" s="5">
        <v>0</v>
      </c>
      <c r="AV207" s="5">
        <v>1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f t="shared" si="9"/>
        <v>0.8771929824561403</v>
      </c>
      <c r="BD207" s="5">
        <f t="shared" si="10"/>
        <v>0</v>
      </c>
      <c r="BG207">
        <v>16</v>
      </c>
      <c r="BH207" s="10">
        <v>45801</v>
      </c>
      <c r="BI207" s="11" t="s">
        <v>67</v>
      </c>
      <c r="BJ207">
        <v>34.200000000000003</v>
      </c>
      <c r="BK207" s="8">
        <v>29.7</v>
      </c>
      <c r="BL207">
        <v>8228</v>
      </c>
      <c r="BM207" s="5">
        <v>6.9</v>
      </c>
      <c r="BN207" s="5">
        <f t="shared" si="11"/>
        <v>0.40000000000000036</v>
      </c>
    </row>
    <row r="208" spans="1:66" x14ac:dyDescent="0.35">
      <c r="A208" t="s">
        <v>71</v>
      </c>
      <c r="B208">
        <v>95</v>
      </c>
      <c r="C208">
        <v>-2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9">
        <v>0</v>
      </c>
      <c r="W208" s="5">
        <v>36</v>
      </c>
      <c r="X208" s="5">
        <v>21</v>
      </c>
      <c r="Y208" s="5">
        <v>27</v>
      </c>
      <c r="Z208" s="9">
        <v>0.78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9">
        <v>0</v>
      </c>
      <c r="AG208" s="5">
        <v>1</v>
      </c>
      <c r="AH208" s="5">
        <v>3</v>
      </c>
      <c r="AI208" s="9">
        <v>0.33</v>
      </c>
      <c r="AJ208" s="5">
        <v>1</v>
      </c>
      <c r="AK208" s="5">
        <v>5</v>
      </c>
      <c r="AL208" s="9">
        <v>0.2</v>
      </c>
      <c r="AM208" s="5">
        <v>0</v>
      </c>
      <c r="AN208" s="5">
        <v>3</v>
      </c>
      <c r="AO208" s="9">
        <v>0</v>
      </c>
      <c r="AP208" s="5">
        <v>11</v>
      </c>
      <c r="AQ208" s="5">
        <v>1</v>
      </c>
      <c r="AR208" s="5">
        <v>0</v>
      </c>
      <c r="AS208" s="5">
        <v>0</v>
      </c>
      <c r="AT208" s="5">
        <v>1</v>
      </c>
      <c r="AU208" s="5">
        <v>1</v>
      </c>
      <c r="AV208" s="5">
        <v>4</v>
      </c>
      <c r="AW208" s="5">
        <v>2</v>
      </c>
      <c r="AX208" s="5">
        <v>2</v>
      </c>
      <c r="AY208" s="5">
        <v>1</v>
      </c>
      <c r="AZ208" s="5">
        <v>0</v>
      </c>
      <c r="BA208" s="5">
        <v>0</v>
      </c>
      <c r="BB208" s="5">
        <v>0</v>
      </c>
      <c r="BC208" s="5">
        <f t="shared" si="9"/>
        <v>3.5087719298245612</v>
      </c>
      <c r="BD208" s="5">
        <f t="shared" si="10"/>
        <v>1.7543859649122806</v>
      </c>
      <c r="BG208">
        <v>16</v>
      </c>
      <c r="BH208" s="10">
        <v>45801</v>
      </c>
      <c r="BI208" s="11" t="s">
        <v>67</v>
      </c>
      <c r="BJ208">
        <v>34.200000000000003</v>
      </c>
      <c r="BK208" s="8">
        <v>26.6</v>
      </c>
      <c r="BL208">
        <v>10754</v>
      </c>
      <c r="BM208" s="5">
        <v>6.6</v>
      </c>
      <c r="BN208" s="5">
        <f t="shared" si="11"/>
        <v>9.9999999999999645E-2</v>
      </c>
    </row>
    <row r="209" spans="1:66" x14ac:dyDescent="0.35">
      <c r="A209" t="s">
        <v>77</v>
      </c>
      <c r="B209">
        <v>95</v>
      </c>
      <c r="C209">
        <v>-2</v>
      </c>
      <c r="D209" s="5">
        <v>0.02</v>
      </c>
      <c r="E209" s="5">
        <v>0</v>
      </c>
      <c r="F209" s="5">
        <v>0.02</v>
      </c>
      <c r="G209" s="5">
        <v>0</v>
      </c>
      <c r="H209" s="5">
        <v>0.14000000000000001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2</v>
      </c>
      <c r="T209" s="5">
        <v>2</v>
      </c>
      <c r="U209" s="5">
        <v>2</v>
      </c>
      <c r="V209" s="9">
        <v>10</v>
      </c>
      <c r="W209" s="5">
        <v>27</v>
      </c>
      <c r="X209" s="5">
        <v>14</v>
      </c>
      <c r="Y209" s="5">
        <v>17</v>
      </c>
      <c r="Z209" s="9">
        <v>0.82</v>
      </c>
      <c r="AA209" s="5">
        <v>1</v>
      </c>
      <c r="AB209" s="5">
        <v>0</v>
      </c>
      <c r="AC209" s="5">
        <v>0</v>
      </c>
      <c r="AD209" s="5">
        <v>0</v>
      </c>
      <c r="AE209" s="5">
        <v>1</v>
      </c>
      <c r="AF209" s="9">
        <v>0</v>
      </c>
      <c r="AG209" s="5">
        <v>0</v>
      </c>
      <c r="AH209" s="5">
        <v>0</v>
      </c>
      <c r="AI209" s="9">
        <v>0</v>
      </c>
      <c r="AJ209" s="5">
        <v>4</v>
      </c>
      <c r="AK209" s="5">
        <v>12</v>
      </c>
      <c r="AL209" s="9">
        <v>0.25</v>
      </c>
      <c r="AM209" s="5">
        <v>1</v>
      </c>
      <c r="AN209" s="5">
        <v>3</v>
      </c>
      <c r="AO209" s="9">
        <v>0.33</v>
      </c>
      <c r="AP209" s="5">
        <v>9</v>
      </c>
      <c r="AQ209" s="5">
        <v>1</v>
      </c>
      <c r="AR209" s="5">
        <v>1</v>
      </c>
      <c r="AS209" s="5">
        <v>0</v>
      </c>
      <c r="AT209" s="5">
        <v>2</v>
      </c>
      <c r="AU209" s="5">
        <v>0</v>
      </c>
      <c r="AV209" s="5">
        <v>0</v>
      </c>
      <c r="AW209" s="5">
        <v>0</v>
      </c>
      <c r="AX209" s="5">
        <v>0</v>
      </c>
      <c r="AY209" s="5">
        <v>1</v>
      </c>
      <c r="AZ209" s="5">
        <v>0</v>
      </c>
      <c r="BA209" s="5">
        <v>0</v>
      </c>
      <c r="BB209" s="5">
        <v>0</v>
      </c>
      <c r="BC209" s="5">
        <f t="shared" si="9"/>
        <v>0</v>
      </c>
      <c r="BD209" s="5">
        <f t="shared" si="10"/>
        <v>0</v>
      </c>
      <c r="BG209">
        <v>16</v>
      </c>
      <c r="BH209" s="10">
        <v>45801</v>
      </c>
      <c r="BI209" s="11" t="s">
        <v>67</v>
      </c>
      <c r="BJ209">
        <v>34.200000000000003</v>
      </c>
      <c r="BK209" s="8">
        <v>32.200000000000003</v>
      </c>
      <c r="BL209">
        <v>11885</v>
      </c>
      <c r="BM209" s="5">
        <v>6.5</v>
      </c>
      <c r="BN209" s="5">
        <f t="shared" si="11"/>
        <v>0</v>
      </c>
    </row>
    <row r="210" spans="1:66" x14ac:dyDescent="0.35">
      <c r="A210" t="s">
        <v>80</v>
      </c>
      <c r="B210">
        <v>73</v>
      </c>
      <c r="C210">
        <v>-2</v>
      </c>
      <c r="D210" s="5">
        <v>0.11</v>
      </c>
      <c r="E210" s="5">
        <v>0</v>
      </c>
      <c r="F210" s="5">
        <v>0.11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2</v>
      </c>
      <c r="S210" s="5">
        <v>0</v>
      </c>
      <c r="T210" s="5">
        <v>2</v>
      </c>
      <c r="U210" s="5">
        <v>4</v>
      </c>
      <c r="V210" s="9">
        <v>0.5</v>
      </c>
      <c r="W210" s="5">
        <v>32</v>
      </c>
      <c r="X210" s="5">
        <v>14</v>
      </c>
      <c r="Y210" s="5">
        <v>16</v>
      </c>
      <c r="Z210" s="9">
        <v>0.88</v>
      </c>
      <c r="AA210" s="5">
        <v>0</v>
      </c>
      <c r="AB210" s="5">
        <v>0</v>
      </c>
      <c r="AC210" s="5">
        <v>0</v>
      </c>
      <c r="AD210" s="5">
        <v>0</v>
      </c>
      <c r="AE210" s="5">
        <v>1</v>
      </c>
      <c r="AF210" s="9">
        <v>0</v>
      </c>
      <c r="AG210" s="5">
        <v>1</v>
      </c>
      <c r="AH210" s="5">
        <v>2</v>
      </c>
      <c r="AI210" s="9">
        <v>0.5</v>
      </c>
      <c r="AJ210" s="5">
        <v>5</v>
      </c>
      <c r="AK210" s="5">
        <v>11</v>
      </c>
      <c r="AL210" s="9">
        <v>0.45</v>
      </c>
      <c r="AM210" s="5">
        <v>0</v>
      </c>
      <c r="AN210" s="5">
        <v>0</v>
      </c>
      <c r="AO210" s="9">
        <v>0</v>
      </c>
      <c r="AP210" s="5">
        <v>7</v>
      </c>
      <c r="AQ210" s="5">
        <v>0</v>
      </c>
      <c r="AR210" s="5">
        <v>0</v>
      </c>
      <c r="AS210" s="5">
        <v>1</v>
      </c>
      <c r="AT210" s="5">
        <v>1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f t="shared" si="9"/>
        <v>0</v>
      </c>
      <c r="BD210" s="5">
        <f t="shared" si="10"/>
        <v>0</v>
      </c>
      <c r="BG210">
        <v>16</v>
      </c>
      <c r="BH210" s="10">
        <v>45801</v>
      </c>
      <c r="BI210" s="11" t="s">
        <v>67</v>
      </c>
      <c r="BJ210">
        <v>34.200000000000003</v>
      </c>
      <c r="BK210" s="8">
        <v>33</v>
      </c>
      <c r="BL210">
        <v>7876</v>
      </c>
      <c r="BM210" s="5">
        <v>6.6</v>
      </c>
      <c r="BN210" s="5">
        <f t="shared" si="11"/>
        <v>9.9999999999999645E-2</v>
      </c>
    </row>
    <row r="211" spans="1:66" x14ac:dyDescent="0.35">
      <c r="A211" t="s">
        <v>66</v>
      </c>
      <c r="B211">
        <v>95</v>
      </c>
      <c r="C211">
        <v>-2</v>
      </c>
      <c r="D211" s="5">
        <v>0.68</v>
      </c>
      <c r="E211" s="5">
        <v>0.91</v>
      </c>
      <c r="F211" s="5">
        <v>0.68</v>
      </c>
      <c r="G211" s="5">
        <v>0.91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</v>
      </c>
      <c r="R211" s="5">
        <v>1</v>
      </c>
      <c r="S211" s="5">
        <v>0</v>
      </c>
      <c r="T211" s="5">
        <v>5</v>
      </c>
      <c r="U211" s="5">
        <v>7</v>
      </c>
      <c r="V211" s="9">
        <v>0.71</v>
      </c>
      <c r="W211" s="5">
        <v>58</v>
      </c>
      <c r="X211" s="5">
        <v>24</v>
      </c>
      <c r="Y211" s="5">
        <v>34</v>
      </c>
      <c r="Z211" s="9">
        <v>0.71</v>
      </c>
      <c r="AA211" s="5">
        <v>0</v>
      </c>
      <c r="AB211" s="5">
        <v>1</v>
      </c>
      <c r="AC211" s="5">
        <v>1</v>
      </c>
      <c r="AD211" s="5">
        <v>0</v>
      </c>
      <c r="AE211" s="5">
        <v>0</v>
      </c>
      <c r="AF211" s="9">
        <v>0</v>
      </c>
      <c r="AG211" s="5">
        <v>1</v>
      </c>
      <c r="AH211" s="5">
        <v>3</v>
      </c>
      <c r="AI211" s="9">
        <v>0.33</v>
      </c>
      <c r="AJ211" s="5">
        <v>9</v>
      </c>
      <c r="AK211" s="5">
        <v>21</v>
      </c>
      <c r="AL211" s="9">
        <v>0.43</v>
      </c>
      <c r="AM211" s="5">
        <v>3</v>
      </c>
      <c r="AN211" s="5">
        <v>4</v>
      </c>
      <c r="AO211" s="9">
        <v>0.75</v>
      </c>
      <c r="AP211" s="5">
        <v>21</v>
      </c>
      <c r="AQ211" s="5">
        <v>1</v>
      </c>
      <c r="AR211" s="5">
        <v>2</v>
      </c>
      <c r="AS211" s="5">
        <v>0</v>
      </c>
      <c r="AT211" s="5">
        <v>1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f t="shared" si="9"/>
        <v>0</v>
      </c>
      <c r="BD211" s="5">
        <f t="shared" si="10"/>
        <v>0</v>
      </c>
      <c r="BG211">
        <v>16</v>
      </c>
      <c r="BH211" s="10">
        <v>45801</v>
      </c>
      <c r="BI211" s="11" t="s">
        <v>67</v>
      </c>
      <c r="BJ211">
        <v>34.200000000000003</v>
      </c>
      <c r="BK211" s="8">
        <v>34.799999999999997</v>
      </c>
      <c r="BL211">
        <v>9959</v>
      </c>
      <c r="BM211" s="5">
        <v>7</v>
      </c>
      <c r="BN211" s="5">
        <f t="shared" si="11"/>
        <v>0.5</v>
      </c>
    </row>
    <row r="212" spans="1:66" x14ac:dyDescent="0.35">
      <c r="A212" t="s">
        <v>78</v>
      </c>
      <c r="B212">
        <v>95</v>
      </c>
      <c r="C212">
        <v>-2</v>
      </c>
      <c r="D212" s="5">
        <v>0.21</v>
      </c>
      <c r="E212" s="5">
        <v>0.32</v>
      </c>
      <c r="F212" s="5">
        <v>0.21</v>
      </c>
      <c r="G212" s="5">
        <v>0.32</v>
      </c>
      <c r="H212" s="5">
        <v>0.14000000000000001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</v>
      </c>
      <c r="R212" s="5">
        <v>3</v>
      </c>
      <c r="S212" s="5">
        <v>1</v>
      </c>
      <c r="T212" s="5">
        <v>6</v>
      </c>
      <c r="U212" s="5">
        <v>6</v>
      </c>
      <c r="V212" s="9">
        <v>1</v>
      </c>
      <c r="W212" s="5">
        <v>72</v>
      </c>
      <c r="X212" s="5">
        <v>25</v>
      </c>
      <c r="Y212" s="5">
        <v>36</v>
      </c>
      <c r="Z212" s="9">
        <v>0.69</v>
      </c>
      <c r="AA212" s="5">
        <v>4</v>
      </c>
      <c r="AB212" s="5">
        <v>1</v>
      </c>
      <c r="AC212" s="5">
        <v>0</v>
      </c>
      <c r="AD212" s="5">
        <v>0</v>
      </c>
      <c r="AE212" s="5">
        <v>2</v>
      </c>
      <c r="AF212" s="9">
        <v>0</v>
      </c>
      <c r="AG212" s="5">
        <v>4</v>
      </c>
      <c r="AH212" s="5">
        <v>3</v>
      </c>
      <c r="AI212" s="9">
        <v>0.75</v>
      </c>
      <c r="AJ212" s="5">
        <v>12</v>
      </c>
      <c r="AK212" s="5">
        <v>17</v>
      </c>
      <c r="AL212" s="9">
        <v>0.71</v>
      </c>
      <c r="AM212" s="5">
        <v>0</v>
      </c>
      <c r="AN212" s="5">
        <v>0</v>
      </c>
      <c r="AO212" s="9">
        <v>0</v>
      </c>
      <c r="AP212" s="5">
        <v>17</v>
      </c>
      <c r="AQ212" s="5">
        <v>0</v>
      </c>
      <c r="AR212" s="5">
        <v>3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1</v>
      </c>
      <c r="AY212" s="5">
        <v>0</v>
      </c>
      <c r="AZ212" s="5">
        <v>0</v>
      </c>
      <c r="BA212" s="5">
        <v>0</v>
      </c>
      <c r="BB212" s="5">
        <v>0</v>
      </c>
      <c r="BC212" s="5">
        <f t="shared" si="9"/>
        <v>0</v>
      </c>
      <c r="BD212" s="5">
        <f t="shared" si="10"/>
        <v>0</v>
      </c>
      <c r="BG212">
        <v>16</v>
      </c>
      <c r="BH212" s="10">
        <v>45801</v>
      </c>
      <c r="BI212" s="11" t="s">
        <v>67</v>
      </c>
      <c r="BJ212">
        <v>34.200000000000003</v>
      </c>
      <c r="BM212" s="5">
        <v>8.3000000000000007</v>
      </c>
      <c r="BN212" s="5">
        <f t="shared" si="11"/>
        <v>1.8000000000000007</v>
      </c>
    </row>
    <row r="213" spans="1:66" x14ac:dyDescent="0.35">
      <c r="A213" t="s">
        <v>96</v>
      </c>
      <c r="B213">
        <v>31</v>
      </c>
      <c r="C213">
        <v>-1</v>
      </c>
      <c r="D213" s="5">
        <v>0.11</v>
      </c>
      <c r="E213" s="5">
        <v>0</v>
      </c>
      <c r="F213" s="5">
        <v>0.11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1</v>
      </c>
      <c r="S213" s="5">
        <v>0</v>
      </c>
      <c r="T213" s="5">
        <v>0</v>
      </c>
      <c r="U213" s="5">
        <v>0</v>
      </c>
      <c r="V213" s="9">
        <v>0</v>
      </c>
      <c r="W213" s="5">
        <v>12</v>
      </c>
      <c r="X213" s="5">
        <v>8</v>
      </c>
      <c r="Y213" s="5">
        <v>9</v>
      </c>
      <c r="Z213" s="9">
        <v>0.89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9">
        <v>0</v>
      </c>
      <c r="AG213" s="5">
        <v>1</v>
      </c>
      <c r="AH213" s="5">
        <v>1</v>
      </c>
      <c r="AI213" s="9">
        <v>1</v>
      </c>
      <c r="AJ213" s="5">
        <v>0</v>
      </c>
      <c r="AK213" s="5">
        <v>2</v>
      </c>
      <c r="AL213" s="9">
        <v>0</v>
      </c>
      <c r="AM213" s="5">
        <v>0</v>
      </c>
      <c r="AN213" s="5">
        <v>1</v>
      </c>
      <c r="AO213" s="9">
        <v>0</v>
      </c>
      <c r="AP213" s="5">
        <v>3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f t="shared" si="9"/>
        <v>0</v>
      </c>
      <c r="BD213" s="5">
        <f t="shared" si="10"/>
        <v>0</v>
      </c>
      <c r="BG213">
        <v>16</v>
      </c>
      <c r="BH213" s="10">
        <v>45801</v>
      </c>
      <c r="BI213" s="11" t="s">
        <v>67</v>
      </c>
      <c r="BJ213">
        <v>34.200000000000003</v>
      </c>
      <c r="BK213" s="8">
        <v>29.1</v>
      </c>
      <c r="BL213">
        <v>5083</v>
      </c>
      <c r="BM213" s="5">
        <v>6.6</v>
      </c>
      <c r="BN213" s="5">
        <f t="shared" si="11"/>
        <v>9.9999999999999645E-2</v>
      </c>
    </row>
    <row r="214" spans="1:66" x14ac:dyDescent="0.35">
      <c r="A214" t="s">
        <v>85</v>
      </c>
      <c r="B214">
        <v>22</v>
      </c>
      <c r="C21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</v>
      </c>
      <c r="V214" s="9">
        <v>0</v>
      </c>
      <c r="W214" s="5">
        <v>14</v>
      </c>
      <c r="X214" s="5">
        <v>8</v>
      </c>
      <c r="Y214" s="5">
        <v>8</v>
      </c>
      <c r="Z214" s="9">
        <v>1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9">
        <v>0</v>
      </c>
      <c r="AG214" s="5">
        <v>2</v>
      </c>
      <c r="AH214" s="5">
        <v>2</v>
      </c>
      <c r="AI214" s="9">
        <v>1</v>
      </c>
      <c r="AJ214" s="5">
        <v>2</v>
      </c>
      <c r="AK214" s="5">
        <v>4</v>
      </c>
      <c r="AL214" s="9">
        <v>0.5</v>
      </c>
      <c r="AM214" s="5">
        <v>0</v>
      </c>
      <c r="AN214" s="5">
        <v>0</v>
      </c>
      <c r="AO214" s="9">
        <v>0</v>
      </c>
      <c r="AP214" s="5">
        <v>2</v>
      </c>
      <c r="AQ214" s="5">
        <v>0</v>
      </c>
      <c r="AR214" s="5">
        <v>2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f t="shared" si="9"/>
        <v>0</v>
      </c>
      <c r="BD214" s="5">
        <f t="shared" si="10"/>
        <v>0</v>
      </c>
      <c r="BG214">
        <v>16</v>
      </c>
      <c r="BH214" s="10">
        <v>45801</v>
      </c>
      <c r="BI214" s="11" t="s">
        <v>67</v>
      </c>
      <c r="BJ214">
        <v>34.200000000000003</v>
      </c>
      <c r="BK214" s="8">
        <v>25.2</v>
      </c>
      <c r="BL214">
        <v>4582</v>
      </c>
      <c r="BM214" s="5">
        <v>6.6</v>
      </c>
      <c r="BN214" s="5">
        <f t="shared" si="11"/>
        <v>9.9999999999999645E-2</v>
      </c>
    </row>
    <row r="215" spans="1:66" x14ac:dyDescent="0.35">
      <c r="A215" t="s">
        <v>83</v>
      </c>
      <c r="B215">
        <v>98</v>
      </c>
      <c r="C215">
        <v>-2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5</v>
      </c>
      <c r="M215" s="5">
        <v>7</v>
      </c>
      <c r="N215" s="5">
        <v>2</v>
      </c>
      <c r="O215" s="5">
        <v>2.2799999999999998</v>
      </c>
      <c r="P215" s="5">
        <v>0.28000000000000003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9">
        <v>0</v>
      </c>
      <c r="W215" s="5">
        <v>28</v>
      </c>
      <c r="X215" s="5">
        <v>22</v>
      </c>
      <c r="Y215" s="5">
        <v>25</v>
      </c>
      <c r="Z215" s="9">
        <v>0.88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9">
        <v>0</v>
      </c>
      <c r="AG215" s="5">
        <v>4</v>
      </c>
      <c r="AH215" s="5">
        <v>7</v>
      </c>
      <c r="AI215" s="9">
        <v>0.56999999999999995</v>
      </c>
      <c r="AJ215" s="5">
        <v>0</v>
      </c>
      <c r="AK215" s="5">
        <v>0</v>
      </c>
      <c r="AL215" s="9">
        <v>0</v>
      </c>
      <c r="AM215" s="5">
        <v>0</v>
      </c>
      <c r="AN215" s="5">
        <v>0</v>
      </c>
      <c r="AO215" s="9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2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f t="shared" si="9"/>
        <v>2.3809523809523809</v>
      </c>
      <c r="BD215" s="5">
        <f t="shared" si="10"/>
        <v>0</v>
      </c>
      <c r="BG215">
        <v>18</v>
      </c>
      <c r="BH215" s="10">
        <v>45815</v>
      </c>
      <c r="BI215" s="11" t="s">
        <v>99</v>
      </c>
      <c r="BJ215">
        <v>25.2</v>
      </c>
      <c r="BK215" s="8">
        <v>22.9</v>
      </c>
      <c r="BL215">
        <v>5261</v>
      </c>
      <c r="BM215" s="5">
        <v>7.7</v>
      </c>
      <c r="BN215" s="5">
        <f t="shared" si="11"/>
        <v>1.2000000000000002</v>
      </c>
    </row>
    <row r="216" spans="1:66" x14ac:dyDescent="0.35">
      <c r="A216" t="s">
        <v>69</v>
      </c>
      <c r="B216">
        <v>98</v>
      </c>
      <c r="C216">
        <v>-2</v>
      </c>
      <c r="D216" s="5">
        <v>0</v>
      </c>
      <c r="E216" s="5">
        <v>0</v>
      </c>
      <c r="F216" s="5">
        <v>0</v>
      </c>
      <c r="G216" s="5">
        <v>0</v>
      </c>
      <c r="H216" s="5">
        <v>0.18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1</v>
      </c>
      <c r="U216" s="5">
        <v>1</v>
      </c>
      <c r="V216" s="9">
        <v>1</v>
      </c>
      <c r="W216" s="5">
        <v>61</v>
      </c>
      <c r="X216" s="5">
        <v>32</v>
      </c>
      <c r="Y216" s="5">
        <v>44</v>
      </c>
      <c r="Z216" s="9">
        <v>0.73</v>
      </c>
      <c r="AA216" s="5">
        <v>2</v>
      </c>
      <c r="AB216" s="5">
        <v>0</v>
      </c>
      <c r="AC216" s="5">
        <v>0</v>
      </c>
      <c r="AD216" s="5">
        <v>3</v>
      </c>
      <c r="AE216" s="5">
        <v>6</v>
      </c>
      <c r="AF216" s="9">
        <v>0.5</v>
      </c>
      <c r="AG216" s="5">
        <v>1</v>
      </c>
      <c r="AH216" s="5">
        <v>7</v>
      </c>
      <c r="AI216" s="9">
        <v>0.14000000000000001</v>
      </c>
      <c r="AJ216" s="5">
        <v>3</v>
      </c>
      <c r="AK216" s="5">
        <v>14</v>
      </c>
      <c r="AL216" s="9">
        <v>0.21</v>
      </c>
      <c r="AM216" s="5">
        <v>2</v>
      </c>
      <c r="AN216" s="5">
        <v>3</v>
      </c>
      <c r="AO216" s="9">
        <v>0.67</v>
      </c>
      <c r="AP216" s="5">
        <v>22</v>
      </c>
      <c r="AQ216" s="5">
        <v>2</v>
      </c>
      <c r="AR216" s="5">
        <v>1</v>
      </c>
      <c r="AS216" s="5">
        <v>0</v>
      </c>
      <c r="AT216" s="5">
        <v>7</v>
      </c>
      <c r="AU216" s="5">
        <v>0</v>
      </c>
      <c r="AV216" s="5">
        <v>2</v>
      </c>
      <c r="AW216" s="5">
        <v>0</v>
      </c>
      <c r="AX216" s="5">
        <v>2</v>
      </c>
      <c r="AY216" s="5">
        <v>1</v>
      </c>
      <c r="AZ216" s="5">
        <v>0</v>
      </c>
      <c r="BA216" s="5">
        <v>0</v>
      </c>
      <c r="BB216" s="5">
        <v>0</v>
      </c>
      <c r="BC216" s="5">
        <f t="shared" si="9"/>
        <v>2.3809523809523809</v>
      </c>
      <c r="BD216" s="5">
        <f t="shared" si="10"/>
        <v>0</v>
      </c>
      <c r="BG216">
        <v>18</v>
      </c>
      <c r="BH216" s="10">
        <v>45815</v>
      </c>
      <c r="BI216" s="11" t="s">
        <v>99</v>
      </c>
      <c r="BJ216">
        <v>25.2</v>
      </c>
      <c r="BK216" s="8">
        <v>31.6</v>
      </c>
      <c r="BL216">
        <v>10910</v>
      </c>
      <c r="BM216" s="5">
        <v>6.9</v>
      </c>
      <c r="BN216" s="5">
        <f t="shared" si="11"/>
        <v>0.40000000000000036</v>
      </c>
    </row>
    <row r="217" spans="1:66" x14ac:dyDescent="0.35">
      <c r="A217" t="s">
        <v>74</v>
      </c>
      <c r="B217">
        <v>98</v>
      </c>
      <c r="C217">
        <v>-2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9">
        <v>0</v>
      </c>
      <c r="W217" s="5">
        <v>74</v>
      </c>
      <c r="X217" s="5">
        <v>53</v>
      </c>
      <c r="Y217" s="5">
        <v>59</v>
      </c>
      <c r="Z217" s="9">
        <v>0.9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9">
        <v>0</v>
      </c>
      <c r="AG217" s="5">
        <v>1</v>
      </c>
      <c r="AH217" s="5">
        <v>1</v>
      </c>
      <c r="AI217" s="9">
        <v>1</v>
      </c>
      <c r="AJ217" s="5">
        <v>3</v>
      </c>
      <c r="AK217" s="5">
        <v>12</v>
      </c>
      <c r="AL217" s="9">
        <v>0.25</v>
      </c>
      <c r="AM217" s="5">
        <v>5</v>
      </c>
      <c r="AN217" s="5">
        <v>7</v>
      </c>
      <c r="AO217" s="9">
        <v>0.71</v>
      </c>
      <c r="AP217" s="5">
        <v>10</v>
      </c>
      <c r="AQ217" s="5">
        <v>1</v>
      </c>
      <c r="AR217" s="5">
        <v>0</v>
      </c>
      <c r="AS217" s="5">
        <v>0</v>
      </c>
      <c r="AT217" s="5">
        <v>1</v>
      </c>
      <c r="AU217" s="5">
        <v>0</v>
      </c>
      <c r="AV217" s="5">
        <v>2</v>
      </c>
      <c r="AW217" s="5">
        <v>0</v>
      </c>
      <c r="AX217" s="5">
        <v>2</v>
      </c>
      <c r="AY217" s="5">
        <v>1</v>
      </c>
      <c r="AZ217" s="5">
        <v>0</v>
      </c>
      <c r="BA217" s="5">
        <v>0</v>
      </c>
      <c r="BB217" s="5">
        <v>0</v>
      </c>
      <c r="BC217" s="5">
        <f t="shared" si="9"/>
        <v>2.3809523809523809</v>
      </c>
      <c r="BD217" s="5">
        <f t="shared" si="10"/>
        <v>0</v>
      </c>
      <c r="BG217">
        <v>18</v>
      </c>
      <c r="BH217" s="10">
        <v>45815</v>
      </c>
      <c r="BI217" s="11" t="s">
        <v>99</v>
      </c>
      <c r="BJ217">
        <v>25.2</v>
      </c>
      <c r="BK217" s="8">
        <v>31.9</v>
      </c>
      <c r="BL217">
        <v>9725</v>
      </c>
      <c r="BM217" s="5">
        <v>6.3</v>
      </c>
      <c r="BN217" s="5">
        <f t="shared" si="11"/>
        <v>-0.20000000000000018</v>
      </c>
    </row>
    <row r="218" spans="1:66" x14ac:dyDescent="0.35">
      <c r="A218" t="s">
        <v>68</v>
      </c>
      <c r="B218">
        <v>98</v>
      </c>
      <c r="C218">
        <v>-2</v>
      </c>
      <c r="D218" s="5">
        <v>0.06</v>
      </c>
      <c r="E218" s="5">
        <v>0</v>
      </c>
      <c r="F218" s="5">
        <v>0.06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9">
        <v>0</v>
      </c>
      <c r="W218" s="5">
        <v>86</v>
      </c>
      <c r="X218" s="5">
        <v>55</v>
      </c>
      <c r="Y218" s="5">
        <v>61</v>
      </c>
      <c r="Z218" s="9">
        <v>0.9</v>
      </c>
      <c r="AA218" s="5">
        <v>0</v>
      </c>
      <c r="AB218" s="5">
        <v>0</v>
      </c>
      <c r="AC218" s="5">
        <v>0</v>
      </c>
      <c r="AD218" s="5">
        <v>0</v>
      </c>
      <c r="AE218" s="5">
        <v>1</v>
      </c>
      <c r="AF218" s="9">
        <v>0</v>
      </c>
      <c r="AG218" s="5">
        <v>5</v>
      </c>
      <c r="AH218" s="5">
        <v>7</v>
      </c>
      <c r="AI218" s="9">
        <v>0.71</v>
      </c>
      <c r="AJ218" s="5">
        <v>6</v>
      </c>
      <c r="AK218" s="5">
        <v>14</v>
      </c>
      <c r="AL218" s="9">
        <v>0.43</v>
      </c>
      <c r="AM218" s="5">
        <v>1</v>
      </c>
      <c r="AN218" s="5">
        <v>3</v>
      </c>
      <c r="AO218" s="9">
        <v>0.33</v>
      </c>
      <c r="AP218" s="5">
        <v>7</v>
      </c>
      <c r="AQ218" s="5">
        <v>1</v>
      </c>
      <c r="AR218" s="5">
        <v>1</v>
      </c>
      <c r="AS218" s="5">
        <v>0</v>
      </c>
      <c r="AT218" s="5">
        <v>3</v>
      </c>
      <c r="AU218" s="5">
        <v>2</v>
      </c>
      <c r="AV218" s="5">
        <v>2</v>
      </c>
      <c r="AW218" s="5">
        <v>0</v>
      </c>
      <c r="AX218" s="5">
        <v>2</v>
      </c>
      <c r="AY218" s="5">
        <v>0</v>
      </c>
      <c r="AZ218" s="5">
        <v>0</v>
      </c>
      <c r="BA218" s="5">
        <v>0</v>
      </c>
      <c r="BB218" s="5">
        <v>0</v>
      </c>
      <c r="BC218" s="5">
        <f t="shared" si="9"/>
        <v>2.3809523809523809</v>
      </c>
      <c r="BD218" s="5">
        <f t="shared" si="10"/>
        <v>0</v>
      </c>
      <c r="BG218">
        <v>18</v>
      </c>
      <c r="BH218" s="10">
        <v>45815</v>
      </c>
      <c r="BI218" s="11" t="s">
        <v>99</v>
      </c>
      <c r="BJ218">
        <v>25.2</v>
      </c>
      <c r="BK218" s="8">
        <v>30.9</v>
      </c>
      <c r="BL218">
        <v>9162</v>
      </c>
      <c r="BM218" s="5">
        <v>7</v>
      </c>
      <c r="BN218" s="5">
        <f t="shared" si="11"/>
        <v>0.5</v>
      </c>
    </row>
    <row r="219" spans="1:66" x14ac:dyDescent="0.35">
      <c r="A219" t="s">
        <v>73</v>
      </c>
      <c r="B219">
        <v>98</v>
      </c>
      <c r="C219">
        <v>-2</v>
      </c>
      <c r="D219" s="5">
        <v>0.12</v>
      </c>
      <c r="E219" s="5">
        <v>0</v>
      </c>
      <c r="F219" s="5">
        <v>0.12</v>
      </c>
      <c r="G219" s="5">
        <v>0</v>
      </c>
      <c r="H219" s="5">
        <v>0.06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1</v>
      </c>
      <c r="S219" s="5">
        <v>0</v>
      </c>
      <c r="T219" s="5">
        <v>0</v>
      </c>
      <c r="U219" s="5">
        <v>0</v>
      </c>
      <c r="V219" s="9">
        <v>0</v>
      </c>
      <c r="W219" s="5">
        <v>63</v>
      </c>
      <c r="X219" s="5">
        <v>35</v>
      </c>
      <c r="Y219" s="5">
        <v>43</v>
      </c>
      <c r="Z219" s="9">
        <v>0.81</v>
      </c>
      <c r="AA219" s="5">
        <v>1</v>
      </c>
      <c r="AB219" s="5">
        <v>0</v>
      </c>
      <c r="AC219" s="5">
        <v>0</v>
      </c>
      <c r="AD219" s="5">
        <v>0</v>
      </c>
      <c r="AE219" s="5">
        <v>0</v>
      </c>
      <c r="AF219" s="9">
        <v>0</v>
      </c>
      <c r="AG219" s="5">
        <v>2</v>
      </c>
      <c r="AH219" s="5">
        <v>4</v>
      </c>
      <c r="AI219" s="9">
        <v>0.5</v>
      </c>
      <c r="AJ219" s="5">
        <v>3</v>
      </c>
      <c r="AK219" s="5">
        <v>11</v>
      </c>
      <c r="AL219" s="9">
        <v>0.27</v>
      </c>
      <c r="AM219" s="5">
        <v>5</v>
      </c>
      <c r="AN219" s="5">
        <v>7</v>
      </c>
      <c r="AO219" s="9">
        <v>0.71</v>
      </c>
      <c r="AP219" s="5">
        <v>18</v>
      </c>
      <c r="AQ219" s="5">
        <v>1</v>
      </c>
      <c r="AR219" s="5">
        <v>1</v>
      </c>
      <c r="AS219" s="5">
        <v>1</v>
      </c>
      <c r="AT219" s="5">
        <v>6</v>
      </c>
      <c r="AU219" s="5">
        <v>0</v>
      </c>
      <c r="AV219" s="5">
        <v>2</v>
      </c>
      <c r="AW219" s="5">
        <v>1</v>
      </c>
      <c r="AX219" s="5">
        <v>1</v>
      </c>
      <c r="AY219" s="5">
        <v>1</v>
      </c>
      <c r="AZ219" s="5">
        <v>0</v>
      </c>
      <c r="BA219" s="5">
        <v>0</v>
      </c>
      <c r="BB219" s="5">
        <v>0</v>
      </c>
      <c r="BC219" s="5">
        <f t="shared" si="9"/>
        <v>2.3809523809523809</v>
      </c>
      <c r="BD219" s="5">
        <f t="shared" si="10"/>
        <v>1.1904761904761905</v>
      </c>
      <c r="BG219">
        <v>18</v>
      </c>
      <c r="BH219" s="10">
        <v>45815</v>
      </c>
      <c r="BI219" s="11" t="s">
        <v>99</v>
      </c>
      <c r="BJ219">
        <v>25.2</v>
      </c>
      <c r="BK219" s="8">
        <v>30.6</v>
      </c>
      <c r="BL219">
        <v>9422</v>
      </c>
      <c r="BM219" s="5">
        <v>6.7</v>
      </c>
      <c r="BN219" s="5">
        <f t="shared" si="11"/>
        <v>0.20000000000000018</v>
      </c>
    </row>
    <row r="220" spans="1:66" x14ac:dyDescent="0.35">
      <c r="A220" t="s">
        <v>80</v>
      </c>
      <c r="B220">
        <v>81</v>
      </c>
      <c r="C220">
        <v>-2</v>
      </c>
      <c r="D220" s="5">
        <v>0.15</v>
      </c>
      <c r="E220" s="5">
        <v>0</v>
      </c>
      <c r="F220" s="5">
        <v>0.15</v>
      </c>
      <c r="G220" s="5">
        <v>0</v>
      </c>
      <c r="H220" s="5">
        <v>0.12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2</v>
      </c>
      <c r="U220" s="5">
        <v>4</v>
      </c>
      <c r="V220" s="9">
        <v>0.5</v>
      </c>
      <c r="W220" s="5">
        <v>46</v>
      </c>
      <c r="X220" s="5">
        <v>17</v>
      </c>
      <c r="Y220" s="5">
        <v>21</v>
      </c>
      <c r="Z220" s="9">
        <v>0.81</v>
      </c>
      <c r="AA220" s="5">
        <v>1</v>
      </c>
      <c r="AB220" s="5">
        <v>0</v>
      </c>
      <c r="AC220" s="5">
        <v>0</v>
      </c>
      <c r="AD220" s="5">
        <v>0</v>
      </c>
      <c r="AE220" s="5">
        <v>0</v>
      </c>
      <c r="AF220" s="9">
        <v>0</v>
      </c>
      <c r="AG220" s="5">
        <v>0</v>
      </c>
      <c r="AH220" s="5">
        <v>0</v>
      </c>
      <c r="AI220" s="9">
        <v>0</v>
      </c>
      <c r="AJ220" s="5">
        <v>3</v>
      </c>
      <c r="AK220" s="5">
        <v>13</v>
      </c>
      <c r="AL220" s="9">
        <v>0.23</v>
      </c>
      <c r="AM220" s="5">
        <v>1</v>
      </c>
      <c r="AN220" s="5">
        <v>1</v>
      </c>
      <c r="AO220" s="9">
        <v>1</v>
      </c>
      <c r="AP220" s="5">
        <v>6</v>
      </c>
      <c r="AQ220" s="5">
        <v>1</v>
      </c>
      <c r="AR220" s="5">
        <v>1</v>
      </c>
      <c r="AS220" s="5">
        <v>0</v>
      </c>
      <c r="AT220" s="5">
        <v>0</v>
      </c>
      <c r="AU220" s="5">
        <v>0</v>
      </c>
      <c r="AV220" s="5">
        <v>1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f t="shared" si="9"/>
        <v>1.1904761904761905</v>
      </c>
      <c r="BD220" s="5">
        <f t="shared" si="10"/>
        <v>0</v>
      </c>
      <c r="BG220">
        <v>18</v>
      </c>
      <c r="BH220" s="10">
        <v>45815</v>
      </c>
      <c r="BI220" s="11" t="s">
        <v>99</v>
      </c>
      <c r="BJ220">
        <v>25.2</v>
      </c>
      <c r="BK220" s="8">
        <v>36</v>
      </c>
      <c r="BL220">
        <v>7399</v>
      </c>
      <c r="BM220" s="5">
        <v>6.7</v>
      </c>
      <c r="BN220" s="5">
        <f t="shared" si="11"/>
        <v>0.20000000000000018</v>
      </c>
    </row>
    <row r="221" spans="1:66" x14ac:dyDescent="0.35">
      <c r="A221" t="s">
        <v>89</v>
      </c>
      <c r="B221">
        <v>74</v>
      </c>
      <c r="C221">
        <v>-2</v>
      </c>
      <c r="D221" s="5">
        <v>0.01</v>
      </c>
      <c r="E221" s="5">
        <v>0</v>
      </c>
      <c r="F221" s="5">
        <v>0.01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5">
        <v>0</v>
      </c>
      <c r="T221" s="5">
        <v>3</v>
      </c>
      <c r="U221" s="5">
        <v>4</v>
      </c>
      <c r="V221" s="9">
        <v>0.75</v>
      </c>
      <c r="W221" s="5">
        <v>40</v>
      </c>
      <c r="X221" s="5">
        <v>20</v>
      </c>
      <c r="Y221" s="5">
        <v>24</v>
      </c>
      <c r="Z221" s="9">
        <v>0.83</v>
      </c>
      <c r="AA221" s="5">
        <v>0</v>
      </c>
      <c r="AB221" s="5">
        <v>0</v>
      </c>
      <c r="AC221" s="5">
        <v>0</v>
      </c>
      <c r="AD221" s="5">
        <v>1</v>
      </c>
      <c r="AE221" s="5">
        <v>2</v>
      </c>
      <c r="AF221" s="9">
        <v>0.5</v>
      </c>
      <c r="AG221" s="5">
        <v>1</v>
      </c>
      <c r="AH221" s="5">
        <v>2</v>
      </c>
      <c r="AI221" s="9">
        <v>0.5</v>
      </c>
      <c r="AJ221" s="5">
        <v>5</v>
      </c>
      <c r="AK221" s="5">
        <v>20</v>
      </c>
      <c r="AL221" s="9">
        <v>0.25</v>
      </c>
      <c r="AM221" s="5">
        <v>3</v>
      </c>
      <c r="AN221" s="5">
        <v>3</v>
      </c>
      <c r="AO221" s="9">
        <v>1</v>
      </c>
      <c r="AP221" s="5">
        <v>8</v>
      </c>
      <c r="AQ221" s="5">
        <v>2</v>
      </c>
      <c r="AR221" s="5">
        <v>1</v>
      </c>
      <c r="AS221" s="5">
        <v>0</v>
      </c>
      <c r="AT221" s="5">
        <v>2</v>
      </c>
      <c r="AU221" s="5">
        <v>0</v>
      </c>
      <c r="AV221" s="5">
        <v>1</v>
      </c>
      <c r="AW221" s="5">
        <v>0</v>
      </c>
      <c r="AX221" s="5">
        <v>4</v>
      </c>
      <c r="AY221" s="5">
        <v>0</v>
      </c>
      <c r="AZ221" s="5">
        <v>0</v>
      </c>
      <c r="BA221" s="5">
        <v>0</v>
      </c>
      <c r="BB221" s="5">
        <v>0</v>
      </c>
      <c r="BC221" s="5">
        <f t="shared" si="9"/>
        <v>1.1904761904761905</v>
      </c>
      <c r="BD221" s="5">
        <f t="shared" si="10"/>
        <v>0</v>
      </c>
      <c r="BG221">
        <v>18</v>
      </c>
      <c r="BH221" s="10">
        <v>45815</v>
      </c>
      <c r="BI221" s="11" t="s">
        <v>99</v>
      </c>
      <c r="BJ221">
        <v>25.2</v>
      </c>
      <c r="BK221" s="8">
        <v>28.9</v>
      </c>
      <c r="BL221">
        <v>8155</v>
      </c>
      <c r="BM221" s="5">
        <v>6.5</v>
      </c>
      <c r="BN221" s="5">
        <f t="shared" si="11"/>
        <v>0</v>
      </c>
    </row>
    <row r="222" spans="1:66" x14ac:dyDescent="0.35">
      <c r="A222" t="s">
        <v>77</v>
      </c>
      <c r="B222">
        <v>98</v>
      </c>
      <c r="C222">
        <v>-2</v>
      </c>
      <c r="D222" s="5">
        <v>0.03</v>
      </c>
      <c r="E222" s="5">
        <v>0</v>
      </c>
      <c r="F222" s="5">
        <v>0.03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1</v>
      </c>
      <c r="T222" s="5">
        <v>4</v>
      </c>
      <c r="U222" s="5">
        <v>4</v>
      </c>
      <c r="V222" s="9">
        <v>1</v>
      </c>
      <c r="W222" s="5">
        <v>56</v>
      </c>
      <c r="X222" s="5">
        <v>30</v>
      </c>
      <c r="Y222" s="5">
        <v>39</v>
      </c>
      <c r="Z222" s="9">
        <v>0.77</v>
      </c>
      <c r="AA222" s="5">
        <v>0</v>
      </c>
      <c r="AB222" s="5">
        <v>0</v>
      </c>
      <c r="AC222" s="5">
        <v>0</v>
      </c>
      <c r="AD222" s="5">
        <v>1</v>
      </c>
      <c r="AE222" s="5">
        <v>5</v>
      </c>
      <c r="AF222" s="9">
        <v>0.2</v>
      </c>
      <c r="AG222" s="5">
        <v>0</v>
      </c>
      <c r="AH222" s="5">
        <v>1</v>
      </c>
      <c r="AI222" s="9">
        <v>0</v>
      </c>
      <c r="AJ222" s="5">
        <v>8</v>
      </c>
      <c r="AK222" s="5">
        <v>19</v>
      </c>
      <c r="AL222" s="9">
        <v>0.42</v>
      </c>
      <c r="AM222" s="5">
        <v>0</v>
      </c>
      <c r="AN222" s="5">
        <v>0</v>
      </c>
      <c r="AO222" s="9">
        <v>0</v>
      </c>
      <c r="AP222" s="5">
        <v>13</v>
      </c>
      <c r="AQ222" s="5">
        <v>1</v>
      </c>
      <c r="AR222" s="5">
        <v>2</v>
      </c>
      <c r="AS222" s="5">
        <v>0</v>
      </c>
      <c r="AT222" s="5">
        <v>0</v>
      </c>
      <c r="AU222" s="5">
        <v>0</v>
      </c>
      <c r="AV222" s="5">
        <v>2</v>
      </c>
      <c r="AW222" s="5">
        <v>0</v>
      </c>
      <c r="AX222" s="5">
        <v>2</v>
      </c>
      <c r="AY222" s="5">
        <v>3</v>
      </c>
      <c r="AZ222" s="5">
        <v>0</v>
      </c>
      <c r="BA222" s="5">
        <v>0</v>
      </c>
      <c r="BB222" s="5">
        <v>0</v>
      </c>
      <c r="BC222" s="5">
        <f t="shared" si="9"/>
        <v>2.3809523809523809</v>
      </c>
      <c r="BD222" s="5">
        <f t="shared" si="10"/>
        <v>0</v>
      </c>
      <c r="BG222">
        <v>18</v>
      </c>
      <c r="BH222" s="10">
        <v>45815</v>
      </c>
      <c r="BI222" s="11" t="s">
        <v>99</v>
      </c>
      <c r="BJ222">
        <v>25.2</v>
      </c>
      <c r="BK222" s="8">
        <v>28</v>
      </c>
      <c r="BL222">
        <v>10524</v>
      </c>
      <c r="BM222" s="5">
        <v>6</v>
      </c>
      <c r="BN222" s="5">
        <f t="shared" si="11"/>
        <v>-0.5</v>
      </c>
    </row>
    <row r="223" spans="1:66" x14ac:dyDescent="0.35">
      <c r="A223" t="s">
        <v>70</v>
      </c>
      <c r="B223">
        <v>74</v>
      </c>
      <c r="C223">
        <v>-2</v>
      </c>
      <c r="D223" s="5">
        <v>0.12</v>
      </c>
      <c r="E223" s="5">
        <v>0</v>
      </c>
      <c r="F223" s="5">
        <v>0.12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1</v>
      </c>
      <c r="T223" s="5">
        <v>2</v>
      </c>
      <c r="U223" s="5">
        <v>3</v>
      </c>
      <c r="V223" s="9">
        <v>0.67</v>
      </c>
      <c r="W223" s="5">
        <v>37</v>
      </c>
      <c r="X223" s="5">
        <v>13</v>
      </c>
      <c r="Y223" s="5">
        <v>17</v>
      </c>
      <c r="Z223" s="9">
        <v>0.76</v>
      </c>
      <c r="AA223" s="5">
        <v>0</v>
      </c>
      <c r="AB223" s="5">
        <v>0</v>
      </c>
      <c r="AC223" s="5">
        <v>0</v>
      </c>
      <c r="AD223" s="5">
        <v>0</v>
      </c>
      <c r="AE223" s="5">
        <v>1</v>
      </c>
      <c r="AF223" s="9">
        <v>0</v>
      </c>
      <c r="AG223" s="5">
        <v>0</v>
      </c>
      <c r="AH223" s="5">
        <v>0</v>
      </c>
      <c r="AI223" s="9">
        <v>0</v>
      </c>
      <c r="AJ223" s="5">
        <v>7</v>
      </c>
      <c r="AK223" s="5">
        <v>16</v>
      </c>
      <c r="AL223" s="9">
        <v>0.44</v>
      </c>
      <c r="AM223" s="5">
        <v>1</v>
      </c>
      <c r="AN223" s="5">
        <v>1</v>
      </c>
      <c r="AO223" s="9">
        <v>1</v>
      </c>
      <c r="AP223" s="5">
        <v>10</v>
      </c>
      <c r="AQ223" s="5">
        <v>0</v>
      </c>
      <c r="AR223" s="5">
        <v>2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f t="shared" si="9"/>
        <v>0</v>
      </c>
      <c r="BD223" s="5">
        <f t="shared" si="10"/>
        <v>0</v>
      </c>
      <c r="BG223">
        <v>18</v>
      </c>
      <c r="BH223" s="10">
        <v>45815</v>
      </c>
      <c r="BI223" s="11" t="s">
        <v>99</v>
      </c>
      <c r="BJ223">
        <v>25.2</v>
      </c>
      <c r="BK223" s="8">
        <v>33.9</v>
      </c>
      <c r="BL223">
        <v>7171</v>
      </c>
      <c r="BM223" s="5">
        <v>6.6</v>
      </c>
      <c r="BN223" s="5">
        <f t="shared" si="11"/>
        <v>9.9999999999999645E-2</v>
      </c>
    </row>
    <row r="224" spans="1:66" x14ac:dyDescent="0.35">
      <c r="A224" t="s">
        <v>66</v>
      </c>
      <c r="B224">
        <v>98</v>
      </c>
      <c r="C224">
        <v>-2</v>
      </c>
      <c r="D224" s="5">
        <v>0.01</v>
      </c>
      <c r="E224" s="5">
        <v>0</v>
      </c>
      <c r="F224" s="5">
        <v>0.01</v>
      </c>
      <c r="G224" s="5">
        <v>0</v>
      </c>
      <c r="H224" s="5">
        <v>0.01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</v>
      </c>
      <c r="T224" s="5">
        <v>3</v>
      </c>
      <c r="U224" s="5">
        <v>3</v>
      </c>
      <c r="V224" s="9">
        <v>1</v>
      </c>
      <c r="W224" s="5">
        <v>63</v>
      </c>
      <c r="X224" s="5">
        <v>31</v>
      </c>
      <c r="Y224" s="5">
        <v>41</v>
      </c>
      <c r="Z224" s="9">
        <v>0.76</v>
      </c>
      <c r="AA224" s="5">
        <v>1</v>
      </c>
      <c r="AB224" s="5">
        <v>0</v>
      </c>
      <c r="AC224" s="5">
        <v>0</v>
      </c>
      <c r="AD224" s="5">
        <v>1</v>
      </c>
      <c r="AE224" s="5">
        <v>1</v>
      </c>
      <c r="AF224" s="9">
        <v>1</v>
      </c>
      <c r="AG224" s="5">
        <v>1</v>
      </c>
      <c r="AH224" s="5">
        <v>4</v>
      </c>
      <c r="AI224" s="9">
        <v>0.25</v>
      </c>
      <c r="AJ224" s="5">
        <v>4</v>
      </c>
      <c r="AK224" s="5">
        <v>12</v>
      </c>
      <c r="AL224" s="9">
        <v>0.33</v>
      </c>
      <c r="AM224" s="5">
        <v>0</v>
      </c>
      <c r="AN224" s="5">
        <v>0</v>
      </c>
      <c r="AO224" s="9">
        <v>0</v>
      </c>
      <c r="AP224" s="5">
        <v>12</v>
      </c>
      <c r="AQ224" s="5">
        <v>1</v>
      </c>
      <c r="AR224" s="5">
        <v>2</v>
      </c>
      <c r="AS224" s="5">
        <v>0</v>
      </c>
      <c r="AT224" s="5">
        <v>0</v>
      </c>
      <c r="AU224" s="5">
        <v>0</v>
      </c>
      <c r="AV224" s="5">
        <v>3</v>
      </c>
      <c r="AW224" s="5">
        <v>0</v>
      </c>
      <c r="AX224" s="5">
        <v>1</v>
      </c>
      <c r="AY224" s="5">
        <v>0</v>
      </c>
      <c r="AZ224" s="5">
        <v>0</v>
      </c>
      <c r="BA224" s="5">
        <v>0</v>
      </c>
      <c r="BB224" s="5">
        <v>0</v>
      </c>
      <c r="BC224" s="5">
        <f t="shared" si="9"/>
        <v>3.5714285714285716</v>
      </c>
      <c r="BD224" s="5">
        <f t="shared" si="10"/>
        <v>0</v>
      </c>
      <c r="BG224">
        <v>18</v>
      </c>
      <c r="BH224" s="10">
        <v>45815</v>
      </c>
      <c r="BI224" s="11" t="s">
        <v>99</v>
      </c>
      <c r="BJ224">
        <v>25.2</v>
      </c>
      <c r="BK224" s="8">
        <v>30.5</v>
      </c>
      <c r="BL224">
        <v>10269</v>
      </c>
      <c r="BM224" s="5">
        <v>7</v>
      </c>
      <c r="BN224" s="5">
        <f t="shared" si="11"/>
        <v>0.5</v>
      </c>
    </row>
    <row r="225" spans="1:66" x14ac:dyDescent="0.35">
      <c r="A225" t="s">
        <v>78</v>
      </c>
      <c r="B225">
        <v>98</v>
      </c>
      <c r="C225">
        <v>-2</v>
      </c>
      <c r="D225" s="5">
        <v>0.46</v>
      </c>
      <c r="E225" s="5">
        <v>0.37</v>
      </c>
      <c r="F225" s="5">
        <v>0.46</v>
      </c>
      <c r="G225" s="5">
        <v>0.37</v>
      </c>
      <c r="H225" s="5">
        <v>0.19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3</v>
      </c>
      <c r="R225" s="5">
        <v>2</v>
      </c>
      <c r="S225" s="5">
        <v>2</v>
      </c>
      <c r="T225" s="5">
        <v>5</v>
      </c>
      <c r="U225" s="5">
        <v>6</v>
      </c>
      <c r="V225" s="9">
        <v>0.83</v>
      </c>
      <c r="W225" s="5">
        <v>69</v>
      </c>
      <c r="X225" s="5">
        <v>30</v>
      </c>
      <c r="Y225" s="5">
        <v>38</v>
      </c>
      <c r="Z225" s="9">
        <v>0.79</v>
      </c>
      <c r="AA225" s="5">
        <v>4</v>
      </c>
      <c r="AB225" s="5">
        <v>0</v>
      </c>
      <c r="AC225" s="5">
        <v>0</v>
      </c>
      <c r="AD225" s="5">
        <v>1</v>
      </c>
      <c r="AE225" s="5">
        <v>4</v>
      </c>
      <c r="AF225" s="9">
        <v>0.25</v>
      </c>
      <c r="AG225" s="5">
        <v>1</v>
      </c>
      <c r="AH225" s="5">
        <v>2</v>
      </c>
      <c r="AI225" s="9">
        <v>0.5</v>
      </c>
      <c r="AJ225" s="5">
        <v>10</v>
      </c>
      <c r="AK225" s="5">
        <v>12</v>
      </c>
      <c r="AL225" s="9">
        <v>0.83</v>
      </c>
      <c r="AM225" s="5">
        <v>0</v>
      </c>
      <c r="AN225" s="5">
        <v>0</v>
      </c>
      <c r="AO225" s="9">
        <v>0</v>
      </c>
      <c r="AP225" s="5">
        <v>7</v>
      </c>
      <c r="AQ225" s="5">
        <v>0</v>
      </c>
      <c r="AR225" s="5">
        <v>1</v>
      </c>
      <c r="AS225" s="5">
        <v>2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1</v>
      </c>
      <c r="AZ225" s="5">
        <v>0</v>
      </c>
      <c r="BA225" s="5">
        <v>0</v>
      </c>
      <c r="BB225" s="5">
        <v>0</v>
      </c>
      <c r="BC225" s="5">
        <f t="shared" si="9"/>
        <v>0</v>
      </c>
      <c r="BD225" s="5">
        <f t="shared" si="10"/>
        <v>0</v>
      </c>
      <c r="BG225">
        <v>18</v>
      </c>
      <c r="BH225" s="10">
        <v>45815</v>
      </c>
      <c r="BI225" s="11" t="s">
        <v>99</v>
      </c>
      <c r="BJ225">
        <v>25.2</v>
      </c>
      <c r="BM225" s="5">
        <v>8.1</v>
      </c>
      <c r="BN225" s="5">
        <f t="shared" si="11"/>
        <v>1.5999999999999996</v>
      </c>
    </row>
    <row r="226" spans="1:66" x14ac:dyDescent="0.35">
      <c r="A226" t="s">
        <v>86</v>
      </c>
      <c r="B226">
        <v>24</v>
      </c>
      <c r="C226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9">
        <v>0</v>
      </c>
      <c r="W226" s="5">
        <v>17</v>
      </c>
      <c r="X226" s="5">
        <v>10</v>
      </c>
      <c r="Y226" s="5">
        <v>12</v>
      </c>
      <c r="Z226" s="9">
        <v>0.83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9">
        <v>0</v>
      </c>
      <c r="AG226" s="5">
        <v>1</v>
      </c>
      <c r="AH226" s="5">
        <v>1</v>
      </c>
      <c r="AI226" s="9">
        <v>1</v>
      </c>
      <c r="AJ226" s="5">
        <v>2</v>
      </c>
      <c r="AK226" s="5">
        <v>5</v>
      </c>
      <c r="AL226" s="9">
        <v>0.4</v>
      </c>
      <c r="AM226" s="5">
        <v>0</v>
      </c>
      <c r="AN226" s="5">
        <v>1</v>
      </c>
      <c r="AO226" s="9">
        <v>0</v>
      </c>
      <c r="AP226" s="5">
        <v>2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2</v>
      </c>
      <c r="AW226" s="5">
        <v>0</v>
      </c>
      <c r="AX226" s="5">
        <v>1</v>
      </c>
      <c r="AY226" s="5">
        <v>0</v>
      </c>
      <c r="AZ226" s="5">
        <v>0</v>
      </c>
      <c r="BA226" s="5">
        <v>0</v>
      </c>
      <c r="BB226" s="5">
        <v>0</v>
      </c>
      <c r="BC226" s="5">
        <f t="shared" si="9"/>
        <v>2.3809523809523809</v>
      </c>
      <c r="BD226" s="5">
        <f t="shared" si="10"/>
        <v>0</v>
      </c>
      <c r="BG226">
        <v>18</v>
      </c>
      <c r="BH226" s="10">
        <v>45815</v>
      </c>
      <c r="BI226" s="11" t="s">
        <v>99</v>
      </c>
      <c r="BJ226">
        <v>25.2</v>
      </c>
      <c r="BK226" s="8">
        <v>29.1</v>
      </c>
      <c r="BL226">
        <v>4105</v>
      </c>
      <c r="BM226" s="5">
        <v>6.7</v>
      </c>
      <c r="BN226" s="5">
        <f t="shared" si="11"/>
        <v>0.20000000000000018</v>
      </c>
    </row>
    <row r="227" spans="1:66" x14ac:dyDescent="0.35">
      <c r="A227" t="s">
        <v>85</v>
      </c>
      <c r="B227">
        <v>24</v>
      </c>
      <c r="C227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  <c r="U227" s="5">
        <v>1</v>
      </c>
      <c r="V227" s="9">
        <v>1</v>
      </c>
      <c r="W227" s="5">
        <v>22</v>
      </c>
      <c r="X227" s="5">
        <v>11</v>
      </c>
      <c r="Y227" s="5">
        <v>16</v>
      </c>
      <c r="Z227" s="9">
        <v>0.69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9">
        <v>0</v>
      </c>
      <c r="AG227" s="5">
        <v>1</v>
      </c>
      <c r="AH227" s="5">
        <v>2</v>
      </c>
      <c r="AI227" s="9">
        <v>0.5</v>
      </c>
      <c r="AJ227" s="5">
        <v>3</v>
      </c>
      <c r="AK227" s="5">
        <v>5</v>
      </c>
      <c r="AL227" s="9">
        <v>0.6</v>
      </c>
      <c r="AM227" s="5">
        <v>0</v>
      </c>
      <c r="AN227" s="5">
        <v>0</v>
      </c>
      <c r="AO227" s="9">
        <v>0</v>
      </c>
      <c r="AP227" s="5">
        <v>6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f t="shared" si="9"/>
        <v>0</v>
      </c>
      <c r="BD227" s="5">
        <f t="shared" si="10"/>
        <v>0</v>
      </c>
      <c r="BG227">
        <v>18</v>
      </c>
      <c r="BH227" s="10">
        <v>45815</v>
      </c>
      <c r="BI227" s="11" t="s">
        <v>99</v>
      </c>
      <c r="BJ227">
        <v>25.2</v>
      </c>
      <c r="BK227" s="8">
        <v>26</v>
      </c>
      <c r="BL227">
        <v>3761</v>
      </c>
      <c r="BM227" s="5">
        <v>6.7</v>
      </c>
      <c r="BN227" s="5">
        <f t="shared" si="11"/>
        <v>0.20000000000000018</v>
      </c>
    </row>
    <row r="228" spans="1:66" x14ac:dyDescent="0.35">
      <c r="A228" t="s">
        <v>75</v>
      </c>
      <c r="B228">
        <v>17</v>
      </c>
      <c r="C228">
        <v>0</v>
      </c>
      <c r="D228" s="5">
        <v>0.08</v>
      </c>
      <c r="E228" s="5">
        <v>0</v>
      </c>
      <c r="F228" s="5">
        <v>0.08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  <c r="U228" s="5">
        <v>0</v>
      </c>
      <c r="V228" s="9">
        <v>0</v>
      </c>
      <c r="W228" s="5">
        <v>12</v>
      </c>
      <c r="X228" s="5">
        <v>8</v>
      </c>
      <c r="Y228" s="5">
        <v>8</v>
      </c>
      <c r="Z228" s="9">
        <v>1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9">
        <v>0</v>
      </c>
      <c r="AG228" s="5">
        <v>0</v>
      </c>
      <c r="AH228" s="5">
        <v>0</v>
      </c>
      <c r="AI228" s="9">
        <v>0</v>
      </c>
      <c r="AJ228" s="5">
        <v>1</v>
      </c>
      <c r="AK228" s="5">
        <v>5</v>
      </c>
      <c r="AL228" s="9">
        <v>0.2</v>
      </c>
      <c r="AM228" s="5">
        <v>0</v>
      </c>
      <c r="AN228" s="5">
        <v>0</v>
      </c>
      <c r="AO228" s="9">
        <v>0</v>
      </c>
      <c r="AP228" s="5">
        <v>1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2</v>
      </c>
      <c r="AY228" s="5">
        <v>0</v>
      </c>
      <c r="AZ228" s="5">
        <v>0</v>
      </c>
      <c r="BA228" s="5">
        <v>0</v>
      </c>
      <c r="BB228" s="5">
        <v>0</v>
      </c>
      <c r="BC228" s="5">
        <f t="shared" si="9"/>
        <v>0</v>
      </c>
      <c r="BD228" s="5">
        <f t="shared" si="10"/>
        <v>0</v>
      </c>
      <c r="BG228">
        <v>18</v>
      </c>
      <c r="BH228" s="10">
        <v>45815</v>
      </c>
      <c r="BI228" s="11" t="s">
        <v>99</v>
      </c>
      <c r="BJ228">
        <v>25.2</v>
      </c>
      <c r="BK228" s="8">
        <v>28.5</v>
      </c>
      <c r="BL228">
        <v>2838</v>
      </c>
      <c r="BM228" s="5">
        <v>6.5</v>
      </c>
      <c r="BN228" s="5">
        <f t="shared" si="11"/>
        <v>0</v>
      </c>
    </row>
    <row r="229" spans="1:66" x14ac:dyDescent="0.35">
      <c r="A229" t="s">
        <v>83</v>
      </c>
      <c r="B229">
        <v>94</v>
      </c>
      <c r="C229">
        <v>2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1</v>
      </c>
      <c r="M229" s="5">
        <v>1</v>
      </c>
      <c r="N229" s="5">
        <v>0</v>
      </c>
      <c r="O229" s="5">
        <v>0.02</v>
      </c>
      <c r="P229" s="5">
        <v>0.02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9">
        <v>0</v>
      </c>
      <c r="W229" s="5">
        <v>45</v>
      </c>
      <c r="X229" s="5">
        <v>34</v>
      </c>
      <c r="Y229" s="5">
        <v>42</v>
      </c>
      <c r="Z229" s="9">
        <v>0.81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9">
        <v>0</v>
      </c>
      <c r="AG229" s="5">
        <v>2</v>
      </c>
      <c r="AH229" s="5">
        <v>10</v>
      </c>
      <c r="AI229" s="9">
        <v>0.2</v>
      </c>
      <c r="AJ229" s="5">
        <v>0</v>
      </c>
      <c r="AK229" s="5">
        <v>0</v>
      </c>
      <c r="AL229" s="9">
        <v>0</v>
      </c>
      <c r="AM229" s="5">
        <v>1</v>
      </c>
      <c r="AN229" s="5">
        <v>1</v>
      </c>
      <c r="AO229" s="9">
        <v>1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1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f t="shared" si="9"/>
        <v>1.5625</v>
      </c>
      <c r="BD229" s="5">
        <f t="shared" si="10"/>
        <v>0</v>
      </c>
      <c r="BG229">
        <v>19</v>
      </c>
      <c r="BH229" s="10">
        <v>45823</v>
      </c>
      <c r="BI229" s="11" t="s">
        <v>87</v>
      </c>
      <c r="BJ229">
        <v>19.2</v>
      </c>
      <c r="BK229" s="8">
        <v>18.2</v>
      </c>
      <c r="BL229">
        <v>1453</v>
      </c>
      <c r="BM229" s="5">
        <v>6.9</v>
      </c>
      <c r="BN229" s="5">
        <f t="shared" si="11"/>
        <v>0.40000000000000036</v>
      </c>
    </row>
    <row r="230" spans="1:66" x14ac:dyDescent="0.35">
      <c r="A230" t="s">
        <v>73</v>
      </c>
      <c r="B230">
        <v>94</v>
      </c>
      <c r="C230">
        <v>2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3</v>
      </c>
      <c r="V230" s="9">
        <v>0</v>
      </c>
      <c r="W230" s="5">
        <v>103</v>
      </c>
      <c r="X230" s="5">
        <v>68</v>
      </c>
      <c r="Y230" s="5">
        <v>78</v>
      </c>
      <c r="Z230" s="9">
        <v>0.87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9">
        <v>0</v>
      </c>
      <c r="AG230" s="5">
        <v>5</v>
      </c>
      <c r="AH230" s="5">
        <v>12</v>
      </c>
      <c r="AI230" s="9">
        <v>0.42</v>
      </c>
      <c r="AJ230" s="5">
        <v>3</v>
      </c>
      <c r="AK230" s="5">
        <v>17</v>
      </c>
      <c r="AL230" s="9">
        <v>0.18</v>
      </c>
      <c r="AM230" s="5">
        <v>1</v>
      </c>
      <c r="AN230" s="5">
        <v>2</v>
      </c>
      <c r="AO230" s="9">
        <v>0.5</v>
      </c>
      <c r="AP230" s="5">
        <v>17</v>
      </c>
      <c r="AQ230" s="5">
        <v>1</v>
      </c>
      <c r="AR230" s="5">
        <v>2</v>
      </c>
      <c r="AS230" s="5">
        <v>0</v>
      </c>
      <c r="AT230" s="5">
        <v>0</v>
      </c>
      <c r="AU230" s="5">
        <v>1</v>
      </c>
      <c r="AV230" s="5">
        <v>5</v>
      </c>
      <c r="AW230" s="5">
        <v>1</v>
      </c>
      <c r="AX230" s="5">
        <v>2</v>
      </c>
      <c r="AY230" s="5">
        <v>0</v>
      </c>
      <c r="AZ230" s="5">
        <v>0</v>
      </c>
      <c r="BA230" s="5">
        <v>0</v>
      </c>
      <c r="BB230" s="5">
        <v>0</v>
      </c>
      <c r="BC230" s="5">
        <f t="shared" si="9"/>
        <v>7.8125000000000009</v>
      </c>
      <c r="BD230" s="5">
        <f t="shared" si="10"/>
        <v>1.5625</v>
      </c>
      <c r="BG230">
        <v>19</v>
      </c>
      <c r="BH230" s="10">
        <v>45823</v>
      </c>
      <c r="BI230" s="11" t="s">
        <v>87</v>
      </c>
      <c r="BJ230">
        <v>19.2</v>
      </c>
      <c r="BK230" s="8">
        <v>26.8</v>
      </c>
      <c r="BL230">
        <v>2926</v>
      </c>
      <c r="BM230" s="5">
        <v>6.9</v>
      </c>
      <c r="BN230" s="5">
        <f t="shared" si="11"/>
        <v>0.40000000000000036</v>
      </c>
    </row>
    <row r="231" spans="1:66" x14ac:dyDescent="0.35">
      <c r="A231" t="s">
        <v>68</v>
      </c>
      <c r="B231">
        <v>94</v>
      </c>
      <c r="C231">
        <v>2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9">
        <v>0</v>
      </c>
      <c r="W231" s="5">
        <v>132</v>
      </c>
      <c r="X231" s="5">
        <v>115</v>
      </c>
      <c r="Y231" s="5">
        <v>119</v>
      </c>
      <c r="Z231" s="9">
        <v>0.97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9">
        <v>0</v>
      </c>
      <c r="AG231" s="5">
        <v>7</v>
      </c>
      <c r="AH231" s="5">
        <v>11</v>
      </c>
      <c r="AI231" s="9">
        <v>0.64</v>
      </c>
      <c r="AJ231" s="5">
        <v>2</v>
      </c>
      <c r="AK231" s="5">
        <v>6</v>
      </c>
      <c r="AL231" s="9">
        <v>0.33</v>
      </c>
      <c r="AM231" s="5">
        <v>1</v>
      </c>
      <c r="AN231" s="5">
        <v>1</v>
      </c>
      <c r="AO231" s="9">
        <v>1</v>
      </c>
      <c r="AP231" s="5">
        <v>5</v>
      </c>
      <c r="AQ231" s="5">
        <v>0</v>
      </c>
      <c r="AR231" s="5">
        <v>0</v>
      </c>
      <c r="AS231" s="5">
        <v>0</v>
      </c>
      <c r="AT231" s="5">
        <v>4</v>
      </c>
      <c r="AU231" s="5">
        <v>0</v>
      </c>
      <c r="AV231" s="5">
        <v>2</v>
      </c>
      <c r="AW231" s="5">
        <v>0</v>
      </c>
      <c r="AX231" s="5">
        <v>1</v>
      </c>
      <c r="AY231" s="5">
        <v>0</v>
      </c>
      <c r="AZ231" s="5">
        <v>0</v>
      </c>
      <c r="BA231" s="5">
        <v>0</v>
      </c>
      <c r="BB231" s="5">
        <v>0</v>
      </c>
      <c r="BC231" s="5">
        <f t="shared" si="9"/>
        <v>3.125</v>
      </c>
      <c r="BD231" s="5">
        <f t="shared" si="10"/>
        <v>0</v>
      </c>
      <c r="BG231">
        <v>19</v>
      </c>
      <c r="BH231" s="10">
        <v>45823</v>
      </c>
      <c r="BI231" s="11" t="s">
        <v>87</v>
      </c>
      <c r="BJ231">
        <v>19.2</v>
      </c>
      <c r="BK231" s="8">
        <v>22.4</v>
      </c>
      <c r="BL231">
        <v>3009</v>
      </c>
      <c r="BM231" s="5">
        <v>7.3</v>
      </c>
      <c r="BN231" s="5">
        <f t="shared" si="11"/>
        <v>0.79999999999999982</v>
      </c>
    </row>
    <row r="232" spans="1:66" x14ac:dyDescent="0.35">
      <c r="A232" t="s">
        <v>74</v>
      </c>
      <c r="B232">
        <v>94</v>
      </c>
      <c r="C232">
        <v>2</v>
      </c>
      <c r="D232" s="5">
        <v>0.01</v>
      </c>
      <c r="E232" s="5">
        <v>0</v>
      </c>
      <c r="F232" s="5">
        <v>0.01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2</v>
      </c>
      <c r="U232" s="5">
        <v>3</v>
      </c>
      <c r="V232" s="9">
        <v>0.67</v>
      </c>
      <c r="W232" s="5">
        <v>118</v>
      </c>
      <c r="X232" s="5">
        <v>97</v>
      </c>
      <c r="Y232" s="5">
        <v>102</v>
      </c>
      <c r="Z232" s="9">
        <v>0.95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9">
        <v>0</v>
      </c>
      <c r="AG232" s="5">
        <v>1</v>
      </c>
      <c r="AH232" s="5">
        <v>3</v>
      </c>
      <c r="AI232" s="9">
        <v>0.33</v>
      </c>
      <c r="AJ232" s="5">
        <v>5</v>
      </c>
      <c r="AK232" s="5">
        <v>7</v>
      </c>
      <c r="AL232" s="9">
        <v>0.71</v>
      </c>
      <c r="AM232" s="5">
        <v>3</v>
      </c>
      <c r="AN232" s="5">
        <v>5</v>
      </c>
      <c r="AO232" s="9">
        <v>0.6</v>
      </c>
      <c r="AP232" s="5">
        <v>8</v>
      </c>
      <c r="AQ232" s="5">
        <v>0</v>
      </c>
      <c r="AR232" s="5">
        <v>1</v>
      </c>
      <c r="AS232" s="5">
        <v>0</v>
      </c>
      <c r="AT232" s="5">
        <v>2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f t="shared" si="9"/>
        <v>0</v>
      </c>
      <c r="BD232" s="5">
        <f t="shared" si="10"/>
        <v>0</v>
      </c>
      <c r="BG232">
        <v>19</v>
      </c>
      <c r="BH232" s="10">
        <v>45823</v>
      </c>
      <c r="BI232" s="11" t="s">
        <v>87</v>
      </c>
      <c r="BJ232">
        <v>19.2</v>
      </c>
      <c r="BK232" s="8">
        <v>24.2</v>
      </c>
      <c r="BL232">
        <v>3062</v>
      </c>
      <c r="BM232" s="5">
        <v>7.2</v>
      </c>
      <c r="BN232" s="5">
        <f t="shared" si="11"/>
        <v>0.70000000000000018</v>
      </c>
    </row>
    <row r="233" spans="1:66" x14ac:dyDescent="0.35">
      <c r="A233" t="s">
        <v>69</v>
      </c>
      <c r="B233">
        <v>94</v>
      </c>
      <c r="C233">
        <v>2</v>
      </c>
      <c r="D233" s="5">
        <v>0.03</v>
      </c>
      <c r="E233" s="5">
        <v>0</v>
      </c>
      <c r="F233" s="5">
        <v>0.03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9">
        <v>0</v>
      </c>
      <c r="W233" s="5">
        <v>77</v>
      </c>
      <c r="X233" s="5">
        <v>54</v>
      </c>
      <c r="Y233" s="5">
        <v>62</v>
      </c>
      <c r="Z233" s="9">
        <v>0.87</v>
      </c>
      <c r="AA233" s="5">
        <v>0</v>
      </c>
      <c r="AB233" s="5">
        <v>0</v>
      </c>
      <c r="AC233" s="5">
        <v>0</v>
      </c>
      <c r="AD233" s="5">
        <v>1</v>
      </c>
      <c r="AE233" s="5">
        <v>2</v>
      </c>
      <c r="AF233" s="9">
        <v>0.5</v>
      </c>
      <c r="AG233" s="5">
        <v>6</v>
      </c>
      <c r="AH233" s="5">
        <v>8</v>
      </c>
      <c r="AI233" s="9">
        <v>0.75</v>
      </c>
      <c r="AJ233" s="5">
        <v>3</v>
      </c>
      <c r="AK233" s="5">
        <v>11</v>
      </c>
      <c r="AL233" s="9">
        <v>0.27</v>
      </c>
      <c r="AM233" s="5">
        <v>3</v>
      </c>
      <c r="AN233" s="5">
        <v>5</v>
      </c>
      <c r="AO233" s="9">
        <v>0.6</v>
      </c>
      <c r="AP233" s="5">
        <v>9</v>
      </c>
      <c r="AQ233" s="5">
        <v>1</v>
      </c>
      <c r="AR233" s="5">
        <v>1</v>
      </c>
      <c r="AS233" s="5">
        <v>0</v>
      </c>
      <c r="AT233" s="5">
        <v>2</v>
      </c>
      <c r="AU233" s="5">
        <v>0</v>
      </c>
      <c r="AV233" s="5">
        <v>0</v>
      </c>
      <c r="AW233" s="5">
        <v>0</v>
      </c>
      <c r="AX233" s="5">
        <v>1</v>
      </c>
      <c r="AY233" s="5">
        <v>0</v>
      </c>
      <c r="AZ233" s="5">
        <v>0</v>
      </c>
      <c r="BA233" s="5">
        <v>0</v>
      </c>
      <c r="BB233" s="5">
        <v>0</v>
      </c>
      <c r="BC233" s="5">
        <f t="shared" si="9"/>
        <v>0</v>
      </c>
      <c r="BD233" s="5">
        <f t="shared" si="10"/>
        <v>0</v>
      </c>
      <c r="BG233">
        <v>19</v>
      </c>
      <c r="BH233" s="10">
        <v>45823</v>
      </c>
      <c r="BI233" s="11" t="s">
        <v>87</v>
      </c>
      <c r="BJ233">
        <v>19.2</v>
      </c>
      <c r="BK233" s="8">
        <v>28.9</v>
      </c>
      <c r="BL233">
        <v>3332</v>
      </c>
      <c r="BM233" s="5">
        <v>6.9</v>
      </c>
      <c r="BN233" s="5">
        <f t="shared" si="11"/>
        <v>0.40000000000000036</v>
      </c>
    </row>
    <row r="234" spans="1:66" x14ac:dyDescent="0.35">
      <c r="A234" t="s">
        <v>66</v>
      </c>
      <c r="B234">
        <v>94</v>
      </c>
      <c r="C234">
        <v>2</v>
      </c>
      <c r="D234" s="5">
        <v>0</v>
      </c>
      <c r="E234" s="5">
        <v>0</v>
      </c>
      <c r="F234" s="5">
        <v>0</v>
      </c>
      <c r="G234" s="5">
        <v>0</v>
      </c>
      <c r="H234" s="5">
        <v>0.02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3</v>
      </c>
      <c r="U234" s="5">
        <v>6</v>
      </c>
      <c r="V234" s="9">
        <v>0.5</v>
      </c>
      <c r="W234" s="5">
        <v>61</v>
      </c>
      <c r="X234" s="5">
        <v>29</v>
      </c>
      <c r="Y234" s="5">
        <v>39</v>
      </c>
      <c r="Z234" s="9">
        <v>0.74</v>
      </c>
      <c r="AA234" s="5">
        <v>1</v>
      </c>
      <c r="AB234" s="5">
        <v>0</v>
      </c>
      <c r="AC234" s="5">
        <v>0</v>
      </c>
      <c r="AD234" s="5">
        <v>0</v>
      </c>
      <c r="AE234" s="5">
        <v>2</v>
      </c>
      <c r="AF234" s="9">
        <v>0</v>
      </c>
      <c r="AG234" s="5">
        <v>0</v>
      </c>
      <c r="AH234" s="5">
        <v>0</v>
      </c>
      <c r="AI234" s="9">
        <v>0</v>
      </c>
      <c r="AJ234" s="5">
        <v>4</v>
      </c>
      <c r="AK234" s="5">
        <v>15</v>
      </c>
      <c r="AL234" s="9">
        <v>0.27</v>
      </c>
      <c r="AM234" s="5">
        <v>0</v>
      </c>
      <c r="AN234" s="5">
        <v>1</v>
      </c>
      <c r="AO234" s="9">
        <v>0</v>
      </c>
      <c r="AP234" s="5">
        <v>2</v>
      </c>
      <c r="AQ234" s="5">
        <v>1</v>
      </c>
      <c r="AR234" s="5">
        <v>1</v>
      </c>
      <c r="AS234" s="5">
        <v>1</v>
      </c>
      <c r="AT234" s="5">
        <v>1</v>
      </c>
      <c r="AU234" s="5">
        <v>0</v>
      </c>
      <c r="AV234" s="5">
        <v>1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f t="shared" si="9"/>
        <v>1.5625</v>
      </c>
      <c r="BD234" s="5">
        <f t="shared" si="10"/>
        <v>0</v>
      </c>
      <c r="BG234">
        <v>19</v>
      </c>
      <c r="BH234" s="10">
        <v>45823</v>
      </c>
      <c r="BI234" s="11" t="s">
        <v>87</v>
      </c>
      <c r="BJ234">
        <v>19.2</v>
      </c>
      <c r="BK234" s="8">
        <v>28</v>
      </c>
      <c r="BL234">
        <v>3359</v>
      </c>
      <c r="BM234" s="5">
        <v>6.6</v>
      </c>
      <c r="BN234" s="5">
        <f t="shared" si="11"/>
        <v>9.9999999999999645E-2</v>
      </c>
    </row>
    <row r="235" spans="1:66" x14ac:dyDescent="0.35">
      <c r="A235" t="s">
        <v>89</v>
      </c>
      <c r="B235">
        <v>73</v>
      </c>
      <c r="C235">
        <v>2</v>
      </c>
      <c r="D235" s="5">
        <v>0.03</v>
      </c>
      <c r="E235" s="5">
        <v>0</v>
      </c>
      <c r="F235" s="5">
        <v>0.03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1</v>
      </c>
      <c r="T235" s="5">
        <v>0</v>
      </c>
      <c r="U235" s="5">
        <v>0</v>
      </c>
      <c r="V235" s="9">
        <v>0</v>
      </c>
      <c r="W235" s="5">
        <v>59</v>
      </c>
      <c r="X235" s="5">
        <v>45</v>
      </c>
      <c r="Y235" s="5">
        <v>47</v>
      </c>
      <c r="Z235" s="9">
        <v>0.95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9">
        <v>0</v>
      </c>
      <c r="AG235" s="5">
        <v>3</v>
      </c>
      <c r="AH235" s="5">
        <v>5</v>
      </c>
      <c r="AI235" s="9">
        <v>0.6</v>
      </c>
      <c r="AJ235" s="5">
        <v>2</v>
      </c>
      <c r="AK235" s="5">
        <v>9</v>
      </c>
      <c r="AL235" s="9">
        <v>0.22</v>
      </c>
      <c r="AM235" s="5">
        <v>1</v>
      </c>
      <c r="AN235" s="5">
        <v>1</v>
      </c>
      <c r="AO235" s="9">
        <v>1</v>
      </c>
      <c r="AP235" s="5">
        <v>6</v>
      </c>
      <c r="AQ235" s="5">
        <v>2</v>
      </c>
      <c r="AR235" s="5">
        <v>2</v>
      </c>
      <c r="AS235" s="5">
        <v>0</v>
      </c>
      <c r="AT235" s="5">
        <v>2</v>
      </c>
      <c r="AU235" s="5">
        <v>0</v>
      </c>
      <c r="AV235" s="5">
        <v>1</v>
      </c>
      <c r="AW235" s="5">
        <v>2</v>
      </c>
      <c r="AX235" s="5">
        <v>3</v>
      </c>
      <c r="AY235" s="5">
        <v>0</v>
      </c>
      <c r="AZ235" s="5">
        <v>0</v>
      </c>
      <c r="BA235" s="5">
        <v>0</v>
      </c>
      <c r="BB235" s="5">
        <v>0</v>
      </c>
      <c r="BC235" s="5">
        <f t="shared" si="9"/>
        <v>1.5625</v>
      </c>
      <c r="BD235" s="5">
        <f t="shared" si="10"/>
        <v>3.125</v>
      </c>
      <c r="BG235">
        <v>19</v>
      </c>
      <c r="BH235" s="10">
        <v>45823</v>
      </c>
      <c r="BI235" s="11" t="s">
        <v>87</v>
      </c>
      <c r="BJ235">
        <v>19.2</v>
      </c>
      <c r="BM235" s="5">
        <v>6.6</v>
      </c>
      <c r="BN235" s="5">
        <f t="shared" si="11"/>
        <v>9.9999999999999645E-2</v>
      </c>
    </row>
    <row r="236" spans="1:66" x14ac:dyDescent="0.35">
      <c r="A236" t="s">
        <v>77</v>
      </c>
      <c r="B236">
        <v>94</v>
      </c>
      <c r="C236">
        <v>2</v>
      </c>
      <c r="D236" s="5">
        <v>0.23</v>
      </c>
      <c r="E236" s="5">
        <v>0.41</v>
      </c>
      <c r="F236" s="5">
        <v>0.23</v>
      </c>
      <c r="G236" s="5">
        <v>0.41</v>
      </c>
      <c r="H236" s="5">
        <v>0</v>
      </c>
      <c r="I236" s="5">
        <v>1</v>
      </c>
      <c r="J236" s="5">
        <v>1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</v>
      </c>
      <c r="R236" s="5">
        <v>0</v>
      </c>
      <c r="S236" s="5">
        <v>2</v>
      </c>
      <c r="T236" s="5">
        <v>0</v>
      </c>
      <c r="U236" s="5">
        <v>1</v>
      </c>
      <c r="V236" s="9">
        <v>0</v>
      </c>
      <c r="W236" s="5">
        <v>56</v>
      </c>
      <c r="X236" s="5">
        <v>39</v>
      </c>
      <c r="Y236" s="5">
        <v>41</v>
      </c>
      <c r="Z236" s="9">
        <v>0.95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9">
        <v>0</v>
      </c>
      <c r="AG236" s="5">
        <v>4</v>
      </c>
      <c r="AH236" s="5">
        <v>4</v>
      </c>
      <c r="AI236" s="9">
        <v>1</v>
      </c>
      <c r="AJ236" s="5">
        <v>2</v>
      </c>
      <c r="AK236" s="5">
        <v>13</v>
      </c>
      <c r="AL236" s="9">
        <v>0.15</v>
      </c>
      <c r="AM236" s="5">
        <v>1</v>
      </c>
      <c r="AN236" s="5">
        <v>1</v>
      </c>
      <c r="AO236" s="9">
        <v>1</v>
      </c>
      <c r="AP236" s="5">
        <v>8</v>
      </c>
      <c r="AQ236" s="5">
        <v>0</v>
      </c>
      <c r="AR236" s="5">
        <v>1</v>
      </c>
      <c r="AS236" s="5">
        <v>0</v>
      </c>
      <c r="AT236" s="5">
        <v>0</v>
      </c>
      <c r="AU236" s="5">
        <v>0</v>
      </c>
      <c r="AV236" s="5">
        <v>2</v>
      </c>
      <c r="AW236" s="5">
        <v>0</v>
      </c>
      <c r="AX236" s="5">
        <v>1</v>
      </c>
      <c r="AY236" s="5">
        <v>0</v>
      </c>
      <c r="AZ236" s="5">
        <v>0</v>
      </c>
      <c r="BA236" s="5">
        <v>0</v>
      </c>
      <c r="BB236" s="5">
        <v>0</v>
      </c>
      <c r="BC236" s="5">
        <f t="shared" si="9"/>
        <v>3.125</v>
      </c>
      <c r="BD236" s="5">
        <f t="shared" si="10"/>
        <v>0</v>
      </c>
      <c r="BG236">
        <v>19</v>
      </c>
      <c r="BH236" s="10">
        <v>45823</v>
      </c>
      <c r="BI236" s="11" t="s">
        <v>87</v>
      </c>
      <c r="BJ236">
        <v>19.2</v>
      </c>
      <c r="BK236" s="8">
        <v>23.3</v>
      </c>
      <c r="BL236">
        <v>3152</v>
      </c>
      <c r="BM236" s="5">
        <v>7.2</v>
      </c>
      <c r="BN236" s="5">
        <f t="shared" si="11"/>
        <v>0.70000000000000018</v>
      </c>
    </row>
    <row r="237" spans="1:66" x14ac:dyDescent="0.35">
      <c r="A237" t="s">
        <v>80</v>
      </c>
      <c r="B237">
        <v>87</v>
      </c>
      <c r="C237">
        <v>2</v>
      </c>
      <c r="D237" s="5">
        <v>0.31</v>
      </c>
      <c r="E237" s="5">
        <v>0.5</v>
      </c>
      <c r="F237" s="5">
        <v>0.31</v>
      </c>
      <c r="G237" s="5">
        <v>0.5</v>
      </c>
      <c r="H237" s="5">
        <v>0</v>
      </c>
      <c r="I237" s="5">
        <v>1</v>
      </c>
      <c r="J237" s="5">
        <v>1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</v>
      </c>
      <c r="R237" s="5">
        <v>0</v>
      </c>
      <c r="S237" s="5">
        <v>0</v>
      </c>
      <c r="T237" s="5">
        <v>0</v>
      </c>
      <c r="U237" s="5">
        <v>3</v>
      </c>
      <c r="V237" s="9">
        <v>0</v>
      </c>
      <c r="W237" s="5">
        <v>46</v>
      </c>
      <c r="X237" s="5">
        <v>23</v>
      </c>
      <c r="Y237" s="5">
        <v>26</v>
      </c>
      <c r="Z237" s="9">
        <v>0.88</v>
      </c>
      <c r="AA237" s="5">
        <v>0</v>
      </c>
      <c r="AB237" s="5">
        <v>0</v>
      </c>
      <c r="AC237" s="5">
        <v>0</v>
      </c>
      <c r="AD237" s="5">
        <v>0</v>
      </c>
      <c r="AE237" s="5">
        <v>2</v>
      </c>
      <c r="AF237" s="9">
        <v>0</v>
      </c>
      <c r="AG237" s="5">
        <v>2</v>
      </c>
      <c r="AH237" s="5">
        <v>3</v>
      </c>
      <c r="AI237" s="9">
        <v>0.67</v>
      </c>
      <c r="AJ237" s="5">
        <v>1</v>
      </c>
      <c r="AK237" s="5">
        <v>17</v>
      </c>
      <c r="AL237" s="9">
        <v>0.06</v>
      </c>
      <c r="AM237" s="5">
        <v>0</v>
      </c>
      <c r="AN237" s="5">
        <v>0</v>
      </c>
      <c r="AO237" s="9">
        <v>0</v>
      </c>
      <c r="AP237" s="5">
        <v>8</v>
      </c>
      <c r="AQ237" s="5">
        <v>1</v>
      </c>
      <c r="AR237" s="5">
        <v>0</v>
      </c>
      <c r="AS237" s="5">
        <v>0</v>
      </c>
      <c r="AT237" s="5">
        <v>0</v>
      </c>
      <c r="AU237" s="5">
        <v>0</v>
      </c>
      <c r="AV237" s="5">
        <v>1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f t="shared" si="9"/>
        <v>1.5625</v>
      </c>
      <c r="BD237" s="5">
        <f t="shared" si="10"/>
        <v>0</v>
      </c>
      <c r="BG237">
        <v>19</v>
      </c>
      <c r="BH237" s="10">
        <v>45823</v>
      </c>
      <c r="BI237" s="11" t="s">
        <v>87</v>
      </c>
      <c r="BJ237">
        <v>19.2</v>
      </c>
      <c r="BK237" s="8">
        <v>28.1</v>
      </c>
      <c r="BL237">
        <v>2796</v>
      </c>
      <c r="BM237" s="5">
        <v>6.7</v>
      </c>
      <c r="BN237" s="5">
        <f t="shared" si="11"/>
        <v>0.20000000000000018</v>
      </c>
    </row>
    <row r="238" spans="1:66" x14ac:dyDescent="0.35">
      <c r="A238" t="s">
        <v>70</v>
      </c>
      <c r="B238">
        <v>73</v>
      </c>
      <c r="C238">
        <v>2</v>
      </c>
      <c r="D238" s="5">
        <v>0.18</v>
      </c>
      <c r="E238" s="5">
        <v>0</v>
      </c>
      <c r="F238" s="5">
        <v>0.18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1</v>
      </c>
      <c r="S238" s="5">
        <v>0</v>
      </c>
      <c r="T238" s="5">
        <v>1</v>
      </c>
      <c r="U238" s="5">
        <v>1</v>
      </c>
      <c r="V238" s="9">
        <v>1</v>
      </c>
      <c r="W238" s="5">
        <v>29</v>
      </c>
      <c r="X238" s="5">
        <v>14</v>
      </c>
      <c r="Y238" s="5">
        <v>20</v>
      </c>
      <c r="Z238" s="9">
        <v>0.7</v>
      </c>
      <c r="AA238" s="5">
        <v>0</v>
      </c>
      <c r="AB238" s="5">
        <v>0</v>
      </c>
      <c r="AC238" s="5">
        <v>0</v>
      </c>
      <c r="AD238" s="5">
        <v>0</v>
      </c>
      <c r="AE238" s="5">
        <v>1</v>
      </c>
      <c r="AF238" s="9">
        <v>0</v>
      </c>
      <c r="AG238" s="5">
        <v>0</v>
      </c>
      <c r="AH238" s="5">
        <v>0</v>
      </c>
      <c r="AI238" s="9">
        <v>0</v>
      </c>
      <c r="AJ238" s="5">
        <v>2</v>
      </c>
      <c r="AK238" s="5">
        <v>6</v>
      </c>
      <c r="AL238" s="9">
        <v>0.33</v>
      </c>
      <c r="AM238" s="5">
        <v>1</v>
      </c>
      <c r="AN238" s="5">
        <v>3</v>
      </c>
      <c r="AO238" s="9">
        <v>0.33</v>
      </c>
      <c r="AP238" s="5">
        <v>8</v>
      </c>
      <c r="AQ238" s="5">
        <v>1</v>
      </c>
      <c r="AR238" s="5">
        <v>1</v>
      </c>
      <c r="AS238" s="5">
        <v>1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f t="shared" si="9"/>
        <v>0</v>
      </c>
      <c r="BD238" s="5">
        <f t="shared" si="10"/>
        <v>0</v>
      </c>
      <c r="BG238">
        <v>19</v>
      </c>
      <c r="BH238" s="10">
        <v>45823</v>
      </c>
      <c r="BI238" s="11" t="s">
        <v>87</v>
      </c>
      <c r="BJ238">
        <v>19.2</v>
      </c>
      <c r="BK238" s="8">
        <v>25.9</v>
      </c>
      <c r="BL238">
        <v>3011</v>
      </c>
      <c r="BM238" s="5">
        <v>6.7</v>
      </c>
      <c r="BN238" s="5">
        <f t="shared" si="11"/>
        <v>0.20000000000000018</v>
      </c>
    </row>
    <row r="239" spans="1:66" x14ac:dyDescent="0.35">
      <c r="A239" t="s">
        <v>78</v>
      </c>
      <c r="B239">
        <v>94</v>
      </c>
      <c r="C239">
        <v>2</v>
      </c>
      <c r="D239" s="5">
        <v>0.24</v>
      </c>
      <c r="E239" s="5">
        <v>0.46</v>
      </c>
      <c r="F239" s="5">
        <v>0.24</v>
      </c>
      <c r="G239" s="5">
        <v>0.46</v>
      </c>
      <c r="H239" s="5">
        <v>0.18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2</v>
      </c>
      <c r="R239" s="5">
        <v>0</v>
      </c>
      <c r="S239" s="5">
        <v>0</v>
      </c>
      <c r="T239" s="5">
        <v>3</v>
      </c>
      <c r="U239" s="5">
        <v>6</v>
      </c>
      <c r="V239" s="9">
        <v>0.5</v>
      </c>
      <c r="W239" s="5">
        <v>53</v>
      </c>
      <c r="X239" s="5">
        <v>32</v>
      </c>
      <c r="Y239" s="5">
        <v>35</v>
      </c>
      <c r="Z239" s="9">
        <v>0.91</v>
      </c>
      <c r="AA239" s="5">
        <v>1</v>
      </c>
      <c r="AB239" s="5">
        <v>0</v>
      </c>
      <c r="AC239" s="5">
        <v>0</v>
      </c>
      <c r="AD239" s="5">
        <v>0</v>
      </c>
      <c r="AE239" s="5">
        <v>0</v>
      </c>
      <c r="AF239" s="9">
        <v>0</v>
      </c>
      <c r="AG239" s="5">
        <v>1</v>
      </c>
      <c r="AH239" s="5">
        <v>1</v>
      </c>
      <c r="AI239" s="9">
        <v>1</v>
      </c>
      <c r="AJ239" s="5">
        <v>5</v>
      </c>
      <c r="AK239" s="5">
        <v>12</v>
      </c>
      <c r="AL239" s="9">
        <v>0.42</v>
      </c>
      <c r="AM239" s="5">
        <v>2</v>
      </c>
      <c r="AN239" s="5">
        <v>3</v>
      </c>
      <c r="AO239" s="9">
        <v>0.67</v>
      </c>
      <c r="AP239" s="5">
        <v>1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1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f t="shared" si="9"/>
        <v>1.5625</v>
      </c>
      <c r="BD239" s="5">
        <f t="shared" si="10"/>
        <v>0</v>
      </c>
      <c r="BG239">
        <v>19</v>
      </c>
      <c r="BH239" s="10">
        <v>45823</v>
      </c>
      <c r="BI239" s="11" t="s">
        <v>87</v>
      </c>
      <c r="BJ239">
        <v>19.2</v>
      </c>
      <c r="BM239" s="5">
        <v>7.5</v>
      </c>
      <c r="BN239" s="5">
        <f t="shared" si="11"/>
        <v>1</v>
      </c>
    </row>
    <row r="240" spans="1:66" x14ac:dyDescent="0.35">
      <c r="A240" t="s">
        <v>86</v>
      </c>
      <c r="B240">
        <v>21</v>
      </c>
      <c r="C240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9">
        <v>0</v>
      </c>
      <c r="W240" s="5">
        <v>14</v>
      </c>
      <c r="X240" s="5">
        <v>10</v>
      </c>
      <c r="Y240" s="5">
        <v>12</v>
      </c>
      <c r="Z240" s="9">
        <v>0.83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9">
        <v>0</v>
      </c>
      <c r="AG240" s="5">
        <v>0</v>
      </c>
      <c r="AH240" s="5">
        <v>0</v>
      </c>
      <c r="AI240" s="9">
        <v>0</v>
      </c>
      <c r="AJ240" s="5">
        <v>1</v>
      </c>
      <c r="AK240" s="5">
        <v>3</v>
      </c>
      <c r="AL240" s="9">
        <v>0.33</v>
      </c>
      <c r="AM240" s="5">
        <v>0</v>
      </c>
      <c r="AN240" s="5">
        <v>0</v>
      </c>
      <c r="AO240" s="9">
        <v>0</v>
      </c>
      <c r="AP240" s="5">
        <v>1</v>
      </c>
      <c r="AQ240" s="5">
        <v>1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1</v>
      </c>
      <c r="AX240" s="5">
        <v>1</v>
      </c>
      <c r="AY240" s="5">
        <v>0</v>
      </c>
      <c r="AZ240" s="5">
        <v>0</v>
      </c>
      <c r="BA240" s="5">
        <v>0</v>
      </c>
      <c r="BB240" s="5">
        <v>0</v>
      </c>
      <c r="BC240" s="5">
        <f t="shared" si="9"/>
        <v>0</v>
      </c>
      <c r="BD240" s="5">
        <f t="shared" si="10"/>
        <v>1.5625</v>
      </c>
      <c r="BG240">
        <v>19</v>
      </c>
      <c r="BH240" s="10">
        <v>45823</v>
      </c>
      <c r="BI240" s="11" t="s">
        <v>87</v>
      </c>
      <c r="BJ240">
        <v>19.2</v>
      </c>
      <c r="BK240" s="8">
        <v>23.1</v>
      </c>
      <c r="BL240">
        <v>3469</v>
      </c>
      <c r="BM240" s="5">
        <v>6.6</v>
      </c>
      <c r="BN240" s="5">
        <f t="shared" si="11"/>
        <v>9.9999999999999645E-2</v>
      </c>
    </row>
    <row r="241" spans="1:66" x14ac:dyDescent="0.35">
      <c r="A241" t="s">
        <v>98</v>
      </c>
      <c r="B241">
        <v>21</v>
      </c>
      <c r="C241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9">
        <v>0</v>
      </c>
      <c r="W241" s="5">
        <v>9</v>
      </c>
      <c r="X241" s="5">
        <v>4</v>
      </c>
      <c r="Y241" s="5">
        <v>5</v>
      </c>
      <c r="Z241" s="9">
        <v>0.8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9">
        <v>0</v>
      </c>
      <c r="AG241" s="5">
        <v>0</v>
      </c>
      <c r="AH241" s="5">
        <v>0</v>
      </c>
      <c r="AI241" s="9">
        <v>0</v>
      </c>
      <c r="AJ241" s="5">
        <v>1</v>
      </c>
      <c r="AK241" s="5">
        <v>4</v>
      </c>
      <c r="AL241" s="9">
        <v>0.25</v>
      </c>
      <c r="AM241" s="5">
        <v>0</v>
      </c>
      <c r="AN241" s="5">
        <v>2</v>
      </c>
      <c r="AO241" s="9">
        <v>0</v>
      </c>
      <c r="AP241" s="5">
        <v>4</v>
      </c>
      <c r="AQ241" s="5">
        <v>0</v>
      </c>
      <c r="AR241" s="5">
        <v>0</v>
      </c>
      <c r="AS241" s="5">
        <v>1</v>
      </c>
      <c r="AT241" s="5">
        <v>1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f t="shared" si="9"/>
        <v>0</v>
      </c>
      <c r="BD241" s="5">
        <f t="shared" si="10"/>
        <v>0</v>
      </c>
      <c r="BG241">
        <v>19</v>
      </c>
      <c r="BH241" s="10">
        <v>45823</v>
      </c>
      <c r="BI241" s="11" t="s">
        <v>87</v>
      </c>
      <c r="BJ241">
        <v>19.2</v>
      </c>
      <c r="BM241" s="5">
        <v>6.5</v>
      </c>
      <c r="BN241" s="5">
        <f t="shared" si="11"/>
        <v>0</v>
      </c>
    </row>
    <row r="242" spans="1:66" x14ac:dyDescent="0.35">
      <c r="A242" t="s">
        <v>75</v>
      </c>
      <c r="B242">
        <v>7</v>
      </c>
      <c r="C242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9">
        <v>0</v>
      </c>
      <c r="W242" s="5">
        <v>4</v>
      </c>
      <c r="X242" s="5">
        <v>2</v>
      </c>
      <c r="Y242" s="5">
        <v>3</v>
      </c>
      <c r="Z242" s="9">
        <v>0.66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9">
        <v>0</v>
      </c>
      <c r="AG242" s="5">
        <v>0</v>
      </c>
      <c r="AH242" s="5">
        <v>0</v>
      </c>
      <c r="AI242" s="9">
        <v>0</v>
      </c>
      <c r="AJ242" s="5">
        <v>0</v>
      </c>
      <c r="AK242" s="5">
        <v>1</v>
      </c>
      <c r="AL242" s="9">
        <v>0</v>
      </c>
      <c r="AM242" s="5">
        <v>0</v>
      </c>
      <c r="AN242" s="5">
        <v>0</v>
      </c>
      <c r="AO242" s="9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f t="shared" si="9"/>
        <v>0</v>
      </c>
      <c r="BD242" s="5">
        <f t="shared" si="10"/>
        <v>0</v>
      </c>
      <c r="BG242">
        <v>19</v>
      </c>
      <c r="BH242" s="10">
        <v>45823</v>
      </c>
      <c r="BI242" s="11" t="s">
        <v>87</v>
      </c>
      <c r="BJ242">
        <v>19.2</v>
      </c>
      <c r="BK242" s="8">
        <v>23.4</v>
      </c>
      <c r="BL242">
        <v>3145</v>
      </c>
      <c r="BM242" s="5">
        <v>6.5</v>
      </c>
      <c r="BN242" s="5">
        <f t="shared" si="11"/>
        <v>0</v>
      </c>
    </row>
    <row r="243" spans="1:66" x14ac:dyDescent="0.35">
      <c r="A243" t="s">
        <v>83</v>
      </c>
      <c r="B243">
        <v>98</v>
      </c>
      <c r="C243">
        <v>-2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4</v>
      </c>
      <c r="M243" s="5">
        <v>7</v>
      </c>
      <c r="N243" s="5">
        <v>3</v>
      </c>
      <c r="O243" s="5">
        <v>3.34</v>
      </c>
      <c r="P243" s="5">
        <v>0.34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9">
        <v>0</v>
      </c>
      <c r="W243" s="5">
        <v>30</v>
      </c>
      <c r="X243" s="5">
        <v>18</v>
      </c>
      <c r="Y243" s="5">
        <v>25</v>
      </c>
      <c r="Z243" s="9">
        <v>0.72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9">
        <v>0</v>
      </c>
      <c r="AG243" s="5">
        <v>4</v>
      </c>
      <c r="AH243" s="5">
        <v>8</v>
      </c>
      <c r="AI243" s="9">
        <v>0.5</v>
      </c>
      <c r="AJ243" s="5">
        <v>1</v>
      </c>
      <c r="AK243" s="5">
        <v>1</v>
      </c>
      <c r="AL243" s="9">
        <v>1</v>
      </c>
      <c r="AM243" s="5">
        <v>3</v>
      </c>
      <c r="AN243" s="5">
        <v>3</v>
      </c>
      <c r="AO243" s="9">
        <v>1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v>0</v>
      </c>
      <c r="AV243" s="5">
        <v>5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f t="shared" si="9"/>
        <v>5.208333333333333</v>
      </c>
      <c r="BD243" s="5">
        <f t="shared" si="10"/>
        <v>0</v>
      </c>
      <c r="BG243">
        <v>20</v>
      </c>
      <c r="BH243" s="10">
        <v>45829</v>
      </c>
      <c r="BI243" s="11" t="s">
        <v>93</v>
      </c>
      <c r="BJ243">
        <v>28.8</v>
      </c>
      <c r="BK243" s="8">
        <v>18.7</v>
      </c>
      <c r="BL243">
        <v>3499</v>
      </c>
      <c r="BM243" s="5">
        <v>7.3</v>
      </c>
      <c r="BN243" s="5">
        <f t="shared" si="11"/>
        <v>0.79999999999999982</v>
      </c>
    </row>
    <row r="244" spans="1:66" x14ac:dyDescent="0.35">
      <c r="A244" t="s">
        <v>73</v>
      </c>
      <c r="B244">
        <v>98</v>
      </c>
      <c r="C244">
        <v>-2</v>
      </c>
      <c r="D244" s="5">
        <v>0.24</v>
      </c>
      <c r="E244" s="5">
        <v>0</v>
      </c>
      <c r="F244" s="5">
        <v>0.24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2</v>
      </c>
      <c r="S244" s="5">
        <v>0</v>
      </c>
      <c r="T244" s="5">
        <v>1</v>
      </c>
      <c r="U244" s="5">
        <v>1</v>
      </c>
      <c r="V244" s="9">
        <v>1</v>
      </c>
      <c r="W244" s="5">
        <v>55</v>
      </c>
      <c r="X244" s="5">
        <v>33</v>
      </c>
      <c r="Y244" s="5">
        <v>40</v>
      </c>
      <c r="Z244" s="9">
        <v>0.83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  <c r="AF244" s="9">
        <v>0</v>
      </c>
      <c r="AG244" s="5">
        <v>2</v>
      </c>
      <c r="AH244" s="5">
        <v>4</v>
      </c>
      <c r="AI244" s="9">
        <v>0.5</v>
      </c>
      <c r="AJ244" s="5">
        <v>3</v>
      </c>
      <c r="AK244" s="5">
        <v>7</v>
      </c>
      <c r="AL244" s="9">
        <v>0.43</v>
      </c>
      <c r="AM244" s="5">
        <v>3</v>
      </c>
      <c r="AN244" s="5">
        <v>3</v>
      </c>
      <c r="AO244" s="9">
        <v>1</v>
      </c>
      <c r="AP244" s="5">
        <v>11</v>
      </c>
      <c r="AQ244" s="5">
        <v>0</v>
      </c>
      <c r="AR244" s="5">
        <v>1</v>
      </c>
      <c r="AS244" s="5">
        <v>0</v>
      </c>
      <c r="AT244" s="5">
        <v>2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f t="shared" si="9"/>
        <v>0</v>
      </c>
      <c r="BD244" s="5">
        <f t="shared" si="10"/>
        <v>0</v>
      </c>
      <c r="BG244">
        <v>20</v>
      </c>
      <c r="BH244" s="10">
        <v>45829</v>
      </c>
      <c r="BI244" s="11" t="s">
        <v>93</v>
      </c>
      <c r="BJ244">
        <v>28.8</v>
      </c>
      <c r="BK244" s="8">
        <v>32.200000000000003</v>
      </c>
      <c r="BL244">
        <v>10237</v>
      </c>
      <c r="BM244" s="5">
        <v>6.6</v>
      </c>
      <c r="BN244" s="5">
        <f t="shared" si="11"/>
        <v>9.9999999999999645E-2</v>
      </c>
    </row>
    <row r="245" spans="1:66" x14ac:dyDescent="0.35">
      <c r="A245" t="s">
        <v>68</v>
      </c>
      <c r="B245">
        <v>98</v>
      </c>
      <c r="C245">
        <v>-2</v>
      </c>
      <c r="D245" s="5">
        <v>0</v>
      </c>
      <c r="E245" s="5">
        <v>0</v>
      </c>
      <c r="F245" s="5">
        <v>0</v>
      </c>
      <c r="G245" s="5">
        <v>0</v>
      </c>
      <c r="H245" s="5">
        <v>0.18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9">
        <v>0</v>
      </c>
      <c r="W245" s="5">
        <v>58</v>
      </c>
      <c r="X245" s="5">
        <v>33</v>
      </c>
      <c r="Y245" s="5">
        <v>39</v>
      </c>
      <c r="Z245" s="9">
        <v>0.85</v>
      </c>
      <c r="AA245" s="5">
        <v>1</v>
      </c>
      <c r="AB245" s="5">
        <v>0</v>
      </c>
      <c r="AC245" s="5">
        <v>0</v>
      </c>
      <c r="AD245" s="5">
        <v>1</v>
      </c>
      <c r="AE245" s="5">
        <v>1</v>
      </c>
      <c r="AF245" s="9">
        <v>1</v>
      </c>
      <c r="AG245" s="5">
        <v>5</v>
      </c>
      <c r="AH245" s="5">
        <v>10</v>
      </c>
      <c r="AI245" s="9">
        <v>0.5</v>
      </c>
      <c r="AJ245" s="5">
        <v>3</v>
      </c>
      <c r="AK245" s="5">
        <v>7</v>
      </c>
      <c r="AL245" s="9">
        <v>0.43</v>
      </c>
      <c r="AM245" s="5">
        <v>3</v>
      </c>
      <c r="AN245" s="5">
        <v>5</v>
      </c>
      <c r="AO245" s="9">
        <v>0.6</v>
      </c>
      <c r="AP245" s="5">
        <v>10</v>
      </c>
      <c r="AQ245" s="5">
        <v>0</v>
      </c>
      <c r="AR245" s="5">
        <v>1</v>
      </c>
      <c r="AS245" s="5">
        <v>0</v>
      </c>
      <c r="AT245" s="5">
        <v>6</v>
      </c>
      <c r="AU245" s="5">
        <v>1</v>
      </c>
      <c r="AV245" s="5">
        <v>2</v>
      </c>
      <c r="AW245" s="5">
        <v>0</v>
      </c>
      <c r="AX245" s="5">
        <v>2</v>
      </c>
      <c r="AY245" s="5">
        <v>1</v>
      </c>
      <c r="AZ245" s="5">
        <v>0</v>
      </c>
      <c r="BA245" s="5">
        <v>0</v>
      </c>
      <c r="BB245" s="5">
        <v>0</v>
      </c>
      <c r="BC245" s="5">
        <f t="shared" si="9"/>
        <v>2.0833333333333335</v>
      </c>
      <c r="BD245" s="5">
        <f t="shared" si="10"/>
        <v>0</v>
      </c>
      <c r="BG245">
        <v>20</v>
      </c>
      <c r="BH245" s="10">
        <v>45829</v>
      </c>
      <c r="BI245" s="11" t="s">
        <v>93</v>
      </c>
      <c r="BJ245">
        <v>28.8</v>
      </c>
      <c r="BK245" s="8">
        <v>30.7</v>
      </c>
      <c r="BL245">
        <v>10235</v>
      </c>
      <c r="BM245" s="5">
        <v>6.5</v>
      </c>
      <c r="BN245" s="5">
        <f t="shared" si="11"/>
        <v>0</v>
      </c>
    </row>
    <row r="246" spans="1:66" x14ac:dyDescent="0.35">
      <c r="A246" t="s">
        <v>74</v>
      </c>
      <c r="B246">
        <v>98</v>
      </c>
      <c r="C246">
        <v>-2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9">
        <v>0</v>
      </c>
      <c r="W246" s="5">
        <v>44</v>
      </c>
      <c r="X246" s="5">
        <v>24</v>
      </c>
      <c r="Y246" s="5">
        <v>34</v>
      </c>
      <c r="Z246" s="9">
        <v>0.71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9">
        <v>0</v>
      </c>
      <c r="AG246" s="5">
        <v>1</v>
      </c>
      <c r="AH246" s="5">
        <v>6</v>
      </c>
      <c r="AI246" s="9">
        <v>0.17</v>
      </c>
      <c r="AJ246" s="5">
        <v>4</v>
      </c>
      <c r="AK246" s="5">
        <v>10</v>
      </c>
      <c r="AL246" s="9">
        <v>0.4</v>
      </c>
      <c r="AM246" s="5">
        <v>4</v>
      </c>
      <c r="AN246" s="5">
        <v>5</v>
      </c>
      <c r="AO246" s="9">
        <v>0.8</v>
      </c>
      <c r="AP246" s="5">
        <v>11</v>
      </c>
      <c r="AQ246" s="5">
        <v>0</v>
      </c>
      <c r="AR246" s="5">
        <v>2</v>
      </c>
      <c r="AS246" s="5">
        <v>0</v>
      </c>
      <c r="AT246" s="5">
        <v>4</v>
      </c>
      <c r="AU246" s="5">
        <v>0</v>
      </c>
      <c r="AV246" s="5">
        <v>2</v>
      </c>
      <c r="AW246" s="5">
        <v>1</v>
      </c>
      <c r="AX246" s="5">
        <v>3</v>
      </c>
      <c r="AY246" s="5">
        <v>0</v>
      </c>
      <c r="AZ246" s="5">
        <v>0</v>
      </c>
      <c r="BA246" s="5">
        <v>0</v>
      </c>
      <c r="BB246" s="5">
        <v>0</v>
      </c>
      <c r="BC246" s="5">
        <f t="shared" si="9"/>
        <v>2.0833333333333335</v>
      </c>
      <c r="BD246" s="5">
        <f t="shared" si="10"/>
        <v>1.0416666666666667</v>
      </c>
      <c r="BG246">
        <v>20</v>
      </c>
      <c r="BH246" s="10">
        <v>45829</v>
      </c>
      <c r="BI246" s="11" t="s">
        <v>93</v>
      </c>
      <c r="BJ246">
        <v>28.8</v>
      </c>
      <c r="BK246" s="8">
        <v>30.6</v>
      </c>
      <c r="BL246">
        <v>10237</v>
      </c>
      <c r="BM246" s="5">
        <v>6.5</v>
      </c>
      <c r="BN246" s="5">
        <f t="shared" si="11"/>
        <v>0</v>
      </c>
    </row>
    <row r="247" spans="1:66" x14ac:dyDescent="0.35">
      <c r="A247" t="s">
        <v>80</v>
      </c>
      <c r="B247">
        <v>71</v>
      </c>
      <c r="C247">
        <v>-2</v>
      </c>
      <c r="D247" s="5">
        <v>0.1</v>
      </c>
      <c r="E247" s="5">
        <v>0</v>
      </c>
      <c r="F247" s="5">
        <v>0.1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2</v>
      </c>
      <c r="U247" s="5">
        <v>3</v>
      </c>
      <c r="V247" s="9">
        <v>0.67</v>
      </c>
      <c r="W247" s="5">
        <v>36</v>
      </c>
      <c r="X247" s="5">
        <v>10</v>
      </c>
      <c r="Y247" s="5">
        <v>16</v>
      </c>
      <c r="Z247" s="9">
        <v>0.63</v>
      </c>
      <c r="AA247" s="5">
        <v>0</v>
      </c>
      <c r="AB247" s="5">
        <v>0</v>
      </c>
      <c r="AC247" s="5">
        <v>0</v>
      </c>
      <c r="AD247" s="5">
        <v>0</v>
      </c>
      <c r="AE247" s="5">
        <v>2</v>
      </c>
      <c r="AF247" s="9">
        <v>0</v>
      </c>
      <c r="AG247" s="5">
        <v>0</v>
      </c>
      <c r="AH247" s="5">
        <v>1</v>
      </c>
      <c r="AI247" s="9">
        <v>0</v>
      </c>
      <c r="AJ247" s="5">
        <v>4</v>
      </c>
      <c r="AK247" s="5">
        <v>11</v>
      </c>
      <c r="AL247" s="9">
        <v>0.36</v>
      </c>
      <c r="AM247" s="5">
        <v>0</v>
      </c>
      <c r="AN247" s="5">
        <v>0</v>
      </c>
      <c r="AO247" s="9">
        <v>0</v>
      </c>
      <c r="AP247" s="5">
        <v>9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1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f t="shared" si="9"/>
        <v>1.0416666666666667</v>
      </c>
      <c r="BD247" s="5">
        <f t="shared" si="10"/>
        <v>0</v>
      </c>
      <c r="BG247">
        <v>20</v>
      </c>
      <c r="BH247" s="10">
        <v>45829</v>
      </c>
      <c r="BI247" s="11" t="s">
        <v>93</v>
      </c>
      <c r="BJ247">
        <v>28.8</v>
      </c>
      <c r="BK247" s="8">
        <v>35.4</v>
      </c>
      <c r="BL247">
        <v>7877</v>
      </c>
      <c r="BM247" s="5">
        <v>6.6</v>
      </c>
      <c r="BN247" s="5">
        <f t="shared" si="11"/>
        <v>9.9999999999999645E-2</v>
      </c>
    </row>
    <row r="248" spans="1:66" x14ac:dyDescent="0.35">
      <c r="A248" t="s">
        <v>75</v>
      </c>
      <c r="B248">
        <v>47</v>
      </c>
      <c r="C248">
        <v>-2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9">
        <v>0</v>
      </c>
      <c r="W248" s="5">
        <v>14</v>
      </c>
      <c r="X248" s="5">
        <v>4</v>
      </c>
      <c r="Y248" s="5">
        <v>6</v>
      </c>
      <c r="Z248" s="9">
        <v>0.67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9">
        <v>0</v>
      </c>
      <c r="AG248" s="5">
        <v>0</v>
      </c>
      <c r="AH248" s="5">
        <v>0</v>
      </c>
      <c r="AI248" s="9">
        <v>0</v>
      </c>
      <c r="AJ248" s="5">
        <v>1</v>
      </c>
      <c r="AK248" s="5">
        <v>7</v>
      </c>
      <c r="AL248" s="9">
        <v>0.14000000000000001</v>
      </c>
      <c r="AM248" s="5">
        <v>0</v>
      </c>
      <c r="AN248" s="5">
        <v>1</v>
      </c>
      <c r="AO248" s="9">
        <v>0</v>
      </c>
      <c r="AP248" s="5">
        <v>6</v>
      </c>
      <c r="AQ248" s="5">
        <v>0</v>
      </c>
      <c r="AR248" s="5">
        <v>0</v>
      </c>
      <c r="AS248" s="5">
        <v>0</v>
      </c>
      <c r="AT248" s="5">
        <v>1</v>
      </c>
      <c r="AU248" s="5">
        <v>0</v>
      </c>
      <c r="AV248" s="5">
        <v>1</v>
      </c>
      <c r="AW248" s="5">
        <v>0</v>
      </c>
      <c r="AX248" s="5">
        <v>1</v>
      </c>
      <c r="AY248" s="5">
        <v>1</v>
      </c>
      <c r="AZ248" s="5">
        <v>0</v>
      </c>
      <c r="BA248" s="5">
        <v>0</v>
      </c>
      <c r="BB248" s="5">
        <v>0</v>
      </c>
      <c r="BC248" s="5">
        <f t="shared" si="9"/>
        <v>1.0416666666666667</v>
      </c>
      <c r="BD248" s="5">
        <f t="shared" si="10"/>
        <v>0</v>
      </c>
      <c r="BG248">
        <v>20</v>
      </c>
      <c r="BH248" s="10">
        <v>45829</v>
      </c>
      <c r="BI248" s="11" t="s">
        <v>93</v>
      </c>
      <c r="BJ248">
        <v>28.8</v>
      </c>
      <c r="BK248" s="8">
        <v>27.2</v>
      </c>
      <c r="BL248">
        <v>6215</v>
      </c>
      <c r="BM248" s="5">
        <v>6</v>
      </c>
      <c r="BN248" s="5">
        <f t="shared" si="11"/>
        <v>-0.5</v>
      </c>
    </row>
    <row r="249" spans="1:66" x14ac:dyDescent="0.35">
      <c r="A249" t="s">
        <v>86</v>
      </c>
      <c r="B249">
        <v>47</v>
      </c>
      <c r="C249">
        <v>-2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9">
        <v>0</v>
      </c>
      <c r="W249" s="5">
        <v>18</v>
      </c>
      <c r="X249" s="5">
        <v>11</v>
      </c>
      <c r="Y249" s="5">
        <v>14</v>
      </c>
      <c r="Z249" s="9">
        <v>0.79</v>
      </c>
      <c r="AA249" s="5">
        <v>0</v>
      </c>
      <c r="AB249" s="5">
        <v>0</v>
      </c>
      <c r="AC249" s="5">
        <v>0</v>
      </c>
      <c r="AD249" s="5">
        <v>1</v>
      </c>
      <c r="AE249" s="5">
        <v>2</v>
      </c>
      <c r="AF249" s="9">
        <v>0.5</v>
      </c>
      <c r="AG249" s="5">
        <v>1</v>
      </c>
      <c r="AH249" s="5">
        <v>3</v>
      </c>
      <c r="AI249" s="9">
        <v>0.33</v>
      </c>
      <c r="AJ249" s="5">
        <v>1</v>
      </c>
      <c r="AK249" s="5">
        <v>5</v>
      </c>
      <c r="AL249" s="9">
        <v>0.2</v>
      </c>
      <c r="AM249" s="5">
        <v>2</v>
      </c>
      <c r="AN249" s="5">
        <v>2</v>
      </c>
      <c r="AO249" s="9">
        <v>1</v>
      </c>
      <c r="AP249" s="5">
        <v>4</v>
      </c>
      <c r="AQ249" s="5">
        <v>1</v>
      </c>
      <c r="AR249" s="5">
        <v>0</v>
      </c>
      <c r="AS249" s="5">
        <v>0</v>
      </c>
      <c r="AT249" s="5">
        <v>1</v>
      </c>
      <c r="AU249" s="5">
        <v>1</v>
      </c>
      <c r="AV249" s="5">
        <v>0</v>
      </c>
      <c r="AW249" s="5">
        <v>1</v>
      </c>
      <c r="AX249" s="5">
        <v>1</v>
      </c>
      <c r="AY249" s="5">
        <v>0</v>
      </c>
      <c r="AZ249" s="5">
        <v>0</v>
      </c>
      <c r="BA249" s="5">
        <v>0</v>
      </c>
      <c r="BB249" s="5">
        <v>0</v>
      </c>
      <c r="BC249" s="5">
        <f t="shared" si="9"/>
        <v>0</v>
      </c>
      <c r="BD249" s="5">
        <f t="shared" si="10"/>
        <v>1.0416666666666667</v>
      </c>
      <c r="BG249">
        <v>20</v>
      </c>
      <c r="BH249" s="10">
        <v>45829</v>
      </c>
      <c r="BI249" s="11" t="s">
        <v>93</v>
      </c>
      <c r="BJ249">
        <v>28.8</v>
      </c>
      <c r="BK249" s="8">
        <v>30.9</v>
      </c>
      <c r="BL249">
        <v>5883</v>
      </c>
      <c r="BM249" s="5">
        <v>6.6</v>
      </c>
      <c r="BN249" s="5">
        <f t="shared" si="11"/>
        <v>9.9999999999999645E-2</v>
      </c>
    </row>
    <row r="250" spans="1:66" x14ac:dyDescent="0.35">
      <c r="A250" t="s">
        <v>66</v>
      </c>
      <c r="B250">
        <v>98</v>
      </c>
      <c r="C250">
        <v>-2</v>
      </c>
      <c r="D250" s="5">
        <v>0.03</v>
      </c>
      <c r="E250" s="5">
        <v>0</v>
      </c>
      <c r="F250" s="5">
        <v>0.03</v>
      </c>
      <c r="G250" s="5">
        <v>0</v>
      </c>
      <c r="H250" s="5">
        <v>0.03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1</v>
      </c>
      <c r="T250" s="5">
        <v>4</v>
      </c>
      <c r="U250" s="5">
        <v>7</v>
      </c>
      <c r="V250" s="9">
        <v>0.56999999999999995</v>
      </c>
      <c r="W250" s="5">
        <v>75</v>
      </c>
      <c r="X250" s="5">
        <v>30</v>
      </c>
      <c r="Y250" s="5">
        <v>44</v>
      </c>
      <c r="Z250" s="9">
        <v>0.68</v>
      </c>
      <c r="AA250" s="5">
        <v>1</v>
      </c>
      <c r="AB250" s="5">
        <v>0</v>
      </c>
      <c r="AC250" s="5">
        <v>0</v>
      </c>
      <c r="AD250" s="5">
        <v>2</v>
      </c>
      <c r="AE250" s="5">
        <v>5</v>
      </c>
      <c r="AF250" s="9">
        <v>0.4</v>
      </c>
      <c r="AG250" s="5">
        <v>3</v>
      </c>
      <c r="AH250" s="5">
        <v>4</v>
      </c>
      <c r="AI250" s="9">
        <v>0.75</v>
      </c>
      <c r="AJ250" s="5">
        <v>6</v>
      </c>
      <c r="AK250" s="5">
        <v>19</v>
      </c>
      <c r="AL250" s="9">
        <v>0.32</v>
      </c>
      <c r="AM250" s="5">
        <v>0</v>
      </c>
      <c r="AN250" s="5">
        <v>0</v>
      </c>
      <c r="AO250" s="9">
        <v>0</v>
      </c>
      <c r="AP250" s="5">
        <v>21</v>
      </c>
      <c r="AQ250" s="5">
        <v>0</v>
      </c>
      <c r="AR250" s="5">
        <v>3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f t="shared" si="9"/>
        <v>0</v>
      </c>
      <c r="BD250" s="5">
        <f t="shared" si="10"/>
        <v>0</v>
      </c>
      <c r="BG250">
        <v>20</v>
      </c>
      <c r="BH250" s="10">
        <v>45829</v>
      </c>
      <c r="BI250" s="11" t="s">
        <v>93</v>
      </c>
      <c r="BJ250">
        <v>28.8</v>
      </c>
      <c r="BK250" s="8">
        <v>32.4</v>
      </c>
      <c r="BL250">
        <v>11281</v>
      </c>
      <c r="BM250" s="5">
        <v>6.9</v>
      </c>
      <c r="BN250" s="5">
        <f t="shared" si="11"/>
        <v>0.40000000000000036</v>
      </c>
    </row>
    <row r="251" spans="1:66" x14ac:dyDescent="0.35">
      <c r="A251" t="s">
        <v>78</v>
      </c>
      <c r="B251">
        <v>98</v>
      </c>
      <c r="C251">
        <v>-2</v>
      </c>
      <c r="D251" s="5">
        <v>0.76</v>
      </c>
      <c r="E251" s="5">
        <v>0.81</v>
      </c>
      <c r="F251" s="5">
        <v>0</v>
      </c>
      <c r="G251" s="5">
        <v>0</v>
      </c>
      <c r="H251" s="5">
        <v>0.43</v>
      </c>
      <c r="I251" s="5">
        <v>1</v>
      </c>
      <c r="J251" s="5">
        <v>0</v>
      </c>
      <c r="K251" s="5">
        <v>1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</v>
      </c>
      <c r="R251" s="5">
        <v>0</v>
      </c>
      <c r="S251" s="5">
        <v>0</v>
      </c>
      <c r="T251" s="5">
        <v>2</v>
      </c>
      <c r="U251" s="5">
        <v>3</v>
      </c>
      <c r="V251" s="9">
        <v>0.67</v>
      </c>
      <c r="W251" s="5">
        <v>63</v>
      </c>
      <c r="X251" s="5">
        <v>33</v>
      </c>
      <c r="Y251" s="5">
        <v>47</v>
      </c>
      <c r="Z251" s="9">
        <v>0.7</v>
      </c>
      <c r="AA251" s="5">
        <v>2</v>
      </c>
      <c r="AB251" s="5">
        <v>0</v>
      </c>
      <c r="AC251" s="5">
        <v>0</v>
      </c>
      <c r="AD251" s="5">
        <v>2</v>
      </c>
      <c r="AE251" s="5">
        <v>5</v>
      </c>
      <c r="AF251" s="9">
        <v>0.4</v>
      </c>
      <c r="AG251" s="5">
        <v>2</v>
      </c>
      <c r="AH251" s="5">
        <v>7</v>
      </c>
      <c r="AI251" s="9">
        <v>0.28999999999999998</v>
      </c>
      <c r="AJ251" s="5">
        <v>3</v>
      </c>
      <c r="AK251" s="5">
        <v>8</v>
      </c>
      <c r="AL251" s="9">
        <v>0.38</v>
      </c>
      <c r="AM251" s="5">
        <v>0</v>
      </c>
      <c r="AN251" s="5">
        <v>0</v>
      </c>
      <c r="AO251" s="9">
        <v>0</v>
      </c>
      <c r="AP251" s="5">
        <v>17</v>
      </c>
      <c r="AQ251" s="5">
        <v>1</v>
      </c>
      <c r="AR251" s="5">
        <v>0</v>
      </c>
      <c r="AS251" s="5">
        <v>0</v>
      </c>
      <c r="AT251" s="5">
        <v>0</v>
      </c>
      <c r="AU251" s="5">
        <v>0</v>
      </c>
      <c r="AV251" s="5">
        <v>1</v>
      </c>
      <c r="AW251" s="5">
        <v>0</v>
      </c>
      <c r="AX251" s="5">
        <v>1</v>
      </c>
      <c r="AY251" s="5">
        <v>0</v>
      </c>
      <c r="AZ251" s="5">
        <v>0</v>
      </c>
      <c r="BA251" s="5">
        <v>0</v>
      </c>
      <c r="BB251" s="5">
        <v>0</v>
      </c>
      <c r="BC251" s="5">
        <f t="shared" si="9"/>
        <v>1.0416666666666667</v>
      </c>
      <c r="BD251" s="5">
        <f t="shared" si="10"/>
        <v>0</v>
      </c>
      <c r="BG251">
        <v>20</v>
      </c>
      <c r="BH251" s="10">
        <v>45829</v>
      </c>
      <c r="BI251" s="11" t="s">
        <v>93</v>
      </c>
      <c r="BJ251">
        <v>28.8</v>
      </c>
      <c r="BM251" s="5">
        <v>7.6</v>
      </c>
      <c r="BN251" s="5">
        <f t="shared" si="11"/>
        <v>1.0999999999999996</v>
      </c>
    </row>
    <row r="252" spans="1:66" x14ac:dyDescent="0.35">
      <c r="A252" t="s">
        <v>77</v>
      </c>
      <c r="B252">
        <v>98</v>
      </c>
      <c r="C252">
        <v>-2</v>
      </c>
      <c r="D252" s="5">
        <v>0</v>
      </c>
      <c r="E252" s="5">
        <v>0</v>
      </c>
      <c r="F252" s="5">
        <v>0</v>
      </c>
      <c r="G252" s="5">
        <v>0</v>
      </c>
      <c r="H252" s="5">
        <v>0.12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3</v>
      </c>
      <c r="U252" s="5">
        <v>3</v>
      </c>
      <c r="V252" s="9">
        <v>1</v>
      </c>
      <c r="W252" s="5">
        <v>57</v>
      </c>
      <c r="X252" s="5">
        <v>30</v>
      </c>
      <c r="Y252" s="5">
        <v>38</v>
      </c>
      <c r="Z252" s="9">
        <v>0.79</v>
      </c>
      <c r="AA252" s="5">
        <v>2</v>
      </c>
      <c r="AB252" s="5">
        <v>0</v>
      </c>
      <c r="AC252" s="5">
        <v>0</v>
      </c>
      <c r="AD252" s="5">
        <v>0</v>
      </c>
      <c r="AE252" s="5">
        <v>1</v>
      </c>
      <c r="AF252" s="9">
        <v>0</v>
      </c>
      <c r="AG252" s="5">
        <v>0</v>
      </c>
      <c r="AH252" s="5">
        <v>3</v>
      </c>
      <c r="AI252" s="9">
        <v>0</v>
      </c>
      <c r="AJ252" s="5">
        <v>8</v>
      </c>
      <c r="AK252" s="5">
        <v>23</v>
      </c>
      <c r="AL252" s="9">
        <v>0.35</v>
      </c>
      <c r="AM252" s="5">
        <v>2</v>
      </c>
      <c r="AN252" s="5">
        <v>3</v>
      </c>
      <c r="AO252" s="9">
        <v>0.67</v>
      </c>
      <c r="AP252" s="5">
        <v>9</v>
      </c>
      <c r="AQ252" s="5">
        <v>0</v>
      </c>
      <c r="AR252" s="5">
        <v>1</v>
      </c>
      <c r="AS252" s="5">
        <v>1</v>
      </c>
      <c r="AT252" s="5">
        <v>1</v>
      </c>
      <c r="AU252" s="5">
        <v>0</v>
      </c>
      <c r="AV252" s="5">
        <v>1</v>
      </c>
      <c r="AW252" s="5">
        <v>0</v>
      </c>
      <c r="AX252" s="5">
        <v>2</v>
      </c>
      <c r="AY252" s="5">
        <v>0</v>
      </c>
      <c r="AZ252" s="5">
        <v>0</v>
      </c>
      <c r="BA252" s="5">
        <v>0</v>
      </c>
      <c r="BB252" s="5">
        <v>0</v>
      </c>
      <c r="BC252" s="5">
        <f t="shared" si="9"/>
        <v>1.0416666666666667</v>
      </c>
      <c r="BD252" s="5">
        <f t="shared" si="10"/>
        <v>0</v>
      </c>
      <c r="BG252">
        <v>20</v>
      </c>
      <c r="BH252" s="10">
        <v>45829</v>
      </c>
      <c r="BI252" s="11" t="s">
        <v>93</v>
      </c>
      <c r="BJ252">
        <v>28.8</v>
      </c>
      <c r="BK252" s="8">
        <v>31.2</v>
      </c>
      <c r="BL252">
        <v>11836</v>
      </c>
      <c r="BM252" s="5">
        <v>6.9</v>
      </c>
      <c r="BN252" s="5">
        <f t="shared" si="11"/>
        <v>0.40000000000000036</v>
      </c>
    </row>
    <row r="253" spans="1:66" x14ac:dyDescent="0.35">
      <c r="A253" t="s">
        <v>70</v>
      </c>
      <c r="B253">
        <v>51</v>
      </c>
      <c r="C253">
        <v>0</v>
      </c>
      <c r="D253" s="5">
        <v>0.43</v>
      </c>
      <c r="E253" s="5">
        <v>0</v>
      </c>
      <c r="F253" s="5">
        <v>0.43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1</v>
      </c>
      <c r="S253" s="5">
        <v>0</v>
      </c>
      <c r="T253" s="5">
        <v>1</v>
      </c>
      <c r="U253" s="5">
        <v>1</v>
      </c>
      <c r="V253" s="9">
        <v>1</v>
      </c>
      <c r="W253" s="5">
        <v>20</v>
      </c>
      <c r="X253" s="5">
        <v>7</v>
      </c>
      <c r="Y253" s="5">
        <v>9</v>
      </c>
      <c r="Z253" s="9">
        <v>0.78</v>
      </c>
      <c r="AA253" s="5">
        <v>0</v>
      </c>
      <c r="AB253" s="5">
        <v>0</v>
      </c>
      <c r="AC253" s="5">
        <v>1</v>
      </c>
      <c r="AD253" s="5">
        <v>0</v>
      </c>
      <c r="AE253" s="5">
        <v>0</v>
      </c>
      <c r="AF253" s="9">
        <v>0</v>
      </c>
      <c r="AG253" s="5">
        <v>0</v>
      </c>
      <c r="AH253" s="5">
        <v>0</v>
      </c>
      <c r="AI253" s="9">
        <v>0</v>
      </c>
      <c r="AJ253" s="5">
        <v>3</v>
      </c>
      <c r="AK253" s="5">
        <v>7</v>
      </c>
      <c r="AL253" s="9">
        <v>0.43</v>
      </c>
      <c r="AM253" s="5">
        <v>1</v>
      </c>
      <c r="AN253" s="5">
        <v>1</v>
      </c>
      <c r="AO253" s="9">
        <v>1</v>
      </c>
      <c r="AP253" s="5">
        <v>8</v>
      </c>
      <c r="AQ253" s="5">
        <v>0</v>
      </c>
      <c r="AR253" s="5">
        <v>1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1</v>
      </c>
      <c r="BB253" s="5">
        <v>0</v>
      </c>
      <c r="BC253" s="5">
        <f t="shared" si="9"/>
        <v>0</v>
      </c>
      <c r="BD253" s="5">
        <f t="shared" si="10"/>
        <v>0</v>
      </c>
      <c r="BG253">
        <v>20</v>
      </c>
      <c r="BH253" s="10">
        <v>45829</v>
      </c>
      <c r="BI253" s="11" t="s">
        <v>93</v>
      </c>
      <c r="BJ253">
        <v>28.8</v>
      </c>
      <c r="BK253" s="8">
        <v>30.5</v>
      </c>
      <c r="BL253">
        <v>6067</v>
      </c>
      <c r="BM253" s="5">
        <v>6.7</v>
      </c>
      <c r="BN253" s="5">
        <f t="shared" si="11"/>
        <v>0.20000000000000018</v>
      </c>
    </row>
    <row r="254" spans="1:66" x14ac:dyDescent="0.35">
      <c r="A254" t="s">
        <v>85</v>
      </c>
      <c r="B254">
        <v>51</v>
      </c>
      <c r="C25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1</v>
      </c>
      <c r="T254" s="5">
        <v>2</v>
      </c>
      <c r="U254" s="5">
        <v>2</v>
      </c>
      <c r="V254" s="9">
        <v>1</v>
      </c>
      <c r="W254" s="5">
        <v>31</v>
      </c>
      <c r="X254" s="5">
        <v>11</v>
      </c>
      <c r="Y254" s="5">
        <v>17</v>
      </c>
      <c r="Z254" s="9">
        <v>0.65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9">
        <v>0</v>
      </c>
      <c r="AG254" s="5">
        <v>1</v>
      </c>
      <c r="AH254" s="5">
        <v>1</v>
      </c>
      <c r="AI254" s="9">
        <v>1</v>
      </c>
      <c r="AJ254" s="5">
        <v>5</v>
      </c>
      <c r="AK254" s="5">
        <v>12</v>
      </c>
      <c r="AL254" s="9">
        <v>0.42</v>
      </c>
      <c r="AM254" s="5">
        <v>0</v>
      </c>
      <c r="AN254" s="5">
        <v>0</v>
      </c>
      <c r="AO254" s="9">
        <v>0</v>
      </c>
      <c r="AP254" s="5">
        <v>5</v>
      </c>
      <c r="AQ254" s="5">
        <v>0</v>
      </c>
      <c r="AR254" s="5">
        <v>2</v>
      </c>
      <c r="AS254" s="5">
        <v>0</v>
      </c>
      <c r="AT254" s="5">
        <v>0</v>
      </c>
      <c r="AU254" s="5">
        <v>0</v>
      </c>
      <c r="AV254" s="5">
        <v>1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f t="shared" si="9"/>
        <v>1.0416666666666667</v>
      </c>
      <c r="BD254" s="5">
        <f t="shared" si="10"/>
        <v>0</v>
      </c>
      <c r="BG254">
        <v>20</v>
      </c>
      <c r="BH254" s="10">
        <v>45829</v>
      </c>
      <c r="BI254" s="11" t="s">
        <v>93</v>
      </c>
      <c r="BJ254">
        <v>28.8</v>
      </c>
      <c r="BM254" s="5">
        <v>6.9</v>
      </c>
      <c r="BN254" s="5">
        <f t="shared" si="11"/>
        <v>0.40000000000000036</v>
      </c>
    </row>
    <row r="255" spans="1:66" x14ac:dyDescent="0.35">
      <c r="A255" t="s">
        <v>81</v>
      </c>
      <c r="B255">
        <v>27</v>
      </c>
      <c r="C255">
        <v>0</v>
      </c>
      <c r="D255" s="5">
        <v>0.05</v>
      </c>
      <c r="E255" s="5">
        <v>0.04</v>
      </c>
      <c r="F255" s="5">
        <v>0.05</v>
      </c>
      <c r="G255" s="5">
        <v>0.04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</v>
      </c>
      <c r="R255" s="5">
        <v>0</v>
      </c>
      <c r="S255" s="5">
        <v>0</v>
      </c>
      <c r="T255" s="5">
        <v>2</v>
      </c>
      <c r="U255" s="5">
        <v>2</v>
      </c>
      <c r="V255" s="9">
        <v>1</v>
      </c>
      <c r="W255" s="5">
        <v>11</v>
      </c>
      <c r="X255" s="5">
        <v>4</v>
      </c>
      <c r="Y255" s="5">
        <v>6</v>
      </c>
      <c r="Z255" s="9">
        <v>0.67</v>
      </c>
      <c r="AA255" s="5">
        <v>1</v>
      </c>
      <c r="AB255" s="5">
        <v>0</v>
      </c>
      <c r="AC255" s="5">
        <v>0</v>
      </c>
      <c r="AD255" s="5">
        <v>0</v>
      </c>
      <c r="AE255" s="5">
        <v>2</v>
      </c>
      <c r="AF255" s="9">
        <v>0</v>
      </c>
      <c r="AG255" s="5">
        <v>0</v>
      </c>
      <c r="AH255" s="5">
        <v>0</v>
      </c>
      <c r="AI255" s="9">
        <v>0</v>
      </c>
      <c r="AJ255" s="5">
        <v>3</v>
      </c>
      <c r="AK255" s="5">
        <v>5</v>
      </c>
      <c r="AL255" s="9">
        <v>0.6</v>
      </c>
      <c r="AM255" s="5">
        <v>0</v>
      </c>
      <c r="AN255" s="5">
        <v>0</v>
      </c>
      <c r="AO255" s="9">
        <v>0</v>
      </c>
      <c r="AP255" s="5">
        <v>2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1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f t="shared" si="9"/>
        <v>1.0416666666666667</v>
      </c>
      <c r="BD255" s="5">
        <f t="shared" si="10"/>
        <v>0</v>
      </c>
      <c r="BG255">
        <v>20</v>
      </c>
      <c r="BH255" s="10">
        <v>45829</v>
      </c>
      <c r="BI255" s="11" t="s">
        <v>93</v>
      </c>
      <c r="BJ255">
        <v>28.8</v>
      </c>
      <c r="BM255" s="5">
        <v>6.8</v>
      </c>
      <c r="BN255" s="5">
        <f t="shared" si="11"/>
        <v>0.29999999999999982</v>
      </c>
    </row>
    <row r="256" spans="1:66" x14ac:dyDescent="0.35">
      <c r="A256" s="15" t="s">
        <v>83</v>
      </c>
      <c r="B256">
        <v>95</v>
      </c>
      <c r="C256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2</v>
      </c>
      <c r="M256" s="5">
        <v>3</v>
      </c>
      <c r="N256" s="5">
        <v>1</v>
      </c>
      <c r="O256" s="5">
        <v>0.94</v>
      </c>
      <c r="P256" s="5">
        <v>-0.06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9">
        <v>0</v>
      </c>
      <c r="W256" s="5">
        <v>41</v>
      </c>
      <c r="X256" s="5">
        <v>31</v>
      </c>
      <c r="Y256" s="5">
        <v>36</v>
      </c>
      <c r="Z256" s="9">
        <v>0.86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9">
        <v>0</v>
      </c>
      <c r="AG256" s="5">
        <v>7</v>
      </c>
      <c r="AH256" s="5">
        <v>10</v>
      </c>
      <c r="AI256" s="9">
        <v>0.7</v>
      </c>
      <c r="AJ256" s="5">
        <v>0</v>
      </c>
      <c r="AK256" s="5">
        <v>1</v>
      </c>
      <c r="AL256" s="9">
        <v>0</v>
      </c>
      <c r="AM256" s="5">
        <v>1</v>
      </c>
      <c r="AN256" s="5">
        <v>1</v>
      </c>
      <c r="AO256" s="9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4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f t="shared" si="9"/>
        <v>5.7142857142857135</v>
      </c>
      <c r="BD256" s="5">
        <f t="shared" si="10"/>
        <v>0</v>
      </c>
      <c r="BG256">
        <v>21</v>
      </c>
      <c r="BH256" s="10">
        <v>45836</v>
      </c>
      <c r="BI256" s="11" t="s">
        <v>101</v>
      </c>
      <c r="BJ256">
        <v>21</v>
      </c>
      <c r="BK256" s="8">
        <v>23.5</v>
      </c>
      <c r="BL256">
        <v>6009</v>
      </c>
      <c r="BN256" s="5" t="str">
        <f t="shared" si="11"/>
        <v/>
      </c>
    </row>
    <row r="257" spans="1:64" x14ac:dyDescent="0.35">
      <c r="A257" t="s">
        <v>73</v>
      </c>
      <c r="B257">
        <v>95</v>
      </c>
      <c r="C257">
        <v>0</v>
      </c>
      <c r="D257" s="5">
        <v>0.4</v>
      </c>
      <c r="E257" s="5">
        <v>0</v>
      </c>
      <c r="F257" s="5">
        <v>0.4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2</v>
      </c>
      <c r="S257" s="5">
        <v>1</v>
      </c>
      <c r="T257" s="5">
        <v>4</v>
      </c>
      <c r="U257" s="5">
        <v>4</v>
      </c>
      <c r="V257" s="9">
        <v>1</v>
      </c>
      <c r="W257" s="5">
        <v>80</v>
      </c>
      <c r="X257" s="5">
        <v>49</v>
      </c>
      <c r="Y257" s="5">
        <v>61</v>
      </c>
      <c r="Z257" s="9">
        <v>0.8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9">
        <v>0</v>
      </c>
      <c r="AG257" s="5">
        <v>4</v>
      </c>
      <c r="AH257" s="5">
        <v>8</v>
      </c>
      <c r="AI257" s="9">
        <v>0.5</v>
      </c>
      <c r="AJ257" s="5">
        <v>4</v>
      </c>
      <c r="AK257" s="5">
        <v>6</v>
      </c>
      <c r="AL257" s="9">
        <v>0.67</v>
      </c>
      <c r="AM257" s="5">
        <v>2</v>
      </c>
      <c r="AN257" s="5">
        <v>4</v>
      </c>
      <c r="AO257" s="9">
        <v>0.5</v>
      </c>
      <c r="AP257" s="5">
        <v>12</v>
      </c>
      <c r="AQ257" s="5">
        <v>1</v>
      </c>
      <c r="AR257" s="5">
        <v>1</v>
      </c>
      <c r="AS257" s="5">
        <v>0</v>
      </c>
      <c r="AT257" s="5">
        <v>1</v>
      </c>
      <c r="AU257" s="5">
        <v>0</v>
      </c>
      <c r="AV257" s="5">
        <v>4</v>
      </c>
      <c r="AW257" s="5">
        <v>0</v>
      </c>
      <c r="AX257" s="5">
        <v>0</v>
      </c>
      <c r="AY257" s="5">
        <v>1</v>
      </c>
      <c r="AZ257" s="5">
        <v>0</v>
      </c>
      <c r="BA257" s="5">
        <v>0</v>
      </c>
      <c r="BB257" s="5">
        <v>0</v>
      </c>
      <c r="BC257" s="5">
        <f t="shared" si="9"/>
        <v>5.7142857142857135</v>
      </c>
      <c r="BD257" s="5">
        <f t="shared" si="10"/>
        <v>0</v>
      </c>
      <c r="BG257">
        <v>21</v>
      </c>
      <c r="BH257" s="10">
        <v>45836</v>
      </c>
      <c r="BI257" s="11" t="s">
        <v>101</v>
      </c>
      <c r="BJ257">
        <v>21</v>
      </c>
      <c r="BK257" s="8">
        <v>28.5</v>
      </c>
      <c r="BL257">
        <v>10146</v>
      </c>
    </row>
    <row r="258" spans="1:64" x14ac:dyDescent="0.35">
      <c r="A258" t="s">
        <v>68</v>
      </c>
      <c r="B258">
        <v>95</v>
      </c>
      <c r="C258">
        <v>0</v>
      </c>
      <c r="D258" s="5">
        <v>0.25</v>
      </c>
      <c r="E258" s="5">
        <v>0</v>
      </c>
      <c r="F258" s="5">
        <v>0.25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1</v>
      </c>
      <c r="S258" s="5">
        <v>0</v>
      </c>
      <c r="T258" s="5">
        <v>0</v>
      </c>
      <c r="U258" s="5">
        <v>0</v>
      </c>
      <c r="V258" s="9">
        <v>0</v>
      </c>
      <c r="W258" s="5">
        <v>85</v>
      </c>
      <c r="X258" s="5">
        <v>73</v>
      </c>
      <c r="Y258" s="5">
        <v>75</v>
      </c>
      <c r="Z258" s="9">
        <v>0.97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9">
        <v>0</v>
      </c>
      <c r="AG258" s="5">
        <v>3</v>
      </c>
      <c r="AH258" s="5">
        <v>4</v>
      </c>
      <c r="AI258" s="9">
        <v>0.75</v>
      </c>
      <c r="AJ258" s="5">
        <v>3</v>
      </c>
      <c r="AK258" s="5">
        <v>8</v>
      </c>
      <c r="AL258" s="9">
        <v>0.38</v>
      </c>
      <c r="AM258" s="5">
        <v>3</v>
      </c>
      <c r="AN258" s="5">
        <v>5</v>
      </c>
      <c r="AO258" s="9">
        <v>0.6</v>
      </c>
      <c r="AP258" s="5">
        <v>4</v>
      </c>
      <c r="AQ258" s="5">
        <v>1</v>
      </c>
      <c r="AR258" s="5">
        <v>0</v>
      </c>
      <c r="AS258" s="5">
        <v>1</v>
      </c>
      <c r="AT258" s="5">
        <v>2</v>
      </c>
      <c r="AU258" s="5">
        <v>0</v>
      </c>
      <c r="AV258" s="5">
        <v>1</v>
      </c>
      <c r="AW258" s="5">
        <v>0</v>
      </c>
      <c r="AX258" s="5">
        <v>1</v>
      </c>
      <c r="AY258" s="5">
        <v>0</v>
      </c>
      <c r="AZ258" s="5">
        <v>0</v>
      </c>
      <c r="BA258" s="5">
        <v>0</v>
      </c>
      <c r="BB258" s="5">
        <v>0</v>
      </c>
      <c r="BC258" s="5">
        <f t="shared" ref="BC258:BC327" si="12">AV258/BJ258*30</f>
        <v>1.4285714285714284</v>
      </c>
      <c r="BD258" s="5">
        <f t="shared" ref="BD258:BD327" si="13">AW258/BJ258*30</f>
        <v>0</v>
      </c>
      <c r="BG258">
        <v>21</v>
      </c>
      <c r="BH258" s="10">
        <v>45836</v>
      </c>
      <c r="BI258" s="11" t="s">
        <v>101</v>
      </c>
      <c r="BJ258">
        <v>21</v>
      </c>
      <c r="BK258" s="8">
        <v>26.6</v>
      </c>
      <c r="BL258">
        <v>10232</v>
      </c>
    </row>
    <row r="259" spans="1:64" x14ac:dyDescent="0.35">
      <c r="A259" t="s">
        <v>74</v>
      </c>
      <c r="B259">
        <v>95</v>
      </c>
      <c r="C259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9">
        <v>0</v>
      </c>
      <c r="W259" s="5">
        <v>104</v>
      </c>
      <c r="X259" s="5">
        <v>83</v>
      </c>
      <c r="Y259" s="5">
        <v>92</v>
      </c>
      <c r="Z259" s="9">
        <v>0.9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9">
        <v>0</v>
      </c>
      <c r="AG259" s="5">
        <v>2</v>
      </c>
      <c r="AH259" s="5">
        <v>8</v>
      </c>
      <c r="AI259" s="9">
        <v>0.25</v>
      </c>
      <c r="AJ259" s="5">
        <v>5</v>
      </c>
      <c r="AK259" s="5">
        <v>10</v>
      </c>
      <c r="AL259" s="9">
        <v>0.5</v>
      </c>
      <c r="AM259" s="5">
        <v>2</v>
      </c>
      <c r="AN259" s="5">
        <v>3</v>
      </c>
      <c r="AO259" s="9">
        <v>0.67</v>
      </c>
      <c r="AP259" s="5">
        <v>10</v>
      </c>
      <c r="AQ259" s="5">
        <v>0</v>
      </c>
      <c r="AR259" s="5">
        <v>0</v>
      </c>
      <c r="AS259" s="5">
        <v>0</v>
      </c>
      <c r="AT259" s="5">
        <v>4</v>
      </c>
      <c r="AU259" s="5">
        <v>0</v>
      </c>
      <c r="AV259" s="5">
        <v>2</v>
      </c>
      <c r="AW259" s="5">
        <v>1</v>
      </c>
      <c r="AX259" s="5">
        <v>1</v>
      </c>
      <c r="AY259" s="5">
        <v>0</v>
      </c>
      <c r="AZ259" s="5">
        <v>0</v>
      </c>
      <c r="BA259" s="5">
        <v>0</v>
      </c>
      <c r="BB259" s="5">
        <v>0</v>
      </c>
      <c r="BC259" s="5">
        <f t="shared" si="12"/>
        <v>2.8571428571428568</v>
      </c>
      <c r="BD259" s="5">
        <f t="shared" si="13"/>
        <v>1.4285714285714284</v>
      </c>
      <c r="BG259">
        <v>21</v>
      </c>
      <c r="BH259" s="10">
        <v>45836</v>
      </c>
      <c r="BI259" s="11" t="s">
        <v>101</v>
      </c>
      <c r="BJ259">
        <v>21</v>
      </c>
      <c r="BK259" s="8">
        <v>29.7</v>
      </c>
      <c r="BL259">
        <v>10253</v>
      </c>
    </row>
    <row r="260" spans="1:64" x14ac:dyDescent="0.35">
      <c r="A260" t="s">
        <v>69</v>
      </c>
      <c r="B260">
        <v>83</v>
      </c>
      <c r="C260">
        <v>0</v>
      </c>
      <c r="D260" s="5">
        <v>0.1</v>
      </c>
      <c r="E260" s="5">
        <v>0.33</v>
      </c>
      <c r="F260" s="5">
        <v>0.1</v>
      </c>
      <c r="G260" s="5">
        <v>0.33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</v>
      </c>
      <c r="R260" s="5">
        <v>0</v>
      </c>
      <c r="S260" s="5">
        <v>0</v>
      </c>
      <c r="T260" s="5">
        <v>0</v>
      </c>
      <c r="U260" s="5">
        <v>1</v>
      </c>
      <c r="V260" s="9">
        <v>0</v>
      </c>
      <c r="W260" s="5">
        <v>45</v>
      </c>
      <c r="X260" s="5">
        <v>28</v>
      </c>
      <c r="Y260" s="5">
        <v>36</v>
      </c>
      <c r="Z260" s="9">
        <v>0.78</v>
      </c>
      <c r="AA260" s="5">
        <v>1</v>
      </c>
      <c r="AB260" s="5">
        <v>0</v>
      </c>
      <c r="AC260" s="5">
        <v>0</v>
      </c>
      <c r="AD260" s="5">
        <v>0</v>
      </c>
      <c r="AE260" s="5">
        <v>1</v>
      </c>
      <c r="AF260" s="9">
        <v>0</v>
      </c>
      <c r="AG260" s="5">
        <v>2</v>
      </c>
      <c r="AH260" s="5">
        <v>5</v>
      </c>
      <c r="AI260" s="9">
        <v>0.4</v>
      </c>
      <c r="AJ260" s="5">
        <v>1</v>
      </c>
      <c r="AK260" s="5">
        <v>10</v>
      </c>
      <c r="AL260" s="9">
        <v>0.1</v>
      </c>
      <c r="AM260" s="5">
        <v>0</v>
      </c>
      <c r="AN260" s="5">
        <v>1</v>
      </c>
      <c r="AO260" s="9">
        <v>0</v>
      </c>
      <c r="AP260" s="5">
        <v>9</v>
      </c>
      <c r="AQ260" s="5">
        <v>2</v>
      </c>
      <c r="AR260" s="5">
        <v>1</v>
      </c>
      <c r="AS260" s="5">
        <v>0</v>
      </c>
      <c r="AT260" s="5">
        <v>2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1</v>
      </c>
      <c r="BC260" s="5">
        <f t="shared" si="12"/>
        <v>0</v>
      </c>
      <c r="BD260" s="5">
        <f t="shared" si="13"/>
        <v>0</v>
      </c>
      <c r="BG260">
        <v>21</v>
      </c>
      <c r="BH260" s="10">
        <v>45836</v>
      </c>
      <c r="BI260" s="11" t="s">
        <v>101</v>
      </c>
      <c r="BJ260">
        <v>21</v>
      </c>
      <c r="BK260" s="8">
        <v>31.9</v>
      </c>
      <c r="BL260">
        <v>10314</v>
      </c>
    </row>
    <row r="261" spans="1:64" x14ac:dyDescent="0.35">
      <c r="A261" t="s">
        <v>66</v>
      </c>
      <c r="B261">
        <v>95</v>
      </c>
      <c r="C261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0.04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3</v>
      </c>
      <c r="U261" s="5">
        <v>4</v>
      </c>
      <c r="V261" s="9">
        <v>0.75</v>
      </c>
      <c r="W261" s="5">
        <v>59</v>
      </c>
      <c r="X261" s="5">
        <v>23</v>
      </c>
      <c r="Y261" s="5">
        <v>35</v>
      </c>
      <c r="Z261" s="9">
        <v>0.66</v>
      </c>
      <c r="AA261" s="5">
        <v>1</v>
      </c>
      <c r="AB261" s="5">
        <v>0</v>
      </c>
      <c r="AC261" s="5">
        <v>0</v>
      </c>
      <c r="AD261" s="5">
        <v>0</v>
      </c>
      <c r="AE261" s="5">
        <v>4</v>
      </c>
      <c r="AF261" s="9">
        <v>0</v>
      </c>
      <c r="AG261" s="5">
        <v>0</v>
      </c>
      <c r="AH261" s="5">
        <v>1</v>
      </c>
      <c r="AI261" s="9">
        <v>0</v>
      </c>
      <c r="AJ261" s="5">
        <v>8</v>
      </c>
      <c r="AK261" s="5">
        <v>15</v>
      </c>
      <c r="AL261" s="9">
        <v>0.53</v>
      </c>
      <c r="AM261" s="5">
        <v>0</v>
      </c>
      <c r="AN261" s="5">
        <v>1</v>
      </c>
      <c r="AO261" s="9">
        <v>0</v>
      </c>
      <c r="AP261" s="5">
        <v>15</v>
      </c>
      <c r="AQ261" s="5">
        <v>0</v>
      </c>
      <c r="AR261" s="5">
        <v>2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1</v>
      </c>
      <c r="AY261" s="5">
        <v>0</v>
      </c>
      <c r="AZ261" s="5">
        <v>0</v>
      </c>
      <c r="BA261" s="5">
        <v>0</v>
      </c>
      <c r="BB261" s="5">
        <v>0</v>
      </c>
      <c r="BC261" s="5">
        <f t="shared" si="12"/>
        <v>0</v>
      </c>
      <c r="BD261" s="5">
        <f t="shared" si="13"/>
        <v>0</v>
      </c>
      <c r="BG261">
        <v>21</v>
      </c>
      <c r="BH261" s="10">
        <v>45836</v>
      </c>
      <c r="BI261" s="11" t="s">
        <v>101</v>
      </c>
      <c r="BJ261">
        <v>21</v>
      </c>
      <c r="BK261" s="8">
        <v>31.5</v>
      </c>
      <c r="BL261">
        <v>11351</v>
      </c>
    </row>
    <row r="262" spans="1:64" x14ac:dyDescent="0.35">
      <c r="A262" t="s">
        <v>77</v>
      </c>
      <c r="B262">
        <v>95</v>
      </c>
      <c r="C262">
        <v>0</v>
      </c>
      <c r="D262" s="5">
        <v>0.09</v>
      </c>
      <c r="E262" s="5">
        <v>0</v>
      </c>
      <c r="F262" s="5">
        <v>0.09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1</v>
      </c>
      <c r="T262" s="5">
        <v>1</v>
      </c>
      <c r="U262" s="5">
        <v>3</v>
      </c>
      <c r="V262" s="9">
        <v>0.33</v>
      </c>
      <c r="W262" s="5">
        <v>69</v>
      </c>
      <c r="X262" s="5">
        <v>37</v>
      </c>
      <c r="Y262" s="5">
        <v>44</v>
      </c>
      <c r="Z262" s="9">
        <v>0.84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9">
        <v>0</v>
      </c>
      <c r="AG262" s="5">
        <v>3</v>
      </c>
      <c r="AH262" s="5">
        <v>5</v>
      </c>
      <c r="AI262" s="9">
        <v>0.6</v>
      </c>
      <c r="AJ262" s="5">
        <v>7</v>
      </c>
      <c r="AK262" s="5">
        <v>16</v>
      </c>
      <c r="AL262" s="9">
        <v>0.44</v>
      </c>
      <c r="AM262" s="5">
        <v>0</v>
      </c>
      <c r="AN262" s="5">
        <v>0</v>
      </c>
      <c r="AO262" s="9">
        <v>0</v>
      </c>
      <c r="AP262" s="5">
        <v>12</v>
      </c>
      <c r="AQ262" s="5">
        <v>1</v>
      </c>
      <c r="AR262" s="5">
        <v>1</v>
      </c>
      <c r="AS262" s="5">
        <v>0</v>
      </c>
      <c r="AT262" s="5">
        <v>1</v>
      </c>
      <c r="AU262" s="5">
        <v>1</v>
      </c>
      <c r="AV262" s="5">
        <v>2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f t="shared" si="12"/>
        <v>2.8571428571428568</v>
      </c>
      <c r="BD262" s="5">
        <f t="shared" si="13"/>
        <v>0</v>
      </c>
      <c r="BG262">
        <v>21</v>
      </c>
      <c r="BH262" s="10">
        <v>45836</v>
      </c>
      <c r="BI262" s="11" t="s">
        <v>101</v>
      </c>
      <c r="BJ262">
        <v>21</v>
      </c>
      <c r="BK262" s="8">
        <v>31</v>
      </c>
      <c r="BL262">
        <v>11496</v>
      </c>
    </row>
    <row r="263" spans="1:64" x14ac:dyDescent="0.35">
      <c r="A263" t="s">
        <v>78</v>
      </c>
      <c r="B263">
        <v>95</v>
      </c>
      <c r="C263">
        <v>0</v>
      </c>
      <c r="D263" s="5">
        <v>0.88</v>
      </c>
      <c r="E263" s="5">
        <v>0.74</v>
      </c>
      <c r="F263" s="5">
        <v>0.88</v>
      </c>
      <c r="G263" s="5">
        <v>0.74</v>
      </c>
      <c r="H263" s="5">
        <v>0.72</v>
      </c>
      <c r="I263" s="5">
        <v>1</v>
      </c>
      <c r="J263" s="5">
        <v>1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2</v>
      </c>
      <c r="R263" s="5">
        <v>0</v>
      </c>
      <c r="S263" s="5">
        <v>2</v>
      </c>
      <c r="T263" s="5">
        <v>1</v>
      </c>
      <c r="U263" s="5">
        <v>2</v>
      </c>
      <c r="V263" s="9">
        <v>0.5</v>
      </c>
      <c r="W263" s="5">
        <v>61</v>
      </c>
      <c r="X263" s="5">
        <v>33</v>
      </c>
      <c r="Y263" s="5">
        <v>45</v>
      </c>
      <c r="Z263" s="9">
        <v>0.73</v>
      </c>
      <c r="AA263" s="5">
        <v>3</v>
      </c>
      <c r="AB263" s="5">
        <v>0</v>
      </c>
      <c r="AC263" s="5">
        <v>1</v>
      </c>
      <c r="AD263" s="5">
        <v>2</v>
      </c>
      <c r="AE263" s="5">
        <v>4</v>
      </c>
      <c r="AF263" s="9">
        <v>0.5</v>
      </c>
      <c r="AG263" s="5">
        <v>4</v>
      </c>
      <c r="AH263" s="5">
        <v>7</v>
      </c>
      <c r="AI263" s="9">
        <v>0.56999999999999995</v>
      </c>
      <c r="AJ263" s="5">
        <v>2</v>
      </c>
      <c r="AK263" s="5">
        <v>7</v>
      </c>
      <c r="AL263" s="9">
        <v>0.28999999999999998</v>
      </c>
      <c r="AM263" s="5">
        <v>0</v>
      </c>
      <c r="AN263" s="5">
        <v>0</v>
      </c>
      <c r="AO263" s="9">
        <v>0</v>
      </c>
      <c r="AP263" s="5">
        <v>8</v>
      </c>
      <c r="AQ263" s="5">
        <v>1</v>
      </c>
      <c r="AR263" s="5">
        <v>1</v>
      </c>
      <c r="AS263" s="5">
        <v>0</v>
      </c>
      <c r="AT263" s="5">
        <v>0</v>
      </c>
      <c r="AU263" s="5">
        <v>0</v>
      </c>
      <c r="AV263" s="5">
        <v>2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f t="shared" si="12"/>
        <v>2.8571428571428568</v>
      </c>
      <c r="BD263" s="5">
        <f t="shared" si="13"/>
        <v>0</v>
      </c>
      <c r="BG263">
        <v>21</v>
      </c>
      <c r="BH263" s="10">
        <v>45836</v>
      </c>
      <c r="BI263" s="11" t="s">
        <v>101</v>
      </c>
      <c r="BJ263">
        <v>21</v>
      </c>
    </row>
    <row r="264" spans="1:64" x14ac:dyDescent="0.35">
      <c r="A264" t="s">
        <v>80</v>
      </c>
      <c r="B264">
        <v>78</v>
      </c>
      <c r="C264">
        <v>0</v>
      </c>
      <c r="D264" s="5">
        <v>0.02</v>
      </c>
      <c r="E264" s="5">
        <v>0</v>
      </c>
      <c r="F264" s="5">
        <v>0.02</v>
      </c>
      <c r="G264" s="5">
        <v>0</v>
      </c>
      <c r="H264" s="5">
        <v>0.32</v>
      </c>
      <c r="I264" s="5">
        <v>0</v>
      </c>
      <c r="J264" s="5">
        <v>0</v>
      </c>
      <c r="K264" s="5">
        <v>1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1</v>
      </c>
      <c r="S264" s="5">
        <v>1</v>
      </c>
      <c r="T264" s="5">
        <v>4</v>
      </c>
      <c r="U264" s="5">
        <v>4</v>
      </c>
      <c r="V264" s="9">
        <v>1</v>
      </c>
      <c r="W264" s="5">
        <v>37</v>
      </c>
      <c r="X264" s="5">
        <v>17</v>
      </c>
      <c r="Y264" s="5">
        <v>22</v>
      </c>
      <c r="Z264" s="9">
        <v>0.77</v>
      </c>
      <c r="AA264" s="5">
        <v>1</v>
      </c>
      <c r="AB264" s="5">
        <v>1</v>
      </c>
      <c r="AC264" s="5">
        <v>0</v>
      </c>
      <c r="AD264" s="5">
        <v>2</v>
      </c>
      <c r="AE264" s="5">
        <v>4</v>
      </c>
      <c r="AF264" s="9">
        <v>0.5</v>
      </c>
      <c r="AG264" s="5">
        <v>1</v>
      </c>
      <c r="AH264" s="5">
        <v>3</v>
      </c>
      <c r="AI264" s="9">
        <v>0.33</v>
      </c>
      <c r="AJ264" s="5">
        <v>7</v>
      </c>
      <c r="AK264" s="5">
        <v>8</v>
      </c>
      <c r="AL264" s="9">
        <v>0.88</v>
      </c>
      <c r="AM264" s="5">
        <v>1</v>
      </c>
      <c r="AN264" s="5">
        <v>5</v>
      </c>
      <c r="AO264" s="9">
        <v>0.2</v>
      </c>
      <c r="AP264" s="5">
        <v>6</v>
      </c>
      <c r="AQ264" s="5">
        <v>0</v>
      </c>
      <c r="AR264" s="5">
        <v>2</v>
      </c>
      <c r="AS264" s="5">
        <v>1</v>
      </c>
      <c r="AT264" s="5">
        <v>0</v>
      </c>
      <c r="AU264" s="5">
        <v>0</v>
      </c>
      <c r="AV264" s="5">
        <v>1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f t="shared" si="12"/>
        <v>1.4285714285714284</v>
      </c>
      <c r="BD264" s="5">
        <f t="shared" si="13"/>
        <v>0</v>
      </c>
      <c r="BG264">
        <v>21</v>
      </c>
      <c r="BH264" s="10">
        <v>45836</v>
      </c>
      <c r="BI264" s="11" t="s">
        <v>101</v>
      </c>
      <c r="BJ264">
        <v>21</v>
      </c>
      <c r="BK264" s="8">
        <v>35</v>
      </c>
      <c r="BL264">
        <v>8194</v>
      </c>
    </row>
    <row r="265" spans="1:64" x14ac:dyDescent="0.35">
      <c r="A265" t="s">
        <v>70</v>
      </c>
      <c r="B265">
        <v>58</v>
      </c>
      <c r="C265">
        <v>-1</v>
      </c>
      <c r="D265" s="5">
        <v>0.74</v>
      </c>
      <c r="E265" s="5">
        <v>0.73</v>
      </c>
      <c r="F265" s="5">
        <v>0.74</v>
      </c>
      <c r="G265" s="5">
        <v>0.73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9">
        <v>0</v>
      </c>
      <c r="W265" s="5">
        <v>19</v>
      </c>
      <c r="X265" s="5">
        <v>4</v>
      </c>
      <c r="Y265" s="5">
        <v>8</v>
      </c>
      <c r="Z265" s="9">
        <v>0.5</v>
      </c>
      <c r="AA265" s="5">
        <v>0</v>
      </c>
      <c r="AB265" s="5">
        <v>0</v>
      </c>
      <c r="AC265" s="5">
        <v>1</v>
      </c>
      <c r="AD265" s="5">
        <v>0</v>
      </c>
      <c r="AE265" s="5">
        <v>0</v>
      </c>
      <c r="AF265" s="9">
        <v>0</v>
      </c>
      <c r="AG265" s="5">
        <v>0</v>
      </c>
      <c r="AH265" s="5">
        <v>0</v>
      </c>
      <c r="AI265" s="9">
        <v>0</v>
      </c>
      <c r="AJ265" s="5">
        <v>3</v>
      </c>
      <c r="AK265" s="5">
        <v>6</v>
      </c>
      <c r="AL265" s="9">
        <v>0.5</v>
      </c>
      <c r="AM265" s="5">
        <v>4</v>
      </c>
      <c r="AN265" s="5">
        <v>6</v>
      </c>
      <c r="AO265" s="9">
        <v>0.67</v>
      </c>
      <c r="AP265" s="5">
        <v>14</v>
      </c>
      <c r="AQ265" s="5">
        <v>1</v>
      </c>
      <c r="AR265" s="5">
        <v>2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f t="shared" si="12"/>
        <v>0</v>
      </c>
      <c r="BD265" s="5">
        <f t="shared" si="13"/>
        <v>0</v>
      </c>
      <c r="BG265">
        <v>21</v>
      </c>
      <c r="BH265" s="10">
        <v>45836</v>
      </c>
      <c r="BI265" s="11" t="s">
        <v>101</v>
      </c>
      <c r="BJ265">
        <v>21</v>
      </c>
      <c r="BK265" s="8">
        <v>30.1</v>
      </c>
      <c r="BL265">
        <v>6956</v>
      </c>
    </row>
    <row r="266" spans="1:64" x14ac:dyDescent="0.35">
      <c r="A266" t="s">
        <v>102</v>
      </c>
      <c r="B266">
        <v>78</v>
      </c>
      <c r="C266">
        <v>0</v>
      </c>
      <c r="D266" s="5">
        <v>0.41</v>
      </c>
      <c r="E266" s="5">
        <v>0</v>
      </c>
      <c r="F266" s="5">
        <v>0.41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1</v>
      </c>
      <c r="S266" s="5">
        <v>2</v>
      </c>
      <c r="T266" s="5">
        <v>3</v>
      </c>
      <c r="U266" s="5">
        <v>4</v>
      </c>
      <c r="V266" s="9">
        <v>0.75</v>
      </c>
      <c r="W266" s="5">
        <v>43</v>
      </c>
      <c r="X266" s="5">
        <v>17</v>
      </c>
      <c r="Y266" s="5">
        <v>23</v>
      </c>
      <c r="Z266" s="9">
        <v>0.74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9">
        <v>0</v>
      </c>
      <c r="AG266" s="5">
        <v>3</v>
      </c>
      <c r="AH266" s="5">
        <v>3</v>
      </c>
      <c r="AI266" s="9">
        <v>1</v>
      </c>
      <c r="AJ266" s="5">
        <v>5</v>
      </c>
      <c r="AK266" s="5">
        <v>10</v>
      </c>
      <c r="AL266" s="9">
        <v>0.5</v>
      </c>
      <c r="AM266" s="5">
        <v>0</v>
      </c>
      <c r="AN266" s="5">
        <v>1</v>
      </c>
      <c r="AO266" s="9">
        <v>0</v>
      </c>
      <c r="AP266" s="5">
        <v>11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1</v>
      </c>
      <c r="AY266" s="5">
        <v>0</v>
      </c>
      <c r="AZ266" s="5">
        <v>0</v>
      </c>
      <c r="BA266" s="5">
        <v>0</v>
      </c>
      <c r="BB266" s="5">
        <v>0</v>
      </c>
      <c r="BC266" s="5">
        <f t="shared" si="12"/>
        <v>0</v>
      </c>
      <c r="BD266" s="5">
        <f t="shared" si="13"/>
        <v>0</v>
      </c>
      <c r="BG266">
        <v>21</v>
      </c>
      <c r="BH266" s="10">
        <v>45836</v>
      </c>
      <c r="BI266" s="11" t="s">
        <v>101</v>
      </c>
      <c r="BJ266">
        <v>21</v>
      </c>
      <c r="BK266" s="8">
        <v>29.2</v>
      </c>
      <c r="BL266">
        <v>9819</v>
      </c>
    </row>
    <row r="267" spans="1:64" x14ac:dyDescent="0.35">
      <c r="A267" t="s">
        <v>81</v>
      </c>
      <c r="B267">
        <v>37</v>
      </c>
      <c r="C267">
        <v>1</v>
      </c>
      <c r="D267" s="5">
        <v>0.12</v>
      </c>
      <c r="E267" s="5">
        <v>0.26</v>
      </c>
      <c r="F267" s="5">
        <v>0.12</v>
      </c>
      <c r="G267" s="5">
        <v>0.26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1</v>
      </c>
      <c r="R267" s="5">
        <v>0</v>
      </c>
      <c r="S267" s="5">
        <v>1</v>
      </c>
      <c r="T267" s="5">
        <v>4</v>
      </c>
      <c r="U267" s="5">
        <v>6</v>
      </c>
      <c r="V267" s="9">
        <v>0.67</v>
      </c>
      <c r="W267" s="5">
        <v>27</v>
      </c>
      <c r="X267" s="5">
        <v>7</v>
      </c>
      <c r="Y267" s="5">
        <v>11</v>
      </c>
      <c r="Z267" s="9">
        <v>0.64</v>
      </c>
      <c r="AA267" s="5">
        <v>0</v>
      </c>
      <c r="AB267" s="5">
        <v>0</v>
      </c>
      <c r="AC267" s="5">
        <v>0</v>
      </c>
      <c r="AD267" s="5">
        <v>1</v>
      </c>
      <c r="AE267" s="5">
        <v>3</v>
      </c>
      <c r="AF267" s="9">
        <v>0.33</v>
      </c>
      <c r="AG267" s="5">
        <v>0</v>
      </c>
      <c r="AH267" s="5">
        <v>2</v>
      </c>
      <c r="AI267" s="9">
        <v>0</v>
      </c>
      <c r="AJ267" s="5">
        <v>4</v>
      </c>
      <c r="AK267" s="5">
        <v>9</v>
      </c>
      <c r="AL267" s="9">
        <v>0.44</v>
      </c>
      <c r="AM267" s="5">
        <v>0</v>
      </c>
      <c r="AN267" s="5">
        <v>0</v>
      </c>
      <c r="AO267" s="9">
        <v>0</v>
      </c>
      <c r="AP267" s="5">
        <v>6</v>
      </c>
      <c r="AQ267" s="5">
        <v>1</v>
      </c>
      <c r="AR267" s="5">
        <v>1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f t="shared" si="12"/>
        <v>0</v>
      </c>
      <c r="BD267" s="5">
        <f t="shared" si="13"/>
        <v>0</v>
      </c>
      <c r="BG267">
        <v>21</v>
      </c>
      <c r="BH267" s="10">
        <v>45836</v>
      </c>
      <c r="BI267" s="11" t="s">
        <v>101</v>
      </c>
      <c r="BJ267">
        <v>21</v>
      </c>
      <c r="BK267" s="8">
        <v>33.700000000000003</v>
      </c>
      <c r="BL267">
        <v>4248</v>
      </c>
    </row>
    <row r="268" spans="1:64" x14ac:dyDescent="0.35">
      <c r="A268" t="s">
        <v>75</v>
      </c>
      <c r="B268">
        <v>17</v>
      </c>
      <c r="C268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1</v>
      </c>
      <c r="V268" s="9">
        <v>0</v>
      </c>
      <c r="W268" s="5">
        <v>12</v>
      </c>
      <c r="X268" s="5">
        <v>10</v>
      </c>
      <c r="Y268" s="5">
        <v>10</v>
      </c>
      <c r="Z268" s="9">
        <v>1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9">
        <v>0</v>
      </c>
      <c r="AG268" s="5">
        <v>0</v>
      </c>
      <c r="AH268" s="5">
        <v>0</v>
      </c>
      <c r="AI268" s="9">
        <v>0</v>
      </c>
      <c r="AJ268" s="5">
        <v>1</v>
      </c>
      <c r="AK268" s="5">
        <v>4</v>
      </c>
      <c r="AL268" s="9">
        <v>0.25</v>
      </c>
      <c r="AM268" s="5">
        <v>0</v>
      </c>
      <c r="AN268" s="5">
        <v>0</v>
      </c>
      <c r="AO268" s="9">
        <v>0</v>
      </c>
      <c r="AP268" s="5">
        <v>0</v>
      </c>
      <c r="AQ268" s="5">
        <v>0</v>
      </c>
      <c r="AR268" s="5">
        <v>1</v>
      </c>
      <c r="AS268" s="5">
        <v>0</v>
      </c>
      <c r="AT268" s="5">
        <v>0</v>
      </c>
      <c r="AU268" s="5">
        <v>0</v>
      </c>
      <c r="AV268" s="5">
        <v>1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f t="shared" si="12"/>
        <v>1.4285714285714284</v>
      </c>
      <c r="BD268" s="5">
        <f t="shared" si="13"/>
        <v>0</v>
      </c>
      <c r="BG268">
        <v>21</v>
      </c>
      <c r="BH268" s="10">
        <v>45836</v>
      </c>
      <c r="BI268" s="11" t="s">
        <v>101</v>
      </c>
      <c r="BJ268">
        <v>21</v>
      </c>
      <c r="BK268" s="8">
        <v>27.3</v>
      </c>
      <c r="BL268">
        <v>2924</v>
      </c>
    </row>
    <row r="269" spans="1:64" x14ac:dyDescent="0.35">
      <c r="A269" t="s">
        <v>85</v>
      </c>
      <c r="B269">
        <v>17</v>
      </c>
      <c r="C269">
        <v>0</v>
      </c>
      <c r="D269" s="5">
        <v>0.08</v>
      </c>
      <c r="E269" s="5">
        <v>0.06</v>
      </c>
      <c r="F269" s="5">
        <v>0.08</v>
      </c>
      <c r="G269" s="5">
        <v>0.06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</v>
      </c>
      <c r="R269" s="5">
        <v>0</v>
      </c>
      <c r="S269" s="5">
        <v>0</v>
      </c>
      <c r="T269" s="5">
        <v>0</v>
      </c>
      <c r="U269" s="5">
        <v>1</v>
      </c>
      <c r="V269" s="9">
        <v>0</v>
      </c>
      <c r="W269" s="5">
        <v>14</v>
      </c>
      <c r="X269" s="5">
        <v>6</v>
      </c>
      <c r="Y269" s="5">
        <v>9</v>
      </c>
      <c r="Z269" s="9">
        <v>0.67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9">
        <v>0</v>
      </c>
      <c r="AG269" s="5">
        <v>1</v>
      </c>
      <c r="AH269" s="5">
        <v>3</v>
      </c>
      <c r="AI269" s="9">
        <v>0.33</v>
      </c>
      <c r="AJ269" s="5">
        <v>1</v>
      </c>
      <c r="AK269" s="5">
        <v>3</v>
      </c>
      <c r="AL269" s="9">
        <v>0.33</v>
      </c>
      <c r="AM269" s="5">
        <v>0</v>
      </c>
      <c r="AN269" s="5">
        <v>2</v>
      </c>
      <c r="AO269" s="9">
        <v>0</v>
      </c>
      <c r="AP269" s="5">
        <v>5</v>
      </c>
      <c r="AQ269" s="5">
        <v>1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f t="shared" si="12"/>
        <v>0</v>
      </c>
      <c r="BD269" s="5">
        <f t="shared" si="13"/>
        <v>0</v>
      </c>
      <c r="BG269">
        <v>21</v>
      </c>
      <c r="BH269" s="10">
        <v>45836</v>
      </c>
      <c r="BI269" s="11" t="s">
        <v>101</v>
      </c>
      <c r="BJ269">
        <v>21</v>
      </c>
    </row>
    <row r="270" spans="1:64" x14ac:dyDescent="0.35">
      <c r="A270" t="s">
        <v>76</v>
      </c>
      <c r="B270">
        <v>12</v>
      </c>
      <c r="C270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9">
        <v>0</v>
      </c>
      <c r="W270" s="5">
        <v>8</v>
      </c>
      <c r="X270" s="5">
        <v>3</v>
      </c>
      <c r="Y270" s="5">
        <v>5</v>
      </c>
      <c r="Z270" s="9">
        <v>0.6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9">
        <v>0</v>
      </c>
      <c r="AG270" s="5">
        <v>1</v>
      </c>
      <c r="AH270" s="5">
        <v>1</v>
      </c>
      <c r="AI270" s="9">
        <v>1</v>
      </c>
      <c r="AJ270" s="5">
        <v>0</v>
      </c>
      <c r="AK270" s="5">
        <v>3</v>
      </c>
      <c r="AL270" s="9">
        <v>0</v>
      </c>
      <c r="AM270" s="5">
        <v>0</v>
      </c>
      <c r="AN270" s="5">
        <v>0</v>
      </c>
      <c r="AO270" s="9">
        <v>0</v>
      </c>
      <c r="AP270" s="5">
        <v>3</v>
      </c>
      <c r="AQ270" s="5">
        <v>1</v>
      </c>
      <c r="AR270" s="5">
        <v>0</v>
      </c>
      <c r="AS270" s="5">
        <v>1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f t="shared" si="12"/>
        <v>0</v>
      </c>
      <c r="BD270" s="5">
        <f t="shared" si="13"/>
        <v>0</v>
      </c>
      <c r="BG270">
        <v>21</v>
      </c>
      <c r="BH270" s="10">
        <v>45836</v>
      </c>
      <c r="BI270" s="11" t="s">
        <v>101</v>
      </c>
      <c r="BJ270">
        <v>21</v>
      </c>
      <c r="BK270" s="8">
        <v>27.5</v>
      </c>
      <c r="BL270">
        <v>2846</v>
      </c>
    </row>
    <row r="271" spans="1:64" x14ac:dyDescent="0.35">
      <c r="A271" t="s">
        <v>83</v>
      </c>
      <c r="B271">
        <v>96</v>
      </c>
      <c r="C271">
        <v>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3</v>
      </c>
      <c r="M271" s="5">
        <v>4</v>
      </c>
      <c r="N271" s="5">
        <v>1</v>
      </c>
      <c r="O271" s="5">
        <v>2.17</v>
      </c>
      <c r="P271" s="5">
        <v>1.17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9">
        <v>0</v>
      </c>
      <c r="W271" s="5">
        <v>36</v>
      </c>
      <c r="X271" s="5">
        <v>23</v>
      </c>
      <c r="Y271" s="5">
        <v>32</v>
      </c>
      <c r="Z271" s="9">
        <v>0.72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9">
        <v>0</v>
      </c>
      <c r="AG271" s="5">
        <v>7</v>
      </c>
      <c r="AH271" s="5">
        <v>16</v>
      </c>
      <c r="AI271" s="9">
        <v>0.44</v>
      </c>
      <c r="AJ271" s="5">
        <v>0</v>
      </c>
      <c r="AK271" s="5">
        <v>1</v>
      </c>
      <c r="AL271" s="9">
        <v>0</v>
      </c>
      <c r="AM271" s="5">
        <v>1</v>
      </c>
      <c r="AN271" s="5">
        <v>1</v>
      </c>
      <c r="AO271" s="9">
        <v>1</v>
      </c>
      <c r="AP271" s="5">
        <v>0</v>
      </c>
      <c r="AQ271" s="5">
        <v>0</v>
      </c>
      <c r="AR271" s="5">
        <v>0</v>
      </c>
      <c r="AS271" s="5">
        <v>0</v>
      </c>
      <c r="AT271" s="5">
        <v>2</v>
      </c>
      <c r="AU271" s="5">
        <v>0</v>
      </c>
      <c r="AV271" s="5">
        <v>3</v>
      </c>
      <c r="AW271" s="5">
        <v>0</v>
      </c>
      <c r="AX271" s="5">
        <v>1</v>
      </c>
      <c r="AY271" s="5">
        <v>0</v>
      </c>
      <c r="AZ271" s="5">
        <v>0</v>
      </c>
      <c r="BA271" s="5">
        <v>0</v>
      </c>
      <c r="BB271" s="5">
        <v>0</v>
      </c>
      <c r="BC271" s="5">
        <f t="shared" si="12"/>
        <v>3</v>
      </c>
      <c r="BD271" s="5">
        <f t="shared" si="13"/>
        <v>0</v>
      </c>
      <c r="BG271">
        <v>22</v>
      </c>
      <c r="BH271" s="10">
        <v>45843</v>
      </c>
      <c r="BI271" s="11" t="s">
        <v>94</v>
      </c>
      <c r="BJ271">
        <v>30</v>
      </c>
      <c r="BK271" s="8">
        <v>23.9</v>
      </c>
      <c r="BL271">
        <v>5486</v>
      </c>
    </row>
    <row r="272" spans="1:64" x14ac:dyDescent="0.35">
      <c r="A272" t="s">
        <v>73</v>
      </c>
      <c r="B272">
        <v>96</v>
      </c>
      <c r="C272">
        <v>1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9">
        <v>0</v>
      </c>
      <c r="W272" s="5">
        <v>50</v>
      </c>
      <c r="X272" s="5">
        <v>30</v>
      </c>
      <c r="Y272" s="5">
        <v>39</v>
      </c>
      <c r="Z272" s="9">
        <v>0.77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9">
        <v>0</v>
      </c>
      <c r="AG272" s="5">
        <v>5</v>
      </c>
      <c r="AH272" s="5">
        <v>8</v>
      </c>
      <c r="AI272" s="9">
        <v>0.63</v>
      </c>
      <c r="AJ272" s="5">
        <v>4</v>
      </c>
      <c r="AK272" s="5">
        <v>8</v>
      </c>
      <c r="AL272" s="9">
        <v>0.5</v>
      </c>
      <c r="AM272" s="5">
        <v>1</v>
      </c>
      <c r="AN272" s="5">
        <v>1</v>
      </c>
      <c r="AO272" s="9">
        <v>1</v>
      </c>
      <c r="AP272" s="5">
        <v>11</v>
      </c>
      <c r="AQ272" s="5">
        <v>1</v>
      </c>
      <c r="AR272" s="5">
        <v>0</v>
      </c>
      <c r="AS272" s="5">
        <v>0</v>
      </c>
      <c r="AT272" s="5">
        <v>3</v>
      </c>
      <c r="AU272" s="5">
        <v>0</v>
      </c>
      <c r="AV272" s="5">
        <v>4</v>
      </c>
      <c r="AW272" s="5">
        <v>1</v>
      </c>
      <c r="AX272" s="5">
        <v>1</v>
      </c>
      <c r="AY272" s="5">
        <v>0</v>
      </c>
      <c r="AZ272" s="5">
        <v>0</v>
      </c>
      <c r="BA272" s="5">
        <v>0</v>
      </c>
      <c r="BB272" s="5">
        <v>0</v>
      </c>
      <c r="BC272" s="5">
        <f t="shared" si="12"/>
        <v>4</v>
      </c>
      <c r="BD272" s="5">
        <f t="shared" si="13"/>
        <v>1</v>
      </c>
      <c r="BG272">
        <v>22</v>
      </c>
      <c r="BH272" s="10">
        <v>45843</v>
      </c>
      <c r="BI272" s="11" t="s">
        <v>94</v>
      </c>
      <c r="BJ272">
        <v>30</v>
      </c>
      <c r="BK272" s="8">
        <v>31</v>
      </c>
      <c r="BL272">
        <v>10019</v>
      </c>
    </row>
    <row r="273" spans="1:64" x14ac:dyDescent="0.35">
      <c r="A273" t="s">
        <v>68</v>
      </c>
      <c r="B273">
        <v>96</v>
      </c>
      <c r="C273">
        <v>1</v>
      </c>
      <c r="D273" s="5">
        <v>0.26</v>
      </c>
      <c r="E273" s="5">
        <v>0</v>
      </c>
      <c r="F273" s="5">
        <v>0.26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1</v>
      </c>
      <c r="S273" s="5">
        <v>0</v>
      </c>
      <c r="T273" s="5">
        <v>0</v>
      </c>
      <c r="U273" s="5">
        <v>0</v>
      </c>
      <c r="V273" s="9">
        <v>0</v>
      </c>
      <c r="W273" s="5">
        <v>57</v>
      </c>
      <c r="X273" s="5">
        <v>40</v>
      </c>
      <c r="Y273" s="5">
        <v>43</v>
      </c>
      <c r="Z273" s="9">
        <v>0.93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9">
        <v>0</v>
      </c>
      <c r="AG273" s="5">
        <v>2</v>
      </c>
      <c r="AH273" s="5">
        <v>4</v>
      </c>
      <c r="AI273" s="9">
        <v>0.5</v>
      </c>
      <c r="AJ273" s="5">
        <v>3</v>
      </c>
      <c r="AK273" s="5">
        <v>9</v>
      </c>
      <c r="AL273" s="9">
        <v>0.33</v>
      </c>
      <c r="AM273" s="5">
        <v>2</v>
      </c>
      <c r="AN273" s="5">
        <v>6</v>
      </c>
      <c r="AO273" s="9">
        <v>0.33</v>
      </c>
      <c r="AP273" s="5">
        <v>8</v>
      </c>
      <c r="AQ273" s="5">
        <v>0</v>
      </c>
      <c r="AR273" s="5">
        <v>1</v>
      </c>
      <c r="AS273" s="5">
        <v>0</v>
      </c>
      <c r="AT273" s="5">
        <v>6</v>
      </c>
      <c r="AU273" s="5">
        <v>1</v>
      </c>
      <c r="AV273" s="5">
        <v>0</v>
      </c>
      <c r="AW273" s="5">
        <v>0</v>
      </c>
      <c r="AX273" s="5">
        <v>2</v>
      </c>
      <c r="AY273" s="5">
        <v>1</v>
      </c>
      <c r="AZ273" s="5">
        <v>0</v>
      </c>
      <c r="BA273" s="5">
        <v>0</v>
      </c>
      <c r="BB273" s="5">
        <v>0</v>
      </c>
      <c r="BC273" s="5">
        <f t="shared" si="12"/>
        <v>0</v>
      </c>
      <c r="BD273" s="5">
        <f t="shared" si="13"/>
        <v>0</v>
      </c>
      <c r="BG273">
        <v>22</v>
      </c>
      <c r="BH273" s="10">
        <v>45843</v>
      </c>
      <c r="BI273" s="11" t="s">
        <v>94</v>
      </c>
      <c r="BJ273">
        <v>30</v>
      </c>
      <c r="BK273" s="8">
        <v>28.9</v>
      </c>
      <c r="BL273">
        <v>9723</v>
      </c>
    </row>
    <row r="274" spans="1:64" x14ac:dyDescent="0.35">
      <c r="A274" t="s">
        <v>74</v>
      </c>
      <c r="B274">
        <v>96</v>
      </c>
      <c r="C274">
        <v>1</v>
      </c>
      <c r="D274" s="5">
        <v>0.1</v>
      </c>
      <c r="E274" s="5">
        <v>0.42</v>
      </c>
      <c r="F274" s="5">
        <v>0.1</v>
      </c>
      <c r="G274" s="5">
        <v>0.42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9">
        <v>0</v>
      </c>
      <c r="W274" s="5">
        <v>62</v>
      </c>
      <c r="X274" s="5">
        <v>35</v>
      </c>
      <c r="Y274" s="5">
        <v>45</v>
      </c>
      <c r="Z274" s="9">
        <v>0.78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9">
        <v>0</v>
      </c>
      <c r="AG274" s="5">
        <v>2</v>
      </c>
      <c r="AH274" s="5">
        <v>7</v>
      </c>
      <c r="AI274" s="9">
        <v>0.28999999999999998</v>
      </c>
      <c r="AJ274" s="5">
        <v>4</v>
      </c>
      <c r="AK274" s="5">
        <v>10</v>
      </c>
      <c r="AL274" s="9">
        <v>0.4</v>
      </c>
      <c r="AM274" s="5">
        <v>2</v>
      </c>
      <c r="AN274" s="5">
        <v>2</v>
      </c>
      <c r="AO274" s="9">
        <v>1</v>
      </c>
      <c r="AP274" s="5">
        <v>12</v>
      </c>
      <c r="AQ274" s="5">
        <v>2</v>
      </c>
      <c r="AR274" s="5">
        <v>1</v>
      </c>
      <c r="AS274" s="5">
        <v>0</v>
      </c>
      <c r="AT274" s="5">
        <v>3</v>
      </c>
      <c r="AU274" s="5">
        <v>0</v>
      </c>
      <c r="AV274" s="5">
        <v>3</v>
      </c>
      <c r="AW274" s="5">
        <v>0</v>
      </c>
      <c r="AX274" s="5">
        <v>1</v>
      </c>
      <c r="AY274" s="5">
        <v>0</v>
      </c>
      <c r="AZ274" s="5">
        <v>0</v>
      </c>
      <c r="BA274" s="5">
        <v>0</v>
      </c>
      <c r="BB274" s="5">
        <v>1</v>
      </c>
      <c r="BC274" s="5">
        <f t="shared" si="12"/>
        <v>3</v>
      </c>
      <c r="BD274" s="5">
        <f t="shared" si="13"/>
        <v>0</v>
      </c>
      <c r="BG274">
        <v>22</v>
      </c>
      <c r="BH274" s="10">
        <v>45843</v>
      </c>
      <c r="BI274" s="11" t="s">
        <v>94</v>
      </c>
      <c r="BJ274">
        <v>30</v>
      </c>
      <c r="BK274" s="8">
        <v>31.7</v>
      </c>
      <c r="BL274">
        <v>10214</v>
      </c>
    </row>
    <row r="275" spans="1:64" x14ac:dyDescent="0.35">
      <c r="A275" t="s">
        <v>69</v>
      </c>
      <c r="B275">
        <v>96</v>
      </c>
      <c r="C275">
        <v>1</v>
      </c>
      <c r="D275" s="5">
        <v>0.14000000000000001</v>
      </c>
      <c r="E275" s="5">
        <v>0</v>
      </c>
      <c r="F275" s="5">
        <v>0.14000000000000001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1</v>
      </c>
      <c r="S275" s="5">
        <v>0</v>
      </c>
      <c r="T275" s="5">
        <v>0</v>
      </c>
      <c r="U275" s="5">
        <v>1</v>
      </c>
      <c r="V275" s="9">
        <v>0</v>
      </c>
      <c r="W275" s="5">
        <v>61</v>
      </c>
      <c r="X275" s="5">
        <v>31</v>
      </c>
      <c r="Y275" s="5">
        <v>40</v>
      </c>
      <c r="Z275" s="9">
        <v>0.78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9">
        <v>0</v>
      </c>
      <c r="AG275" s="5">
        <v>5</v>
      </c>
      <c r="AH275" s="5">
        <v>7</v>
      </c>
      <c r="AI275" s="9">
        <v>0.71</v>
      </c>
      <c r="AJ275" s="5">
        <v>5</v>
      </c>
      <c r="AK275" s="5">
        <v>14</v>
      </c>
      <c r="AL275" s="9">
        <v>0.36</v>
      </c>
      <c r="AM275" s="5">
        <v>2</v>
      </c>
      <c r="AN275" s="5">
        <v>2</v>
      </c>
      <c r="AO275" s="9">
        <v>1</v>
      </c>
      <c r="AP275" s="5">
        <v>13</v>
      </c>
      <c r="AQ275" s="5">
        <v>0</v>
      </c>
      <c r="AR275" s="5">
        <v>0</v>
      </c>
      <c r="AS275" s="5">
        <v>0</v>
      </c>
      <c r="AT275" s="5">
        <v>3</v>
      </c>
      <c r="AU275" s="5">
        <v>0</v>
      </c>
      <c r="AV275" s="5">
        <v>1</v>
      </c>
      <c r="AW275" s="5">
        <v>1</v>
      </c>
      <c r="AX275" s="5">
        <v>3</v>
      </c>
      <c r="AY275" s="5">
        <v>0</v>
      </c>
      <c r="AZ275" s="5">
        <v>0</v>
      </c>
      <c r="BA275" s="5">
        <v>0</v>
      </c>
      <c r="BB275" s="5">
        <v>0</v>
      </c>
      <c r="BC275" s="5">
        <f t="shared" si="12"/>
        <v>1</v>
      </c>
      <c r="BD275" s="5">
        <f t="shared" si="13"/>
        <v>1</v>
      </c>
      <c r="BG275">
        <v>22</v>
      </c>
      <c r="BH275" s="10">
        <v>45843</v>
      </c>
      <c r="BI275" s="11" t="s">
        <v>94</v>
      </c>
      <c r="BJ275">
        <v>30</v>
      </c>
      <c r="BK275" s="8">
        <v>31.5</v>
      </c>
      <c r="BL275">
        <v>11496</v>
      </c>
    </row>
    <row r="276" spans="1:64" x14ac:dyDescent="0.35">
      <c r="A276" t="s">
        <v>80</v>
      </c>
      <c r="B276">
        <v>56</v>
      </c>
      <c r="C276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0.27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1</v>
      </c>
      <c r="V276" s="9">
        <v>0</v>
      </c>
      <c r="W276" s="5">
        <v>32</v>
      </c>
      <c r="X276" s="5">
        <v>13</v>
      </c>
      <c r="Y276" s="5">
        <v>18</v>
      </c>
      <c r="Z276" s="9">
        <v>0.72</v>
      </c>
      <c r="AA276" s="5">
        <v>1</v>
      </c>
      <c r="AB276" s="5">
        <v>0</v>
      </c>
      <c r="AC276" s="5">
        <v>0</v>
      </c>
      <c r="AD276" s="5">
        <v>0</v>
      </c>
      <c r="AE276" s="5">
        <v>0</v>
      </c>
      <c r="AF276" s="9">
        <v>0</v>
      </c>
      <c r="AG276" s="5">
        <v>3</v>
      </c>
      <c r="AH276" s="5">
        <v>4</v>
      </c>
      <c r="AI276" s="9">
        <v>0.75</v>
      </c>
      <c r="AJ276" s="5">
        <v>0</v>
      </c>
      <c r="AK276" s="5">
        <v>4</v>
      </c>
      <c r="AL276" s="9">
        <v>0</v>
      </c>
      <c r="AM276" s="5">
        <v>1</v>
      </c>
      <c r="AN276" s="5">
        <v>1</v>
      </c>
      <c r="AO276" s="9">
        <v>1</v>
      </c>
      <c r="AP276" s="5">
        <v>10</v>
      </c>
      <c r="AQ276" s="5">
        <v>0</v>
      </c>
      <c r="AR276" s="5">
        <v>0</v>
      </c>
      <c r="AS276" s="5">
        <v>0</v>
      </c>
      <c r="AT276" s="5">
        <v>1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f t="shared" si="12"/>
        <v>0</v>
      </c>
      <c r="BD276" s="5">
        <f t="shared" si="13"/>
        <v>0</v>
      </c>
      <c r="BG276">
        <v>22</v>
      </c>
      <c r="BH276" s="10">
        <v>45843</v>
      </c>
      <c r="BI276" s="11" t="s">
        <v>94</v>
      </c>
      <c r="BJ276">
        <v>30</v>
      </c>
      <c r="BK276" s="8">
        <v>34.6</v>
      </c>
      <c r="BL276">
        <v>6095</v>
      </c>
    </row>
    <row r="277" spans="1:64" x14ac:dyDescent="0.35">
      <c r="A277" t="s">
        <v>77</v>
      </c>
      <c r="B277">
        <v>94</v>
      </c>
      <c r="C277">
        <v>1</v>
      </c>
      <c r="D277" s="5">
        <v>7.0000000000000007E-2</v>
      </c>
      <c r="E277" s="5">
        <v>0</v>
      </c>
      <c r="F277" s="5">
        <v>7.0000000000000007E-2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1</v>
      </c>
      <c r="T277" s="5">
        <v>2</v>
      </c>
      <c r="U277" s="5">
        <v>2</v>
      </c>
      <c r="V277" s="9">
        <v>1</v>
      </c>
      <c r="W277" s="5">
        <v>66</v>
      </c>
      <c r="X277" s="5">
        <v>40</v>
      </c>
      <c r="Y277" s="5">
        <v>52</v>
      </c>
      <c r="Z277" s="9">
        <v>0.77</v>
      </c>
      <c r="AA277" s="5">
        <v>0</v>
      </c>
      <c r="AB277" s="5">
        <v>0</v>
      </c>
      <c r="AC277" s="5">
        <v>0</v>
      </c>
      <c r="AD277" s="5">
        <v>0</v>
      </c>
      <c r="AE277" s="5">
        <v>1</v>
      </c>
      <c r="AF277" s="9">
        <v>0</v>
      </c>
      <c r="AG277" s="5">
        <v>3</v>
      </c>
      <c r="AH277" s="5">
        <v>6</v>
      </c>
      <c r="AI277" s="9">
        <v>0.5</v>
      </c>
      <c r="AJ277" s="5">
        <v>3</v>
      </c>
      <c r="AK277" s="5">
        <v>15</v>
      </c>
      <c r="AL277" s="9">
        <v>0.2</v>
      </c>
      <c r="AM277" s="5">
        <v>1</v>
      </c>
      <c r="AN277" s="5">
        <v>2</v>
      </c>
      <c r="AO277" s="9">
        <v>0.5</v>
      </c>
      <c r="AP277" s="5">
        <v>15</v>
      </c>
      <c r="AQ277" s="5">
        <v>4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2</v>
      </c>
      <c r="AY277" s="5">
        <v>0</v>
      </c>
      <c r="AZ277" s="5">
        <v>0</v>
      </c>
      <c r="BA277" s="5">
        <v>0</v>
      </c>
      <c r="BB277" s="5">
        <v>0</v>
      </c>
      <c r="BC277" s="5">
        <f t="shared" si="12"/>
        <v>0</v>
      </c>
      <c r="BD277" s="5">
        <f t="shared" si="13"/>
        <v>0</v>
      </c>
      <c r="BG277">
        <v>22</v>
      </c>
      <c r="BH277" s="10">
        <v>45843</v>
      </c>
      <c r="BI277" s="11" t="s">
        <v>94</v>
      </c>
      <c r="BJ277">
        <v>30</v>
      </c>
      <c r="BK277" s="8">
        <v>27.6</v>
      </c>
      <c r="BL277">
        <v>11696</v>
      </c>
    </row>
    <row r="278" spans="1:64" x14ac:dyDescent="0.35">
      <c r="A278" t="s">
        <v>75</v>
      </c>
      <c r="B278">
        <v>56</v>
      </c>
      <c r="C278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9">
        <v>0</v>
      </c>
      <c r="W278" s="5">
        <v>22</v>
      </c>
      <c r="X278" s="5">
        <v>11</v>
      </c>
      <c r="Y278" s="5">
        <v>14</v>
      </c>
      <c r="Z278" s="9">
        <v>0.79</v>
      </c>
      <c r="AA278" s="5">
        <v>1</v>
      </c>
      <c r="AB278" s="5">
        <v>0</v>
      </c>
      <c r="AC278" s="5">
        <v>0</v>
      </c>
      <c r="AD278" s="5">
        <v>0</v>
      </c>
      <c r="AE278" s="5">
        <v>0</v>
      </c>
      <c r="AF278" s="9">
        <v>0</v>
      </c>
      <c r="AG278" s="5">
        <v>0</v>
      </c>
      <c r="AH278" s="5">
        <v>0</v>
      </c>
      <c r="AI278" s="9">
        <v>0</v>
      </c>
      <c r="AJ278" s="5">
        <v>1</v>
      </c>
      <c r="AK278" s="5">
        <v>4</v>
      </c>
      <c r="AL278" s="9">
        <v>0.25</v>
      </c>
      <c r="AM278" s="5">
        <v>0</v>
      </c>
      <c r="AN278" s="5">
        <v>1</v>
      </c>
      <c r="AO278" s="9">
        <v>0</v>
      </c>
      <c r="AP278" s="5">
        <v>8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1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f t="shared" si="12"/>
        <v>1</v>
      </c>
      <c r="BD278" s="5">
        <f t="shared" si="13"/>
        <v>0</v>
      </c>
      <c r="BG278">
        <v>22</v>
      </c>
      <c r="BH278" s="10">
        <v>45843</v>
      </c>
      <c r="BI278" s="11" t="s">
        <v>94</v>
      </c>
      <c r="BJ278">
        <v>30</v>
      </c>
      <c r="BK278" s="8">
        <v>26.7</v>
      </c>
      <c r="BL278">
        <v>7228</v>
      </c>
    </row>
    <row r="279" spans="1:64" x14ac:dyDescent="0.35">
      <c r="A279" t="s">
        <v>66</v>
      </c>
      <c r="B279">
        <v>96</v>
      </c>
      <c r="C279">
        <v>1</v>
      </c>
      <c r="D279" s="5">
        <v>0.56000000000000005</v>
      </c>
      <c r="E279" s="5">
        <v>0.49</v>
      </c>
      <c r="F279" s="5">
        <v>0.56000000000000005</v>
      </c>
      <c r="G279" s="5">
        <v>0.49</v>
      </c>
      <c r="H279" s="5">
        <v>0.26</v>
      </c>
      <c r="I279" s="5">
        <v>1</v>
      </c>
      <c r="J279" s="5">
        <v>1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1</v>
      </c>
      <c r="R279" s="5">
        <v>1</v>
      </c>
      <c r="S279" s="5">
        <v>1</v>
      </c>
      <c r="T279" s="5">
        <v>4</v>
      </c>
      <c r="U279" s="5">
        <v>7</v>
      </c>
      <c r="V279" s="9">
        <v>0.56999999999999995</v>
      </c>
      <c r="W279" s="5">
        <v>71</v>
      </c>
      <c r="X279" s="5">
        <v>29</v>
      </c>
      <c r="Y279" s="5">
        <v>41</v>
      </c>
      <c r="Z279" s="9">
        <v>0.71</v>
      </c>
      <c r="AA279" s="5">
        <v>1</v>
      </c>
      <c r="AB279" s="5">
        <v>0</v>
      </c>
      <c r="AC279" s="5">
        <v>0</v>
      </c>
      <c r="AD279" s="5">
        <v>1</v>
      </c>
      <c r="AE279" s="5">
        <v>5</v>
      </c>
      <c r="AF279" s="9">
        <v>0.2</v>
      </c>
      <c r="AG279" s="5">
        <v>1</v>
      </c>
      <c r="AH279" s="5">
        <v>1</v>
      </c>
      <c r="AI279" s="9">
        <v>1</v>
      </c>
      <c r="AJ279" s="5">
        <v>7</v>
      </c>
      <c r="AK279" s="5">
        <v>25</v>
      </c>
      <c r="AL279" s="9">
        <v>0.28000000000000003</v>
      </c>
      <c r="AM279" s="5">
        <v>0</v>
      </c>
      <c r="AN279" s="5">
        <v>1</v>
      </c>
      <c r="AO279" s="9">
        <v>0</v>
      </c>
      <c r="AP279" s="5">
        <v>23</v>
      </c>
      <c r="AQ279" s="5">
        <v>1</v>
      </c>
      <c r="AR279" s="5">
        <v>2</v>
      </c>
      <c r="AS279" s="5">
        <v>0</v>
      </c>
      <c r="AT279" s="5">
        <v>0</v>
      </c>
      <c r="AU279" s="5">
        <v>1</v>
      </c>
      <c r="AV279" s="5">
        <v>0</v>
      </c>
      <c r="AW279" s="5">
        <v>0</v>
      </c>
      <c r="AX279" s="5">
        <v>1</v>
      </c>
      <c r="AY279" s="5">
        <v>0</v>
      </c>
      <c r="AZ279" s="5">
        <v>0</v>
      </c>
      <c r="BA279" s="5">
        <v>0</v>
      </c>
      <c r="BB279" s="5">
        <v>0</v>
      </c>
      <c r="BC279" s="5">
        <f t="shared" si="12"/>
        <v>0</v>
      </c>
      <c r="BD279" s="5">
        <f t="shared" si="13"/>
        <v>0</v>
      </c>
      <c r="BG279">
        <v>22</v>
      </c>
      <c r="BH279" s="10">
        <v>45843</v>
      </c>
      <c r="BI279" s="11" t="s">
        <v>94</v>
      </c>
      <c r="BJ279">
        <v>30</v>
      </c>
      <c r="BK279" s="8">
        <v>32.1</v>
      </c>
      <c r="BL279">
        <v>11375</v>
      </c>
    </row>
    <row r="280" spans="1:64" x14ac:dyDescent="0.35">
      <c r="A280" t="s">
        <v>78</v>
      </c>
      <c r="B280">
        <v>96</v>
      </c>
      <c r="C280">
        <v>1</v>
      </c>
      <c r="D280" s="5">
        <v>0.41</v>
      </c>
      <c r="E280" s="5">
        <v>0.23</v>
      </c>
      <c r="F280" s="5">
        <v>0.41</v>
      </c>
      <c r="G280" s="5">
        <v>0.23</v>
      </c>
      <c r="H280" s="5">
        <v>0.23</v>
      </c>
      <c r="I280" s="5">
        <v>1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1</v>
      </c>
      <c r="R280" s="5">
        <v>4</v>
      </c>
      <c r="S280" s="5">
        <v>1</v>
      </c>
      <c r="T280" s="5">
        <v>1</v>
      </c>
      <c r="U280" s="5">
        <v>1</v>
      </c>
      <c r="V280" s="9">
        <v>1</v>
      </c>
      <c r="W280" s="5">
        <v>43</v>
      </c>
      <c r="X280" s="5">
        <v>21</v>
      </c>
      <c r="Y280" s="5">
        <v>29</v>
      </c>
      <c r="Z280" s="9">
        <v>0.72</v>
      </c>
      <c r="AA280" s="5">
        <v>3</v>
      </c>
      <c r="AB280" s="5">
        <v>0</v>
      </c>
      <c r="AC280" s="5">
        <v>0</v>
      </c>
      <c r="AD280" s="5">
        <v>1</v>
      </c>
      <c r="AE280" s="5">
        <v>2</v>
      </c>
      <c r="AF280" s="9">
        <v>0.5</v>
      </c>
      <c r="AG280" s="5">
        <v>3</v>
      </c>
      <c r="AH280" s="5">
        <v>6</v>
      </c>
      <c r="AI280" s="9">
        <v>0.5</v>
      </c>
      <c r="AJ280" s="5">
        <v>4</v>
      </c>
      <c r="AK280" s="5">
        <v>5</v>
      </c>
      <c r="AL280" s="9">
        <v>0.8</v>
      </c>
      <c r="AM280" s="5">
        <v>0</v>
      </c>
      <c r="AN280" s="5">
        <v>1</v>
      </c>
      <c r="AO280" s="9">
        <v>0</v>
      </c>
      <c r="AP280" s="5">
        <v>14</v>
      </c>
      <c r="AQ280" s="5">
        <v>1</v>
      </c>
      <c r="AR280" s="5">
        <v>1</v>
      </c>
      <c r="AS280" s="5">
        <v>1</v>
      </c>
      <c r="AT280" s="5">
        <v>0</v>
      </c>
      <c r="AU280" s="5">
        <v>0</v>
      </c>
      <c r="AV280" s="5">
        <v>1</v>
      </c>
      <c r="AW280" s="5">
        <v>1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f t="shared" si="12"/>
        <v>1</v>
      </c>
      <c r="BD280" s="5">
        <f t="shared" si="13"/>
        <v>1</v>
      </c>
      <c r="BG280">
        <v>22</v>
      </c>
      <c r="BH280" s="10">
        <v>45843</v>
      </c>
      <c r="BI280" s="11" t="s">
        <v>94</v>
      </c>
      <c r="BJ280">
        <v>30</v>
      </c>
    </row>
    <row r="281" spans="1:64" x14ac:dyDescent="0.35">
      <c r="A281" t="s">
        <v>102</v>
      </c>
      <c r="B281">
        <v>86</v>
      </c>
      <c r="C281">
        <v>1</v>
      </c>
      <c r="D281" s="5">
        <v>0.26</v>
      </c>
      <c r="E281" s="5">
        <v>0.16</v>
      </c>
      <c r="F281" s="5">
        <v>0.26</v>
      </c>
      <c r="G281" s="5">
        <v>0.16</v>
      </c>
      <c r="H281" s="5">
        <v>0.46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1</v>
      </c>
      <c r="R281" s="5">
        <v>0</v>
      </c>
      <c r="S281" s="5">
        <v>1</v>
      </c>
      <c r="T281" s="5">
        <v>3</v>
      </c>
      <c r="U281" s="5">
        <v>4</v>
      </c>
      <c r="V281" s="9">
        <v>0.75</v>
      </c>
      <c r="W281" s="5">
        <v>48</v>
      </c>
      <c r="X281" s="5">
        <v>17</v>
      </c>
      <c r="Y281" s="5">
        <v>28</v>
      </c>
      <c r="Z281" s="9">
        <v>0.61</v>
      </c>
      <c r="AA281" s="5">
        <v>4</v>
      </c>
      <c r="AB281" s="5">
        <v>0</v>
      </c>
      <c r="AC281" s="5">
        <v>0</v>
      </c>
      <c r="AD281" s="5">
        <v>1</v>
      </c>
      <c r="AE281" s="5">
        <v>1</v>
      </c>
      <c r="AF281" s="9">
        <v>1</v>
      </c>
      <c r="AG281" s="5">
        <v>3</v>
      </c>
      <c r="AH281" s="5">
        <v>5</v>
      </c>
      <c r="AI281" s="9">
        <v>0.6</v>
      </c>
      <c r="AJ281" s="5">
        <v>5</v>
      </c>
      <c r="AK281" s="5">
        <v>12</v>
      </c>
      <c r="AL281" s="9">
        <v>0.42</v>
      </c>
      <c r="AM281" s="5">
        <v>0</v>
      </c>
      <c r="AN281" s="5">
        <v>0</v>
      </c>
      <c r="AO281" s="9">
        <v>0</v>
      </c>
      <c r="AP281" s="5">
        <v>16</v>
      </c>
      <c r="AQ281" s="5">
        <v>2</v>
      </c>
      <c r="AR281" s="5">
        <v>2</v>
      </c>
      <c r="AS281" s="5">
        <v>0</v>
      </c>
      <c r="AT281" s="5">
        <v>0</v>
      </c>
      <c r="AU281" s="5">
        <v>0</v>
      </c>
      <c r="AV281" s="5">
        <v>2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f t="shared" si="12"/>
        <v>2</v>
      </c>
      <c r="BD281" s="5">
        <f t="shared" si="13"/>
        <v>0</v>
      </c>
      <c r="BG281">
        <v>22</v>
      </c>
      <c r="BH281" s="10">
        <v>45843</v>
      </c>
      <c r="BI281" s="11" t="s">
        <v>94</v>
      </c>
      <c r="BJ281">
        <v>30</v>
      </c>
      <c r="BK281" s="8">
        <v>29</v>
      </c>
      <c r="BL281">
        <v>11122</v>
      </c>
    </row>
    <row r="282" spans="1:64" x14ac:dyDescent="0.35">
      <c r="A282" t="s">
        <v>81</v>
      </c>
      <c r="B282">
        <v>35</v>
      </c>
      <c r="C282">
        <v>1</v>
      </c>
      <c r="D282" s="5">
        <v>0.05</v>
      </c>
      <c r="E282" s="5">
        <v>0.06</v>
      </c>
      <c r="F282" s="5">
        <v>0.05</v>
      </c>
      <c r="G282" s="5">
        <v>0.06</v>
      </c>
      <c r="H282" s="5">
        <v>0.22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1</v>
      </c>
      <c r="R282" s="5">
        <v>1</v>
      </c>
      <c r="S282" s="5">
        <v>0</v>
      </c>
      <c r="T282" s="5">
        <v>7</v>
      </c>
      <c r="U282" s="5">
        <v>8</v>
      </c>
      <c r="V282" s="9">
        <v>0.88</v>
      </c>
      <c r="W282" s="5">
        <v>32</v>
      </c>
      <c r="X282" s="5">
        <v>10</v>
      </c>
      <c r="Y282" s="5">
        <v>11</v>
      </c>
      <c r="Z282" s="9">
        <v>0.91</v>
      </c>
      <c r="AA282" s="5">
        <v>1</v>
      </c>
      <c r="AB282" s="5">
        <v>0</v>
      </c>
      <c r="AC282" s="5">
        <v>0</v>
      </c>
      <c r="AD282" s="5">
        <v>2</v>
      </c>
      <c r="AE282" s="5">
        <v>2</v>
      </c>
      <c r="AF282" s="9">
        <v>1</v>
      </c>
      <c r="AG282" s="5">
        <v>1</v>
      </c>
      <c r="AH282" s="5">
        <v>1</v>
      </c>
      <c r="AI282" s="9">
        <v>1</v>
      </c>
      <c r="AJ282" s="5">
        <v>7</v>
      </c>
      <c r="AK282" s="5">
        <v>11</v>
      </c>
      <c r="AL282" s="9">
        <v>0.64</v>
      </c>
      <c r="AM282" s="5">
        <v>0</v>
      </c>
      <c r="AN282" s="5">
        <v>1</v>
      </c>
      <c r="AO282" s="9">
        <v>0</v>
      </c>
      <c r="AP282" s="5">
        <v>5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2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f t="shared" si="12"/>
        <v>2</v>
      </c>
      <c r="BD282" s="5">
        <f>AW282/BJ282*30</f>
        <v>0</v>
      </c>
      <c r="BG282">
        <v>22</v>
      </c>
      <c r="BH282" s="10">
        <v>45843</v>
      </c>
      <c r="BI282" s="11" t="s">
        <v>94</v>
      </c>
      <c r="BJ282">
        <v>30</v>
      </c>
      <c r="BK282" s="8">
        <v>33.4</v>
      </c>
      <c r="BL282">
        <v>4436</v>
      </c>
    </row>
    <row r="283" spans="1:64" x14ac:dyDescent="0.35">
      <c r="A283" t="s">
        <v>76</v>
      </c>
      <c r="B283">
        <v>35</v>
      </c>
      <c r="C283">
        <v>1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2</v>
      </c>
      <c r="U283" s="5">
        <v>3</v>
      </c>
      <c r="V283" s="9">
        <v>0.67</v>
      </c>
      <c r="W283" s="5">
        <v>20</v>
      </c>
      <c r="X283" s="5">
        <v>7</v>
      </c>
      <c r="Y283" s="5">
        <v>12</v>
      </c>
      <c r="Z283" s="9">
        <v>0.57999999999999996</v>
      </c>
      <c r="AA283" s="5">
        <v>0</v>
      </c>
      <c r="AB283" s="5">
        <v>0</v>
      </c>
      <c r="AC283" s="5">
        <v>0</v>
      </c>
      <c r="AD283" s="5">
        <v>1</v>
      </c>
      <c r="AE283" s="5">
        <v>1</v>
      </c>
      <c r="AF283" s="9">
        <v>1</v>
      </c>
      <c r="AG283" s="5">
        <v>1</v>
      </c>
      <c r="AH283" s="5">
        <v>1</v>
      </c>
      <c r="AI283" s="9">
        <v>1</v>
      </c>
      <c r="AJ283" s="5">
        <v>5</v>
      </c>
      <c r="AK283" s="5">
        <v>9</v>
      </c>
      <c r="AL283" s="9">
        <v>0.56000000000000005</v>
      </c>
      <c r="AM283" s="5">
        <v>0</v>
      </c>
      <c r="AN283" s="5">
        <v>2</v>
      </c>
      <c r="AO283" s="9">
        <v>0</v>
      </c>
      <c r="AP283" s="5">
        <v>8</v>
      </c>
      <c r="AQ283" s="5">
        <v>0</v>
      </c>
      <c r="AR283" s="5">
        <v>1</v>
      </c>
      <c r="AS283" s="5">
        <v>0</v>
      </c>
      <c r="AT283" s="5">
        <v>0</v>
      </c>
      <c r="AU283" s="5">
        <v>1</v>
      </c>
      <c r="AV283" s="5">
        <v>0</v>
      </c>
      <c r="AW283" s="5">
        <v>1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f t="shared" si="12"/>
        <v>0</v>
      </c>
      <c r="BD283" s="5">
        <f t="shared" si="13"/>
        <v>1</v>
      </c>
      <c r="BG283">
        <v>22</v>
      </c>
      <c r="BH283" s="10">
        <v>45843</v>
      </c>
      <c r="BI283" s="11" t="s">
        <v>94</v>
      </c>
      <c r="BJ283">
        <v>30</v>
      </c>
      <c r="BK283" s="8">
        <v>30.5</v>
      </c>
      <c r="BL283">
        <v>5118</v>
      </c>
    </row>
    <row r="284" spans="1:64" x14ac:dyDescent="0.35">
      <c r="A284" t="s">
        <v>86</v>
      </c>
      <c r="B284">
        <v>10</v>
      </c>
      <c r="C28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9">
        <v>0</v>
      </c>
      <c r="W284" s="5">
        <v>3</v>
      </c>
      <c r="X284" s="5">
        <v>2</v>
      </c>
      <c r="Y284" s="5">
        <v>3</v>
      </c>
      <c r="Z284" s="9">
        <v>0.67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9">
        <v>0</v>
      </c>
      <c r="AG284" s="5">
        <v>0</v>
      </c>
      <c r="AH284" s="5">
        <v>0</v>
      </c>
      <c r="AI284" s="9">
        <v>0</v>
      </c>
      <c r="AJ284" s="5">
        <v>0</v>
      </c>
      <c r="AK284" s="5">
        <v>3</v>
      </c>
      <c r="AL284" s="9">
        <v>0</v>
      </c>
      <c r="AM284" s="5">
        <v>0</v>
      </c>
      <c r="AN284" s="5">
        <v>0</v>
      </c>
      <c r="AO284" s="9">
        <v>0</v>
      </c>
      <c r="AP284" s="5">
        <v>1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f t="shared" si="12"/>
        <v>0</v>
      </c>
      <c r="BD284" s="5">
        <f t="shared" si="13"/>
        <v>0</v>
      </c>
      <c r="BG284">
        <v>22</v>
      </c>
      <c r="BH284" s="10">
        <v>45843</v>
      </c>
      <c r="BI284" s="11" t="s">
        <v>94</v>
      </c>
      <c r="BJ284">
        <v>30</v>
      </c>
      <c r="BK284" s="8">
        <v>26</v>
      </c>
      <c r="BL284">
        <v>3223</v>
      </c>
    </row>
    <row r="285" spans="1:64" x14ac:dyDescent="0.35">
      <c r="A285" t="s">
        <v>89</v>
      </c>
      <c r="B285">
        <v>2</v>
      </c>
      <c r="C28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9">
        <v>0</v>
      </c>
      <c r="W285" s="5">
        <v>2</v>
      </c>
      <c r="X285" s="5">
        <v>0</v>
      </c>
      <c r="Y285" s="5">
        <v>0</v>
      </c>
      <c r="Z285" s="9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9">
        <v>0</v>
      </c>
      <c r="AG285" s="5">
        <v>0</v>
      </c>
      <c r="AH285" s="5">
        <v>0</v>
      </c>
      <c r="AI285" s="9">
        <v>0</v>
      </c>
      <c r="AJ285" s="5">
        <v>1</v>
      </c>
      <c r="AK285" s="5">
        <v>1</v>
      </c>
      <c r="AL285" s="9">
        <v>1</v>
      </c>
      <c r="AM285" s="5">
        <v>0</v>
      </c>
      <c r="AN285" s="5">
        <v>2</v>
      </c>
      <c r="AO285" s="9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v>0</v>
      </c>
      <c r="AV285" s="5">
        <v>1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f t="shared" si="12"/>
        <v>1</v>
      </c>
      <c r="BD285" s="5">
        <f t="shared" si="13"/>
        <v>0</v>
      </c>
      <c r="BG285">
        <v>22</v>
      </c>
      <c r="BH285" s="10">
        <v>45843</v>
      </c>
      <c r="BI285" s="11" t="s">
        <v>94</v>
      </c>
      <c r="BJ285">
        <v>30</v>
      </c>
      <c r="BK285" s="8">
        <v>23</v>
      </c>
      <c r="BL285">
        <v>183</v>
      </c>
    </row>
  </sheetData>
  <sortState xmlns:xlrd2="http://schemas.microsoft.com/office/spreadsheetml/2017/richdata2" ref="A2:BN202">
    <sortCondition descending="1" ref="BG1:BG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2025-05-19T14:24:59Z</dcterms:created>
  <dcterms:modified xsi:type="dcterms:W3CDTF">2025-07-06T11:35:56Z</dcterms:modified>
</cp:coreProperties>
</file>