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thoma\Desktop\Master Thesis\Master\Mile2\"/>
    </mc:Choice>
  </mc:AlternateContent>
  <xr:revisionPtr revIDLastSave="0" documentId="13_ncr:1_{571C5DFC-DC88-4365-B9C7-8765490CD9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3" r:id="rId1"/>
    <sheet name="Samples" sheetId="1" r:id="rId2"/>
    <sheet name="DOE" sheetId="2" r:id="rId3"/>
    <sheet name="Stock" sheetId="4" r:id="rId4"/>
    <sheet name="Medium Preparation wo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+AuWrKFzH9/sm3VtG63u2gElhHw=="/>
    </ext>
  </extLst>
</workbook>
</file>

<file path=xl/calcChain.xml><?xml version="1.0" encoding="utf-8"?>
<calcChain xmlns="http://schemas.openxmlformats.org/spreadsheetml/2006/main">
  <c r="A63" i="3" l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528" i="3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13" i="3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498" i="3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483" i="3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68" i="3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53" i="3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38" i="3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23" i="3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08" i="3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393" i="3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B392" i="3"/>
  <c r="C392" i="3"/>
  <c r="A378" i="3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B377" i="3"/>
  <c r="C377" i="3"/>
  <c r="A363" i="3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33" i="3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58" i="3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43" i="3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B197" i="3"/>
  <c r="C197" i="3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D10" i="1"/>
  <c r="F10" i="1"/>
  <c r="H10" i="1"/>
  <c r="J10" i="1"/>
  <c r="L10" i="1"/>
  <c r="N10" i="1"/>
  <c r="C532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23" i="3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B528" i="3"/>
  <c r="B529" i="3"/>
  <c r="B530" i="3"/>
  <c r="B531" i="3"/>
  <c r="B532" i="3"/>
  <c r="B533" i="3"/>
  <c r="C533" i="3"/>
  <c r="B534" i="3"/>
  <c r="B535" i="3"/>
  <c r="C535" i="3"/>
  <c r="B536" i="3"/>
  <c r="B537" i="3"/>
  <c r="B538" i="3"/>
  <c r="B539" i="3"/>
  <c r="B540" i="3"/>
  <c r="B541" i="3"/>
  <c r="C541" i="3"/>
  <c r="B527" i="3"/>
  <c r="B526" i="3"/>
  <c r="C526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C512" i="3"/>
  <c r="B512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C497" i="3"/>
  <c r="B497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C482" i="3"/>
  <c r="B482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C467" i="3"/>
  <c r="B467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C452" i="3"/>
  <c r="B452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C437" i="3"/>
  <c r="B437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C422" i="3"/>
  <c r="B422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C407" i="3"/>
  <c r="B407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C362" i="3"/>
  <c r="B362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C347" i="3"/>
  <c r="B347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C332" i="3"/>
  <c r="B332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C317" i="3"/>
  <c r="B317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C302" i="3"/>
  <c r="B302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C287" i="3"/>
  <c r="B287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C272" i="3"/>
  <c r="B272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C257" i="3"/>
  <c r="B257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C242" i="3"/>
  <c r="B242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C227" i="3"/>
  <c r="B227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C212" i="3"/>
  <c r="B212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82" i="3"/>
  <c r="C182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C167" i="3"/>
  <c r="B167" i="3"/>
  <c r="B166" i="3"/>
  <c r="C166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C152" i="3"/>
  <c r="B152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C137" i="3"/>
  <c r="B137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C122" i="3"/>
  <c r="B122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C107" i="3"/>
  <c r="B107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C92" i="3"/>
  <c r="B92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C77" i="3"/>
  <c r="B77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C62" i="3"/>
  <c r="B62" i="3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C47" i="3"/>
  <c r="B47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32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B35" i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A35" i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B26" i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A26" i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C538" i="3" l="1"/>
  <c r="C530" i="3"/>
  <c r="C527" i="3"/>
  <c r="C536" i="3"/>
  <c r="C528" i="3"/>
  <c r="C539" i="3"/>
  <c r="C531" i="3"/>
  <c r="C534" i="3"/>
  <c r="C537" i="3"/>
  <c r="C529" i="3"/>
  <c r="C540" i="3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B18" i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A18" i="1"/>
  <c r="AB17" i="1"/>
  <c r="AA17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A14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E24" i="5"/>
  <c r="E23" i="5"/>
  <c r="C16" i="5"/>
  <c r="E16" i="5" s="1"/>
  <c r="E15" i="5"/>
  <c r="E14" i="5"/>
  <c r="E13" i="5"/>
  <c r="E12" i="5"/>
  <c r="E11" i="5"/>
  <c r="E10" i="5"/>
  <c r="C10" i="5"/>
  <c r="E9" i="5"/>
  <c r="E8" i="5"/>
  <c r="E7" i="5"/>
  <c r="M5" i="4"/>
  <c r="J5" i="4"/>
  <c r="L5" i="4" s="1"/>
  <c r="D5" i="4"/>
  <c r="O18" i="1" s="1"/>
  <c r="I18" i="1" s="1"/>
  <c r="M4" i="4"/>
  <c r="J4" i="4"/>
  <c r="L4" i="4" s="1"/>
  <c r="D4" i="4"/>
  <c r="M10" i="1" s="1"/>
  <c r="M3" i="4"/>
  <c r="J3" i="4"/>
  <c r="L3" i="4" s="1"/>
  <c r="D3" i="4"/>
  <c r="K10" i="1" s="1"/>
  <c r="M2" i="4"/>
  <c r="L2" i="4"/>
  <c r="J2" i="4"/>
  <c r="D2" i="4"/>
  <c r="N38" i="1"/>
  <c r="M38" i="1"/>
  <c r="L38" i="1"/>
  <c r="T38" i="1" s="1"/>
  <c r="K38" i="1"/>
  <c r="E38" i="1" s="1"/>
  <c r="J38" i="1"/>
  <c r="G38" i="1"/>
  <c r="Q37" i="1"/>
  <c r="O37" i="1"/>
  <c r="I37" i="1" s="1"/>
  <c r="N37" i="1"/>
  <c r="M37" i="1"/>
  <c r="L37" i="1"/>
  <c r="J37" i="1"/>
  <c r="H37" i="1"/>
  <c r="V37" i="1" s="1"/>
  <c r="G37" i="1"/>
  <c r="F37" i="1"/>
  <c r="T37" i="1" s="1"/>
  <c r="D37" i="1"/>
  <c r="R37" i="1" s="1"/>
  <c r="Q36" i="1"/>
  <c r="N36" i="1"/>
  <c r="L36" i="1"/>
  <c r="K36" i="1"/>
  <c r="E36" i="1" s="1"/>
  <c r="J36" i="1"/>
  <c r="R36" i="1" s="1"/>
  <c r="H36" i="1"/>
  <c r="F36" i="1"/>
  <c r="T36" i="1" s="1"/>
  <c r="D36" i="1"/>
  <c r="Q35" i="1"/>
  <c r="N35" i="1"/>
  <c r="M35" i="1"/>
  <c r="G35" i="1" s="1"/>
  <c r="L35" i="1"/>
  <c r="J35" i="1"/>
  <c r="H35" i="1"/>
  <c r="F35" i="1"/>
  <c r="D35" i="1"/>
  <c r="Q34" i="1"/>
  <c r="N34" i="1"/>
  <c r="M34" i="1"/>
  <c r="G34" i="1" s="1"/>
  <c r="L34" i="1"/>
  <c r="T34" i="1" s="1"/>
  <c r="J34" i="1"/>
  <c r="H34" i="1"/>
  <c r="F34" i="1"/>
  <c r="D34" i="1"/>
  <c r="R34" i="1" s="1"/>
  <c r="Q33" i="1"/>
  <c r="N33" i="1"/>
  <c r="M33" i="1"/>
  <c r="L33" i="1"/>
  <c r="J33" i="1"/>
  <c r="H33" i="1"/>
  <c r="V33" i="1" s="1"/>
  <c r="F33" i="1"/>
  <c r="T33" i="1" s="1"/>
  <c r="D33" i="1"/>
  <c r="V32" i="1"/>
  <c r="Q32" i="1"/>
  <c r="N32" i="1"/>
  <c r="M32" i="1"/>
  <c r="G32" i="1" s="1"/>
  <c r="L32" i="1"/>
  <c r="T32" i="1" s="1"/>
  <c r="K32" i="1"/>
  <c r="E32" i="1" s="1"/>
  <c r="J32" i="1"/>
  <c r="R32" i="1" s="1"/>
  <c r="H32" i="1"/>
  <c r="F32" i="1"/>
  <c r="D32" i="1"/>
  <c r="Q31" i="1"/>
  <c r="N31" i="1"/>
  <c r="M31" i="1"/>
  <c r="G31" i="1" s="1"/>
  <c r="L31" i="1"/>
  <c r="T31" i="1" s="1"/>
  <c r="J31" i="1"/>
  <c r="H31" i="1"/>
  <c r="F31" i="1"/>
  <c r="D31" i="1"/>
  <c r="R30" i="1"/>
  <c r="X30" i="1" s="1"/>
  <c r="Q30" i="1"/>
  <c r="E30" i="1" s="1"/>
  <c r="N30" i="1"/>
  <c r="M30" i="1"/>
  <c r="L30" i="1"/>
  <c r="K30" i="1"/>
  <c r="J30" i="1"/>
  <c r="H30" i="1"/>
  <c r="V30" i="1" s="1"/>
  <c r="F30" i="1"/>
  <c r="T30" i="1" s="1"/>
  <c r="D30" i="1"/>
  <c r="Q29" i="1"/>
  <c r="N29" i="1"/>
  <c r="M29" i="1"/>
  <c r="L29" i="1"/>
  <c r="J29" i="1"/>
  <c r="H29" i="1"/>
  <c r="F29" i="1"/>
  <c r="T29" i="1" s="1"/>
  <c r="D29" i="1"/>
  <c r="Q28" i="1"/>
  <c r="N28" i="1"/>
  <c r="M28" i="1"/>
  <c r="L28" i="1"/>
  <c r="K28" i="1"/>
  <c r="E28" i="1" s="1"/>
  <c r="J28" i="1"/>
  <c r="R28" i="1" s="1"/>
  <c r="H28" i="1"/>
  <c r="V28" i="1" s="1"/>
  <c r="F28" i="1"/>
  <c r="D28" i="1"/>
  <c r="Q27" i="1"/>
  <c r="N27" i="1"/>
  <c r="M27" i="1"/>
  <c r="L27" i="1"/>
  <c r="K27" i="1"/>
  <c r="E27" i="1" s="1"/>
  <c r="J27" i="1"/>
  <c r="H27" i="1"/>
  <c r="V27" i="1" s="1"/>
  <c r="F27" i="1"/>
  <c r="D27" i="1"/>
  <c r="R27" i="1" s="1"/>
  <c r="Q26" i="1"/>
  <c r="N26" i="1"/>
  <c r="M26" i="1"/>
  <c r="L26" i="1"/>
  <c r="J26" i="1"/>
  <c r="H26" i="1"/>
  <c r="F26" i="1"/>
  <c r="T26" i="1" s="1"/>
  <c r="D26" i="1"/>
  <c r="R26" i="1" s="1"/>
  <c r="Q25" i="1"/>
  <c r="N25" i="1"/>
  <c r="M25" i="1"/>
  <c r="L25" i="1"/>
  <c r="K25" i="1"/>
  <c r="J25" i="1"/>
  <c r="H25" i="1"/>
  <c r="V25" i="1" s="1"/>
  <c r="F25" i="1"/>
  <c r="T25" i="1" s="1"/>
  <c r="D25" i="1"/>
  <c r="R25" i="1" s="1"/>
  <c r="Q24" i="1"/>
  <c r="O24" i="1"/>
  <c r="I24" i="1" s="1"/>
  <c r="N24" i="1"/>
  <c r="V24" i="1" s="1"/>
  <c r="M24" i="1"/>
  <c r="G24" i="1" s="1"/>
  <c r="L24" i="1"/>
  <c r="J24" i="1"/>
  <c r="H24" i="1"/>
  <c r="F24" i="1"/>
  <c r="T24" i="1" s="1"/>
  <c r="D24" i="1"/>
  <c r="R24" i="1" s="1"/>
  <c r="T23" i="1"/>
  <c r="Q23" i="1"/>
  <c r="N23" i="1"/>
  <c r="M23" i="1"/>
  <c r="L23" i="1"/>
  <c r="K23" i="1"/>
  <c r="E23" i="1" s="1"/>
  <c r="J23" i="1"/>
  <c r="H23" i="1"/>
  <c r="V23" i="1" s="1"/>
  <c r="G23" i="1"/>
  <c r="F23" i="1"/>
  <c r="D23" i="1"/>
  <c r="Q22" i="1"/>
  <c r="N22" i="1"/>
  <c r="M22" i="1"/>
  <c r="G22" i="1" s="1"/>
  <c r="L22" i="1"/>
  <c r="K22" i="1"/>
  <c r="E22" i="1" s="1"/>
  <c r="J22" i="1"/>
  <c r="H22" i="1"/>
  <c r="F22" i="1"/>
  <c r="D22" i="1"/>
  <c r="R22" i="1" s="1"/>
  <c r="Q21" i="1"/>
  <c r="N21" i="1"/>
  <c r="M21" i="1"/>
  <c r="G21" i="1" s="1"/>
  <c r="L21" i="1"/>
  <c r="J21" i="1"/>
  <c r="H21" i="1"/>
  <c r="F21" i="1"/>
  <c r="T21" i="1" s="1"/>
  <c r="D21" i="1"/>
  <c r="R21" i="1" s="1"/>
  <c r="Q20" i="1"/>
  <c r="N20" i="1"/>
  <c r="M20" i="1"/>
  <c r="L20" i="1"/>
  <c r="J20" i="1"/>
  <c r="H20" i="1"/>
  <c r="F20" i="1"/>
  <c r="T20" i="1" s="1"/>
  <c r="D20" i="1"/>
  <c r="R19" i="1"/>
  <c r="Q19" i="1"/>
  <c r="G19" i="1" s="1"/>
  <c r="N19" i="1"/>
  <c r="M19" i="1"/>
  <c r="L19" i="1"/>
  <c r="K19" i="1"/>
  <c r="J19" i="1"/>
  <c r="H19" i="1"/>
  <c r="V19" i="1" s="1"/>
  <c r="F19" i="1"/>
  <c r="D19" i="1"/>
  <c r="Q18" i="1"/>
  <c r="N18" i="1"/>
  <c r="M18" i="1"/>
  <c r="G18" i="1" s="1"/>
  <c r="L18" i="1"/>
  <c r="T18" i="1" s="1"/>
  <c r="J18" i="1"/>
  <c r="R18" i="1" s="1"/>
  <c r="H18" i="1"/>
  <c r="F18" i="1"/>
  <c r="D18" i="1"/>
  <c r="Q17" i="1"/>
  <c r="N17" i="1"/>
  <c r="M17" i="1"/>
  <c r="G17" i="1" s="1"/>
  <c r="L17" i="1"/>
  <c r="K17" i="1"/>
  <c r="J17" i="1"/>
  <c r="H17" i="1"/>
  <c r="F17" i="1"/>
  <c r="T17" i="1" s="1"/>
  <c r="E17" i="1"/>
  <c r="D17" i="1"/>
  <c r="R17" i="1" s="1"/>
  <c r="Q16" i="1"/>
  <c r="G16" i="1" s="1"/>
  <c r="N16" i="1"/>
  <c r="M16" i="1"/>
  <c r="L16" i="1"/>
  <c r="K16" i="1"/>
  <c r="J16" i="1"/>
  <c r="H16" i="1"/>
  <c r="F16" i="1"/>
  <c r="T16" i="1" s="1"/>
  <c r="D16" i="1"/>
  <c r="Q15" i="1"/>
  <c r="N15" i="1"/>
  <c r="V15" i="1" s="1"/>
  <c r="M15" i="1"/>
  <c r="G15" i="1" s="1"/>
  <c r="L15" i="1"/>
  <c r="T15" i="1" s="1"/>
  <c r="K15" i="1"/>
  <c r="E15" i="1" s="1"/>
  <c r="J15" i="1"/>
  <c r="H15" i="1"/>
  <c r="F15" i="1"/>
  <c r="D15" i="1"/>
  <c r="Q14" i="1"/>
  <c r="N14" i="1"/>
  <c r="M14" i="1"/>
  <c r="G14" i="1" s="1"/>
  <c r="L14" i="1"/>
  <c r="J14" i="1"/>
  <c r="H14" i="1"/>
  <c r="F14" i="1"/>
  <c r="D14" i="1"/>
  <c r="R14" i="1" s="1"/>
  <c r="Q13" i="1"/>
  <c r="N13" i="1"/>
  <c r="M13" i="1"/>
  <c r="L13" i="1"/>
  <c r="J13" i="1"/>
  <c r="H13" i="1"/>
  <c r="V13" i="1" s="1"/>
  <c r="F13" i="1"/>
  <c r="T13" i="1" s="1"/>
  <c r="D13" i="1"/>
  <c r="R13" i="1" s="1"/>
  <c r="X13" i="1" s="1"/>
  <c r="Q12" i="1"/>
  <c r="G12" i="1" s="1"/>
  <c r="N12" i="1"/>
  <c r="M12" i="1"/>
  <c r="L12" i="1"/>
  <c r="K12" i="1"/>
  <c r="J12" i="1"/>
  <c r="R12" i="1" s="1"/>
  <c r="H12" i="1"/>
  <c r="V12" i="1" s="1"/>
  <c r="F12" i="1"/>
  <c r="D12" i="1"/>
  <c r="Q11" i="1"/>
  <c r="N11" i="1"/>
  <c r="M11" i="1"/>
  <c r="G11" i="1" s="1"/>
  <c r="L11" i="1"/>
  <c r="K11" i="1"/>
  <c r="J11" i="1"/>
  <c r="H11" i="1"/>
  <c r="F11" i="1"/>
  <c r="D11" i="1"/>
  <c r="R11" i="1" s="1"/>
  <c r="Q10" i="1"/>
  <c r="Q9" i="1"/>
  <c r="N9" i="1"/>
  <c r="M9" i="1"/>
  <c r="L9" i="1"/>
  <c r="K9" i="1"/>
  <c r="J9" i="1"/>
  <c r="H9" i="1"/>
  <c r="V9" i="1" s="1"/>
  <c r="F9" i="1"/>
  <c r="T9" i="1" s="1"/>
  <c r="D9" i="1"/>
  <c r="R9" i="1" s="1"/>
  <c r="Q8" i="1"/>
  <c r="N8" i="1"/>
  <c r="M8" i="1"/>
  <c r="G8" i="1" s="1"/>
  <c r="L8" i="1"/>
  <c r="K8" i="1"/>
  <c r="E8" i="1" s="1"/>
  <c r="J8" i="1"/>
  <c r="H8" i="1"/>
  <c r="V8" i="1" s="1"/>
  <c r="F8" i="1"/>
  <c r="D8" i="1"/>
  <c r="Q7" i="1"/>
  <c r="N7" i="1"/>
  <c r="V7" i="1" s="1"/>
  <c r="M7" i="1"/>
  <c r="G7" i="1" s="1"/>
  <c r="L7" i="1"/>
  <c r="T7" i="1" s="1"/>
  <c r="J7" i="1"/>
  <c r="H7" i="1"/>
  <c r="F7" i="1"/>
  <c r="D7" i="1"/>
  <c r="Q6" i="1"/>
  <c r="N6" i="1"/>
  <c r="M6" i="1"/>
  <c r="L6" i="1"/>
  <c r="J6" i="1"/>
  <c r="H6" i="1"/>
  <c r="F6" i="1"/>
  <c r="D6" i="1"/>
  <c r="R6" i="1" s="1"/>
  <c r="R5" i="1"/>
  <c r="Q5" i="1"/>
  <c r="N5" i="1"/>
  <c r="M5" i="1"/>
  <c r="L5" i="1"/>
  <c r="J5" i="1"/>
  <c r="H5" i="1"/>
  <c r="V5" i="1" s="1"/>
  <c r="G5" i="1"/>
  <c r="F5" i="1"/>
  <c r="D5" i="1"/>
  <c r="Q4" i="1"/>
  <c r="N4" i="1"/>
  <c r="M4" i="1"/>
  <c r="G4" i="1" s="1"/>
  <c r="L4" i="1"/>
  <c r="K4" i="1"/>
  <c r="E4" i="1" s="1"/>
  <c r="J4" i="1"/>
  <c r="R4" i="1" s="1"/>
  <c r="H4" i="1"/>
  <c r="F4" i="1"/>
  <c r="D4" i="1"/>
  <c r="Q3" i="1"/>
  <c r="N3" i="1"/>
  <c r="M3" i="1"/>
  <c r="G3" i="1" s="1"/>
  <c r="L3" i="1"/>
  <c r="J3" i="1"/>
  <c r="H3" i="1"/>
  <c r="F3" i="1"/>
  <c r="D3" i="1"/>
  <c r="R3" i="1" s="1"/>
  <c r="Q2" i="1"/>
  <c r="N2" i="1"/>
  <c r="M2" i="1"/>
  <c r="L2" i="1"/>
  <c r="J2" i="1"/>
  <c r="H2" i="1"/>
  <c r="F2" i="1"/>
  <c r="D2" i="1"/>
  <c r="R2" i="1" s="1"/>
  <c r="E33" i="3" l="1"/>
  <c r="E35" i="3"/>
  <c r="E37" i="3"/>
  <c r="E39" i="3"/>
  <c r="E41" i="3"/>
  <c r="E43" i="3"/>
  <c r="E45" i="3"/>
  <c r="E34" i="3"/>
  <c r="E36" i="3"/>
  <c r="E38" i="3"/>
  <c r="E40" i="3"/>
  <c r="E42" i="3"/>
  <c r="E44" i="3"/>
  <c r="E46" i="3"/>
  <c r="E32" i="3"/>
  <c r="D337" i="3"/>
  <c r="D345" i="3"/>
  <c r="D338" i="3"/>
  <c r="D343" i="3"/>
  <c r="D335" i="3"/>
  <c r="D339" i="3"/>
  <c r="D341" i="3"/>
  <c r="D332" i="3"/>
  <c r="D334" i="3"/>
  <c r="D336" i="3"/>
  <c r="D340" i="3"/>
  <c r="D342" i="3"/>
  <c r="D344" i="3"/>
  <c r="D346" i="3"/>
  <c r="D333" i="3"/>
  <c r="E368" i="3"/>
  <c r="E376" i="3"/>
  <c r="E372" i="3"/>
  <c r="E371" i="3"/>
  <c r="E375" i="3"/>
  <c r="E370" i="3"/>
  <c r="E367" i="3"/>
  <c r="E374" i="3"/>
  <c r="E365" i="3"/>
  <c r="E369" i="3"/>
  <c r="E366" i="3"/>
  <c r="E364" i="3"/>
  <c r="E373" i="3"/>
  <c r="E362" i="3"/>
  <c r="E363" i="3"/>
  <c r="E55" i="3"/>
  <c r="E52" i="3"/>
  <c r="E60" i="3"/>
  <c r="E47" i="3"/>
  <c r="E49" i="3"/>
  <c r="E57" i="3"/>
  <c r="E54" i="3"/>
  <c r="E51" i="3"/>
  <c r="E59" i="3"/>
  <c r="E48" i="3"/>
  <c r="E56" i="3"/>
  <c r="E53" i="3"/>
  <c r="E61" i="3"/>
  <c r="E50" i="3"/>
  <c r="E58" i="3"/>
  <c r="E111" i="3"/>
  <c r="E119" i="3"/>
  <c r="E108" i="3"/>
  <c r="E116" i="3"/>
  <c r="E113" i="3"/>
  <c r="E121" i="3"/>
  <c r="E110" i="3"/>
  <c r="E118" i="3"/>
  <c r="E115" i="3"/>
  <c r="E112" i="3"/>
  <c r="E120" i="3"/>
  <c r="E107" i="3"/>
  <c r="E109" i="3"/>
  <c r="E117" i="3"/>
  <c r="E114" i="3"/>
  <c r="X32" i="1"/>
  <c r="D94" i="3"/>
  <c r="D102" i="3"/>
  <c r="D99" i="3"/>
  <c r="D92" i="3"/>
  <c r="D96" i="3"/>
  <c r="D104" i="3"/>
  <c r="D93" i="3"/>
  <c r="D101" i="3"/>
  <c r="D98" i="3"/>
  <c r="D106" i="3"/>
  <c r="D95" i="3"/>
  <c r="D103" i="3"/>
  <c r="D100" i="3"/>
  <c r="D97" i="3"/>
  <c r="D105" i="3"/>
  <c r="D229" i="3"/>
  <c r="D237" i="3"/>
  <c r="D228" i="3"/>
  <c r="D240" i="3"/>
  <c r="D227" i="3"/>
  <c r="D232" i="3"/>
  <c r="D239" i="3"/>
  <c r="D234" i="3"/>
  <c r="D241" i="3"/>
  <c r="D230" i="3"/>
  <c r="D233" i="3"/>
  <c r="D235" i="3"/>
  <c r="D231" i="3"/>
  <c r="D238" i="3"/>
  <c r="D236" i="3"/>
  <c r="F145" i="3"/>
  <c r="F139" i="3"/>
  <c r="F144" i="3"/>
  <c r="F141" i="3"/>
  <c r="F138" i="3"/>
  <c r="F140" i="3"/>
  <c r="F150" i="3"/>
  <c r="F147" i="3"/>
  <c r="F143" i="3"/>
  <c r="F149" i="3"/>
  <c r="F146" i="3"/>
  <c r="F151" i="3"/>
  <c r="F142" i="3"/>
  <c r="F148" i="3"/>
  <c r="F137" i="3"/>
  <c r="F67" i="3"/>
  <c r="E218" i="3"/>
  <c r="E217" i="3"/>
  <c r="E214" i="3"/>
  <c r="E216" i="3"/>
  <c r="E221" i="3"/>
  <c r="E226" i="3"/>
  <c r="E223" i="3"/>
  <c r="E219" i="3"/>
  <c r="E224" i="3"/>
  <c r="E212" i="3"/>
  <c r="E215" i="3"/>
  <c r="E222" i="3"/>
  <c r="E220" i="3"/>
  <c r="E213" i="3"/>
  <c r="E225" i="3"/>
  <c r="E354" i="3"/>
  <c r="E361" i="3"/>
  <c r="E356" i="3"/>
  <c r="E358" i="3"/>
  <c r="E347" i="3"/>
  <c r="E353" i="3"/>
  <c r="E355" i="3"/>
  <c r="E357" i="3"/>
  <c r="E359" i="3"/>
  <c r="E349" i="3"/>
  <c r="E360" i="3"/>
  <c r="E350" i="3"/>
  <c r="E348" i="3"/>
  <c r="E352" i="3"/>
  <c r="E351" i="3"/>
  <c r="D455" i="3"/>
  <c r="D463" i="3"/>
  <c r="D460" i="3"/>
  <c r="D453" i="3"/>
  <c r="D466" i="3"/>
  <c r="D457" i="3"/>
  <c r="D459" i="3"/>
  <c r="D461" i="3"/>
  <c r="D456" i="3"/>
  <c r="D462" i="3"/>
  <c r="D454" i="3"/>
  <c r="D458" i="3"/>
  <c r="D452" i="3"/>
  <c r="D464" i="3"/>
  <c r="D465" i="3"/>
  <c r="E246" i="3"/>
  <c r="E254" i="3"/>
  <c r="E243" i="3"/>
  <c r="E248" i="3"/>
  <c r="E255" i="3"/>
  <c r="E242" i="3"/>
  <c r="E250" i="3"/>
  <c r="E245" i="3"/>
  <c r="E252" i="3"/>
  <c r="E253" i="3"/>
  <c r="E251" i="3"/>
  <c r="E256" i="3"/>
  <c r="E244" i="3"/>
  <c r="E247" i="3"/>
  <c r="E249" i="3"/>
  <c r="D427" i="3"/>
  <c r="D435" i="3"/>
  <c r="D424" i="3"/>
  <c r="D432" i="3"/>
  <c r="D430" i="3"/>
  <c r="D434" i="3"/>
  <c r="D436" i="3"/>
  <c r="D428" i="3"/>
  <c r="D422" i="3"/>
  <c r="D426" i="3"/>
  <c r="D423" i="3"/>
  <c r="D429" i="3"/>
  <c r="D425" i="3"/>
  <c r="D431" i="3"/>
  <c r="D433" i="3"/>
  <c r="E513" i="3"/>
  <c r="E521" i="3"/>
  <c r="E518" i="3"/>
  <c r="E523" i="3"/>
  <c r="E525" i="3"/>
  <c r="E514" i="3"/>
  <c r="E520" i="3"/>
  <c r="E526" i="3"/>
  <c r="E516" i="3"/>
  <c r="E512" i="3"/>
  <c r="E515" i="3"/>
  <c r="E519" i="3"/>
  <c r="E517" i="3"/>
  <c r="E522" i="3"/>
  <c r="E524" i="3"/>
  <c r="E142" i="3"/>
  <c r="E144" i="3"/>
  <c r="E141" i="3"/>
  <c r="E138" i="3"/>
  <c r="E146" i="3"/>
  <c r="E147" i="3"/>
  <c r="E143" i="3"/>
  <c r="E145" i="3"/>
  <c r="E149" i="3"/>
  <c r="E139" i="3"/>
  <c r="E151" i="3"/>
  <c r="E148" i="3"/>
  <c r="E140" i="3"/>
  <c r="E150" i="3"/>
  <c r="E137" i="3"/>
  <c r="D197" i="3"/>
  <c r="D202" i="3"/>
  <c r="D210" i="3"/>
  <c r="D204" i="3"/>
  <c r="D201" i="3"/>
  <c r="D209" i="3"/>
  <c r="D198" i="3"/>
  <c r="D206" i="3"/>
  <c r="D205" i="3"/>
  <c r="D207" i="3"/>
  <c r="D203" i="3"/>
  <c r="D208" i="3"/>
  <c r="D199" i="3"/>
  <c r="D211" i="3"/>
  <c r="D200" i="3"/>
  <c r="X24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E394" i="3"/>
  <c r="E402" i="3"/>
  <c r="E399" i="3"/>
  <c r="E392" i="3"/>
  <c r="E393" i="3"/>
  <c r="E395" i="3"/>
  <c r="E405" i="3"/>
  <c r="E406" i="3"/>
  <c r="E404" i="3"/>
  <c r="E400" i="3"/>
  <c r="E396" i="3"/>
  <c r="E403" i="3"/>
  <c r="E401" i="3"/>
  <c r="E397" i="3"/>
  <c r="E398" i="3"/>
  <c r="K35" i="1"/>
  <c r="V36" i="1"/>
  <c r="E232" i="3"/>
  <c r="E240" i="3"/>
  <c r="E227" i="3"/>
  <c r="E233" i="3"/>
  <c r="E230" i="3"/>
  <c r="E235" i="3"/>
  <c r="E237" i="3"/>
  <c r="E239" i="3"/>
  <c r="E228" i="3"/>
  <c r="E229" i="3"/>
  <c r="E231" i="3"/>
  <c r="E238" i="3"/>
  <c r="E234" i="3"/>
  <c r="E236" i="3"/>
  <c r="E241" i="3"/>
  <c r="E444" i="3"/>
  <c r="E441" i="3"/>
  <c r="E449" i="3"/>
  <c r="E438" i="3"/>
  <c r="E451" i="3"/>
  <c r="E440" i="3"/>
  <c r="E442" i="3"/>
  <c r="E439" i="3"/>
  <c r="E446" i="3"/>
  <c r="E450" i="3"/>
  <c r="E445" i="3"/>
  <c r="E437" i="3"/>
  <c r="E447" i="3"/>
  <c r="E443" i="3"/>
  <c r="E448" i="3"/>
  <c r="E458" i="3"/>
  <c r="E466" i="3"/>
  <c r="E455" i="3"/>
  <c r="E463" i="3"/>
  <c r="E453" i="3"/>
  <c r="E459" i="3"/>
  <c r="E465" i="3"/>
  <c r="E457" i="3"/>
  <c r="E461" i="3"/>
  <c r="E460" i="3"/>
  <c r="E464" i="3"/>
  <c r="E452" i="3"/>
  <c r="E456" i="3"/>
  <c r="E462" i="3"/>
  <c r="E454" i="3"/>
  <c r="E125" i="3"/>
  <c r="E133" i="3"/>
  <c r="E130" i="3"/>
  <c r="E127" i="3"/>
  <c r="E135" i="3"/>
  <c r="E122" i="3"/>
  <c r="E124" i="3"/>
  <c r="E132" i="3"/>
  <c r="E129" i="3"/>
  <c r="E126" i="3"/>
  <c r="E134" i="3"/>
  <c r="E123" i="3"/>
  <c r="E131" i="3"/>
  <c r="E128" i="3"/>
  <c r="E136" i="3"/>
  <c r="D518" i="3"/>
  <c r="D512" i="3"/>
  <c r="D515" i="3"/>
  <c r="D523" i="3"/>
  <c r="D521" i="3"/>
  <c r="D525" i="3"/>
  <c r="D526" i="3"/>
  <c r="D514" i="3"/>
  <c r="D516" i="3"/>
  <c r="D519" i="3"/>
  <c r="D517" i="3"/>
  <c r="D513" i="3"/>
  <c r="D524" i="3"/>
  <c r="D520" i="3"/>
  <c r="D522" i="3"/>
  <c r="V6" i="1"/>
  <c r="E97" i="3"/>
  <c r="E105" i="3"/>
  <c r="E92" i="3"/>
  <c r="E94" i="3"/>
  <c r="E102" i="3"/>
  <c r="E99" i="3"/>
  <c r="E96" i="3"/>
  <c r="E104" i="3"/>
  <c r="E93" i="3"/>
  <c r="E101" i="3"/>
  <c r="E98" i="3"/>
  <c r="E106" i="3"/>
  <c r="E95" i="3"/>
  <c r="E103" i="3"/>
  <c r="E100" i="3"/>
  <c r="V20" i="1"/>
  <c r="T11" i="1"/>
  <c r="F439" i="3"/>
  <c r="F447" i="3"/>
  <c r="F444" i="3"/>
  <c r="F438" i="3"/>
  <c r="F440" i="3"/>
  <c r="F448" i="3"/>
  <c r="F450" i="3"/>
  <c r="F451" i="3"/>
  <c r="F437" i="3"/>
  <c r="F441" i="3"/>
  <c r="F442" i="3"/>
  <c r="F449" i="3"/>
  <c r="F445" i="3"/>
  <c r="F443" i="3"/>
  <c r="F446" i="3"/>
  <c r="E83" i="3"/>
  <c r="E91" i="3"/>
  <c r="E80" i="3"/>
  <c r="E88" i="3"/>
  <c r="E85" i="3"/>
  <c r="E82" i="3"/>
  <c r="E90" i="3"/>
  <c r="E77" i="3"/>
  <c r="E79" i="3"/>
  <c r="E87" i="3"/>
  <c r="E84" i="3"/>
  <c r="E81" i="3"/>
  <c r="E89" i="3"/>
  <c r="E78" i="3"/>
  <c r="E86" i="3"/>
  <c r="D130" i="3"/>
  <c r="D127" i="3"/>
  <c r="D135" i="3"/>
  <c r="D124" i="3"/>
  <c r="D132" i="3"/>
  <c r="D129" i="3"/>
  <c r="D122" i="3"/>
  <c r="D126" i="3"/>
  <c r="D134" i="3"/>
  <c r="D123" i="3"/>
  <c r="D131" i="3"/>
  <c r="D128" i="3"/>
  <c r="D136" i="3"/>
  <c r="D125" i="3"/>
  <c r="D133" i="3"/>
  <c r="E197" i="3"/>
  <c r="E205" i="3"/>
  <c r="E199" i="3"/>
  <c r="E207" i="3"/>
  <c r="E204" i="3"/>
  <c r="E201" i="3"/>
  <c r="E209" i="3"/>
  <c r="E198" i="3"/>
  <c r="E200" i="3"/>
  <c r="E203" i="3"/>
  <c r="E210" i="3"/>
  <c r="E206" i="3"/>
  <c r="E208" i="3"/>
  <c r="E202" i="3"/>
  <c r="E211" i="3"/>
  <c r="E12" i="1"/>
  <c r="V2" i="1"/>
  <c r="X2" i="1" s="1"/>
  <c r="E9" i="1"/>
  <c r="R15" i="1"/>
  <c r="E16" i="1"/>
  <c r="V17" i="1"/>
  <c r="R20" i="1"/>
  <c r="E25" i="1"/>
  <c r="V26" i="1"/>
  <c r="X26" i="1" s="1"/>
  <c r="G27" i="1"/>
  <c r="G28" i="1"/>
  <c r="G29" i="1"/>
  <c r="R33" i="1"/>
  <c r="X33" i="1" s="1"/>
  <c r="R35" i="1"/>
  <c r="D7" i="3"/>
  <c r="D15" i="3"/>
  <c r="D8" i="3"/>
  <c r="D16" i="3"/>
  <c r="D14" i="3"/>
  <c r="D9" i="3"/>
  <c r="D6" i="3"/>
  <c r="D2" i="3"/>
  <c r="D10" i="3"/>
  <c r="D3" i="3"/>
  <c r="D11" i="3"/>
  <c r="D4" i="3"/>
  <c r="D12" i="3"/>
  <c r="D5" i="3"/>
  <c r="D13" i="3"/>
  <c r="E10" i="1"/>
  <c r="V3" i="1"/>
  <c r="K6" i="1"/>
  <c r="E6" i="1" s="1"/>
  <c r="R8" i="1"/>
  <c r="V14" i="1"/>
  <c r="K20" i="1"/>
  <c r="E20" i="1" s="1"/>
  <c r="T27" i="1"/>
  <c r="X27" i="1" s="1"/>
  <c r="V31" i="1"/>
  <c r="K33" i="1"/>
  <c r="E33" i="1" s="1"/>
  <c r="M36" i="1"/>
  <c r="G36" i="1" s="1"/>
  <c r="E472" i="3"/>
  <c r="E480" i="3"/>
  <c r="E467" i="3"/>
  <c r="E469" i="3"/>
  <c r="E477" i="3"/>
  <c r="E475" i="3"/>
  <c r="E479" i="3"/>
  <c r="E481" i="3"/>
  <c r="E473" i="3"/>
  <c r="E474" i="3"/>
  <c r="E476" i="3"/>
  <c r="E470" i="3"/>
  <c r="E478" i="3"/>
  <c r="E468" i="3"/>
  <c r="E471" i="3"/>
  <c r="D291" i="3"/>
  <c r="D299" i="3"/>
  <c r="D288" i="3"/>
  <c r="D290" i="3"/>
  <c r="D287" i="3"/>
  <c r="D289" i="3"/>
  <c r="D296" i="3"/>
  <c r="D301" i="3"/>
  <c r="D298" i="3"/>
  <c r="D292" i="3"/>
  <c r="D294" i="3"/>
  <c r="D300" i="3"/>
  <c r="D295" i="3"/>
  <c r="D293" i="3"/>
  <c r="D297" i="3"/>
  <c r="T8" i="1"/>
  <c r="G9" i="1"/>
  <c r="V11" i="1"/>
  <c r="G13" i="1"/>
  <c r="E184" i="3"/>
  <c r="E192" i="3"/>
  <c r="E182" i="3"/>
  <c r="E186" i="3"/>
  <c r="E194" i="3"/>
  <c r="E183" i="3"/>
  <c r="E191" i="3"/>
  <c r="E188" i="3"/>
  <c r="E196" i="3"/>
  <c r="E185" i="3"/>
  <c r="E187" i="3"/>
  <c r="E190" i="3"/>
  <c r="E193" i="3"/>
  <c r="E195" i="3"/>
  <c r="E189" i="3"/>
  <c r="E500" i="3"/>
  <c r="E508" i="3"/>
  <c r="E505" i="3"/>
  <c r="E503" i="3"/>
  <c r="E507" i="3"/>
  <c r="E509" i="3"/>
  <c r="E498" i="3"/>
  <c r="E497" i="3"/>
  <c r="E510" i="3"/>
  <c r="E501" i="3"/>
  <c r="E499" i="3"/>
  <c r="E506" i="3"/>
  <c r="E504" i="3"/>
  <c r="E502" i="3"/>
  <c r="E511" i="3"/>
  <c r="D365" i="3"/>
  <c r="D373" i="3"/>
  <c r="D367" i="3"/>
  <c r="D374" i="3"/>
  <c r="D362" i="3"/>
  <c r="D364" i="3"/>
  <c r="D366" i="3"/>
  <c r="D376" i="3"/>
  <c r="D363" i="3"/>
  <c r="D369" i="3"/>
  <c r="D375" i="3"/>
  <c r="D368" i="3"/>
  <c r="D370" i="3"/>
  <c r="D371" i="3"/>
  <c r="D372" i="3"/>
  <c r="D309" i="3"/>
  <c r="D304" i="3"/>
  <c r="D311" i="3"/>
  <c r="D307" i="3"/>
  <c r="D308" i="3"/>
  <c r="D310" i="3"/>
  <c r="D303" i="3"/>
  <c r="D314" i="3"/>
  <c r="D313" i="3"/>
  <c r="D315" i="3"/>
  <c r="D305" i="3"/>
  <c r="D306" i="3"/>
  <c r="D312" i="3"/>
  <c r="D316" i="3"/>
  <c r="D302" i="3"/>
  <c r="F249" i="3"/>
  <c r="F244" i="3"/>
  <c r="F251" i="3"/>
  <c r="F256" i="3"/>
  <c r="F253" i="3"/>
  <c r="F243" i="3"/>
  <c r="F248" i="3"/>
  <c r="F255" i="3"/>
  <c r="F250" i="3"/>
  <c r="F246" i="3"/>
  <c r="F254" i="3"/>
  <c r="F242" i="3"/>
  <c r="F252" i="3"/>
  <c r="F73" i="3"/>
  <c r="F247" i="3"/>
  <c r="F245" i="3"/>
  <c r="O38" i="1"/>
  <c r="I38" i="1" s="1"/>
  <c r="O10" i="1"/>
  <c r="I10" i="1" s="1"/>
  <c r="T2" i="1"/>
  <c r="T4" i="1"/>
  <c r="O5" i="1"/>
  <c r="I5" i="1" s="1"/>
  <c r="V22" i="1"/>
  <c r="X22" i="1" s="1"/>
  <c r="V34" i="1"/>
  <c r="X34" i="1" s="1"/>
  <c r="G2" i="1"/>
  <c r="K3" i="1"/>
  <c r="V4" i="1"/>
  <c r="T5" i="1"/>
  <c r="G6" i="1"/>
  <c r="K7" i="1"/>
  <c r="E7" i="1" s="1"/>
  <c r="T12" i="1"/>
  <c r="O12" i="1"/>
  <c r="I12" i="1" s="1"/>
  <c r="K14" i="1"/>
  <c r="E14" i="1" s="1"/>
  <c r="R16" i="1"/>
  <c r="V16" i="1"/>
  <c r="V18" i="1"/>
  <c r="X18" i="1" s="1"/>
  <c r="E155" i="3"/>
  <c r="E163" i="3"/>
  <c r="E157" i="3"/>
  <c r="E165" i="3"/>
  <c r="E154" i="3"/>
  <c r="E162" i="3"/>
  <c r="E159" i="3"/>
  <c r="E156" i="3"/>
  <c r="E158" i="3"/>
  <c r="E152" i="3"/>
  <c r="E166" i="3"/>
  <c r="E161" i="3"/>
  <c r="E164" i="3"/>
  <c r="E153" i="3"/>
  <c r="E160" i="3"/>
  <c r="G20" i="1"/>
  <c r="K24" i="1"/>
  <c r="E24" i="1" s="1"/>
  <c r="G26" i="1"/>
  <c r="T28" i="1"/>
  <c r="R29" i="1"/>
  <c r="K31" i="1"/>
  <c r="E31" i="1" s="1"/>
  <c r="G33" i="1"/>
  <c r="V35" i="1"/>
  <c r="G10" i="1"/>
  <c r="D535" i="3"/>
  <c r="D530" i="3"/>
  <c r="D532" i="3"/>
  <c r="D540" i="3"/>
  <c r="D529" i="3"/>
  <c r="D537" i="3"/>
  <c r="D538" i="3"/>
  <c r="D534" i="3"/>
  <c r="D527" i="3"/>
  <c r="D531" i="3"/>
  <c r="D539" i="3"/>
  <c r="D528" i="3"/>
  <c r="D536" i="3"/>
  <c r="D533" i="3"/>
  <c r="D541" i="3"/>
  <c r="X15" i="1"/>
  <c r="X8" i="1"/>
  <c r="X11" i="1"/>
  <c r="X5" i="1"/>
  <c r="X37" i="1"/>
  <c r="O11" i="1"/>
  <c r="I11" i="1" s="1"/>
  <c r="X20" i="1"/>
  <c r="O23" i="1"/>
  <c r="I23" i="1" s="1"/>
  <c r="X25" i="1"/>
  <c r="K37" i="1"/>
  <c r="E37" i="1" s="1"/>
  <c r="K29" i="1"/>
  <c r="E29" i="1" s="1"/>
  <c r="K21" i="1"/>
  <c r="E21" i="1" s="1"/>
  <c r="K13" i="1"/>
  <c r="E13" i="1" s="1"/>
  <c r="K5" i="1"/>
  <c r="E5" i="1" s="1"/>
  <c r="K34" i="1"/>
  <c r="E34" i="1" s="1"/>
  <c r="K26" i="1"/>
  <c r="E26" i="1" s="1"/>
  <c r="K18" i="1"/>
  <c r="E18" i="1" s="1"/>
  <c r="K2" i="1"/>
  <c r="E2" i="1" s="1"/>
  <c r="O16" i="1"/>
  <c r="I16" i="1" s="1"/>
  <c r="O29" i="1"/>
  <c r="I29" i="1" s="1"/>
  <c r="T35" i="1"/>
  <c r="X35" i="1" s="1"/>
  <c r="O36" i="1"/>
  <c r="I36" i="1" s="1"/>
  <c r="R7" i="1"/>
  <c r="X7" i="1" s="1"/>
  <c r="X12" i="1"/>
  <c r="O15" i="1"/>
  <c r="I15" i="1" s="1"/>
  <c r="X17" i="1"/>
  <c r="E19" i="1"/>
  <c r="T22" i="1"/>
  <c r="O35" i="1"/>
  <c r="I35" i="1" s="1"/>
  <c r="T3" i="1"/>
  <c r="X3" i="1" s="1"/>
  <c r="O8" i="1"/>
  <c r="I8" i="1" s="1"/>
  <c r="O21" i="1"/>
  <c r="I21" i="1" s="1"/>
  <c r="O28" i="1"/>
  <c r="I28" i="1" s="1"/>
  <c r="V29" i="1"/>
  <c r="X29" i="1" s="1"/>
  <c r="O34" i="1"/>
  <c r="I34" i="1" s="1"/>
  <c r="X4" i="1"/>
  <c r="O7" i="1"/>
  <c r="I7" i="1" s="1"/>
  <c r="X9" i="1"/>
  <c r="E11" i="1"/>
  <c r="T14" i="1"/>
  <c r="X14" i="1" s="1"/>
  <c r="O27" i="1"/>
  <c r="I27" i="1" s="1"/>
  <c r="R31" i="1"/>
  <c r="X31" i="1" s="1"/>
  <c r="X36" i="1"/>
  <c r="O33" i="1"/>
  <c r="I33" i="1" s="1"/>
  <c r="O25" i="1"/>
  <c r="I25" i="1" s="1"/>
  <c r="O17" i="1"/>
  <c r="I17" i="1" s="1"/>
  <c r="O9" i="1"/>
  <c r="I9" i="1" s="1"/>
  <c r="O30" i="1"/>
  <c r="I30" i="1" s="1"/>
  <c r="O22" i="1"/>
  <c r="I22" i="1" s="1"/>
  <c r="O14" i="1"/>
  <c r="I14" i="1" s="1"/>
  <c r="O6" i="1"/>
  <c r="I6" i="1" s="1"/>
  <c r="O4" i="1"/>
  <c r="I4" i="1" s="1"/>
  <c r="O3" i="1"/>
  <c r="I3" i="1" s="1"/>
  <c r="O2" i="1"/>
  <c r="I2" i="1" s="1"/>
  <c r="O13" i="1"/>
  <c r="I13" i="1" s="1"/>
  <c r="T19" i="1"/>
  <c r="X19" i="1" s="1"/>
  <c r="O20" i="1"/>
  <c r="I20" i="1" s="1"/>
  <c r="V21" i="1"/>
  <c r="X21" i="1" s="1"/>
  <c r="G25" i="1"/>
  <c r="O26" i="1"/>
  <c r="I26" i="1" s="1"/>
  <c r="O32" i="1"/>
  <c r="I32" i="1" s="1"/>
  <c r="E2" i="3"/>
  <c r="E3" i="1"/>
  <c r="T6" i="1"/>
  <c r="X6" i="1" s="1"/>
  <c r="O19" i="1"/>
  <c r="I19" i="1" s="1"/>
  <c r="R23" i="1"/>
  <c r="X23" i="1" s="1"/>
  <c r="X28" i="1"/>
  <c r="G30" i="1"/>
  <c r="O31" i="1"/>
  <c r="I31" i="1" s="1"/>
  <c r="E35" i="1"/>
  <c r="F349" i="3" l="1"/>
  <c r="F357" i="3"/>
  <c r="F354" i="3"/>
  <c r="F352" i="3"/>
  <c r="F347" i="3"/>
  <c r="F356" i="3"/>
  <c r="F353" i="3"/>
  <c r="F355" i="3"/>
  <c r="F358" i="3"/>
  <c r="F350" i="3"/>
  <c r="F348" i="3"/>
  <c r="F351" i="3"/>
  <c r="F361" i="3"/>
  <c r="F359" i="3"/>
  <c r="F360" i="3"/>
  <c r="F78" i="3"/>
  <c r="F86" i="3"/>
  <c r="F83" i="3"/>
  <c r="F91" i="3"/>
  <c r="F80" i="3"/>
  <c r="F88" i="3"/>
  <c r="F77" i="3"/>
  <c r="F85" i="3"/>
  <c r="F63" i="3"/>
  <c r="F82" i="3"/>
  <c r="F90" i="3"/>
  <c r="F79" i="3"/>
  <c r="F87" i="3"/>
  <c r="F84" i="3"/>
  <c r="F81" i="3"/>
  <c r="F89" i="3"/>
  <c r="D20" i="3"/>
  <c r="D28" i="3"/>
  <c r="D23" i="3"/>
  <c r="D31" i="3"/>
  <c r="D24" i="3"/>
  <c r="D17" i="3"/>
  <c r="D25" i="3"/>
  <c r="D26" i="3"/>
  <c r="D27" i="3"/>
  <c r="D29" i="3"/>
  <c r="D30" i="3"/>
  <c r="D18" i="3"/>
  <c r="D19" i="3"/>
  <c r="D21" i="3"/>
  <c r="D22" i="3"/>
  <c r="D441" i="3"/>
  <c r="D449" i="3"/>
  <c r="D438" i="3"/>
  <c r="D446" i="3"/>
  <c r="D440" i="3"/>
  <c r="D442" i="3"/>
  <c r="D443" i="3"/>
  <c r="D445" i="3"/>
  <c r="D439" i="3"/>
  <c r="D450" i="3"/>
  <c r="D448" i="3"/>
  <c r="D451" i="3"/>
  <c r="D447" i="3"/>
  <c r="D444" i="3"/>
  <c r="D437" i="3"/>
  <c r="F50" i="3"/>
  <c r="F58" i="3"/>
  <c r="F47" i="3"/>
  <c r="F55" i="3"/>
  <c r="F52" i="3"/>
  <c r="F60" i="3"/>
  <c r="F49" i="3"/>
  <c r="F57" i="3"/>
  <c r="F54" i="3"/>
  <c r="F51" i="3"/>
  <c r="F59" i="3"/>
  <c r="F48" i="3"/>
  <c r="F56" i="3"/>
  <c r="F53" i="3"/>
  <c r="F61" i="3"/>
  <c r="F158" i="3"/>
  <c r="F166" i="3"/>
  <c r="F160" i="3"/>
  <c r="F157" i="3"/>
  <c r="F165" i="3"/>
  <c r="F154" i="3"/>
  <c r="F162" i="3"/>
  <c r="F152" i="3"/>
  <c r="F153" i="3"/>
  <c r="F156" i="3"/>
  <c r="F163" i="3"/>
  <c r="F159" i="3"/>
  <c r="F161" i="3"/>
  <c r="F68" i="3"/>
  <c r="F155" i="3"/>
  <c r="F164" i="3"/>
  <c r="F173" i="3"/>
  <c r="F181" i="3"/>
  <c r="F175" i="3"/>
  <c r="F172" i="3"/>
  <c r="F180" i="3"/>
  <c r="F169" i="3"/>
  <c r="F177" i="3"/>
  <c r="F168" i="3"/>
  <c r="F69" i="3"/>
  <c r="F171" i="3"/>
  <c r="F178" i="3"/>
  <c r="F174" i="3"/>
  <c r="F176" i="3"/>
  <c r="F170" i="3"/>
  <c r="F179" i="3"/>
  <c r="F167" i="3"/>
  <c r="F197" i="3"/>
  <c r="F200" i="3"/>
  <c r="F208" i="3"/>
  <c r="F202" i="3"/>
  <c r="F210" i="3"/>
  <c r="F199" i="3"/>
  <c r="F207" i="3"/>
  <c r="F204" i="3"/>
  <c r="F198" i="3"/>
  <c r="F205" i="3"/>
  <c r="F201" i="3"/>
  <c r="F203" i="3"/>
  <c r="F71" i="3"/>
  <c r="F206" i="3"/>
  <c r="F209" i="3"/>
  <c r="F211" i="3"/>
  <c r="F289" i="3"/>
  <c r="F297" i="3"/>
  <c r="F293" i="3"/>
  <c r="F300" i="3"/>
  <c r="F294" i="3"/>
  <c r="F295" i="3"/>
  <c r="F287" i="3"/>
  <c r="F296" i="3"/>
  <c r="F292" i="3"/>
  <c r="F298" i="3"/>
  <c r="F290" i="3"/>
  <c r="F301" i="3"/>
  <c r="F288" i="3"/>
  <c r="F299" i="3"/>
  <c r="F76" i="3"/>
  <c r="F291" i="3"/>
  <c r="F307" i="3"/>
  <c r="F315" i="3"/>
  <c r="F309" i="3"/>
  <c r="F314" i="3"/>
  <c r="F316" i="3"/>
  <c r="F303" i="3"/>
  <c r="F305" i="3"/>
  <c r="F302" i="3"/>
  <c r="F310" i="3"/>
  <c r="F312" i="3"/>
  <c r="F306" i="3"/>
  <c r="F304" i="3"/>
  <c r="F311" i="3"/>
  <c r="F308" i="3"/>
  <c r="F313" i="3"/>
  <c r="F100" i="3"/>
  <c r="F64" i="3"/>
  <c r="F97" i="3"/>
  <c r="F105" i="3"/>
  <c r="F94" i="3"/>
  <c r="F102" i="3"/>
  <c r="F99" i="3"/>
  <c r="F96" i="3"/>
  <c r="F104" i="3"/>
  <c r="F93" i="3"/>
  <c r="F101" i="3"/>
  <c r="F98" i="3"/>
  <c r="F106" i="3"/>
  <c r="F95" i="3"/>
  <c r="F103" i="3"/>
  <c r="F92" i="3"/>
  <c r="D139" i="3"/>
  <c r="D141" i="3"/>
  <c r="D138" i="3"/>
  <c r="D146" i="3"/>
  <c r="D143" i="3"/>
  <c r="D145" i="3"/>
  <c r="D137" i="3"/>
  <c r="D149" i="3"/>
  <c r="D151" i="3"/>
  <c r="D148" i="3"/>
  <c r="D142" i="3"/>
  <c r="D144" i="3"/>
  <c r="D140" i="3"/>
  <c r="D150" i="3"/>
  <c r="D147" i="3"/>
  <c r="F475" i="3"/>
  <c r="F472" i="3"/>
  <c r="F480" i="3"/>
  <c r="F471" i="3"/>
  <c r="F473" i="3"/>
  <c r="F477" i="3"/>
  <c r="F478" i="3"/>
  <c r="F474" i="3"/>
  <c r="F476" i="3"/>
  <c r="F481" i="3"/>
  <c r="F469" i="3"/>
  <c r="F467" i="3"/>
  <c r="F479" i="3"/>
  <c r="F470" i="3"/>
  <c r="F468" i="3"/>
  <c r="D175" i="3"/>
  <c r="D169" i="3"/>
  <c r="D177" i="3"/>
  <c r="D174" i="3"/>
  <c r="D167" i="3"/>
  <c r="D171" i="3"/>
  <c r="D179" i="3"/>
  <c r="D173" i="3"/>
  <c r="D178" i="3"/>
  <c r="D180" i="3"/>
  <c r="D176" i="3"/>
  <c r="D181" i="3"/>
  <c r="D170" i="3"/>
  <c r="D172" i="3"/>
  <c r="D168" i="3"/>
  <c r="E318" i="3"/>
  <c r="E326" i="3"/>
  <c r="E320" i="3"/>
  <c r="E327" i="3"/>
  <c r="E324" i="3"/>
  <c r="E328" i="3"/>
  <c r="E317" i="3"/>
  <c r="E325" i="3"/>
  <c r="E323" i="3"/>
  <c r="E321" i="3"/>
  <c r="E329" i="3"/>
  <c r="E319" i="3"/>
  <c r="E322" i="3"/>
  <c r="E331" i="3"/>
  <c r="E330" i="3"/>
  <c r="D108" i="3"/>
  <c r="D116" i="3"/>
  <c r="D113" i="3"/>
  <c r="D121" i="3"/>
  <c r="D110" i="3"/>
  <c r="D118" i="3"/>
  <c r="D115" i="3"/>
  <c r="D112" i="3"/>
  <c r="D120" i="3"/>
  <c r="D109" i="3"/>
  <c r="D117" i="3"/>
  <c r="D114" i="3"/>
  <c r="D107" i="3"/>
  <c r="D111" i="3"/>
  <c r="D119" i="3"/>
  <c r="D277" i="3"/>
  <c r="D285" i="3"/>
  <c r="D278" i="3"/>
  <c r="D283" i="3"/>
  <c r="D273" i="3"/>
  <c r="D281" i="3"/>
  <c r="D272" i="3"/>
  <c r="D276" i="3"/>
  <c r="D280" i="3"/>
  <c r="D282" i="3"/>
  <c r="D284" i="3"/>
  <c r="D279" i="3"/>
  <c r="D286" i="3"/>
  <c r="D274" i="3"/>
  <c r="D275" i="3"/>
  <c r="E280" i="3"/>
  <c r="E275" i="3"/>
  <c r="E277" i="3"/>
  <c r="E276" i="3"/>
  <c r="E272" i="3"/>
  <c r="E279" i="3"/>
  <c r="E278" i="3"/>
  <c r="E284" i="3"/>
  <c r="E286" i="3"/>
  <c r="E282" i="3"/>
  <c r="E274" i="3"/>
  <c r="E285" i="3"/>
  <c r="E283" i="3"/>
  <c r="E273" i="3"/>
  <c r="E281" i="3"/>
  <c r="D505" i="3"/>
  <c r="D502" i="3"/>
  <c r="D510" i="3"/>
  <c r="D507" i="3"/>
  <c r="D509" i="3"/>
  <c r="D498" i="3"/>
  <c r="D511" i="3"/>
  <c r="D500" i="3"/>
  <c r="D497" i="3"/>
  <c r="D501" i="3"/>
  <c r="D503" i="3"/>
  <c r="D499" i="3"/>
  <c r="D506" i="3"/>
  <c r="D508" i="3"/>
  <c r="D504" i="3"/>
  <c r="D215" i="3"/>
  <c r="D219" i="3"/>
  <c r="D224" i="3"/>
  <c r="D216" i="3"/>
  <c r="D221" i="3"/>
  <c r="D226" i="3"/>
  <c r="D223" i="3"/>
  <c r="D218" i="3"/>
  <c r="D214" i="3"/>
  <c r="D217" i="3"/>
  <c r="D222" i="3"/>
  <c r="D220" i="3"/>
  <c r="D212" i="3"/>
  <c r="D213" i="3"/>
  <c r="D225" i="3"/>
  <c r="D32" i="3"/>
  <c r="D34" i="3"/>
  <c r="D36" i="3"/>
  <c r="D38" i="3"/>
  <c r="D40" i="3"/>
  <c r="D42" i="3"/>
  <c r="D44" i="3"/>
  <c r="D46" i="3"/>
  <c r="D33" i="3"/>
  <c r="D35" i="3"/>
  <c r="D37" i="3"/>
  <c r="D39" i="3"/>
  <c r="D41" i="3"/>
  <c r="D43" i="3"/>
  <c r="D45" i="3"/>
  <c r="F516" i="3"/>
  <c r="F524" i="3"/>
  <c r="F513" i="3"/>
  <c r="F521" i="3"/>
  <c r="F517" i="3"/>
  <c r="F519" i="3"/>
  <c r="F523" i="3"/>
  <c r="F518" i="3"/>
  <c r="F522" i="3"/>
  <c r="F514" i="3"/>
  <c r="F520" i="3"/>
  <c r="F525" i="3"/>
  <c r="F515" i="3"/>
  <c r="F512" i="3"/>
  <c r="F526" i="3"/>
  <c r="D399" i="3"/>
  <c r="D392" i="3"/>
  <c r="D396" i="3"/>
  <c r="D404" i="3"/>
  <c r="D397" i="3"/>
  <c r="D398" i="3"/>
  <c r="D400" i="3"/>
  <c r="D393" i="3"/>
  <c r="D402" i="3"/>
  <c r="D405" i="3"/>
  <c r="D394" i="3"/>
  <c r="D403" i="3"/>
  <c r="D401" i="3"/>
  <c r="D406" i="3"/>
  <c r="D395" i="3"/>
  <c r="D243" i="3"/>
  <c r="D251" i="3"/>
  <c r="D246" i="3"/>
  <c r="D253" i="3"/>
  <c r="D250" i="3"/>
  <c r="D245" i="3"/>
  <c r="D252" i="3"/>
  <c r="D242" i="3"/>
  <c r="D247" i="3"/>
  <c r="D248" i="3"/>
  <c r="D256" i="3"/>
  <c r="D244" i="3"/>
  <c r="D254" i="3"/>
  <c r="D249" i="3"/>
  <c r="D255" i="3"/>
  <c r="E486" i="3"/>
  <c r="E494" i="3"/>
  <c r="E483" i="3"/>
  <c r="E491" i="3"/>
  <c r="E496" i="3"/>
  <c r="E488" i="3"/>
  <c r="E492" i="3"/>
  <c r="E482" i="3"/>
  <c r="E484" i="3"/>
  <c r="E490" i="3"/>
  <c r="E495" i="3"/>
  <c r="E487" i="3"/>
  <c r="E493" i="3"/>
  <c r="E485" i="3"/>
  <c r="E489" i="3"/>
  <c r="E69" i="3"/>
  <c r="E66" i="3"/>
  <c r="E74" i="3"/>
  <c r="E63" i="3"/>
  <c r="E71" i="3"/>
  <c r="E68" i="3"/>
  <c r="E76" i="3"/>
  <c r="E65" i="3"/>
  <c r="E73" i="3"/>
  <c r="E70" i="3"/>
  <c r="E62" i="3"/>
  <c r="E67" i="3"/>
  <c r="E75" i="3"/>
  <c r="E64" i="3"/>
  <c r="E72" i="3"/>
  <c r="E304" i="3"/>
  <c r="E312" i="3"/>
  <c r="E316" i="3"/>
  <c r="E303" i="3"/>
  <c r="E305" i="3"/>
  <c r="E314" i="3"/>
  <c r="E306" i="3"/>
  <c r="E308" i="3"/>
  <c r="E302" i="3"/>
  <c r="E311" i="3"/>
  <c r="E309" i="3"/>
  <c r="E313" i="3"/>
  <c r="E315" i="3"/>
  <c r="E307" i="3"/>
  <c r="E310" i="3"/>
  <c r="F187" i="3"/>
  <c r="F195" i="3"/>
  <c r="F189" i="3"/>
  <c r="F186" i="3"/>
  <c r="F194" i="3"/>
  <c r="F183" i="3"/>
  <c r="F191" i="3"/>
  <c r="F185" i="3"/>
  <c r="F192" i="3"/>
  <c r="F182" i="3"/>
  <c r="F188" i="3"/>
  <c r="F190" i="3"/>
  <c r="F184" i="3"/>
  <c r="F193" i="3"/>
  <c r="F70" i="3"/>
  <c r="F196" i="3"/>
  <c r="E408" i="3"/>
  <c r="D413" i="3"/>
  <c r="E416" i="3"/>
  <c r="D421" i="3"/>
  <c r="D410" i="3"/>
  <c r="E413" i="3"/>
  <c r="D418" i="3"/>
  <c r="E421" i="3"/>
  <c r="D408" i="3"/>
  <c r="E410" i="3"/>
  <c r="D412" i="3"/>
  <c r="D414" i="3"/>
  <c r="D407" i="3"/>
  <c r="E409" i="3"/>
  <c r="E411" i="3"/>
  <c r="E419" i="3"/>
  <c r="E420" i="3"/>
  <c r="D415" i="3"/>
  <c r="E417" i="3"/>
  <c r="E415" i="3"/>
  <c r="D420" i="3"/>
  <c r="D411" i="3"/>
  <c r="E418" i="3"/>
  <c r="E414" i="3"/>
  <c r="D416" i="3"/>
  <c r="E407" i="3"/>
  <c r="E412" i="3"/>
  <c r="D419" i="3"/>
  <c r="D409" i="3"/>
  <c r="D417" i="3"/>
  <c r="F24" i="3"/>
  <c r="F18" i="3"/>
  <c r="F26" i="3"/>
  <c r="F19" i="3"/>
  <c r="F20" i="3"/>
  <c r="F28" i="3"/>
  <c r="F21" i="3"/>
  <c r="F29" i="3"/>
  <c r="F22" i="3"/>
  <c r="F30" i="3"/>
  <c r="F23" i="3"/>
  <c r="F31" i="3"/>
  <c r="F25" i="3"/>
  <c r="F27" i="3"/>
  <c r="F17" i="3"/>
  <c r="F128" i="3"/>
  <c r="F136" i="3"/>
  <c r="F125" i="3"/>
  <c r="F133" i="3"/>
  <c r="F122" i="3"/>
  <c r="F130" i="3"/>
  <c r="F66" i="3"/>
  <c r="F127" i="3"/>
  <c r="F135" i="3"/>
  <c r="F124" i="3"/>
  <c r="F132" i="3"/>
  <c r="F129" i="3"/>
  <c r="F126" i="3"/>
  <c r="F134" i="3"/>
  <c r="F123" i="3"/>
  <c r="F131" i="3"/>
  <c r="F425" i="3"/>
  <c r="F433" i="3"/>
  <c r="F422" i="3"/>
  <c r="F430" i="3"/>
  <c r="F426" i="3"/>
  <c r="F428" i="3"/>
  <c r="F432" i="3"/>
  <c r="F434" i="3"/>
  <c r="F427" i="3"/>
  <c r="F431" i="3"/>
  <c r="F423" i="3"/>
  <c r="F429" i="3"/>
  <c r="F435" i="3"/>
  <c r="F424" i="3"/>
  <c r="F436" i="3"/>
  <c r="D469" i="3"/>
  <c r="D477" i="3"/>
  <c r="D474" i="3"/>
  <c r="D467" i="3"/>
  <c r="D479" i="3"/>
  <c r="D481" i="3"/>
  <c r="D468" i="3"/>
  <c r="D470" i="3"/>
  <c r="D473" i="3"/>
  <c r="D475" i="3"/>
  <c r="D471" i="3"/>
  <c r="D472" i="3"/>
  <c r="D476" i="3"/>
  <c r="D480" i="3"/>
  <c r="D478" i="3"/>
  <c r="F33" i="3"/>
  <c r="F35" i="3"/>
  <c r="F37" i="3"/>
  <c r="F39" i="3"/>
  <c r="F41" i="3"/>
  <c r="F43" i="3"/>
  <c r="F45" i="3"/>
  <c r="F34" i="3"/>
  <c r="F36" i="3"/>
  <c r="F38" i="3"/>
  <c r="F40" i="3"/>
  <c r="F42" i="3"/>
  <c r="F44" i="3"/>
  <c r="F46" i="3"/>
  <c r="F32" i="3"/>
  <c r="E170" i="3"/>
  <c r="E178" i="3"/>
  <c r="E172" i="3"/>
  <c r="E180" i="3"/>
  <c r="E167" i="3"/>
  <c r="E169" i="3"/>
  <c r="E177" i="3"/>
  <c r="E174" i="3"/>
  <c r="E171" i="3"/>
  <c r="E173" i="3"/>
  <c r="E176" i="3"/>
  <c r="E179" i="3"/>
  <c r="E181" i="3"/>
  <c r="E168" i="3"/>
  <c r="E175" i="3"/>
  <c r="E294" i="3"/>
  <c r="E293" i="3"/>
  <c r="E288" i="3"/>
  <c r="E295" i="3"/>
  <c r="E301" i="3"/>
  <c r="E291" i="3"/>
  <c r="E297" i="3"/>
  <c r="E299" i="3"/>
  <c r="E296" i="3"/>
  <c r="E287" i="3"/>
  <c r="E290" i="3"/>
  <c r="E298" i="3"/>
  <c r="E292" i="3"/>
  <c r="E289" i="3"/>
  <c r="E300" i="3"/>
  <c r="F363" i="3"/>
  <c r="F371" i="3"/>
  <c r="F365" i="3"/>
  <c r="F370" i="3"/>
  <c r="F369" i="3"/>
  <c r="F373" i="3"/>
  <c r="F375" i="3"/>
  <c r="F372" i="3"/>
  <c r="F374" i="3"/>
  <c r="F376" i="3"/>
  <c r="F367" i="3"/>
  <c r="F366" i="3"/>
  <c r="F368" i="3"/>
  <c r="F364" i="3"/>
  <c r="F362" i="3"/>
  <c r="F503" i="3"/>
  <c r="F511" i="3"/>
  <c r="F500" i="3"/>
  <c r="F508" i="3"/>
  <c r="F497" i="3"/>
  <c r="F499" i="3"/>
  <c r="F501" i="3"/>
  <c r="F505" i="3"/>
  <c r="F502" i="3"/>
  <c r="F504" i="3"/>
  <c r="F509" i="3"/>
  <c r="F498" i="3"/>
  <c r="F510" i="3"/>
  <c r="F506" i="3"/>
  <c r="F507" i="3"/>
  <c r="D66" i="3"/>
  <c r="D74" i="3"/>
  <c r="D63" i="3"/>
  <c r="D71" i="3"/>
  <c r="D68" i="3"/>
  <c r="D76" i="3"/>
  <c r="D65" i="3"/>
  <c r="D73" i="3"/>
  <c r="D70" i="3"/>
  <c r="D67" i="3"/>
  <c r="D75" i="3"/>
  <c r="D64" i="3"/>
  <c r="D72" i="3"/>
  <c r="D62" i="3"/>
  <c r="D69" i="3"/>
  <c r="D483" i="3"/>
  <c r="D491" i="3"/>
  <c r="D488" i="3"/>
  <c r="D496" i="3"/>
  <c r="D494" i="3"/>
  <c r="D485" i="3"/>
  <c r="D487" i="3"/>
  <c r="D484" i="3"/>
  <c r="D490" i="3"/>
  <c r="D486" i="3"/>
  <c r="D482" i="3"/>
  <c r="D493" i="3"/>
  <c r="D489" i="3"/>
  <c r="D495" i="3"/>
  <c r="D492" i="3"/>
  <c r="F335" i="3"/>
  <c r="F343" i="3"/>
  <c r="F332" i="3"/>
  <c r="F334" i="3"/>
  <c r="F341" i="3"/>
  <c r="F346" i="3"/>
  <c r="F333" i="3"/>
  <c r="F337" i="3"/>
  <c r="F336" i="3"/>
  <c r="F338" i="3"/>
  <c r="F339" i="3"/>
  <c r="F342" i="3"/>
  <c r="F340" i="3"/>
  <c r="F344" i="3"/>
  <c r="F345" i="3"/>
  <c r="F263" i="3"/>
  <c r="F271" i="3"/>
  <c r="F267" i="3"/>
  <c r="F264" i="3"/>
  <c r="F259" i="3"/>
  <c r="F266" i="3"/>
  <c r="F257" i="3"/>
  <c r="F261" i="3"/>
  <c r="F268" i="3"/>
  <c r="F258" i="3"/>
  <c r="F270" i="3"/>
  <c r="F74" i="3"/>
  <c r="F269" i="3"/>
  <c r="F262" i="3"/>
  <c r="F260" i="3"/>
  <c r="F265" i="3"/>
  <c r="E340" i="3"/>
  <c r="E336" i="3"/>
  <c r="E332" i="3"/>
  <c r="E333" i="3"/>
  <c r="E337" i="3"/>
  <c r="E335" i="3"/>
  <c r="E339" i="3"/>
  <c r="E338" i="3"/>
  <c r="E334" i="3"/>
  <c r="E344" i="3"/>
  <c r="E345" i="3"/>
  <c r="E341" i="3"/>
  <c r="E342" i="3"/>
  <c r="E343" i="3"/>
  <c r="E346" i="3"/>
  <c r="F453" i="3"/>
  <c r="F461" i="3"/>
  <c r="F458" i="3"/>
  <c r="F466" i="3"/>
  <c r="F462" i="3"/>
  <c r="F464" i="3"/>
  <c r="F455" i="3"/>
  <c r="F452" i="3"/>
  <c r="F463" i="3"/>
  <c r="F459" i="3"/>
  <c r="F465" i="3"/>
  <c r="F460" i="3"/>
  <c r="F454" i="3"/>
  <c r="F457" i="3"/>
  <c r="F456" i="3"/>
  <c r="F321" i="3"/>
  <c r="F329" i="3"/>
  <c r="F325" i="3"/>
  <c r="F320" i="3"/>
  <c r="F322" i="3"/>
  <c r="F317" i="3"/>
  <c r="F324" i="3"/>
  <c r="F326" i="3"/>
  <c r="F319" i="3"/>
  <c r="F327" i="3"/>
  <c r="F331" i="3"/>
  <c r="F323" i="3"/>
  <c r="F318" i="3"/>
  <c r="F330" i="3"/>
  <c r="F328" i="3"/>
  <c r="D189" i="3"/>
  <c r="D183" i="3"/>
  <c r="D191" i="3"/>
  <c r="D188" i="3"/>
  <c r="D196" i="3"/>
  <c r="D185" i="3"/>
  <c r="D193" i="3"/>
  <c r="D192" i="3"/>
  <c r="D194" i="3"/>
  <c r="D190" i="3"/>
  <c r="D182" i="3"/>
  <c r="D195" i="3"/>
  <c r="D184" i="3"/>
  <c r="D186" i="3"/>
  <c r="D187" i="3"/>
  <c r="E377" i="3"/>
  <c r="E381" i="3"/>
  <c r="E389" i="3"/>
  <c r="E378" i="3"/>
  <c r="E386" i="3"/>
  <c r="E383" i="3"/>
  <c r="E387" i="3"/>
  <c r="E385" i="3"/>
  <c r="E391" i="3"/>
  <c r="E388" i="3"/>
  <c r="E390" i="3"/>
  <c r="E380" i="3"/>
  <c r="E379" i="3"/>
  <c r="E384" i="3"/>
  <c r="E382" i="3"/>
  <c r="X16" i="1"/>
  <c r="F3" i="3"/>
  <c r="F11" i="3"/>
  <c r="F9" i="3"/>
  <c r="F10" i="3"/>
  <c r="F12" i="3"/>
  <c r="F4" i="3"/>
  <c r="F13" i="3"/>
  <c r="F5" i="3"/>
  <c r="F14" i="3"/>
  <c r="F6" i="3"/>
  <c r="F15" i="3"/>
  <c r="F7" i="3"/>
  <c r="F16" i="3"/>
  <c r="F8" i="3"/>
  <c r="F2" i="3"/>
  <c r="E430" i="3"/>
  <c r="E427" i="3"/>
  <c r="E435" i="3"/>
  <c r="E422" i="3"/>
  <c r="E432" i="3"/>
  <c r="E424" i="3"/>
  <c r="E428" i="3"/>
  <c r="E431" i="3"/>
  <c r="E433" i="3"/>
  <c r="E423" i="3"/>
  <c r="E429" i="3"/>
  <c r="E434" i="3"/>
  <c r="E425" i="3"/>
  <c r="E426" i="3"/>
  <c r="E436" i="3"/>
  <c r="D52" i="3"/>
  <c r="D60" i="3"/>
  <c r="D49" i="3"/>
  <c r="D57" i="3"/>
  <c r="D54" i="3"/>
  <c r="D47" i="3"/>
  <c r="D51" i="3"/>
  <c r="D59" i="3"/>
  <c r="D48" i="3"/>
  <c r="D56" i="3"/>
  <c r="D53" i="3"/>
  <c r="D61" i="3"/>
  <c r="D50" i="3"/>
  <c r="D58" i="3"/>
  <c r="D55" i="3"/>
  <c r="F235" i="3"/>
  <c r="F231" i="3"/>
  <c r="F238" i="3"/>
  <c r="F228" i="3"/>
  <c r="F230" i="3"/>
  <c r="F237" i="3"/>
  <c r="F232" i="3"/>
  <c r="F72" i="3"/>
  <c r="F233" i="3"/>
  <c r="F240" i="3"/>
  <c r="F229" i="3"/>
  <c r="F234" i="3"/>
  <c r="F236" i="3"/>
  <c r="F241" i="3"/>
  <c r="F239" i="3"/>
  <c r="F227" i="3"/>
  <c r="F213" i="3"/>
  <c r="F221" i="3"/>
  <c r="F222" i="3"/>
  <c r="F219" i="3"/>
  <c r="F224" i="3"/>
  <c r="F214" i="3"/>
  <c r="F216" i="3"/>
  <c r="F226" i="3"/>
  <c r="F212" i="3"/>
  <c r="F217" i="3"/>
  <c r="F215" i="3"/>
  <c r="F218" i="3"/>
  <c r="F220" i="3"/>
  <c r="F223" i="3"/>
  <c r="F225" i="3"/>
  <c r="F411" i="3"/>
  <c r="F419" i="3"/>
  <c r="F408" i="3"/>
  <c r="F416" i="3"/>
  <c r="F415" i="3"/>
  <c r="F417" i="3"/>
  <c r="F421" i="3"/>
  <c r="F409" i="3"/>
  <c r="F407" i="3"/>
  <c r="F410" i="3"/>
  <c r="F412" i="3"/>
  <c r="F418" i="3"/>
  <c r="F420" i="3"/>
  <c r="F413" i="3"/>
  <c r="F414" i="3"/>
  <c r="F275" i="3"/>
  <c r="F283" i="3"/>
  <c r="F272" i="3"/>
  <c r="F274" i="3"/>
  <c r="F281" i="3"/>
  <c r="F277" i="3"/>
  <c r="F273" i="3"/>
  <c r="F285" i="3"/>
  <c r="F278" i="3"/>
  <c r="F276" i="3"/>
  <c r="F279" i="3"/>
  <c r="F284" i="3"/>
  <c r="F286" i="3"/>
  <c r="F282" i="3"/>
  <c r="F280" i="3"/>
  <c r="F75" i="3"/>
  <c r="F384" i="3"/>
  <c r="F377" i="3"/>
  <c r="F381" i="3"/>
  <c r="F389" i="3"/>
  <c r="F379" i="3"/>
  <c r="F380" i="3"/>
  <c r="F387" i="3"/>
  <c r="F386" i="3"/>
  <c r="F385" i="3"/>
  <c r="F378" i="3"/>
  <c r="F390" i="3"/>
  <c r="F383" i="3"/>
  <c r="F391" i="3"/>
  <c r="F388" i="3"/>
  <c r="F382" i="3"/>
  <c r="E258" i="3"/>
  <c r="E260" i="3"/>
  <c r="E268" i="3"/>
  <c r="E262" i="3"/>
  <c r="E269" i="3"/>
  <c r="E259" i="3"/>
  <c r="E266" i="3"/>
  <c r="E271" i="3"/>
  <c r="E261" i="3"/>
  <c r="E257" i="3"/>
  <c r="E263" i="3"/>
  <c r="E264" i="3"/>
  <c r="E265" i="3"/>
  <c r="E267" i="3"/>
  <c r="E270" i="3"/>
  <c r="F489" i="3"/>
  <c r="F486" i="3"/>
  <c r="F494" i="3"/>
  <c r="F490" i="3"/>
  <c r="F492" i="3"/>
  <c r="F483" i="3"/>
  <c r="F496" i="3"/>
  <c r="F488" i="3"/>
  <c r="F491" i="3"/>
  <c r="F495" i="3"/>
  <c r="F487" i="3"/>
  <c r="F493" i="3"/>
  <c r="F482" i="3"/>
  <c r="F484" i="3"/>
  <c r="F485" i="3"/>
  <c r="F397" i="3"/>
  <c r="F405" i="3"/>
  <c r="F394" i="3"/>
  <c r="F402" i="3"/>
  <c r="F392" i="3"/>
  <c r="F406" i="3"/>
  <c r="F393" i="3"/>
  <c r="F401" i="3"/>
  <c r="F403" i="3"/>
  <c r="F404" i="3"/>
  <c r="F395" i="3"/>
  <c r="F398" i="3"/>
  <c r="F396" i="3"/>
  <c r="F399" i="3"/>
  <c r="F400" i="3"/>
  <c r="D166" i="3"/>
  <c r="D160" i="3"/>
  <c r="D154" i="3"/>
  <c r="D162" i="3"/>
  <c r="D159" i="3"/>
  <c r="D156" i="3"/>
  <c r="D164" i="3"/>
  <c r="D158" i="3"/>
  <c r="D163" i="3"/>
  <c r="D165" i="3"/>
  <c r="D161" i="3"/>
  <c r="D152" i="3"/>
  <c r="D155" i="3"/>
  <c r="D157" i="3"/>
  <c r="D153" i="3"/>
  <c r="F114" i="3"/>
  <c r="F111" i="3"/>
  <c r="F119" i="3"/>
  <c r="F108" i="3"/>
  <c r="F116" i="3"/>
  <c r="F113" i="3"/>
  <c r="F121" i="3"/>
  <c r="F110" i="3"/>
  <c r="F118" i="3"/>
  <c r="F107" i="3"/>
  <c r="F115" i="3"/>
  <c r="F65" i="3"/>
  <c r="F112" i="3"/>
  <c r="F120" i="3"/>
  <c r="F109" i="3"/>
  <c r="F117" i="3"/>
  <c r="D323" i="3"/>
  <c r="D331" i="3"/>
  <c r="D322" i="3"/>
  <c r="D326" i="3"/>
  <c r="D328" i="3"/>
  <c r="D330" i="3"/>
  <c r="D329" i="3"/>
  <c r="D319" i="3"/>
  <c r="D317" i="3"/>
  <c r="D324" i="3"/>
  <c r="D327" i="3"/>
  <c r="D325" i="3"/>
  <c r="D320" i="3"/>
  <c r="D318" i="3"/>
  <c r="D321" i="3"/>
  <c r="D351" i="3"/>
  <c r="D359" i="3"/>
  <c r="D349" i="3"/>
  <c r="D356" i="3"/>
  <c r="D354" i="3"/>
  <c r="D358" i="3"/>
  <c r="D360" i="3"/>
  <c r="D357" i="3"/>
  <c r="D348" i="3"/>
  <c r="D350" i="3"/>
  <c r="D352" i="3"/>
  <c r="D355" i="3"/>
  <c r="D361" i="3"/>
  <c r="D347" i="3"/>
  <c r="D353" i="3"/>
  <c r="D80" i="3"/>
  <c r="D88" i="3"/>
  <c r="D85" i="3"/>
  <c r="D82" i="3"/>
  <c r="D90" i="3"/>
  <c r="D79" i="3"/>
  <c r="D87" i="3"/>
  <c r="D84" i="3"/>
  <c r="D77" i="3"/>
  <c r="D81" i="3"/>
  <c r="D89" i="3"/>
  <c r="D78" i="3"/>
  <c r="D86" i="3"/>
  <c r="D83" i="3"/>
  <c r="D91" i="3"/>
  <c r="E19" i="3"/>
  <c r="E27" i="3"/>
  <c r="E22" i="3"/>
  <c r="E30" i="3"/>
  <c r="E23" i="3"/>
  <c r="E31" i="3"/>
  <c r="E24" i="3"/>
  <c r="E17" i="3"/>
  <c r="E25" i="3"/>
  <c r="E26" i="3"/>
  <c r="E28" i="3"/>
  <c r="E29" i="3"/>
  <c r="E18" i="3"/>
  <c r="E20" i="3"/>
  <c r="E21" i="3"/>
  <c r="D377" i="3"/>
  <c r="D378" i="3"/>
  <c r="D386" i="3"/>
  <c r="D383" i="3"/>
  <c r="D391" i="3"/>
  <c r="D381" i="3"/>
  <c r="D385" i="3"/>
  <c r="D387" i="3"/>
  <c r="D389" i="3"/>
  <c r="D388" i="3"/>
  <c r="D390" i="3"/>
  <c r="D382" i="3"/>
  <c r="D384" i="3"/>
  <c r="D380" i="3"/>
  <c r="D379" i="3"/>
  <c r="D265" i="3"/>
  <c r="D264" i="3"/>
  <c r="D261" i="3"/>
  <c r="D268" i="3"/>
  <c r="D263" i="3"/>
  <c r="D270" i="3"/>
  <c r="D266" i="3"/>
  <c r="D259" i="3"/>
  <c r="D269" i="3"/>
  <c r="D271" i="3"/>
  <c r="D262" i="3"/>
  <c r="D257" i="3"/>
  <c r="D267" i="3"/>
  <c r="D260" i="3"/>
  <c r="D258" i="3"/>
  <c r="F62" i="3"/>
  <c r="E530" i="3" l="1"/>
  <c r="E538" i="3"/>
  <c r="E535" i="3"/>
  <c r="E532" i="3"/>
  <c r="E540" i="3"/>
  <c r="E527" i="3"/>
  <c r="E533" i="3"/>
  <c r="E529" i="3"/>
  <c r="E537" i="3"/>
  <c r="E534" i="3"/>
  <c r="E531" i="3"/>
  <c r="E539" i="3"/>
  <c r="E528" i="3"/>
  <c r="E536" i="3"/>
  <c r="E541" i="3"/>
  <c r="F533" i="3" l="1"/>
  <c r="F541" i="3"/>
  <c r="F530" i="3"/>
  <c r="F538" i="3"/>
  <c r="F527" i="3"/>
  <c r="F535" i="3"/>
  <c r="F532" i="3"/>
  <c r="F540" i="3"/>
  <c r="F529" i="3"/>
  <c r="F537" i="3"/>
  <c r="F528" i="3"/>
  <c r="F534" i="3"/>
  <c r="F536" i="3"/>
  <c r="F531" i="3"/>
  <c r="F539" i="3"/>
  <c r="R10" i="1" l="1"/>
  <c r="T10" i="1" l="1"/>
  <c r="V10" i="1" l="1"/>
  <c r="X10" i="1" s="1"/>
</calcChain>
</file>

<file path=xl/sharedStrings.xml><?xml version="1.0" encoding="utf-8"?>
<sst xmlns="http://schemas.openxmlformats.org/spreadsheetml/2006/main" count="223" uniqueCount="148">
  <si>
    <t>Sample</t>
  </si>
  <si>
    <t>Is for training</t>
  </si>
  <si>
    <t>Measurement order</t>
  </si>
  <si>
    <t>Planned glucose concentration [g/kg]</t>
  </si>
  <si>
    <t>Glucose concentration [g/kg]</t>
  </si>
  <si>
    <t>Planned citric acid concentration [g/kg]</t>
  </si>
  <si>
    <t>Citric Acid Concentration [g/kg]</t>
  </si>
  <si>
    <t>Planned ammonium chloride concentration [g/kg]3</t>
  </si>
  <si>
    <t>ammonium chloride concentration [g/kg]</t>
  </si>
  <si>
    <t>Planned concentration glucose stock [g/kg]</t>
  </si>
  <si>
    <t>Concentration glucose stock [g/kg]</t>
  </si>
  <si>
    <t>Planned concentratin citric acid stock [g/kg]</t>
  </si>
  <si>
    <t>Concentration citric acid stock [g/kg]</t>
  </si>
  <si>
    <t>Planned Concentration ammonium chloride stock [g/kg]</t>
  </si>
  <si>
    <t>Concentration ammonium chloride stoc [g/kg]</t>
  </si>
  <si>
    <t>Planned total amount sample [g]</t>
  </si>
  <si>
    <t>Total sample [g]</t>
  </si>
  <si>
    <t>Planned amount glucose stock [g]</t>
  </si>
  <si>
    <t>Amount glucose stock [g]</t>
  </si>
  <si>
    <t>Planned amount citric acid stock [g]</t>
  </si>
  <si>
    <t>Amount of citric acid [g]</t>
  </si>
  <si>
    <t>Planned amount ammonium chloride stock [g]</t>
  </si>
  <si>
    <t>Amount ammonium chlroride stock [g]</t>
  </si>
  <si>
    <t>Planned amount Medium wo1 [g]</t>
  </si>
  <si>
    <t>Amount Medium wo1</t>
  </si>
  <si>
    <t>File_1</t>
  </si>
  <si>
    <t>File_2</t>
  </si>
  <si>
    <t>File_3</t>
  </si>
  <si>
    <t>19A</t>
  </si>
  <si>
    <t>19B</t>
  </si>
  <si>
    <t>19C</t>
  </si>
  <si>
    <t>20A</t>
  </si>
  <si>
    <t>20B</t>
  </si>
  <si>
    <t>20C</t>
  </si>
  <si>
    <t>21A</t>
  </si>
  <si>
    <t>21A_106_2D.csv</t>
  </si>
  <si>
    <t>21B</t>
  </si>
  <si>
    <t>21C</t>
  </si>
  <si>
    <t>22A</t>
  </si>
  <si>
    <t>22B</t>
  </si>
  <si>
    <t>22C</t>
  </si>
  <si>
    <t>23A</t>
  </si>
  <si>
    <t>23B</t>
  </si>
  <si>
    <t>23C</t>
  </si>
  <si>
    <t>24A</t>
  </si>
  <si>
    <t>24B</t>
  </si>
  <si>
    <t>24C</t>
  </si>
  <si>
    <t>train</t>
  </si>
  <si>
    <t>A</t>
  </si>
  <si>
    <t>B</t>
  </si>
  <si>
    <t>C</t>
  </si>
  <si>
    <t>product</t>
  </si>
  <si>
    <t>name</t>
  </si>
  <si>
    <t>Glucose</t>
  </si>
  <si>
    <t>Citric acid</t>
  </si>
  <si>
    <t>Ammonium Chloride</t>
  </si>
  <si>
    <t>min</t>
  </si>
  <si>
    <t>max</t>
  </si>
  <si>
    <t>test</t>
  </si>
  <si>
    <t>File</t>
  </si>
  <si>
    <t>Stock</t>
  </si>
  <si>
    <t>Substance</t>
  </si>
  <si>
    <t>Theor. stock concentration [g/kg]</t>
  </si>
  <si>
    <t>Stock concentration [g/kg]</t>
  </si>
  <si>
    <t>Molecular Weight [g/mol]</t>
  </si>
  <si>
    <t>Substance2</t>
  </si>
  <si>
    <t>Molecular Weight [g/mol]3</t>
  </si>
  <si>
    <t>Theor total amount [g]</t>
  </si>
  <si>
    <t>Total amount [g]</t>
  </si>
  <si>
    <t>Theor. substance amount [g]</t>
  </si>
  <si>
    <t>Substance amount [g]</t>
  </si>
  <si>
    <t>Theor. water amount [g]</t>
  </si>
  <si>
    <t>Water amount [g]</t>
  </si>
  <si>
    <t>Acetate</t>
  </si>
  <si>
    <t>Sodium acetate</t>
  </si>
  <si>
    <t>Glucose monohydrate</t>
  </si>
  <si>
    <t>Citric Acid</t>
  </si>
  <si>
    <t>Citric acid monohydrate</t>
  </si>
  <si>
    <t>Ammonium chloride</t>
  </si>
  <si>
    <t>YAL_013</t>
  </si>
  <si>
    <t>planned</t>
  </si>
  <si>
    <t>actual</t>
  </si>
  <si>
    <t>Volume</t>
  </si>
  <si>
    <t>mL</t>
  </si>
  <si>
    <t>Glucose concentration:</t>
  </si>
  <si>
    <t>g/L</t>
  </si>
  <si>
    <t>Inoculum Volume:</t>
  </si>
  <si>
    <t>Water</t>
  </si>
  <si>
    <t>g</t>
  </si>
  <si>
    <t>Yeast Extract</t>
  </si>
  <si>
    <t>Acetic Acid (95 %)</t>
  </si>
  <si>
    <t>Magnesium sulfate heptahydrate</t>
  </si>
  <si>
    <t>EDTA di sodium salt</t>
  </si>
  <si>
    <t>Calcium cloride</t>
  </si>
  <si>
    <t>Antifoam 204</t>
  </si>
  <si>
    <t>fill to final volume with water</t>
  </si>
  <si>
    <t>autoclave</t>
  </si>
  <si>
    <t>Add under laminar flow hood</t>
  </si>
  <si>
    <t>YG-TM 1 salts</t>
  </si>
  <si>
    <t>YG-Vitamin</t>
  </si>
  <si>
    <t>File_4</t>
  </si>
  <si>
    <t>File_5</t>
  </si>
  <si>
    <t>File_6</t>
  </si>
  <si>
    <t>File_7</t>
  </si>
  <si>
    <t>File_8</t>
  </si>
  <si>
    <t>File_9</t>
  </si>
  <si>
    <t>File_10</t>
  </si>
  <si>
    <t>File_11</t>
  </si>
  <si>
    <t>File_12</t>
  </si>
  <si>
    <t>File_13</t>
  </si>
  <si>
    <t>File_14</t>
  </si>
  <si>
    <t>File_15</t>
  </si>
  <si>
    <t>1_31_2D.csv</t>
  </si>
  <si>
    <t>2_1_2D.csv</t>
  </si>
  <si>
    <t>3_16_2D.csv</t>
  </si>
  <si>
    <t>4_158_2D.csv</t>
  </si>
  <si>
    <t>5_106_2D.csv</t>
  </si>
  <si>
    <t>6_91_2D.csv</t>
  </si>
  <si>
    <t>7_166_2D.csv</t>
  </si>
  <si>
    <t>9_113_2D.csv</t>
  </si>
  <si>
    <t>10_76_2D.csv</t>
  </si>
  <si>
    <t>11_143_2D.csv</t>
  </si>
  <si>
    <t>12_1_2D.csv</t>
  </si>
  <si>
    <t>13_128_2D.csv</t>
  </si>
  <si>
    <t>14_31_2D.csv</t>
  </si>
  <si>
    <t>15_61_2D.csv</t>
  </si>
  <si>
    <t>16_46_2D.csv</t>
  </si>
  <si>
    <t>17_166_2D.csv</t>
  </si>
  <si>
    <t>18_121_2D.csv</t>
  </si>
  <si>
    <t>19A_91_2D.csv</t>
  </si>
  <si>
    <t>19B_76_2D.csv</t>
  </si>
  <si>
    <t>19C_121_2D.csv</t>
  </si>
  <si>
    <t>20A_181_2D.csv</t>
  </si>
  <si>
    <t>20B_83_2D.csv</t>
  </si>
  <si>
    <t>20C_173_2D.csv</t>
  </si>
  <si>
    <t>21B_61_2D.csv</t>
  </si>
  <si>
    <t>21C_136_2D.csv</t>
  </si>
  <si>
    <t>22A_151_2D.csv</t>
  </si>
  <si>
    <t>22B_68_2D.csv</t>
  </si>
  <si>
    <t>22C_98_2D.csv</t>
  </si>
  <si>
    <t>23A_52_2D.csv</t>
  </si>
  <si>
    <t>23B_46_2D.csv</t>
  </si>
  <si>
    <t>23C_181_2D.csv</t>
  </si>
  <si>
    <t>24A_196_2D.csv</t>
  </si>
  <si>
    <t>24B_151_2D.csv</t>
  </si>
  <si>
    <t>24C_16_2D.csv</t>
  </si>
  <si>
    <t>0_196_2D.csv</t>
  </si>
  <si>
    <t>23A_53_2D.csv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</si>
</sst>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" fillId="0" borderId="0" xfId="0" applyNumberFormat="1" applyFont="1"/>
    <xf numFmtId="164" fontId="4" fillId="2" borderId="21" xfId="0" applyNumberFormat="1" applyFont="1" applyFill="1" applyBorder="1"/>
    <xf numFmtId="0" fontId="4" fillId="3" borderId="22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4" fillId="4" borderId="5" xfId="0" applyFont="1" applyFill="1" applyBorder="1" applyAlignment="1">
      <alignment horizontal="center" vertical="top"/>
    </xf>
    <xf numFmtId="0" fontId="0" fillId="4" borderId="0" xfId="0" applyFill="1"/>
    <xf numFmtId="0" fontId="0" fillId="0" borderId="22" xfId="0" applyBorder="1"/>
    <xf numFmtId="0" fontId="1" fillId="0" borderId="22" xfId="0" applyFont="1" applyBorder="1"/>
    <xf numFmtId="0" fontId="0" fillId="5" borderId="22" xfId="0" applyFill="1" applyBorder="1"/>
    <xf numFmtId="0" fontId="1" fillId="5" borderId="22" xfId="0" applyFont="1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3">
    <tableStyle name="Sample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Measurements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Stock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541" headerRowDxfId="0">
  <sortState xmlns:xlrd2="http://schemas.microsoft.com/office/spreadsheetml/2017/richdata2" ref="A2:F532">
    <sortCondition ref="A1:A532"/>
  </sortState>
  <tableColumns count="6">
    <tableColumn id="1" xr3:uid="{00000000-0010-0000-0100-000001000000}" name="File"/>
    <tableColumn id="2" xr3:uid="{00000000-0010-0000-0100-000002000000}" name="Sample"/>
    <tableColumn id="3" xr3:uid="{00000000-0010-0000-0100-000003000000}" name="Is for training"/>
    <tableColumn id="4" xr3:uid="{00000000-0010-0000-0100-000004000000}" name="Glucose concentration [g/kg]"/>
    <tableColumn id="5" xr3:uid="{00000000-0010-0000-0100-000005000000}" name="Citric Acid Concentration [g/kg]"/>
    <tableColumn id="6" xr3:uid="{00000000-0010-0000-0100-000006000000}" name="ammonium chloride concentration [g/kg]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N38" headerRowCellStyle="Normal" dataCellStyle="Normal" totalsRowCellStyle="Normal">
  <tableColumns count="40">
    <tableColumn id="1" xr3:uid="{00000000-0010-0000-0000-000001000000}" name="Sample" dataCellStyle="Normal"/>
    <tableColumn id="2" xr3:uid="{00000000-0010-0000-0000-000002000000}" name="Is for training" dataCellStyle="Normal"/>
    <tableColumn id="3" xr3:uid="{00000000-0010-0000-0000-000003000000}" name="Measurement order" dataCellStyle="Normal"/>
    <tableColumn id="4" xr3:uid="{00000000-0010-0000-0000-000004000000}" name="Planned glucose concentration [g/kg]" dataCellStyle="Normal"/>
    <tableColumn id="5" xr3:uid="{00000000-0010-0000-0000-000005000000}" name="Glucose concentration [g/kg]" dataCellStyle="Normal"/>
    <tableColumn id="6" xr3:uid="{00000000-0010-0000-0000-000006000000}" name="Planned citric acid concentration [g/kg]" dataCellStyle="Normal"/>
    <tableColumn id="7" xr3:uid="{00000000-0010-0000-0000-000007000000}" name="Citric Acid Concentration [g/kg]" dataCellStyle="Normal"/>
    <tableColumn id="8" xr3:uid="{00000000-0010-0000-0000-000008000000}" name="Planned ammonium chloride concentration [g/kg]3" dataCellStyle="Normal"/>
    <tableColumn id="9" xr3:uid="{00000000-0010-0000-0000-000009000000}" name="ammonium chloride concentration [g/kg]" dataCellStyle="Normal"/>
    <tableColumn id="10" xr3:uid="{00000000-0010-0000-0000-00000A000000}" name="Planned concentration glucose stock [g/kg]" dataCellStyle="Normal"/>
    <tableColumn id="11" xr3:uid="{00000000-0010-0000-0000-00000B000000}" name="Concentration glucose stock [g/kg]" dataCellStyle="Normal"/>
    <tableColumn id="12" xr3:uid="{00000000-0010-0000-0000-00000C000000}" name="Planned concentratin citric acid stock [g/kg]" dataCellStyle="Normal"/>
    <tableColumn id="13" xr3:uid="{00000000-0010-0000-0000-00000D000000}" name="Concentration citric acid stock [g/kg]" dataCellStyle="Normal"/>
    <tableColumn id="14" xr3:uid="{00000000-0010-0000-0000-00000E000000}" name="Planned Concentration ammonium chloride stock [g/kg]" dataCellStyle="Normal"/>
    <tableColumn id="15" xr3:uid="{00000000-0010-0000-0000-00000F000000}" name="Concentration ammonium chloride stoc [g/kg]" dataCellStyle="Normal"/>
    <tableColumn id="16" xr3:uid="{00000000-0010-0000-0000-000010000000}" name="Planned total amount sample [g]" dataCellStyle="Normal"/>
    <tableColumn id="17" xr3:uid="{00000000-0010-0000-0000-000011000000}" name="Total sample [g]" dataCellStyle="Normal"/>
    <tableColumn id="18" xr3:uid="{00000000-0010-0000-0000-000012000000}" name="Planned amount glucose stock [g]" dataCellStyle="Normal"/>
    <tableColumn id="19" xr3:uid="{00000000-0010-0000-0000-000013000000}" name="Amount glucose stock [g]" dataCellStyle="Normal"/>
    <tableColumn id="20" xr3:uid="{00000000-0010-0000-0000-000014000000}" name="Planned amount citric acid stock [g]" dataCellStyle="Normal"/>
    <tableColumn id="21" xr3:uid="{00000000-0010-0000-0000-000015000000}" name="Amount of citric acid [g]" dataCellStyle="Normal"/>
    <tableColumn id="22" xr3:uid="{00000000-0010-0000-0000-000016000000}" name="Planned amount ammonium chloride stock [g]" dataCellStyle="Normal"/>
    <tableColumn id="23" xr3:uid="{00000000-0010-0000-0000-000017000000}" name="Amount ammonium chlroride stock [g]" dataCellStyle="Normal"/>
    <tableColumn id="24" xr3:uid="{00000000-0010-0000-0000-000018000000}" name="Planned amount Medium wo1 [g]" dataCellStyle="Normal"/>
    <tableColumn id="25" xr3:uid="{00000000-0010-0000-0000-000019000000}" name="Amount Medium wo1" dataCellStyle="Normal"/>
    <tableColumn id="26" xr3:uid="{00000000-0010-0000-0000-00001A000000}" name="File_1" dataCellStyle="Normal"/>
    <tableColumn id="27" xr3:uid="{00000000-0010-0000-0000-00001B000000}" name="File_2" dataCellStyle="Normal"/>
    <tableColumn id="28" xr3:uid="{00000000-0010-0000-0000-00001C000000}" name="File_3" dataCellStyle="Normal"/>
    <tableColumn id="29" xr3:uid="{B630C621-CA6C-4113-A490-79D48F13108E}" name="File_4" dataCellStyle="Normal"/>
    <tableColumn id="30" xr3:uid="{4DB3D65D-289E-427F-AB2D-A56ADB84C82C}" name="File_5" dataCellStyle="Normal"/>
    <tableColumn id="31" xr3:uid="{46FBB7BD-3F38-4A8D-8945-22C35CC0CF45}" name="File_6" dataCellStyle="Normal"/>
    <tableColumn id="32" xr3:uid="{56732B11-BF39-4CD0-8C8C-D4C8B04A55F5}" name="File_7" dataCellStyle="Normal"/>
    <tableColumn id="33" xr3:uid="{9A0A7A2F-4758-4365-B1E7-FD70CBD0719D}" name="File_8" dataCellStyle="Normal" totalsRowCellStyle="Normal"/>
    <tableColumn id="34" xr3:uid="{0ED74EF4-4858-43B0-AD08-10B70DAE959A}" name="File_9" dataCellStyle="Normal" totalsRowCellStyle="Normal"/>
    <tableColumn id="35" xr3:uid="{BC8B3973-F9BC-47B7-9F4D-0B95EE2226D6}" name="File_10" dataCellStyle="Normal" totalsRowCellStyle="Normal"/>
    <tableColumn id="36" xr3:uid="{C5155CAE-BF55-4244-94B9-76170624C15C}" name="File_11" dataCellStyle="Normal" totalsRowCellStyle="Normal"/>
    <tableColumn id="37" xr3:uid="{75A2DF1F-AAFA-4040-AE39-759CAC702FB5}" name="File_12" dataCellStyle="Normal" totalsRowCellStyle="Normal"/>
    <tableColumn id="38" xr3:uid="{AE4B6888-CD67-4A09-85D9-4E7B846EF3EE}" name="File_13" dataCellStyle="Normal" totalsRowCellStyle="Normal"/>
    <tableColumn id="39" xr3:uid="{D13EDC1E-FC82-4330-9361-479811984B0F}" name="File_14" dataCellStyle="Normal" totalsRowCellStyle="Normal"/>
    <tableColumn id="40" xr3:uid="{550C7DF2-84CA-4884-A590-61C126E2AF68}" name="File_15" dataCellStyle="Normal" totalsRowCellStyle="Normal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M5">
  <tableColumns count="13">
    <tableColumn id="1" xr3:uid="{00000000-0010-0000-0200-000001000000}" name="Stock"/>
    <tableColumn id="2" xr3:uid="{00000000-0010-0000-0200-000002000000}" name="Substance"/>
    <tableColumn id="3" xr3:uid="{00000000-0010-0000-0200-000003000000}" name="Theor. stock concentration [g/kg]"/>
    <tableColumn id="4" xr3:uid="{00000000-0010-0000-0200-000004000000}" name="Stock concentration [g/kg]"/>
    <tableColumn id="5" xr3:uid="{00000000-0010-0000-0200-000005000000}" name="Molecular Weight [g/mol]"/>
    <tableColumn id="6" xr3:uid="{00000000-0010-0000-0200-000006000000}" name="Substance2"/>
    <tableColumn id="7" xr3:uid="{00000000-0010-0000-0200-000007000000}" name="Molecular Weight [g/mol]3"/>
    <tableColumn id="8" xr3:uid="{00000000-0010-0000-0200-000008000000}" name="Theor total amount [g]"/>
    <tableColumn id="9" xr3:uid="{00000000-0010-0000-0200-000009000000}" name="Total amount [g]"/>
    <tableColumn id="10" xr3:uid="{00000000-0010-0000-0200-00000A000000}" name="Theor. substance amount [g]"/>
    <tableColumn id="11" xr3:uid="{00000000-0010-0000-0200-00000B000000}" name="Substance amount [g]"/>
    <tableColumn id="12" xr3:uid="{00000000-0010-0000-0200-00000C000000}" name="Theor. water amount [g]"/>
    <tableColumn id="13" xr3:uid="{00000000-0010-0000-0200-00000D000000}" name="Water amount [g]"/>
  </tableColumns>
  <tableStyleInfo name="Stock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8"/>
  <sheetViews>
    <sheetView tabSelected="1" topLeftCell="A356" workbookViewId="0">
      <selection activeCell="B361" sqref="B361"/>
    </sheetView>
  </sheetViews>
  <sheetFormatPr defaultColWidth="12.6328125" defaultRowHeight="15" customHeight="1" x14ac:dyDescent="0.25"/>
  <cols>
    <col min="1" max="1" width="21.08984375" customWidth="1"/>
    <col min="2" max="2" width="19.7265625" customWidth="1"/>
    <col min="3" max="3" width="14" customWidth="1"/>
    <col min="4" max="4" width="32" customWidth="1"/>
    <col min="5" max="6" width="32.90625" customWidth="1"/>
    <col min="7" max="26" width="9.08984375" customWidth="1"/>
  </cols>
  <sheetData>
    <row r="1" spans="1:6" s="29" customFormat="1" ht="12" customHeight="1" x14ac:dyDescent="0.25">
      <c r="A1" s="28" t="s">
        <v>59</v>
      </c>
      <c r="B1" s="28" t="s">
        <v>0</v>
      </c>
      <c r="C1" s="28" t="s">
        <v>1</v>
      </c>
      <c r="D1" s="28" t="s">
        <v>4</v>
      </c>
      <c r="E1" s="28" t="s">
        <v>6</v>
      </c>
      <c r="F1" s="28" t="s">
        <v>8</v>
      </c>
    </row>
    <row r="2" spans="1:6" ht="12" customHeight="1" x14ac:dyDescent="0.25">
      <c r="A2" s="31" t="s">
        <v>146</v>
      </c>
      <c r="B2" s="1">
        <f>Samples!$A$38</f>
        <v>0</v>
      </c>
      <c r="C2" s="1">
        <f>Samples!$B$38</f>
        <v>2</v>
      </c>
      <c r="D2" s="1">
        <f>Samples!$E$38</f>
        <v>0</v>
      </c>
      <c r="E2" s="1">
        <f>Samples!$G38</f>
        <v>0</v>
      </c>
      <c r="F2" s="1">
        <f>Samples!$I$38</f>
        <v>0</v>
      </c>
    </row>
    <row r="3" spans="1:6" ht="12" customHeight="1" x14ac:dyDescent="0.25">
      <c r="A3" s="31" t="str">
        <f t="shared" ref="A3:A16" si="0">TEXT(LEFT(A2,1),"0")&amp;"_"&amp;TEXT(MID(A2,3,3)+1,"000")&amp;"_2D.csv"</f>
        <v>0_197_2D.csv</v>
      </c>
      <c r="B3" s="1">
        <f>Samples!$A$38</f>
        <v>0</v>
      </c>
      <c r="C3" s="1">
        <f>Samples!$B$38</f>
        <v>2</v>
      </c>
      <c r="D3" s="1">
        <f>Samples!$E$38</f>
        <v>0</v>
      </c>
      <c r="E3" s="1">
        <f>Samples!$G39</f>
        <v>0</v>
      </c>
      <c r="F3" s="1">
        <f>Samples!$I$38</f>
        <v>0</v>
      </c>
    </row>
    <row r="4" spans="1:6" ht="12" customHeight="1" x14ac:dyDescent="0.25">
      <c r="A4" s="31" t="str">
        <f t="shared" si="0"/>
        <v>0_198_2D.csv</v>
      </c>
      <c r="B4" s="1">
        <f>Samples!$A$38</f>
        <v>0</v>
      </c>
      <c r="C4" s="1">
        <f>Samples!$B$38</f>
        <v>2</v>
      </c>
      <c r="D4" s="1">
        <f>Samples!$E$38</f>
        <v>0</v>
      </c>
      <c r="E4" s="1">
        <f>Samples!$G40</f>
        <v>0</v>
      </c>
      <c r="F4" s="1">
        <f>Samples!$I$38</f>
        <v>0</v>
      </c>
    </row>
    <row r="5" spans="1:6" ht="12" customHeight="1" x14ac:dyDescent="0.25">
      <c r="A5" s="31" t="str">
        <f t="shared" si="0"/>
        <v>0_199_2D.csv</v>
      </c>
      <c r="B5" s="1">
        <f>Samples!$A$38</f>
        <v>0</v>
      </c>
      <c r="C5" s="1">
        <f>Samples!$B$38</f>
        <v>2</v>
      </c>
      <c r="D5" s="1">
        <f>Samples!$E$38</f>
        <v>0</v>
      </c>
      <c r="E5" s="1">
        <f>Samples!$G41</f>
        <v>0</v>
      </c>
      <c r="F5" s="1">
        <f>Samples!$I$38</f>
        <v>0</v>
      </c>
    </row>
    <row r="6" spans="1:6" ht="12" customHeight="1" x14ac:dyDescent="0.25">
      <c r="A6" s="31" t="str">
        <f t="shared" si="0"/>
        <v>0_200_2D.csv</v>
      </c>
      <c r="B6" s="1">
        <f>Samples!$A$38</f>
        <v>0</v>
      </c>
      <c r="C6" s="1">
        <f>Samples!$B$38</f>
        <v>2</v>
      </c>
      <c r="D6" s="1">
        <f>Samples!$E$38</f>
        <v>0</v>
      </c>
      <c r="E6" s="1">
        <f>Samples!$G42</f>
        <v>0</v>
      </c>
      <c r="F6" s="1">
        <f>Samples!$I$38</f>
        <v>0</v>
      </c>
    </row>
    <row r="7" spans="1:6" ht="12" customHeight="1" x14ac:dyDescent="0.25">
      <c r="A7" s="31" t="str">
        <f t="shared" si="0"/>
        <v>0_201_2D.csv</v>
      </c>
      <c r="B7" s="1">
        <f>Samples!$A$38</f>
        <v>0</v>
      </c>
      <c r="C7" s="1">
        <f>Samples!$B$38</f>
        <v>2</v>
      </c>
      <c r="D7" s="1">
        <f>Samples!$E$38</f>
        <v>0</v>
      </c>
      <c r="E7" s="1">
        <f>Samples!$G43</f>
        <v>0</v>
      </c>
      <c r="F7" s="1">
        <f>Samples!$I$38</f>
        <v>0</v>
      </c>
    </row>
    <row r="8" spans="1:6" ht="12" customHeight="1" x14ac:dyDescent="0.25">
      <c r="A8" s="31" t="str">
        <f t="shared" si="0"/>
        <v>0_202_2D.csv</v>
      </c>
      <c r="B8" s="1">
        <f>Samples!$A$38</f>
        <v>0</v>
      </c>
      <c r="C8" s="1">
        <f>Samples!$B$38</f>
        <v>2</v>
      </c>
      <c r="D8" s="1">
        <f>Samples!$E$38</f>
        <v>0</v>
      </c>
      <c r="E8" s="1">
        <f>Samples!$G44</f>
        <v>0</v>
      </c>
      <c r="F8" s="1">
        <f>Samples!$I$38</f>
        <v>0</v>
      </c>
    </row>
    <row r="9" spans="1:6" ht="12" customHeight="1" x14ac:dyDescent="0.25">
      <c r="A9" s="31" t="str">
        <f t="shared" si="0"/>
        <v>0_203_2D.csv</v>
      </c>
      <c r="B9" s="1">
        <f>Samples!$A$38</f>
        <v>0</v>
      </c>
      <c r="C9" s="1">
        <f>Samples!$B$38</f>
        <v>2</v>
      </c>
      <c r="D9" s="1">
        <f>Samples!$E$38</f>
        <v>0</v>
      </c>
      <c r="E9" s="1">
        <f>Samples!$G45</f>
        <v>0</v>
      </c>
      <c r="F9" s="1">
        <f>Samples!$I$38</f>
        <v>0</v>
      </c>
    </row>
    <row r="10" spans="1:6" ht="12" customHeight="1" x14ac:dyDescent="0.25">
      <c r="A10" s="31" t="str">
        <f t="shared" si="0"/>
        <v>0_204_2D.csv</v>
      </c>
      <c r="B10" s="1">
        <f>Samples!$A$38</f>
        <v>0</v>
      </c>
      <c r="C10" s="1">
        <f>Samples!$B$38</f>
        <v>2</v>
      </c>
      <c r="D10" s="1">
        <f>Samples!$E$38</f>
        <v>0</v>
      </c>
      <c r="E10" s="1">
        <f>Samples!$G46</f>
        <v>0</v>
      </c>
      <c r="F10" s="1">
        <f>Samples!$I$38</f>
        <v>0</v>
      </c>
    </row>
    <row r="11" spans="1:6" ht="12" customHeight="1" x14ac:dyDescent="0.25">
      <c r="A11" s="31" t="str">
        <f t="shared" si="0"/>
        <v>0_205_2D.csv</v>
      </c>
      <c r="B11" s="1">
        <f>Samples!$A$38</f>
        <v>0</v>
      </c>
      <c r="C11" s="1">
        <f>Samples!$B$38</f>
        <v>2</v>
      </c>
      <c r="D11" s="1">
        <f>Samples!$E$38</f>
        <v>0</v>
      </c>
      <c r="E11" s="1">
        <f>Samples!$G47</f>
        <v>0</v>
      </c>
      <c r="F11" s="1">
        <f>Samples!$I$38</f>
        <v>0</v>
      </c>
    </row>
    <row r="12" spans="1:6" ht="12" customHeight="1" x14ac:dyDescent="0.25">
      <c r="A12" s="31" t="str">
        <f t="shared" si="0"/>
        <v>0_206_2D.csv</v>
      </c>
      <c r="B12" s="1">
        <f>Samples!$A$38</f>
        <v>0</v>
      </c>
      <c r="C12" s="1">
        <f>Samples!$B$38</f>
        <v>2</v>
      </c>
      <c r="D12" s="1">
        <f>Samples!$E$38</f>
        <v>0</v>
      </c>
      <c r="E12" s="1">
        <f>Samples!$G48</f>
        <v>0</v>
      </c>
      <c r="F12" s="1">
        <f>Samples!$I$38</f>
        <v>0</v>
      </c>
    </row>
    <row r="13" spans="1:6" ht="12" customHeight="1" x14ac:dyDescent="0.25">
      <c r="A13" s="31" t="str">
        <f t="shared" si="0"/>
        <v>0_207_2D.csv</v>
      </c>
      <c r="B13" s="1">
        <f>Samples!$A$38</f>
        <v>0</v>
      </c>
      <c r="C13" s="1">
        <f>Samples!$B$38</f>
        <v>2</v>
      </c>
      <c r="D13" s="1">
        <f>Samples!$E$38</f>
        <v>0</v>
      </c>
      <c r="E13" s="1">
        <f>Samples!$G49</f>
        <v>0</v>
      </c>
      <c r="F13" s="1">
        <f>Samples!$I$38</f>
        <v>0</v>
      </c>
    </row>
    <row r="14" spans="1:6" ht="12" customHeight="1" x14ac:dyDescent="0.25">
      <c r="A14" s="31" t="str">
        <f t="shared" si="0"/>
        <v>0_208_2D.csv</v>
      </c>
      <c r="B14" s="1">
        <f>Samples!$A$38</f>
        <v>0</v>
      </c>
      <c r="C14" s="1">
        <f>Samples!$B$38</f>
        <v>2</v>
      </c>
      <c r="D14" s="1">
        <f>Samples!$E$38</f>
        <v>0</v>
      </c>
      <c r="E14" s="1">
        <f>Samples!$G50</f>
        <v>0</v>
      </c>
      <c r="F14" s="1">
        <f>Samples!$I$38</f>
        <v>0</v>
      </c>
    </row>
    <row r="15" spans="1:6" ht="12" customHeight="1" x14ac:dyDescent="0.25">
      <c r="A15" s="31" t="str">
        <f t="shared" si="0"/>
        <v>0_209_2D.csv</v>
      </c>
      <c r="B15" s="1">
        <f>Samples!$A$38</f>
        <v>0</v>
      </c>
      <c r="C15" s="1">
        <f>Samples!$B$38</f>
        <v>2</v>
      </c>
      <c r="D15" s="1">
        <f>Samples!$E$38</f>
        <v>0</v>
      </c>
      <c r="E15" s="1">
        <f>Samples!$G51</f>
        <v>0</v>
      </c>
      <c r="F15" s="1">
        <f>Samples!$I$38</f>
        <v>0</v>
      </c>
    </row>
    <row r="16" spans="1:6" ht="12" customHeight="1" x14ac:dyDescent="0.25">
      <c r="A16" s="31" t="str">
        <f t="shared" si="0"/>
        <v>0_210_2D.csv</v>
      </c>
      <c r="B16" s="1">
        <f>Samples!$A$38</f>
        <v>0</v>
      </c>
      <c r="C16" s="1">
        <f>Samples!$B$38</f>
        <v>2</v>
      </c>
      <c r="D16" s="1">
        <f>Samples!$E$38</f>
        <v>0</v>
      </c>
      <c r="E16" s="1">
        <f>Samples!$G52</f>
        <v>0</v>
      </c>
      <c r="F16" s="1">
        <f>Samples!$I$38</f>
        <v>0</v>
      </c>
    </row>
    <row r="17" spans="1:6" ht="12" customHeight="1" x14ac:dyDescent="0.25">
      <c r="A17" s="31" t="s">
        <v>112</v>
      </c>
      <c r="B17" s="1">
        <f>Samples!$A$2</f>
        <v>1</v>
      </c>
      <c r="C17" s="1">
        <f>Samples!$B$2</f>
        <v>1</v>
      </c>
      <c r="D17" s="1">
        <f>Samples!$E$2</f>
        <v>1.0021845569889016</v>
      </c>
      <c r="E17" s="1">
        <f>Samples!$G$2</f>
        <v>0.99941481150469369</v>
      </c>
      <c r="F17" s="1">
        <f>Samples!$I$2</f>
        <v>0.24842259167069106</v>
      </c>
    </row>
    <row r="18" spans="1:6" ht="12" customHeight="1" x14ac:dyDescent="0.25">
      <c r="A18" s="31" t="str">
        <f t="shared" ref="A18:A31" si="1">TEXT(LEFT(A17,1),"1")&amp;"_"&amp;TEXT(MID(A17,3,2)+1,"00")&amp;"_2D.csv"</f>
        <v>1_32_2D.csv</v>
      </c>
      <c r="B18" s="1">
        <f>Samples!$A$2</f>
        <v>1</v>
      </c>
      <c r="C18" s="1">
        <f>Samples!$B$2</f>
        <v>1</v>
      </c>
      <c r="D18" s="1">
        <f>Samples!$E$2</f>
        <v>1.0021845569889016</v>
      </c>
      <c r="E18" s="1">
        <f>Samples!$G$2</f>
        <v>0.99941481150469369</v>
      </c>
      <c r="F18" s="1">
        <f>Samples!$I$2</f>
        <v>0.24842259167069106</v>
      </c>
    </row>
    <row r="19" spans="1:6" ht="12" customHeight="1" x14ac:dyDescent="0.25">
      <c r="A19" s="31" t="str">
        <f t="shared" si="1"/>
        <v>1_33_2D.csv</v>
      </c>
      <c r="B19" s="1">
        <f>Samples!$A$2</f>
        <v>1</v>
      </c>
      <c r="C19" s="1">
        <f>Samples!$B$2</f>
        <v>1</v>
      </c>
      <c r="D19" s="1">
        <f>Samples!$E$2</f>
        <v>1.0021845569889016</v>
      </c>
      <c r="E19" s="1">
        <f>Samples!$G$2</f>
        <v>0.99941481150469369</v>
      </c>
      <c r="F19" s="1">
        <f>Samples!$I$2</f>
        <v>0.24842259167069106</v>
      </c>
    </row>
    <row r="20" spans="1:6" ht="12" customHeight="1" x14ac:dyDescent="0.25">
      <c r="A20" s="31" t="str">
        <f t="shared" si="1"/>
        <v>1_34_2D.csv</v>
      </c>
      <c r="B20" s="1">
        <f>Samples!$A$2</f>
        <v>1</v>
      </c>
      <c r="C20" s="1">
        <f>Samples!$B$2</f>
        <v>1</v>
      </c>
      <c r="D20" s="1">
        <f>Samples!$E$2</f>
        <v>1.0021845569889016</v>
      </c>
      <c r="E20" s="1">
        <f>Samples!$G$2</f>
        <v>0.99941481150469369</v>
      </c>
      <c r="F20" s="1">
        <f>Samples!$I$2</f>
        <v>0.24842259167069106</v>
      </c>
    </row>
    <row r="21" spans="1:6" ht="12" customHeight="1" x14ac:dyDescent="0.25">
      <c r="A21" s="31" t="str">
        <f t="shared" si="1"/>
        <v>1_35_2D.csv</v>
      </c>
      <c r="B21" s="1">
        <f>Samples!$A$2</f>
        <v>1</v>
      </c>
      <c r="C21" s="1">
        <f>Samples!$B$2</f>
        <v>1</v>
      </c>
      <c r="D21" s="1">
        <f>Samples!$E$2</f>
        <v>1.0021845569889016</v>
      </c>
      <c r="E21" s="1">
        <f>Samples!$G$2</f>
        <v>0.99941481150469369</v>
      </c>
      <c r="F21" s="1">
        <f>Samples!$I$2</f>
        <v>0.24842259167069106</v>
      </c>
    </row>
    <row r="22" spans="1:6" ht="12" customHeight="1" x14ac:dyDescent="0.25">
      <c r="A22" s="31" t="str">
        <f t="shared" si="1"/>
        <v>1_36_2D.csv</v>
      </c>
      <c r="B22" s="1">
        <f>Samples!$A$2</f>
        <v>1</v>
      </c>
      <c r="C22" s="1">
        <f>Samples!$B$2</f>
        <v>1</v>
      </c>
      <c r="D22" s="1">
        <f>Samples!$E$2</f>
        <v>1.0021845569889016</v>
      </c>
      <c r="E22" s="1">
        <f>Samples!$G$2</f>
        <v>0.99941481150469369</v>
      </c>
      <c r="F22" s="1">
        <f>Samples!$I$2</f>
        <v>0.24842259167069106</v>
      </c>
    </row>
    <row r="23" spans="1:6" ht="12" customHeight="1" x14ac:dyDescent="0.25">
      <c r="A23" s="31" t="str">
        <f t="shared" si="1"/>
        <v>1_37_2D.csv</v>
      </c>
      <c r="B23" s="1">
        <f>Samples!$A$2</f>
        <v>1</v>
      </c>
      <c r="C23" s="1">
        <f>Samples!$B$2</f>
        <v>1</v>
      </c>
      <c r="D23" s="1">
        <f>Samples!$E$2</f>
        <v>1.0021845569889016</v>
      </c>
      <c r="E23" s="1">
        <f>Samples!$G$2</f>
        <v>0.99941481150469369</v>
      </c>
      <c r="F23" s="1">
        <f>Samples!$I$2</f>
        <v>0.24842259167069106</v>
      </c>
    </row>
    <row r="24" spans="1:6" ht="12" customHeight="1" x14ac:dyDescent="0.25">
      <c r="A24" s="31" t="str">
        <f t="shared" si="1"/>
        <v>1_38_2D.csv</v>
      </c>
      <c r="B24" s="1">
        <f>Samples!$A$2</f>
        <v>1</v>
      </c>
      <c r="C24" s="1">
        <f>Samples!$B$2</f>
        <v>1</v>
      </c>
      <c r="D24" s="1">
        <f>Samples!$E$2</f>
        <v>1.0021845569889016</v>
      </c>
      <c r="E24" s="1">
        <f>Samples!$G$2</f>
        <v>0.99941481150469369</v>
      </c>
      <c r="F24" s="1">
        <f>Samples!$I$2</f>
        <v>0.24842259167069106</v>
      </c>
    </row>
    <row r="25" spans="1:6" ht="12" customHeight="1" x14ac:dyDescent="0.25">
      <c r="A25" s="31" t="str">
        <f t="shared" si="1"/>
        <v>1_39_2D.csv</v>
      </c>
      <c r="B25" s="1">
        <f>Samples!$A$2</f>
        <v>1</v>
      </c>
      <c r="C25" s="1">
        <f>Samples!$B$2</f>
        <v>1</v>
      </c>
      <c r="D25" s="1">
        <f>Samples!$E$2</f>
        <v>1.0021845569889016</v>
      </c>
      <c r="E25" s="1">
        <f>Samples!$G$2</f>
        <v>0.99941481150469369</v>
      </c>
      <c r="F25" s="1">
        <f>Samples!$I$2</f>
        <v>0.24842259167069106</v>
      </c>
    </row>
    <row r="26" spans="1:6" ht="12" customHeight="1" x14ac:dyDescent="0.25">
      <c r="A26" s="31" t="str">
        <f t="shared" si="1"/>
        <v>1_40_2D.csv</v>
      </c>
      <c r="B26" s="1">
        <f>Samples!$A$2</f>
        <v>1</v>
      </c>
      <c r="C26" s="1">
        <f>Samples!$B$2</f>
        <v>1</v>
      </c>
      <c r="D26" s="1">
        <f>Samples!$E$2</f>
        <v>1.0021845569889016</v>
      </c>
      <c r="E26" s="1">
        <f>Samples!$G$2</f>
        <v>0.99941481150469369</v>
      </c>
      <c r="F26" s="1">
        <f>Samples!$I$2</f>
        <v>0.24842259167069106</v>
      </c>
    </row>
    <row r="27" spans="1:6" ht="12" customHeight="1" x14ac:dyDescent="0.25">
      <c r="A27" s="31" t="str">
        <f t="shared" si="1"/>
        <v>1_41_2D.csv</v>
      </c>
      <c r="B27" s="1">
        <f>Samples!$A$2</f>
        <v>1</v>
      </c>
      <c r="C27" s="1">
        <f>Samples!$B$2</f>
        <v>1</v>
      </c>
      <c r="D27" s="1">
        <f>Samples!$E$2</f>
        <v>1.0021845569889016</v>
      </c>
      <c r="E27" s="1">
        <f>Samples!$G$2</f>
        <v>0.99941481150469369</v>
      </c>
      <c r="F27" s="1">
        <f>Samples!$I$2</f>
        <v>0.24842259167069106</v>
      </c>
    </row>
    <row r="28" spans="1:6" ht="12" customHeight="1" x14ac:dyDescent="0.25">
      <c r="A28" s="31" t="str">
        <f t="shared" si="1"/>
        <v>1_42_2D.csv</v>
      </c>
      <c r="B28" s="1">
        <f>Samples!$A$2</f>
        <v>1</v>
      </c>
      <c r="C28" s="1">
        <f>Samples!$B$2</f>
        <v>1</v>
      </c>
      <c r="D28" s="1">
        <f>Samples!$E$2</f>
        <v>1.0021845569889016</v>
      </c>
      <c r="E28" s="1">
        <f>Samples!$G$2</f>
        <v>0.99941481150469369</v>
      </c>
      <c r="F28" s="1">
        <f>Samples!$I$2</f>
        <v>0.24842259167069106</v>
      </c>
    </row>
    <row r="29" spans="1:6" ht="12" customHeight="1" x14ac:dyDescent="0.25">
      <c r="A29" s="31" t="str">
        <f t="shared" si="1"/>
        <v>1_43_2D.csv</v>
      </c>
      <c r="B29" s="1">
        <f>Samples!$A$2</f>
        <v>1</v>
      </c>
      <c r="C29" s="1">
        <f>Samples!$B$2</f>
        <v>1</v>
      </c>
      <c r="D29" s="1">
        <f>Samples!$E$2</f>
        <v>1.0021845569889016</v>
      </c>
      <c r="E29" s="1">
        <f>Samples!$G$2</f>
        <v>0.99941481150469369</v>
      </c>
      <c r="F29" s="1">
        <f>Samples!$I$2</f>
        <v>0.24842259167069106</v>
      </c>
    </row>
    <row r="30" spans="1:6" ht="12" customHeight="1" x14ac:dyDescent="0.25">
      <c r="A30" s="31" t="str">
        <f t="shared" si="1"/>
        <v>1_44_2D.csv</v>
      </c>
      <c r="B30" s="1">
        <f>Samples!$A$2</f>
        <v>1</v>
      </c>
      <c r="C30" s="1">
        <f>Samples!$B$2</f>
        <v>1</v>
      </c>
      <c r="D30" s="1">
        <f>Samples!$E$2</f>
        <v>1.0021845569889016</v>
      </c>
      <c r="E30" s="1">
        <f>Samples!$G$2</f>
        <v>0.99941481150469369</v>
      </c>
      <c r="F30" s="1">
        <f>Samples!$I$2</f>
        <v>0.24842259167069106</v>
      </c>
    </row>
    <row r="31" spans="1:6" ht="12" customHeight="1" x14ac:dyDescent="0.25">
      <c r="A31" s="31" t="str">
        <f t="shared" si="1"/>
        <v>1_45_2D.csv</v>
      </c>
      <c r="B31" s="1">
        <f>Samples!$A$2</f>
        <v>1</v>
      </c>
      <c r="C31" s="1">
        <f>Samples!$B$2</f>
        <v>1</v>
      </c>
      <c r="D31" s="1">
        <f>Samples!$E$2</f>
        <v>1.0021845569889016</v>
      </c>
      <c r="E31" s="1">
        <f>Samples!$G$2</f>
        <v>0.99941481150469369</v>
      </c>
      <c r="F31" s="1">
        <f>Samples!$I$2</f>
        <v>0.24842259167069106</v>
      </c>
    </row>
    <row r="32" spans="1:6" ht="12" customHeight="1" x14ac:dyDescent="0.25">
      <c r="A32" s="31" t="s">
        <v>120</v>
      </c>
      <c r="B32" s="1">
        <f>Samples!$A$11</f>
        <v>10</v>
      </c>
      <c r="C32" s="1">
        <f>Samples!$B$11</f>
        <v>1</v>
      </c>
      <c r="D32" s="1">
        <f>Samples!$E$11</f>
        <v>10.498789401333628</v>
      </c>
      <c r="E32" s="1">
        <f>Samples!$G$11</f>
        <v>10.509582838910868</v>
      </c>
      <c r="F32" s="1">
        <f>Samples!$I$11</f>
        <v>2.1306711913504328</v>
      </c>
    </row>
    <row r="33" spans="1:6" ht="12" customHeight="1" x14ac:dyDescent="0.25">
      <c r="A33" s="31" t="str">
        <f t="shared" ref="A33:A46" si="2">TEXT(LEFT(A32,2),"00")&amp;"_"&amp;TEXT(MID(A32,4,2)+1,"00")&amp;"_2D.csv"</f>
        <v>10_77_2D.csv</v>
      </c>
      <c r="B33" s="1">
        <f>Samples!$A$11</f>
        <v>10</v>
      </c>
      <c r="C33" s="1">
        <f>Samples!$B$11</f>
        <v>1</v>
      </c>
      <c r="D33" s="1">
        <f>Samples!$E$11</f>
        <v>10.498789401333628</v>
      </c>
      <c r="E33" s="1">
        <f>Samples!$G$11</f>
        <v>10.509582838910868</v>
      </c>
      <c r="F33" s="1">
        <f>Samples!$I$11</f>
        <v>2.1306711913504328</v>
      </c>
    </row>
    <row r="34" spans="1:6" ht="12" customHeight="1" x14ac:dyDescent="0.25">
      <c r="A34" s="31" t="str">
        <f t="shared" si="2"/>
        <v>10_78_2D.csv</v>
      </c>
      <c r="B34" s="1">
        <f>Samples!$A$11</f>
        <v>10</v>
      </c>
      <c r="C34" s="1">
        <f>Samples!$B$11</f>
        <v>1</v>
      </c>
      <c r="D34" s="1">
        <f>Samples!$E$11</f>
        <v>10.498789401333628</v>
      </c>
      <c r="E34" s="1">
        <f>Samples!$G$11</f>
        <v>10.509582838910868</v>
      </c>
      <c r="F34" s="1">
        <f>Samples!$I$11</f>
        <v>2.1306711913504328</v>
      </c>
    </row>
    <row r="35" spans="1:6" ht="12" customHeight="1" x14ac:dyDescent="0.25">
      <c r="A35" s="31" t="str">
        <f t="shared" si="2"/>
        <v>10_79_2D.csv</v>
      </c>
      <c r="B35" s="1">
        <f>Samples!$A$11</f>
        <v>10</v>
      </c>
      <c r="C35" s="1">
        <f>Samples!$B$11</f>
        <v>1</v>
      </c>
      <c r="D35" s="1">
        <f>Samples!$E$11</f>
        <v>10.498789401333628</v>
      </c>
      <c r="E35" s="1">
        <f>Samples!$G$11</f>
        <v>10.509582838910868</v>
      </c>
      <c r="F35" s="1">
        <f>Samples!$I$11</f>
        <v>2.1306711913504328</v>
      </c>
    </row>
    <row r="36" spans="1:6" ht="12" customHeight="1" x14ac:dyDescent="0.25">
      <c r="A36" s="31" t="str">
        <f t="shared" si="2"/>
        <v>10_80_2D.csv</v>
      </c>
      <c r="B36" s="1">
        <f>Samples!$A$11</f>
        <v>10</v>
      </c>
      <c r="C36" s="1">
        <f>Samples!$B$11</f>
        <v>1</v>
      </c>
      <c r="D36" s="1">
        <f>Samples!$E$11</f>
        <v>10.498789401333628</v>
      </c>
      <c r="E36" s="1">
        <f>Samples!$G$11</f>
        <v>10.509582838910868</v>
      </c>
      <c r="F36" s="1">
        <f>Samples!$I$11</f>
        <v>2.1306711913504328</v>
      </c>
    </row>
    <row r="37" spans="1:6" ht="12" customHeight="1" x14ac:dyDescent="0.25">
      <c r="A37" s="31" t="str">
        <f t="shared" si="2"/>
        <v>10_81_2D.csv</v>
      </c>
      <c r="B37" s="1">
        <f>Samples!$A$11</f>
        <v>10</v>
      </c>
      <c r="C37" s="1">
        <f>Samples!$B$11</f>
        <v>1</v>
      </c>
      <c r="D37" s="1">
        <f>Samples!$E$11</f>
        <v>10.498789401333628</v>
      </c>
      <c r="E37" s="1">
        <f>Samples!$G$11</f>
        <v>10.509582838910868</v>
      </c>
      <c r="F37" s="1">
        <f>Samples!$I$11</f>
        <v>2.1306711913504328</v>
      </c>
    </row>
    <row r="38" spans="1:6" ht="12" customHeight="1" x14ac:dyDescent="0.25">
      <c r="A38" s="31" t="str">
        <f t="shared" si="2"/>
        <v>10_82_2D.csv</v>
      </c>
      <c r="B38" s="1">
        <f>Samples!$A$11</f>
        <v>10</v>
      </c>
      <c r="C38" s="1">
        <f>Samples!$B$11</f>
        <v>1</v>
      </c>
      <c r="D38" s="1">
        <f>Samples!$E$11</f>
        <v>10.498789401333628</v>
      </c>
      <c r="E38" s="1">
        <f>Samples!$G$11</f>
        <v>10.509582838910868</v>
      </c>
      <c r="F38" s="1">
        <f>Samples!$I$11</f>
        <v>2.1306711913504328</v>
      </c>
    </row>
    <row r="39" spans="1:6" ht="12" customHeight="1" x14ac:dyDescent="0.25">
      <c r="A39" s="31" t="str">
        <f t="shared" si="2"/>
        <v>10_83_2D.csv</v>
      </c>
      <c r="B39" s="1">
        <f>Samples!$A$11</f>
        <v>10</v>
      </c>
      <c r="C39" s="1">
        <f>Samples!$B$11</f>
        <v>1</v>
      </c>
      <c r="D39" s="1">
        <f>Samples!$E$11</f>
        <v>10.498789401333628</v>
      </c>
      <c r="E39" s="1">
        <f>Samples!$G$11</f>
        <v>10.509582838910868</v>
      </c>
      <c r="F39" s="1">
        <f>Samples!$I$11</f>
        <v>2.1306711913504328</v>
      </c>
    </row>
    <row r="40" spans="1:6" ht="12" customHeight="1" x14ac:dyDescent="0.25">
      <c r="A40" s="31" t="str">
        <f t="shared" si="2"/>
        <v>10_84_2D.csv</v>
      </c>
      <c r="B40" s="1">
        <f>Samples!$A$11</f>
        <v>10</v>
      </c>
      <c r="C40" s="1">
        <f>Samples!$B$11</f>
        <v>1</v>
      </c>
      <c r="D40" s="1">
        <f>Samples!$E$11</f>
        <v>10.498789401333628</v>
      </c>
      <c r="E40" s="1">
        <f>Samples!$G$11</f>
        <v>10.509582838910868</v>
      </c>
      <c r="F40" s="1">
        <f>Samples!$I$11</f>
        <v>2.1306711913504328</v>
      </c>
    </row>
    <row r="41" spans="1:6" ht="12" customHeight="1" x14ac:dyDescent="0.25">
      <c r="A41" s="31" t="str">
        <f t="shared" si="2"/>
        <v>10_85_2D.csv</v>
      </c>
      <c r="B41" s="1">
        <f>Samples!$A$11</f>
        <v>10</v>
      </c>
      <c r="C41" s="1">
        <f>Samples!$B$11</f>
        <v>1</v>
      </c>
      <c r="D41" s="1">
        <f>Samples!$E$11</f>
        <v>10.498789401333628</v>
      </c>
      <c r="E41" s="1">
        <f>Samples!$G$11</f>
        <v>10.509582838910868</v>
      </c>
      <c r="F41" s="1">
        <f>Samples!$I$11</f>
        <v>2.1306711913504328</v>
      </c>
    </row>
    <row r="42" spans="1:6" ht="12" customHeight="1" x14ac:dyDescent="0.25">
      <c r="A42" s="31" t="str">
        <f t="shared" si="2"/>
        <v>10_86_2D.csv</v>
      </c>
      <c r="B42" s="1">
        <f>Samples!$A$11</f>
        <v>10</v>
      </c>
      <c r="C42" s="1">
        <f>Samples!$B$11</f>
        <v>1</v>
      </c>
      <c r="D42" s="1">
        <f>Samples!$E$11</f>
        <v>10.498789401333628</v>
      </c>
      <c r="E42" s="1">
        <f>Samples!$G$11</f>
        <v>10.509582838910868</v>
      </c>
      <c r="F42" s="1">
        <f>Samples!$I$11</f>
        <v>2.1306711913504328</v>
      </c>
    </row>
    <row r="43" spans="1:6" ht="12" customHeight="1" x14ac:dyDescent="0.25">
      <c r="A43" s="31" t="str">
        <f t="shared" si="2"/>
        <v>10_87_2D.csv</v>
      </c>
      <c r="B43" s="1">
        <f>Samples!$A$11</f>
        <v>10</v>
      </c>
      <c r="C43" s="1">
        <f>Samples!$B$11</f>
        <v>1</v>
      </c>
      <c r="D43" s="1">
        <f>Samples!$E$11</f>
        <v>10.498789401333628</v>
      </c>
      <c r="E43" s="1">
        <f>Samples!$G$11</f>
        <v>10.509582838910868</v>
      </c>
      <c r="F43" s="1">
        <f>Samples!$I$11</f>
        <v>2.1306711913504328</v>
      </c>
    </row>
    <row r="44" spans="1:6" ht="12" customHeight="1" x14ac:dyDescent="0.25">
      <c r="A44" s="31" t="str">
        <f t="shared" si="2"/>
        <v>10_88_2D.csv</v>
      </c>
      <c r="B44" s="1">
        <f>Samples!$A$11</f>
        <v>10</v>
      </c>
      <c r="C44" s="1">
        <f>Samples!$B$11</f>
        <v>1</v>
      </c>
      <c r="D44" s="1">
        <f>Samples!$E$11</f>
        <v>10.498789401333628</v>
      </c>
      <c r="E44" s="1">
        <f>Samples!$G$11</f>
        <v>10.509582838910868</v>
      </c>
      <c r="F44" s="1">
        <f>Samples!$I$11</f>
        <v>2.1306711913504328</v>
      </c>
    </row>
    <row r="45" spans="1:6" ht="12" customHeight="1" x14ac:dyDescent="0.25">
      <c r="A45" s="31" t="str">
        <f t="shared" si="2"/>
        <v>10_89_2D.csv</v>
      </c>
      <c r="B45" s="1">
        <f>Samples!$A$11</f>
        <v>10</v>
      </c>
      <c r="C45" s="1">
        <f>Samples!$B$11</f>
        <v>1</v>
      </c>
      <c r="D45" s="1">
        <f>Samples!$E$11</f>
        <v>10.498789401333628</v>
      </c>
      <c r="E45" s="1">
        <f>Samples!$G$11</f>
        <v>10.509582838910868</v>
      </c>
      <c r="F45" s="1">
        <f>Samples!$I$11</f>
        <v>2.1306711913504328</v>
      </c>
    </row>
    <row r="46" spans="1:6" ht="12" customHeight="1" x14ac:dyDescent="0.25">
      <c r="A46" s="31" t="str">
        <f t="shared" si="2"/>
        <v>10_90_2D.csv</v>
      </c>
      <c r="B46" s="1">
        <f>Samples!$A$11</f>
        <v>10</v>
      </c>
      <c r="C46" s="1">
        <f>Samples!$B$11</f>
        <v>1</v>
      </c>
      <c r="D46" s="1">
        <f>Samples!$E$11</f>
        <v>10.498789401333628</v>
      </c>
      <c r="E46" s="1">
        <f>Samples!$G$11</f>
        <v>10.509582838910868</v>
      </c>
      <c r="F46" s="1">
        <f>Samples!$I$11</f>
        <v>2.1306711913504328</v>
      </c>
    </row>
    <row r="47" spans="1:6" ht="12" customHeight="1" x14ac:dyDescent="0.25">
      <c r="A47" s="31" t="s">
        <v>121</v>
      </c>
      <c r="B47" s="1">
        <f>Samples!$A$12</f>
        <v>11</v>
      </c>
      <c r="C47" s="1">
        <f>Samples!$B$12</f>
        <v>1</v>
      </c>
      <c r="D47" s="1">
        <f>Samples!$E$12</f>
        <v>0.99898077019333265</v>
      </c>
      <c r="E47" s="1">
        <f>Samples!$G$12</f>
        <v>10.679477103312479</v>
      </c>
      <c r="F47" s="1">
        <f>Samples!$I$12</f>
        <v>2.1327997339991343</v>
      </c>
    </row>
    <row r="48" spans="1:6" ht="12" customHeight="1" x14ac:dyDescent="0.25">
      <c r="A48" s="31" t="str">
        <f t="shared" ref="A48:A61" si="3">TEXT(LEFT(A47,2),"00")&amp;"_"&amp;TEXT(MID(A47,4,3)+1,"000")&amp;"_2D.csv"</f>
        <v>11_144_2D.csv</v>
      </c>
      <c r="B48" s="1">
        <f>Samples!$A$12</f>
        <v>11</v>
      </c>
      <c r="C48" s="1">
        <f>Samples!$B$12</f>
        <v>1</v>
      </c>
      <c r="D48" s="1">
        <f>Samples!$E$12</f>
        <v>0.99898077019333265</v>
      </c>
      <c r="E48" s="1">
        <f>Samples!$G$12</f>
        <v>10.679477103312479</v>
      </c>
      <c r="F48" s="1">
        <f>Samples!$I$12</f>
        <v>2.1327997339991343</v>
      </c>
    </row>
    <row r="49" spans="1:6" ht="12" customHeight="1" x14ac:dyDescent="0.25">
      <c r="A49" s="31" t="str">
        <f t="shared" si="3"/>
        <v>11_145_2D.csv</v>
      </c>
      <c r="B49" s="1">
        <f>Samples!$A$12</f>
        <v>11</v>
      </c>
      <c r="C49" s="1">
        <f>Samples!$B$12</f>
        <v>1</v>
      </c>
      <c r="D49" s="1">
        <f>Samples!$E$12</f>
        <v>0.99898077019333265</v>
      </c>
      <c r="E49" s="1">
        <f>Samples!$G$12</f>
        <v>10.679477103312479</v>
      </c>
      <c r="F49" s="1">
        <f>Samples!$I$12</f>
        <v>2.1327997339991343</v>
      </c>
    </row>
    <row r="50" spans="1:6" ht="12" customHeight="1" x14ac:dyDescent="0.25">
      <c r="A50" s="31" t="str">
        <f t="shared" si="3"/>
        <v>11_146_2D.csv</v>
      </c>
      <c r="B50" s="1">
        <f>Samples!$A$12</f>
        <v>11</v>
      </c>
      <c r="C50" s="1">
        <f>Samples!$B$12</f>
        <v>1</v>
      </c>
      <c r="D50" s="1">
        <f>Samples!$E$12</f>
        <v>0.99898077019333265</v>
      </c>
      <c r="E50" s="1">
        <f>Samples!$G$12</f>
        <v>10.679477103312479</v>
      </c>
      <c r="F50" s="1">
        <f>Samples!$I$12</f>
        <v>2.1327997339991343</v>
      </c>
    </row>
    <row r="51" spans="1:6" ht="12" customHeight="1" x14ac:dyDescent="0.25">
      <c r="A51" s="31" t="str">
        <f t="shared" si="3"/>
        <v>11_147_2D.csv</v>
      </c>
      <c r="B51" s="1">
        <f>Samples!$A$12</f>
        <v>11</v>
      </c>
      <c r="C51" s="1">
        <f>Samples!$B$12</f>
        <v>1</v>
      </c>
      <c r="D51" s="1">
        <f>Samples!$E$12</f>
        <v>0.99898077019333265</v>
      </c>
      <c r="E51" s="1">
        <f>Samples!$G$12</f>
        <v>10.679477103312479</v>
      </c>
      <c r="F51" s="1">
        <f>Samples!$I$12</f>
        <v>2.1327997339991343</v>
      </c>
    </row>
    <row r="52" spans="1:6" ht="12" customHeight="1" x14ac:dyDescent="0.25">
      <c r="A52" s="31" t="str">
        <f t="shared" si="3"/>
        <v>11_148_2D.csv</v>
      </c>
      <c r="B52" s="1">
        <f>Samples!$A$12</f>
        <v>11</v>
      </c>
      <c r="C52" s="1">
        <f>Samples!$B$12</f>
        <v>1</v>
      </c>
      <c r="D52" s="1">
        <f>Samples!$E$12</f>
        <v>0.99898077019333265</v>
      </c>
      <c r="E52" s="1">
        <f>Samples!$G$12</f>
        <v>10.679477103312479</v>
      </c>
      <c r="F52" s="1">
        <f>Samples!$I$12</f>
        <v>2.1327997339991343</v>
      </c>
    </row>
    <row r="53" spans="1:6" ht="12" customHeight="1" x14ac:dyDescent="0.25">
      <c r="A53" s="31" t="str">
        <f t="shared" si="3"/>
        <v>11_149_2D.csv</v>
      </c>
      <c r="B53" s="1">
        <f>Samples!$A$12</f>
        <v>11</v>
      </c>
      <c r="C53" s="1">
        <f>Samples!$B$12</f>
        <v>1</v>
      </c>
      <c r="D53" s="1">
        <f>Samples!$E$12</f>
        <v>0.99898077019333265</v>
      </c>
      <c r="E53" s="1">
        <f>Samples!$G$12</f>
        <v>10.679477103312479</v>
      </c>
      <c r="F53" s="1">
        <f>Samples!$I$12</f>
        <v>2.1327997339991343</v>
      </c>
    </row>
    <row r="54" spans="1:6" ht="12" customHeight="1" x14ac:dyDescent="0.25">
      <c r="A54" s="31" t="str">
        <f t="shared" si="3"/>
        <v>11_150_2D.csv</v>
      </c>
      <c r="B54" s="1">
        <f>Samples!$A$12</f>
        <v>11</v>
      </c>
      <c r="C54" s="1">
        <f>Samples!$B$12</f>
        <v>1</v>
      </c>
      <c r="D54" s="1">
        <f>Samples!$E$12</f>
        <v>0.99898077019333265</v>
      </c>
      <c r="E54" s="1">
        <f>Samples!$G$12</f>
        <v>10.679477103312479</v>
      </c>
      <c r="F54" s="1">
        <f>Samples!$I$12</f>
        <v>2.1327997339991343</v>
      </c>
    </row>
    <row r="55" spans="1:6" ht="12" customHeight="1" x14ac:dyDescent="0.25">
      <c r="A55" s="31" t="str">
        <f t="shared" si="3"/>
        <v>11_151_2D.csv</v>
      </c>
      <c r="B55" s="1">
        <f>Samples!$A$12</f>
        <v>11</v>
      </c>
      <c r="C55" s="1">
        <f>Samples!$B$12</f>
        <v>1</v>
      </c>
      <c r="D55" s="1">
        <f>Samples!$E$12</f>
        <v>0.99898077019333265</v>
      </c>
      <c r="E55" s="1">
        <f>Samples!$G$12</f>
        <v>10.679477103312479</v>
      </c>
      <c r="F55" s="1">
        <f>Samples!$I$12</f>
        <v>2.1327997339991343</v>
      </c>
    </row>
    <row r="56" spans="1:6" ht="12" customHeight="1" x14ac:dyDescent="0.25">
      <c r="A56" s="31" t="str">
        <f t="shared" si="3"/>
        <v>11_152_2D.csv</v>
      </c>
      <c r="B56" s="1">
        <f>Samples!$A$12</f>
        <v>11</v>
      </c>
      <c r="C56" s="1">
        <f>Samples!$B$12</f>
        <v>1</v>
      </c>
      <c r="D56" s="1">
        <f>Samples!$E$12</f>
        <v>0.99898077019333265</v>
      </c>
      <c r="E56" s="1">
        <f>Samples!$G$12</f>
        <v>10.679477103312479</v>
      </c>
      <c r="F56" s="1">
        <f>Samples!$I$12</f>
        <v>2.1327997339991343</v>
      </c>
    </row>
    <row r="57" spans="1:6" ht="12" customHeight="1" x14ac:dyDescent="0.25">
      <c r="A57" s="31" t="str">
        <f t="shared" si="3"/>
        <v>11_153_2D.csv</v>
      </c>
      <c r="B57" s="1">
        <f>Samples!$A$12</f>
        <v>11</v>
      </c>
      <c r="C57" s="1">
        <f>Samples!$B$12</f>
        <v>1</v>
      </c>
      <c r="D57" s="1">
        <f>Samples!$E$12</f>
        <v>0.99898077019333265</v>
      </c>
      <c r="E57" s="1">
        <f>Samples!$G$12</f>
        <v>10.679477103312479</v>
      </c>
      <c r="F57" s="1">
        <f>Samples!$I$12</f>
        <v>2.1327997339991343</v>
      </c>
    </row>
    <row r="58" spans="1:6" ht="12" customHeight="1" x14ac:dyDescent="0.25">
      <c r="A58" s="31" t="str">
        <f t="shared" si="3"/>
        <v>11_154_2D.csv</v>
      </c>
      <c r="B58" s="1">
        <f>Samples!$A$12</f>
        <v>11</v>
      </c>
      <c r="C58" s="1">
        <f>Samples!$B$12</f>
        <v>1</v>
      </c>
      <c r="D58" s="1">
        <f>Samples!$E$12</f>
        <v>0.99898077019333265</v>
      </c>
      <c r="E58" s="1">
        <f>Samples!$G$12</f>
        <v>10.679477103312479</v>
      </c>
      <c r="F58" s="1">
        <f>Samples!$I$12</f>
        <v>2.1327997339991343</v>
      </c>
    </row>
    <row r="59" spans="1:6" ht="12" customHeight="1" x14ac:dyDescent="0.25">
      <c r="A59" s="31" t="str">
        <f t="shared" si="3"/>
        <v>11_155_2D.csv</v>
      </c>
      <c r="B59" s="1">
        <f>Samples!$A$12</f>
        <v>11</v>
      </c>
      <c r="C59" s="1">
        <f>Samples!$B$12</f>
        <v>1</v>
      </c>
      <c r="D59" s="1">
        <f>Samples!$E$12</f>
        <v>0.99898077019333265</v>
      </c>
      <c r="E59" s="1">
        <f>Samples!$G$12</f>
        <v>10.679477103312479</v>
      </c>
      <c r="F59" s="1">
        <f>Samples!$I$12</f>
        <v>2.1327997339991343</v>
      </c>
    </row>
    <row r="60" spans="1:6" ht="12" customHeight="1" x14ac:dyDescent="0.25">
      <c r="A60" s="31" t="str">
        <f t="shared" si="3"/>
        <v>11_156_2D.csv</v>
      </c>
      <c r="B60" s="1">
        <f>Samples!$A$12</f>
        <v>11</v>
      </c>
      <c r="C60" s="1">
        <f>Samples!$B$12</f>
        <v>1</v>
      </c>
      <c r="D60" s="1">
        <f>Samples!$E$12</f>
        <v>0.99898077019333265</v>
      </c>
      <c r="E60" s="1">
        <f>Samples!$G$12</f>
        <v>10.679477103312479</v>
      </c>
      <c r="F60" s="1">
        <f>Samples!$I$12</f>
        <v>2.1327997339991343</v>
      </c>
    </row>
    <row r="61" spans="1:6" ht="12" customHeight="1" x14ac:dyDescent="0.25">
      <c r="A61" s="31" t="str">
        <f t="shared" si="3"/>
        <v>11_157_2D.csv</v>
      </c>
      <c r="B61" s="1">
        <f>Samples!$A$12</f>
        <v>11</v>
      </c>
      <c r="C61" s="1">
        <f>Samples!$B$12</f>
        <v>1</v>
      </c>
      <c r="D61" s="1">
        <f>Samples!$E$12</f>
        <v>0.99898077019333265</v>
      </c>
      <c r="E61" s="1">
        <f>Samples!$G$12</f>
        <v>10.679477103312479</v>
      </c>
      <c r="F61" s="1">
        <f>Samples!$I$12</f>
        <v>2.1327997339991343</v>
      </c>
    </row>
    <row r="62" spans="1:6" ht="12" customHeight="1" x14ac:dyDescent="0.25">
      <c r="A62" s="31" t="s">
        <v>122</v>
      </c>
      <c r="B62" s="1">
        <f>Samples!$A$13</f>
        <v>12</v>
      </c>
      <c r="C62" s="1">
        <f>Samples!$B$13</f>
        <v>1</v>
      </c>
      <c r="D62" s="1">
        <f>Samples!$E$13</f>
        <v>20.003595738418205</v>
      </c>
      <c r="E62" s="1">
        <f>Samples!$G$13</f>
        <v>10.452915299735084</v>
      </c>
      <c r="F62" s="1">
        <f>Samples!$I13</f>
        <v>2.1273620041349601</v>
      </c>
    </row>
    <row r="63" spans="1:6" ht="12" customHeight="1" x14ac:dyDescent="0.25">
      <c r="A63" s="31" t="str">
        <f t="shared" ref="A63:A71" si="4">TEXT(LEFT(A62,2),"00")&amp;"_"&amp;TEXT(MID(A62,4,1)+1,"0")&amp;"_2D.csv"</f>
        <v>12_2_2D.csv</v>
      </c>
      <c r="B63" s="1">
        <f>Samples!$A$13</f>
        <v>12</v>
      </c>
      <c r="C63" s="1">
        <f>Samples!$B$13</f>
        <v>1</v>
      </c>
      <c r="D63" s="1">
        <f>Samples!$E$13</f>
        <v>20.003595738418205</v>
      </c>
      <c r="E63" s="1">
        <f>Samples!$G$13</f>
        <v>10.452915299735084</v>
      </c>
      <c r="F63" s="1">
        <f>Samples!$I14</f>
        <v>2.1155556407099967</v>
      </c>
    </row>
    <row r="64" spans="1:6" ht="12" customHeight="1" x14ac:dyDescent="0.25">
      <c r="A64" s="31" t="str">
        <f t="shared" si="4"/>
        <v>12_3_2D.csv</v>
      </c>
      <c r="B64" s="1">
        <f>Samples!$A$13</f>
        <v>12</v>
      </c>
      <c r="C64" s="1">
        <f>Samples!$B$13</f>
        <v>1</v>
      </c>
      <c r="D64" s="1">
        <f>Samples!$E$13</f>
        <v>20.003595738418205</v>
      </c>
      <c r="E64" s="1">
        <f>Samples!$G$13</f>
        <v>10.452915299735084</v>
      </c>
      <c r="F64" s="1">
        <f>Samples!$I15</f>
        <v>2.1483465219048492</v>
      </c>
    </row>
    <row r="65" spans="1:6" ht="12" customHeight="1" x14ac:dyDescent="0.25">
      <c r="A65" s="31" t="str">
        <f t="shared" si="4"/>
        <v>12_4_2D.csv</v>
      </c>
      <c r="B65" s="1">
        <f>Samples!$A$13</f>
        <v>12</v>
      </c>
      <c r="C65" s="1">
        <f>Samples!$B$13</f>
        <v>1</v>
      </c>
      <c r="D65" s="1">
        <f>Samples!$E$13</f>
        <v>20.003595738418205</v>
      </c>
      <c r="E65" s="1">
        <f>Samples!$G$13</f>
        <v>10.452915299735084</v>
      </c>
      <c r="F65" s="1">
        <f>Samples!$I16</f>
        <v>0.25404295469421767</v>
      </c>
    </row>
    <row r="66" spans="1:6" ht="12" customHeight="1" x14ac:dyDescent="0.25">
      <c r="A66" s="31" t="str">
        <f t="shared" si="4"/>
        <v>12_5_2D.csv</v>
      </c>
      <c r="B66" s="1">
        <f>Samples!$A$13</f>
        <v>12</v>
      </c>
      <c r="C66" s="1">
        <f>Samples!$B$13</f>
        <v>1</v>
      </c>
      <c r="D66" s="1">
        <f>Samples!$E$13</f>
        <v>20.003595738418205</v>
      </c>
      <c r="E66" s="1">
        <f>Samples!$G$13</f>
        <v>10.452915299735084</v>
      </c>
      <c r="F66" s="1">
        <f>Samples!$I17</f>
        <v>3.9804519129102656</v>
      </c>
    </row>
    <row r="67" spans="1:6" ht="12" customHeight="1" x14ac:dyDescent="0.25">
      <c r="A67" s="31" t="str">
        <f t="shared" si="4"/>
        <v>12_6_2D.csv</v>
      </c>
      <c r="B67" s="1">
        <f>Samples!$A$13</f>
        <v>12</v>
      </c>
      <c r="C67" s="1">
        <f>Samples!$B$13</f>
        <v>1</v>
      </c>
      <c r="D67" s="1">
        <f>Samples!$E$13</f>
        <v>20.003595738418205</v>
      </c>
      <c r="E67" s="1">
        <f>Samples!$G$13</f>
        <v>10.452915299735084</v>
      </c>
      <c r="F67" s="1">
        <f>Samples!$I18</f>
        <v>2.144367751841235</v>
      </c>
    </row>
    <row r="68" spans="1:6" ht="12" customHeight="1" x14ac:dyDescent="0.25">
      <c r="A68" s="31" t="str">
        <f t="shared" si="4"/>
        <v>12_7_2D.csv</v>
      </c>
      <c r="B68" s="1">
        <f>Samples!$A$13</f>
        <v>12</v>
      </c>
      <c r="C68" s="1">
        <f>Samples!$B$13</f>
        <v>1</v>
      </c>
      <c r="D68" s="1">
        <f>Samples!$E$13</f>
        <v>20.003595738418205</v>
      </c>
      <c r="E68" s="1">
        <f>Samples!$G$13</f>
        <v>10.452915299735084</v>
      </c>
      <c r="F68" s="1">
        <f>Samples!$I19</f>
        <v>2.1176699277784659</v>
      </c>
    </row>
    <row r="69" spans="1:6" ht="12" customHeight="1" x14ac:dyDescent="0.25">
      <c r="A69" s="31" t="str">
        <f t="shared" si="4"/>
        <v>12_8_2D.csv</v>
      </c>
      <c r="B69" s="1">
        <f>Samples!$A$13</f>
        <v>12</v>
      </c>
      <c r="C69" s="1">
        <f>Samples!$B$13</f>
        <v>1</v>
      </c>
      <c r="D69" s="1">
        <f>Samples!$E$13</f>
        <v>20.003595738418205</v>
      </c>
      <c r="E69" s="1">
        <f>Samples!$G$13</f>
        <v>10.452915299735084</v>
      </c>
      <c r="F69" s="1">
        <f>Samples!$I20</f>
        <v>0.61593852933477256</v>
      </c>
    </row>
    <row r="70" spans="1:6" ht="12" customHeight="1" x14ac:dyDescent="0.25">
      <c r="A70" s="31" t="str">
        <f t="shared" si="4"/>
        <v>12_9_2D.csv</v>
      </c>
      <c r="B70" s="1">
        <f>Samples!$A$13</f>
        <v>12</v>
      </c>
      <c r="C70" s="1">
        <f>Samples!$B$13</f>
        <v>1</v>
      </c>
      <c r="D70" s="1">
        <f>Samples!$E$13</f>
        <v>20.003595738418205</v>
      </c>
      <c r="E70" s="1">
        <f>Samples!$G$13</f>
        <v>10.452915299735084</v>
      </c>
      <c r="F70" s="1">
        <f>Samples!$I21</f>
        <v>0.62381291850574028</v>
      </c>
    </row>
    <row r="71" spans="1:6" ht="12" customHeight="1" x14ac:dyDescent="0.25">
      <c r="A71" s="31" t="str">
        <f t="shared" si="4"/>
        <v>12_10_2D.csv</v>
      </c>
      <c r="B71" s="1">
        <f>Samples!$A$13</f>
        <v>12</v>
      </c>
      <c r="C71" s="1">
        <f>Samples!$B$13</f>
        <v>1</v>
      </c>
      <c r="D71" s="1">
        <f>Samples!$E$13</f>
        <v>20.003595738418205</v>
      </c>
      <c r="E71" s="1">
        <f>Samples!$G$13</f>
        <v>10.452915299735084</v>
      </c>
      <c r="F71" s="1">
        <f>Samples!$I22</f>
        <v>0.61569215392303855</v>
      </c>
    </row>
    <row r="72" spans="1:6" ht="12" customHeight="1" x14ac:dyDescent="0.25">
      <c r="A72" s="31" t="str">
        <f>TEXT(LEFT(A71,2),"00")&amp;"_"&amp;TEXT(MID(A71,4,2)+1,"00")&amp;"_2D.csv"</f>
        <v>12_11_2D.csv</v>
      </c>
      <c r="B72" s="1">
        <f>Samples!$A$13</f>
        <v>12</v>
      </c>
      <c r="C72" s="1">
        <f>Samples!$B$13</f>
        <v>1</v>
      </c>
      <c r="D72" s="1">
        <f>Samples!$E$13</f>
        <v>20.003595738418205</v>
      </c>
      <c r="E72" s="1">
        <f>Samples!$G$13</f>
        <v>10.452915299735084</v>
      </c>
      <c r="F72" s="1">
        <f>Samples!$I23</f>
        <v>1.863610027655495</v>
      </c>
    </row>
    <row r="73" spans="1:6" ht="12" customHeight="1" x14ac:dyDescent="0.25">
      <c r="A73" s="31" t="str">
        <f>TEXT(LEFT(A72,2),"00")&amp;"_"&amp;TEXT(MID(A72,4,2)+1,"00")&amp;"_2D.csv"</f>
        <v>12_12_2D.csv</v>
      </c>
      <c r="B73" s="1">
        <f>Samples!$A$13</f>
        <v>12</v>
      </c>
      <c r="C73" s="1">
        <f>Samples!$B$13</f>
        <v>1</v>
      </c>
      <c r="D73" s="1">
        <f>Samples!$E$13</f>
        <v>20.003595738418205</v>
      </c>
      <c r="E73" s="1">
        <f>Samples!$G$13</f>
        <v>10.452915299735084</v>
      </c>
      <c r="F73" s="1">
        <f>Samples!$I24</f>
        <v>1.827429598573967</v>
      </c>
    </row>
    <row r="74" spans="1:6" ht="12" customHeight="1" x14ac:dyDescent="0.25">
      <c r="A74" s="31" t="str">
        <f>TEXT(LEFT(A73,2),"00")&amp;"_"&amp;TEXT(MID(A73,4,2)+1,"00")&amp;"_2D.csv"</f>
        <v>12_13_2D.csv</v>
      </c>
      <c r="B74" s="1">
        <f>Samples!$A$13</f>
        <v>12</v>
      </c>
      <c r="C74" s="1">
        <f>Samples!$B$13</f>
        <v>1</v>
      </c>
      <c r="D74" s="1">
        <f>Samples!$E$13</f>
        <v>20.003595738418205</v>
      </c>
      <c r="E74" s="1">
        <f>Samples!$G$13</f>
        <v>10.452915299735084</v>
      </c>
      <c r="F74" s="1">
        <f>Samples!$I25</f>
        <v>1.9019152843960188</v>
      </c>
    </row>
    <row r="75" spans="1:6" ht="12" customHeight="1" x14ac:dyDescent="0.25">
      <c r="A75" s="31" t="str">
        <f>TEXT(LEFT(A74,2),"00")&amp;"_"&amp;TEXT(MID(A74,4,2)+1,"00")&amp;"_2D.csv"</f>
        <v>12_14_2D.csv</v>
      </c>
      <c r="B75" s="1">
        <f>Samples!$A$13</f>
        <v>12</v>
      </c>
      <c r="C75" s="1">
        <f>Samples!$B$13</f>
        <v>1</v>
      </c>
      <c r="D75" s="1">
        <f>Samples!$E$13</f>
        <v>20.003595738418205</v>
      </c>
      <c r="E75" s="1">
        <f>Samples!$G$13</f>
        <v>10.452915299735084</v>
      </c>
      <c r="F75" s="1">
        <f>Samples!$I26</f>
        <v>3.2877772690501068</v>
      </c>
    </row>
    <row r="76" spans="1:6" ht="12" customHeight="1" x14ac:dyDescent="0.25">
      <c r="A76" s="31" t="str">
        <f>TEXT(LEFT(A75,2),"00")&amp;"_"&amp;TEXT(MID(A75,4,2)+1,"00")&amp;"_2D.csv"</f>
        <v>12_15_2D.csv</v>
      </c>
      <c r="B76" s="1">
        <f>Samples!$A$13</f>
        <v>12</v>
      </c>
      <c r="C76" s="1">
        <f>Samples!$B$13</f>
        <v>1</v>
      </c>
      <c r="D76" s="1">
        <f>Samples!$E$13</f>
        <v>20.003595738418205</v>
      </c>
      <c r="E76" s="1">
        <f>Samples!$G$13</f>
        <v>10.452915299735084</v>
      </c>
      <c r="F76" s="1">
        <f>Samples!$I27</f>
        <v>3.2437817861652709</v>
      </c>
    </row>
    <row r="77" spans="1:6" ht="12" customHeight="1" x14ac:dyDescent="0.25">
      <c r="A77" s="31" t="s">
        <v>123</v>
      </c>
      <c r="B77" s="1">
        <f>Samples!$A$14</f>
        <v>13</v>
      </c>
      <c r="C77" s="1">
        <f>Samples!$B$14</f>
        <v>1</v>
      </c>
      <c r="D77" s="1">
        <f>Samples!$E$14</f>
        <v>10.542917502171363</v>
      </c>
      <c r="E77" s="1">
        <f>Samples!$G$14</f>
        <v>1.3938723427387549</v>
      </c>
      <c r="F77" s="1">
        <f>Samples!$I$14</f>
        <v>2.1155556407099967</v>
      </c>
    </row>
    <row r="78" spans="1:6" ht="12" customHeight="1" x14ac:dyDescent="0.25">
      <c r="A78" s="31" t="str">
        <f t="shared" ref="A78:A91" si="5">TEXT(LEFT(A77,2),"00")&amp;"_"&amp;TEXT(MID(A77,4,3)+1,"000")&amp;"_2D.csv"</f>
        <v>13_129_2D.csv</v>
      </c>
      <c r="B78" s="1">
        <f>Samples!$A$14</f>
        <v>13</v>
      </c>
      <c r="C78" s="1">
        <f>Samples!$B$14</f>
        <v>1</v>
      </c>
      <c r="D78" s="1">
        <f>Samples!$E$14</f>
        <v>10.542917502171363</v>
      </c>
      <c r="E78" s="1">
        <f>Samples!$G$14</f>
        <v>1.3938723427387549</v>
      </c>
      <c r="F78" s="1">
        <f>Samples!$I$14</f>
        <v>2.1155556407099967</v>
      </c>
    </row>
    <row r="79" spans="1:6" ht="12" customHeight="1" x14ac:dyDescent="0.25">
      <c r="A79" s="31" t="str">
        <f t="shared" si="5"/>
        <v>13_130_2D.csv</v>
      </c>
      <c r="B79" s="1">
        <f>Samples!$A$14</f>
        <v>13</v>
      </c>
      <c r="C79" s="1">
        <f>Samples!$B$14</f>
        <v>1</v>
      </c>
      <c r="D79" s="1">
        <f>Samples!$E$14</f>
        <v>10.542917502171363</v>
      </c>
      <c r="E79" s="1">
        <f>Samples!$G$14</f>
        <v>1.3938723427387549</v>
      </c>
      <c r="F79" s="1">
        <f>Samples!$I$14</f>
        <v>2.1155556407099967</v>
      </c>
    </row>
    <row r="80" spans="1:6" ht="12" customHeight="1" x14ac:dyDescent="0.25">
      <c r="A80" s="31" t="str">
        <f t="shared" si="5"/>
        <v>13_131_2D.csv</v>
      </c>
      <c r="B80" s="1">
        <f>Samples!$A$14</f>
        <v>13</v>
      </c>
      <c r="C80" s="1">
        <f>Samples!$B$14</f>
        <v>1</v>
      </c>
      <c r="D80" s="1">
        <f>Samples!$E$14</f>
        <v>10.542917502171363</v>
      </c>
      <c r="E80" s="1">
        <f>Samples!$G$14</f>
        <v>1.3938723427387549</v>
      </c>
      <c r="F80" s="1">
        <f>Samples!$I$14</f>
        <v>2.1155556407099967</v>
      </c>
    </row>
    <row r="81" spans="1:6" ht="12" customHeight="1" x14ac:dyDescent="0.25">
      <c r="A81" s="31" t="str">
        <f t="shared" si="5"/>
        <v>13_132_2D.csv</v>
      </c>
      <c r="B81" s="1">
        <f>Samples!$A$14</f>
        <v>13</v>
      </c>
      <c r="C81" s="1">
        <f>Samples!$B$14</f>
        <v>1</v>
      </c>
      <c r="D81" s="1">
        <f>Samples!$E$14</f>
        <v>10.542917502171363</v>
      </c>
      <c r="E81" s="1">
        <f>Samples!$G$14</f>
        <v>1.3938723427387549</v>
      </c>
      <c r="F81" s="1">
        <f>Samples!$I$14</f>
        <v>2.1155556407099967</v>
      </c>
    </row>
    <row r="82" spans="1:6" ht="12" customHeight="1" x14ac:dyDescent="0.25">
      <c r="A82" s="31" t="str">
        <f t="shared" si="5"/>
        <v>13_133_2D.csv</v>
      </c>
      <c r="B82" s="1">
        <f>Samples!$A$14</f>
        <v>13</v>
      </c>
      <c r="C82" s="1">
        <f>Samples!$B$14</f>
        <v>1</v>
      </c>
      <c r="D82" s="1">
        <f>Samples!$E$14</f>
        <v>10.542917502171363</v>
      </c>
      <c r="E82" s="1">
        <f>Samples!$G$14</f>
        <v>1.3938723427387549</v>
      </c>
      <c r="F82" s="1">
        <f>Samples!$I$14</f>
        <v>2.1155556407099967</v>
      </c>
    </row>
    <row r="83" spans="1:6" ht="12" customHeight="1" x14ac:dyDescent="0.25">
      <c r="A83" s="31" t="str">
        <f t="shared" si="5"/>
        <v>13_134_2D.csv</v>
      </c>
      <c r="B83" s="1">
        <f>Samples!$A$14</f>
        <v>13</v>
      </c>
      <c r="C83" s="1">
        <f>Samples!$B$14</f>
        <v>1</v>
      </c>
      <c r="D83" s="1">
        <f>Samples!$E$14</f>
        <v>10.542917502171363</v>
      </c>
      <c r="E83" s="1">
        <f>Samples!$G$14</f>
        <v>1.3938723427387549</v>
      </c>
      <c r="F83" s="1">
        <f>Samples!$I$14</f>
        <v>2.1155556407099967</v>
      </c>
    </row>
    <row r="84" spans="1:6" ht="12" customHeight="1" x14ac:dyDescent="0.25">
      <c r="A84" s="31" t="str">
        <f t="shared" si="5"/>
        <v>13_135_2D.csv</v>
      </c>
      <c r="B84" s="1">
        <f>Samples!$A$14</f>
        <v>13</v>
      </c>
      <c r="C84" s="1">
        <f>Samples!$B$14</f>
        <v>1</v>
      </c>
      <c r="D84" s="1">
        <f>Samples!$E$14</f>
        <v>10.542917502171363</v>
      </c>
      <c r="E84" s="1">
        <f>Samples!$G$14</f>
        <v>1.3938723427387549</v>
      </c>
      <c r="F84" s="1">
        <f>Samples!$I$14</f>
        <v>2.1155556407099967</v>
      </c>
    </row>
    <row r="85" spans="1:6" ht="12" customHeight="1" x14ac:dyDescent="0.25">
      <c r="A85" s="31" t="str">
        <f t="shared" si="5"/>
        <v>13_136_2D.csv</v>
      </c>
      <c r="B85" s="1">
        <f>Samples!$A$14</f>
        <v>13</v>
      </c>
      <c r="C85" s="1">
        <f>Samples!$B$14</f>
        <v>1</v>
      </c>
      <c r="D85" s="1">
        <f>Samples!$E$14</f>
        <v>10.542917502171363</v>
      </c>
      <c r="E85" s="1">
        <f>Samples!$G$14</f>
        <v>1.3938723427387549</v>
      </c>
      <c r="F85" s="1">
        <f>Samples!$I$14</f>
        <v>2.1155556407099967</v>
      </c>
    </row>
    <row r="86" spans="1:6" ht="12" customHeight="1" x14ac:dyDescent="0.25">
      <c r="A86" s="31" t="str">
        <f t="shared" si="5"/>
        <v>13_137_2D.csv</v>
      </c>
      <c r="B86" s="1">
        <f>Samples!$A$14</f>
        <v>13</v>
      </c>
      <c r="C86" s="1">
        <f>Samples!$B$14</f>
        <v>1</v>
      </c>
      <c r="D86" s="1">
        <f>Samples!$E$14</f>
        <v>10.542917502171363</v>
      </c>
      <c r="E86" s="1">
        <f>Samples!$G$14</f>
        <v>1.3938723427387549</v>
      </c>
      <c r="F86" s="1">
        <f>Samples!$I$14</f>
        <v>2.1155556407099967</v>
      </c>
    </row>
    <row r="87" spans="1:6" ht="12" customHeight="1" x14ac:dyDescent="0.25">
      <c r="A87" s="31" t="str">
        <f t="shared" si="5"/>
        <v>13_138_2D.csv</v>
      </c>
      <c r="B87" s="1">
        <f>Samples!$A$14</f>
        <v>13</v>
      </c>
      <c r="C87" s="1">
        <f>Samples!$B$14</f>
        <v>1</v>
      </c>
      <c r="D87" s="1">
        <f>Samples!$E$14</f>
        <v>10.542917502171363</v>
      </c>
      <c r="E87" s="1">
        <f>Samples!$G$14</f>
        <v>1.3938723427387549</v>
      </c>
      <c r="F87" s="1">
        <f>Samples!$I$14</f>
        <v>2.1155556407099967</v>
      </c>
    </row>
    <row r="88" spans="1:6" ht="12" customHeight="1" x14ac:dyDescent="0.25">
      <c r="A88" s="31" t="str">
        <f t="shared" si="5"/>
        <v>13_139_2D.csv</v>
      </c>
      <c r="B88" s="1">
        <f>Samples!$A$14</f>
        <v>13</v>
      </c>
      <c r="C88" s="1">
        <f>Samples!$B$14</f>
        <v>1</v>
      </c>
      <c r="D88" s="1">
        <f>Samples!$E$14</f>
        <v>10.542917502171363</v>
      </c>
      <c r="E88" s="1">
        <f>Samples!$G$14</f>
        <v>1.3938723427387549</v>
      </c>
      <c r="F88" s="1">
        <f>Samples!$I$14</f>
        <v>2.1155556407099967</v>
      </c>
    </row>
    <row r="89" spans="1:6" ht="12" customHeight="1" x14ac:dyDescent="0.25">
      <c r="A89" s="31" t="str">
        <f t="shared" si="5"/>
        <v>13_140_2D.csv</v>
      </c>
      <c r="B89" s="1">
        <f>Samples!$A$14</f>
        <v>13</v>
      </c>
      <c r="C89" s="1">
        <f>Samples!$B$14</f>
        <v>1</v>
      </c>
      <c r="D89" s="1">
        <f>Samples!$E$14</f>
        <v>10.542917502171363</v>
      </c>
      <c r="E89" s="1">
        <f>Samples!$G$14</f>
        <v>1.3938723427387549</v>
      </c>
      <c r="F89" s="1">
        <f>Samples!$I$14</f>
        <v>2.1155556407099967</v>
      </c>
    </row>
    <row r="90" spans="1:6" ht="12" customHeight="1" x14ac:dyDescent="0.25">
      <c r="A90" s="31" t="str">
        <f t="shared" si="5"/>
        <v>13_141_2D.csv</v>
      </c>
      <c r="B90" s="1">
        <f>Samples!$A$14</f>
        <v>13</v>
      </c>
      <c r="C90" s="1">
        <f>Samples!$B$14</f>
        <v>1</v>
      </c>
      <c r="D90" s="1">
        <f>Samples!$E$14</f>
        <v>10.542917502171363</v>
      </c>
      <c r="E90" s="1">
        <f>Samples!$G$14</f>
        <v>1.3938723427387549</v>
      </c>
      <c r="F90" s="1">
        <f>Samples!$I$14</f>
        <v>2.1155556407099967</v>
      </c>
    </row>
    <row r="91" spans="1:6" ht="12" customHeight="1" x14ac:dyDescent="0.25">
      <c r="A91" s="31" t="str">
        <f t="shared" si="5"/>
        <v>13_142_2D.csv</v>
      </c>
      <c r="B91" s="1">
        <f>Samples!$A$14</f>
        <v>13</v>
      </c>
      <c r="C91" s="1">
        <f>Samples!$B$14</f>
        <v>1</v>
      </c>
      <c r="D91" s="1">
        <f>Samples!$E$14</f>
        <v>10.542917502171363</v>
      </c>
      <c r="E91" s="1">
        <f>Samples!$G$14</f>
        <v>1.3938723427387549</v>
      </c>
      <c r="F91" s="1">
        <f>Samples!$I$14</f>
        <v>2.1155556407099967</v>
      </c>
    </row>
    <row r="92" spans="1:6" ht="12" customHeight="1" x14ac:dyDescent="0.25">
      <c r="A92" s="31" t="s">
        <v>124</v>
      </c>
      <c r="B92" s="1">
        <f>Samples!$A$15</f>
        <v>14</v>
      </c>
      <c r="C92" s="1">
        <f>Samples!$B$15</f>
        <v>1</v>
      </c>
      <c r="D92" s="1">
        <f>Samples!$E$15</f>
        <v>10.507178366096978</v>
      </c>
      <c r="E92" s="1">
        <f>Samples!$G$15</f>
        <v>19.9602583123696</v>
      </c>
      <c r="F92" s="1">
        <f>Samples!$I$15</f>
        <v>2.1483465219048492</v>
      </c>
    </row>
    <row r="93" spans="1:6" ht="12" customHeight="1" x14ac:dyDescent="0.25">
      <c r="A93" s="31" t="str">
        <f t="shared" ref="A93:A106" si="6">TEXT(LEFT(A92,2),"00")&amp;"_"&amp;TEXT(MID(A92,4,2)+1,"00")&amp;"_2D.csv"</f>
        <v>14_32_2D.csv</v>
      </c>
      <c r="B93" s="1">
        <f>Samples!$A$15</f>
        <v>14</v>
      </c>
      <c r="C93" s="1">
        <f>Samples!$B$15</f>
        <v>1</v>
      </c>
      <c r="D93" s="1">
        <f>Samples!$E$15</f>
        <v>10.507178366096978</v>
      </c>
      <c r="E93" s="1">
        <f>Samples!$G$15</f>
        <v>19.9602583123696</v>
      </c>
      <c r="F93" s="1">
        <f>Samples!$I$15</f>
        <v>2.1483465219048492</v>
      </c>
    </row>
    <row r="94" spans="1:6" ht="12" customHeight="1" x14ac:dyDescent="0.25">
      <c r="A94" s="31" t="str">
        <f t="shared" si="6"/>
        <v>14_33_2D.csv</v>
      </c>
      <c r="B94" s="1">
        <f>Samples!$A$15</f>
        <v>14</v>
      </c>
      <c r="C94" s="1">
        <f>Samples!$B$15</f>
        <v>1</v>
      </c>
      <c r="D94" s="1">
        <f>Samples!$E$15</f>
        <v>10.507178366096978</v>
      </c>
      <c r="E94" s="1">
        <f>Samples!$G$15</f>
        <v>19.9602583123696</v>
      </c>
      <c r="F94" s="1">
        <f>Samples!$I$15</f>
        <v>2.1483465219048492</v>
      </c>
    </row>
    <row r="95" spans="1:6" ht="12" customHeight="1" x14ac:dyDescent="0.25">
      <c r="A95" s="31" t="str">
        <f t="shared" si="6"/>
        <v>14_34_2D.csv</v>
      </c>
      <c r="B95" s="1">
        <f>Samples!$A$15</f>
        <v>14</v>
      </c>
      <c r="C95" s="1">
        <f>Samples!$B$15</f>
        <v>1</v>
      </c>
      <c r="D95" s="1">
        <f>Samples!$E$15</f>
        <v>10.507178366096978</v>
      </c>
      <c r="E95" s="1">
        <f>Samples!$G$15</f>
        <v>19.9602583123696</v>
      </c>
      <c r="F95" s="1">
        <f>Samples!$I$15</f>
        <v>2.1483465219048492</v>
      </c>
    </row>
    <row r="96" spans="1:6" ht="12" customHeight="1" x14ac:dyDescent="0.25">
      <c r="A96" s="31" t="str">
        <f t="shared" si="6"/>
        <v>14_35_2D.csv</v>
      </c>
      <c r="B96" s="1">
        <f>Samples!$A$15</f>
        <v>14</v>
      </c>
      <c r="C96" s="1">
        <f>Samples!$B$15</f>
        <v>1</v>
      </c>
      <c r="D96" s="1">
        <f>Samples!$E$15</f>
        <v>10.507178366096978</v>
      </c>
      <c r="E96" s="1">
        <f>Samples!$G$15</f>
        <v>19.9602583123696</v>
      </c>
      <c r="F96" s="1">
        <f>Samples!$I$15</f>
        <v>2.1483465219048492</v>
      </c>
    </row>
    <row r="97" spans="1:6" ht="12" customHeight="1" x14ac:dyDescent="0.25">
      <c r="A97" s="31" t="str">
        <f t="shared" si="6"/>
        <v>14_36_2D.csv</v>
      </c>
      <c r="B97" s="1">
        <f>Samples!$A$15</f>
        <v>14</v>
      </c>
      <c r="C97" s="1">
        <f>Samples!$B$15</f>
        <v>1</v>
      </c>
      <c r="D97" s="1">
        <f>Samples!$E$15</f>
        <v>10.507178366096978</v>
      </c>
      <c r="E97" s="1">
        <f>Samples!$G$15</f>
        <v>19.9602583123696</v>
      </c>
      <c r="F97" s="1">
        <f>Samples!$I$15</f>
        <v>2.1483465219048492</v>
      </c>
    </row>
    <row r="98" spans="1:6" ht="12" customHeight="1" x14ac:dyDescent="0.25">
      <c r="A98" s="31" t="str">
        <f t="shared" si="6"/>
        <v>14_37_2D.csv</v>
      </c>
      <c r="B98" s="1">
        <f>Samples!$A$15</f>
        <v>14</v>
      </c>
      <c r="C98" s="1">
        <f>Samples!$B$15</f>
        <v>1</v>
      </c>
      <c r="D98" s="1">
        <f>Samples!$E$15</f>
        <v>10.507178366096978</v>
      </c>
      <c r="E98" s="1">
        <f>Samples!$G$15</f>
        <v>19.9602583123696</v>
      </c>
      <c r="F98" s="1">
        <f>Samples!$I$15</f>
        <v>2.1483465219048492</v>
      </c>
    </row>
    <row r="99" spans="1:6" ht="12" customHeight="1" x14ac:dyDescent="0.25">
      <c r="A99" s="31" t="str">
        <f t="shared" si="6"/>
        <v>14_38_2D.csv</v>
      </c>
      <c r="B99" s="1">
        <f>Samples!$A$15</f>
        <v>14</v>
      </c>
      <c r="C99" s="1">
        <f>Samples!$B$15</f>
        <v>1</v>
      </c>
      <c r="D99" s="1">
        <f>Samples!$E$15</f>
        <v>10.507178366096978</v>
      </c>
      <c r="E99" s="1">
        <f>Samples!$G$15</f>
        <v>19.9602583123696</v>
      </c>
      <c r="F99" s="1">
        <f>Samples!$I$15</f>
        <v>2.1483465219048492</v>
      </c>
    </row>
    <row r="100" spans="1:6" ht="12" customHeight="1" x14ac:dyDescent="0.25">
      <c r="A100" s="31" t="str">
        <f t="shared" si="6"/>
        <v>14_39_2D.csv</v>
      </c>
      <c r="B100" s="1">
        <f>Samples!$A$15</f>
        <v>14</v>
      </c>
      <c r="C100" s="1">
        <f>Samples!$B$15</f>
        <v>1</v>
      </c>
      <c r="D100" s="1">
        <f>Samples!$E$15</f>
        <v>10.507178366096978</v>
      </c>
      <c r="E100" s="1">
        <f>Samples!$G$15</f>
        <v>19.9602583123696</v>
      </c>
      <c r="F100" s="1">
        <f>Samples!$I$15</f>
        <v>2.1483465219048492</v>
      </c>
    </row>
    <row r="101" spans="1:6" ht="12" customHeight="1" x14ac:dyDescent="0.25">
      <c r="A101" s="31" t="str">
        <f t="shared" si="6"/>
        <v>14_40_2D.csv</v>
      </c>
      <c r="B101" s="1">
        <f>Samples!$A$15</f>
        <v>14</v>
      </c>
      <c r="C101" s="1">
        <f>Samples!$B$15</f>
        <v>1</v>
      </c>
      <c r="D101" s="1">
        <f>Samples!$E$15</f>
        <v>10.507178366096978</v>
      </c>
      <c r="E101" s="1">
        <f>Samples!$G$15</f>
        <v>19.9602583123696</v>
      </c>
      <c r="F101" s="1">
        <f>Samples!$I$15</f>
        <v>2.1483465219048492</v>
      </c>
    </row>
    <row r="102" spans="1:6" ht="12" customHeight="1" x14ac:dyDescent="0.25">
      <c r="A102" s="31" t="str">
        <f t="shared" si="6"/>
        <v>14_41_2D.csv</v>
      </c>
      <c r="B102" s="1">
        <f>Samples!$A$15</f>
        <v>14</v>
      </c>
      <c r="C102" s="1">
        <f>Samples!$B$15</f>
        <v>1</v>
      </c>
      <c r="D102" s="1">
        <f>Samples!$E$15</f>
        <v>10.507178366096978</v>
      </c>
      <c r="E102" s="1">
        <f>Samples!$G$15</f>
        <v>19.9602583123696</v>
      </c>
      <c r="F102" s="1">
        <f>Samples!$I$15</f>
        <v>2.1483465219048492</v>
      </c>
    </row>
    <row r="103" spans="1:6" ht="12" customHeight="1" x14ac:dyDescent="0.25">
      <c r="A103" s="31" t="str">
        <f t="shared" si="6"/>
        <v>14_42_2D.csv</v>
      </c>
      <c r="B103" s="1">
        <f>Samples!$A$15</f>
        <v>14</v>
      </c>
      <c r="C103" s="1">
        <f>Samples!$B$15</f>
        <v>1</v>
      </c>
      <c r="D103" s="1">
        <f>Samples!$E$15</f>
        <v>10.507178366096978</v>
      </c>
      <c r="E103" s="1">
        <f>Samples!$G$15</f>
        <v>19.9602583123696</v>
      </c>
      <c r="F103" s="1">
        <f>Samples!$I$15</f>
        <v>2.1483465219048492</v>
      </c>
    </row>
    <row r="104" spans="1:6" ht="12" customHeight="1" x14ac:dyDescent="0.25">
      <c r="A104" s="31" t="str">
        <f t="shared" si="6"/>
        <v>14_43_2D.csv</v>
      </c>
      <c r="B104" s="1">
        <f>Samples!$A$15</f>
        <v>14</v>
      </c>
      <c r="C104" s="1">
        <f>Samples!$B$15</f>
        <v>1</v>
      </c>
      <c r="D104" s="1">
        <f>Samples!$E$15</f>
        <v>10.507178366096978</v>
      </c>
      <c r="E104" s="1">
        <f>Samples!$G$15</f>
        <v>19.9602583123696</v>
      </c>
      <c r="F104" s="1">
        <f>Samples!$I$15</f>
        <v>2.1483465219048492</v>
      </c>
    </row>
    <row r="105" spans="1:6" ht="12" customHeight="1" x14ac:dyDescent="0.25">
      <c r="A105" s="31" t="str">
        <f t="shared" si="6"/>
        <v>14_44_2D.csv</v>
      </c>
      <c r="B105" s="1">
        <f>Samples!$A$15</f>
        <v>14</v>
      </c>
      <c r="C105" s="1">
        <f>Samples!$B$15</f>
        <v>1</v>
      </c>
      <c r="D105" s="1">
        <f>Samples!$E$15</f>
        <v>10.507178366096978</v>
      </c>
      <c r="E105" s="1">
        <f>Samples!$G$15</f>
        <v>19.9602583123696</v>
      </c>
      <c r="F105" s="1">
        <f>Samples!$I$15</f>
        <v>2.1483465219048492</v>
      </c>
    </row>
    <row r="106" spans="1:6" ht="12" customHeight="1" x14ac:dyDescent="0.25">
      <c r="A106" s="31" t="str">
        <f t="shared" si="6"/>
        <v>14_45_2D.csv</v>
      </c>
      <c r="B106" s="1">
        <f>Samples!$A$15</f>
        <v>14</v>
      </c>
      <c r="C106" s="1">
        <f>Samples!$B$15</f>
        <v>1</v>
      </c>
      <c r="D106" s="1">
        <f>Samples!$E$15</f>
        <v>10.507178366096978</v>
      </c>
      <c r="E106" s="1">
        <f>Samples!$G$15</f>
        <v>19.9602583123696</v>
      </c>
      <c r="F106" s="1">
        <f>Samples!$I$15</f>
        <v>2.1483465219048492</v>
      </c>
    </row>
    <row r="107" spans="1:6" ht="12" customHeight="1" x14ac:dyDescent="0.25">
      <c r="A107" s="31" t="s">
        <v>125</v>
      </c>
      <c r="B107" s="1">
        <f>Samples!$A$16</f>
        <v>15</v>
      </c>
      <c r="C107" s="1">
        <f>Samples!$B$16</f>
        <v>1</v>
      </c>
      <c r="D107" s="1">
        <f>Samples!$E$16</f>
        <v>11.357990817139335</v>
      </c>
      <c r="E107" s="1">
        <f>Samples!$G$16</f>
        <v>10.415720175369254</v>
      </c>
      <c r="F107" s="1">
        <f>Samples!$I$16</f>
        <v>0.25404295469421767</v>
      </c>
    </row>
    <row r="108" spans="1:6" ht="12" customHeight="1" x14ac:dyDescent="0.25">
      <c r="A108" s="31" t="str">
        <f t="shared" ref="A108:A121" si="7">TEXT(LEFT(A107,2),"00")&amp;"_"&amp;TEXT(MID(A107,4,2)+1,"00")&amp;"_2D.csv"</f>
        <v>15_62_2D.csv</v>
      </c>
      <c r="B108" s="1">
        <f>Samples!$A$16</f>
        <v>15</v>
      </c>
      <c r="C108" s="1">
        <f>Samples!$B$16</f>
        <v>1</v>
      </c>
      <c r="D108" s="1">
        <f>Samples!$E$16</f>
        <v>11.357990817139335</v>
      </c>
      <c r="E108" s="1">
        <f>Samples!$G$16</f>
        <v>10.415720175369254</v>
      </c>
      <c r="F108" s="1">
        <f>Samples!$I$16</f>
        <v>0.25404295469421767</v>
      </c>
    </row>
    <row r="109" spans="1:6" ht="12" customHeight="1" x14ac:dyDescent="0.25">
      <c r="A109" s="31" t="str">
        <f t="shared" si="7"/>
        <v>15_63_2D.csv</v>
      </c>
      <c r="B109" s="1">
        <f>Samples!$A$16</f>
        <v>15</v>
      </c>
      <c r="C109" s="1">
        <f>Samples!$B$16</f>
        <v>1</v>
      </c>
      <c r="D109" s="1">
        <f>Samples!$E$16</f>
        <v>11.357990817139335</v>
      </c>
      <c r="E109" s="1">
        <f>Samples!$G$16</f>
        <v>10.415720175369254</v>
      </c>
      <c r="F109" s="1">
        <f>Samples!$I$16</f>
        <v>0.25404295469421767</v>
      </c>
    </row>
    <row r="110" spans="1:6" ht="12" customHeight="1" x14ac:dyDescent="0.25">
      <c r="A110" s="31" t="str">
        <f t="shared" si="7"/>
        <v>15_64_2D.csv</v>
      </c>
      <c r="B110" s="1">
        <f>Samples!$A$16</f>
        <v>15</v>
      </c>
      <c r="C110" s="1">
        <f>Samples!$B$16</f>
        <v>1</v>
      </c>
      <c r="D110" s="1">
        <f>Samples!$E$16</f>
        <v>11.357990817139335</v>
      </c>
      <c r="E110" s="1">
        <f>Samples!$G$16</f>
        <v>10.415720175369254</v>
      </c>
      <c r="F110" s="1">
        <f>Samples!$I$16</f>
        <v>0.25404295469421767</v>
      </c>
    </row>
    <row r="111" spans="1:6" ht="12" customHeight="1" x14ac:dyDescent="0.25">
      <c r="A111" s="31" t="str">
        <f t="shared" si="7"/>
        <v>15_65_2D.csv</v>
      </c>
      <c r="B111" s="1">
        <f>Samples!$A$16</f>
        <v>15</v>
      </c>
      <c r="C111" s="1">
        <f>Samples!$B$16</f>
        <v>1</v>
      </c>
      <c r="D111" s="1">
        <f>Samples!$E$16</f>
        <v>11.357990817139335</v>
      </c>
      <c r="E111" s="1">
        <f>Samples!$G$16</f>
        <v>10.415720175369254</v>
      </c>
      <c r="F111" s="1">
        <f>Samples!$I$16</f>
        <v>0.25404295469421767</v>
      </c>
    </row>
    <row r="112" spans="1:6" ht="12" customHeight="1" x14ac:dyDescent="0.25">
      <c r="A112" s="31" t="str">
        <f t="shared" si="7"/>
        <v>15_66_2D.csv</v>
      </c>
      <c r="B112" s="1">
        <f>Samples!$A$16</f>
        <v>15</v>
      </c>
      <c r="C112" s="1">
        <f>Samples!$B$16</f>
        <v>1</v>
      </c>
      <c r="D112" s="1">
        <f>Samples!$E$16</f>
        <v>11.357990817139335</v>
      </c>
      <c r="E112" s="1">
        <f>Samples!$G$16</f>
        <v>10.415720175369254</v>
      </c>
      <c r="F112" s="1">
        <f>Samples!$I$16</f>
        <v>0.25404295469421767</v>
      </c>
    </row>
    <row r="113" spans="1:6" ht="12" customHeight="1" x14ac:dyDescent="0.25">
      <c r="A113" s="31" t="str">
        <f t="shared" si="7"/>
        <v>15_67_2D.csv</v>
      </c>
      <c r="B113" s="1">
        <f>Samples!$A$16</f>
        <v>15</v>
      </c>
      <c r="C113" s="1">
        <f>Samples!$B$16</f>
        <v>1</v>
      </c>
      <c r="D113" s="1">
        <f>Samples!$E$16</f>
        <v>11.357990817139335</v>
      </c>
      <c r="E113" s="1">
        <f>Samples!$G$16</f>
        <v>10.415720175369254</v>
      </c>
      <c r="F113" s="1">
        <f>Samples!$I$16</f>
        <v>0.25404295469421767</v>
      </c>
    </row>
    <row r="114" spans="1:6" ht="12" customHeight="1" x14ac:dyDescent="0.25">
      <c r="A114" s="31" t="str">
        <f t="shared" si="7"/>
        <v>15_68_2D.csv</v>
      </c>
      <c r="B114" s="1">
        <f>Samples!$A$16</f>
        <v>15</v>
      </c>
      <c r="C114" s="1">
        <f>Samples!$B$16</f>
        <v>1</v>
      </c>
      <c r="D114" s="1">
        <f>Samples!$E$16</f>
        <v>11.357990817139335</v>
      </c>
      <c r="E114" s="1">
        <f>Samples!$G$16</f>
        <v>10.415720175369254</v>
      </c>
      <c r="F114" s="1">
        <f>Samples!$I$16</f>
        <v>0.25404295469421767</v>
      </c>
    </row>
    <row r="115" spans="1:6" ht="12" customHeight="1" x14ac:dyDescent="0.25">
      <c r="A115" s="31" t="str">
        <f t="shared" si="7"/>
        <v>15_69_2D.csv</v>
      </c>
      <c r="B115" s="1">
        <f>Samples!$A$16</f>
        <v>15</v>
      </c>
      <c r="C115" s="1">
        <f>Samples!$B$16</f>
        <v>1</v>
      </c>
      <c r="D115" s="1">
        <f>Samples!$E$16</f>
        <v>11.357990817139335</v>
      </c>
      <c r="E115" s="1">
        <f>Samples!$G$16</f>
        <v>10.415720175369254</v>
      </c>
      <c r="F115" s="1">
        <f>Samples!$I$16</f>
        <v>0.25404295469421767</v>
      </c>
    </row>
    <row r="116" spans="1:6" ht="12" customHeight="1" x14ac:dyDescent="0.25">
      <c r="A116" s="31" t="str">
        <f t="shared" si="7"/>
        <v>15_70_2D.csv</v>
      </c>
      <c r="B116" s="1">
        <f>Samples!$A$16</f>
        <v>15</v>
      </c>
      <c r="C116" s="1">
        <f>Samples!$B$16</f>
        <v>1</v>
      </c>
      <c r="D116" s="1">
        <f>Samples!$E$16</f>
        <v>11.357990817139335</v>
      </c>
      <c r="E116" s="1">
        <f>Samples!$G$16</f>
        <v>10.415720175369254</v>
      </c>
      <c r="F116" s="1">
        <f>Samples!$I$16</f>
        <v>0.25404295469421767</v>
      </c>
    </row>
    <row r="117" spans="1:6" ht="12" customHeight="1" x14ac:dyDescent="0.25">
      <c r="A117" s="31" t="str">
        <f t="shared" si="7"/>
        <v>15_71_2D.csv</v>
      </c>
      <c r="B117" s="1">
        <f>Samples!$A$16</f>
        <v>15</v>
      </c>
      <c r="C117" s="1">
        <f>Samples!$B$16</f>
        <v>1</v>
      </c>
      <c r="D117" s="1">
        <f>Samples!$E$16</f>
        <v>11.357990817139335</v>
      </c>
      <c r="E117" s="1">
        <f>Samples!$G$16</f>
        <v>10.415720175369254</v>
      </c>
      <c r="F117" s="1">
        <f>Samples!$I$16</f>
        <v>0.25404295469421767</v>
      </c>
    </row>
    <row r="118" spans="1:6" ht="12" customHeight="1" x14ac:dyDescent="0.25">
      <c r="A118" s="31" t="str">
        <f t="shared" si="7"/>
        <v>15_72_2D.csv</v>
      </c>
      <c r="B118" s="1">
        <f>Samples!$A$16</f>
        <v>15</v>
      </c>
      <c r="C118" s="1">
        <f>Samples!$B$16</f>
        <v>1</v>
      </c>
      <c r="D118" s="1">
        <f>Samples!$E$16</f>
        <v>11.357990817139335</v>
      </c>
      <c r="E118" s="1">
        <f>Samples!$G$16</f>
        <v>10.415720175369254</v>
      </c>
      <c r="F118" s="1">
        <f>Samples!$I$16</f>
        <v>0.25404295469421767</v>
      </c>
    </row>
    <row r="119" spans="1:6" ht="12" customHeight="1" x14ac:dyDescent="0.25">
      <c r="A119" s="31" t="str">
        <f t="shared" si="7"/>
        <v>15_73_2D.csv</v>
      </c>
      <c r="B119" s="1">
        <f>Samples!$A$16</f>
        <v>15</v>
      </c>
      <c r="C119" s="1">
        <f>Samples!$B$16</f>
        <v>1</v>
      </c>
      <c r="D119" s="1">
        <f>Samples!$E$16</f>
        <v>11.357990817139335</v>
      </c>
      <c r="E119" s="1">
        <f>Samples!$G$16</f>
        <v>10.415720175369254</v>
      </c>
      <c r="F119" s="1">
        <f>Samples!$I$16</f>
        <v>0.25404295469421767</v>
      </c>
    </row>
    <row r="120" spans="1:6" ht="12" customHeight="1" x14ac:dyDescent="0.25">
      <c r="A120" s="31" t="str">
        <f t="shared" si="7"/>
        <v>15_74_2D.csv</v>
      </c>
      <c r="B120" s="1">
        <f>Samples!$A$16</f>
        <v>15</v>
      </c>
      <c r="C120" s="1">
        <f>Samples!$B$16</f>
        <v>1</v>
      </c>
      <c r="D120" s="1">
        <f>Samples!$E$16</f>
        <v>11.357990817139335</v>
      </c>
      <c r="E120" s="1">
        <f>Samples!$G$16</f>
        <v>10.415720175369254</v>
      </c>
      <c r="F120" s="1">
        <f>Samples!$I$16</f>
        <v>0.25404295469421767</v>
      </c>
    </row>
    <row r="121" spans="1:6" ht="12" customHeight="1" x14ac:dyDescent="0.25">
      <c r="A121" s="31" t="str">
        <f t="shared" si="7"/>
        <v>15_75_2D.csv</v>
      </c>
      <c r="B121" s="1">
        <f>Samples!$A$16</f>
        <v>15</v>
      </c>
      <c r="C121" s="1">
        <f>Samples!$B$16</f>
        <v>1</v>
      </c>
      <c r="D121" s="1">
        <f>Samples!$E$16</f>
        <v>11.357990817139335</v>
      </c>
      <c r="E121" s="1">
        <f>Samples!$G$16</f>
        <v>10.415720175369254</v>
      </c>
      <c r="F121" s="1">
        <f>Samples!$I$16</f>
        <v>0.25404295469421767</v>
      </c>
    </row>
    <row r="122" spans="1:6" ht="12" customHeight="1" x14ac:dyDescent="0.25">
      <c r="A122" s="31" t="s">
        <v>126</v>
      </c>
      <c r="B122" s="1">
        <f>Samples!$A$17</f>
        <v>16</v>
      </c>
      <c r="C122" s="1">
        <f>Samples!$B$17</f>
        <v>1</v>
      </c>
      <c r="D122" s="1">
        <f>Samples!$E$17</f>
        <v>10.494599940279622</v>
      </c>
      <c r="E122" s="1">
        <f>Samples!$G$17</f>
        <v>10.823734194176868</v>
      </c>
      <c r="F122" s="1">
        <f>Samples!$I$17</f>
        <v>3.9804519129102656</v>
      </c>
    </row>
    <row r="123" spans="1:6" ht="12" customHeight="1" x14ac:dyDescent="0.25">
      <c r="A123" s="31" t="str">
        <f t="shared" ref="A123:A136" si="8">TEXT(LEFT(A122,2),"00")&amp;"_"&amp;TEXT(MID(A122,4,2)+1,"00")&amp;"_2D.csv"</f>
        <v>16_47_2D.csv</v>
      </c>
      <c r="B123" s="1">
        <f>Samples!$A$17</f>
        <v>16</v>
      </c>
      <c r="C123" s="1">
        <f>Samples!$B$17</f>
        <v>1</v>
      </c>
      <c r="D123" s="1">
        <f>Samples!$E$17</f>
        <v>10.494599940279622</v>
      </c>
      <c r="E123" s="1">
        <f>Samples!$G$17</f>
        <v>10.823734194176868</v>
      </c>
      <c r="F123" s="1">
        <f>Samples!$I$17</f>
        <v>3.9804519129102656</v>
      </c>
    </row>
    <row r="124" spans="1:6" ht="12" customHeight="1" x14ac:dyDescent="0.25">
      <c r="A124" s="31" t="str">
        <f t="shared" si="8"/>
        <v>16_48_2D.csv</v>
      </c>
      <c r="B124" s="1">
        <f>Samples!$A$17</f>
        <v>16</v>
      </c>
      <c r="C124" s="1">
        <f>Samples!$B$17</f>
        <v>1</v>
      </c>
      <c r="D124" s="1">
        <f>Samples!$E$17</f>
        <v>10.494599940279622</v>
      </c>
      <c r="E124" s="1">
        <f>Samples!$G$17</f>
        <v>10.823734194176868</v>
      </c>
      <c r="F124" s="1">
        <f>Samples!$I$17</f>
        <v>3.9804519129102656</v>
      </c>
    </row>
    <row r="125" spans="1:6" ht="12" customHeight="1" x14ac:dyDescent="0.25">
      <c r="A125" s="31" t="str">
        <f t="shared" si="8"/>
        <v>16_49_2D.csv</v>
      </c>
      <c r="B125" s="1">
        <f>Samples!$A$17</f>
        <v>16</v>
      </c>
      <c r="C125" s="1">
        <f>Samples!$B$17</f>
        <v>1</v>
      </c>
      <c r="D125" s="1">
        <f>Samples!$E$17</f>
        <v>10.494599940279622</v>
      </c>
      <c r="E125" s="1">
        <f>Samples!$G$17</f>
        <v>10.823734194176868</v>
      </c>
      <c r="F125" s="1">
        <f>Samples!$I$17</f>
        <v>3.9804519129102656</v>
      </c>
    </row>
    <row r="126" spans="1:6" ht="12" customHeight="1" x14ac:dyDescent="0.25">
      <c r="A126" s="31" t="str">
        <f t="shared" si="8"/>
        <v>16_50_2D.csv</v>
      </c>
      <c r="B126" s="1">
        <f>Samples!$A$17</f>
        <v>16</v>
      </c>
      <c r="C126" s="1">
        <f>Samples!$B$17</f>
        <v>1</v>
      </c>
      <c r="D126" s="1">
        <f>Samples!$E$17</f>
        <v>10.494599940279622</v>
      </c>
      <c r="E126" s="1">
        <f>Samples!$G$17</f>
        <v>10.823734194176868</v>
      </c>
      <c r="F126" s="1">
        <f>Samples!$I$17</f>
        <v>3.9804519129102656</v>
      </c>
    </row>
    <row r="127" spans="1:6" ht="12" customHeight="1" x14ac:dyDescent="0.25">
      <c r="A127" s="31" t="str">
        <f t="shared" si="8"/>
        <v>16_51_2D.csv</v>
      </c>
      <c r="B127" s="1">
        <f>Samples!$A$17</f>
        <v>16</v>
      </c>
      <c r="C127" s="1">
        <f>Samples!$B$17</f>
        <v>1</v>
      </c>
      <c r="D127" s="1">
        <f>Samples!$E$17</f>
        <v>10.494599940279622</v>
      </c>
      <c r="E127" s="1">
        <f>Samples!$G$17</f>
        <v>10.823734194176868</v>
      </c>
      <c r="F127" s="1">
        <f>Samples!$I$17</f>
        <v>3.9804519129102656</v>
      </c>
    </row>
    <row r="128" spans="1:6" ht="12" customHeight="1" x14ac:dyDescent="0.25">
      <c r="A128" s="31" t="str">
        <f t="shared" si="8"/>
        <v>16_52_2D.csv</v>
      </c>
      <c r="B128" s="1">
        <f>Samples!$A$17</f>
        <v>16</v>
      </c>
      <c r="C128" s="1">
        <f>Samples!$B$17</f>
        <v>1</v>
      </c>
      <c r="D128" s="1">
        <f>Samples!$E$17</f>
        <v>10.494599940279622</v>
      </c>
      <c r="E128" s="1">
        <f>Samples!$G$17</f>
        <v>10.823734194176868</v>
      </c>
      <c r="F128" s="1">
        <f>Samples!$I$17</f>
        <v>3.9804519129102656</v>
      </c>
    </row>
    <row r="129" spans="1:6" ht="12" customHeight="1" x14ac:dyDescent="0.25">
      <c r="A129" s="31" t="str">
        <f t="shared" si="8"/>
        <v>16_53_2D.csv</v>
      </c>
      <c r="B129" s="1">
        <f>Samples!$A$17</f>
        <v>16</v>
      </c>
      <c r="C129" s="1">
        <f>Samples!$B$17</f>
        <v>1</v>
      </c>
      <c r="D129" s="1">
        <f>Samples!$E$17</f>
        <v>10.494599940279622</v>
      </c>
      <c r="E129" s="1">
        <f>Samples!$G$17</f>
        <v>10.823734194176868</v>
      </c>
      <c r="F129" s="1">
        <f>Samples!$I$17</f>
        <v>3.9804519129102656</v>
      </c>
    </row>
    <row r="130" spans="1:6" ht="12" customHeight="1" x14ac:dyDescent="0.25">
      <c r="A130" s="31" t="str">
        <f t="shared" si="8"/>
        <v>16_54_2D.csv</v>
      </c>
      <c r="B130" s="1">
        <f>Samples!$A$17</f>
        <v>16</v>
      </c>
      <c r="C130" s="1">
        <f>Samples!$B$17</f>
        <v>1</v>
      </c>
      <c r="D130" s="1">
        <f>Samples!$E$17</f>
        <v>10.494599940279622</v>
      </c>
      <c r="E130" s="1">
        <f>Samples!$G$17</f>
        <v>10.823734194176868</v>
      </c>
      <c r="F130" s="1">
        <f>Samples!$I$17</f>
        <v>3.9804519129102656</v>
      </c>
    </row>
    <row r="131" spans="1:6" ht="12" customHeight="1" x14ac:dyDescent="0.25">
      <c r="A131" s="31" t="str">
        <f t="shared" si="8"/>
        <v>16_55_2D.csv</v>
      </c>
      <c r="B131" s="1">
        <f>Samples!$A$17</f>
        <v>16</v>
      </c>
      <c r="C131" s="1">
        <f>Samples!$B$17</f>
        <v>1</v>
      </c>
      <c r="D131" s="1">
        <f>Samples!$E$17</f>
        <v>10.494599940279622</v>
      </c>
      <c r="E131" s="1">
        <f>Samples!$G$17</f>
        <v>10.823734194176868</v>
      </c>
      <c r="F131" s="1">
        <f>Samples!$I$17</f>
        <v>3.9804519129102656</v>
      </c>
    </row>
    <row r="132" spans="1:6" ht="12" customHeight="1" x14ac:dyDescent="0.25">
      <c r="A132" s="31" t="str">
        <f t="shared" si="8"/>
        <v>16_56_2D.csv</v>
      </c>
      <c r="B132" s="1">
        <f>Samples!$A$17</f>
        <v>16</v>
      </c>
      <c r="C132" s="1">
        <f>Samples!$B$17</f>
        <v>1</v>
      </c>
      <c r="D132" s="1">
        <f>Samples!$E$17</f>
        <v>10.494599940279622</v>
      </c>
      <c r="E132" s="1">
        <f>Samples!$G$17</f>
        <v>10.823734194176868</v>
      </c>
      <c r="F132" s="1">
        <f>Samples!$I$17</f>
        <v>3.9804519129102656</v>
      </c>
    </row>
    <row r="133" spans="1:6" ht="12" customHeight="1" x14ac:dyDescent="0.25">
      <c r="A133" s="31" t="str">
        <f t="shared" si="8"/>
        <v>16_57_2D.csv</v>
      </c>
      <c r="B133" s="1">
        <f>Samples!$A$17</f>
        <v>16</v>
      </c>
      <c r="C133" s="1">
        <f>Samples!$B$17</f>
        <v>1</v>
      </c>
      <c r="D133" s="1">
        <f>Samples!$E$17</f>
        <v>10.494599940279622</v>
      </c>
      <c r="E133" s="1">
        <f>Samples!$G$17</f>
        <v>10.823734194176868</v>
      </c>
      <c r="F133" s="1">
        <f>Samples!$I$17</f>
        <v>3.9804519129102656</v>
      </c>
    </row>
    <row r="134" spans="1:6" ht="12" customHeight="1" x14ac:dyDescent="0.25">
      <c r="A134" s="31" t="str">
        <f t="shared" si="8"/>
        <v>16_58_2D.csv</v>
      </c>
      <c r="B134" s="1">
        <f>Samples!$A$17</f>
        <v>16</v>
      </c>
      <c r="C134" s="1">
        <f>Samples!$B$17</f>
        <v>1</v>
      </c>
      <c r="D134" s="1">
        <f>Samples!$E$17</f>
        <v>10.494599940279622</v>
      </c>
      <c r="E134" s="1">
        <f>Samples!$G$17</f>
        <v>10.823734194176868</v>
      </c>
      <c r="F134" s="1">
        <f>Samples!$I$17</f>
        <v>3.9804519129102656</v>
      </c>
    </row>
    <row r="135" spans="1:6" ht="12" customHeight="1" x14ac:dyDescent="0.25">
      <c r="A135" s="31" t="str">
        <f t="shared" si="8"/>
        <v>16_59_2D.csv</v>
      </c>
      <c r="B135" s="1">
        <f>Samples!$A$17</f>
        <v>16</v>
      </c>
      <c r="C135" s="1">
        <f>Samples!$B$17</f>
        <v>1</v>
      </c>
      <c r="D135" s="1">
        <f>Samples!$E$17</f>
        <v>10.494599940279622</v>
      </c>
      <c r="E135" s="1">
        <f>Samples!$G$17</f>
        <v>10.823734194176868</v>
      </c>
      <c r="F135" s="1">
        <f>Samples!$I$17</f>
        <v>3.9804519129102656</v>
      </c>
    </row>
    <row r="136" spans="1:6" ht="12" customHeight="1" x14ac:dyDescent="0.25">
      <c r="A136" s="31" t="str">
        <f t="shared" si="8"/>
        <v>16_60_2D.csv</v>
      </c>
      <c r="B136" s="1">
        <f>Samples!$A$17</f>
        <v>16</v>
      </c>
      <c r="C136" s="1">
        <f>Samples!$B$17</f>
        <v>1</v>
      </c>
      <c r="D136" s="1">
        <f>Samples!$E$17</f>
        <v>10.494599940279622</v>
      </c>
      <c r="E136" s="1">
        <f>Samples!$G$17</f>
        <v>10.823734194176868</v>
      </c>
      <c r="F136" s="1">
        <f>Samples!$I$17</f>
        <v>3.9804519129102656</v>
      </c>
    </row>
    <row r="137" spans="1:6" ht="12" customHeight="1" x14ac:dyDescent="0.25">
      <c r="A137" s="31" t="s">
        <v>127</v>
      </c>
      <c r="B137" s="1">
        <f>Samples!$A$18</f>
        <v>17</v>
      </c>
      <c r="C137" s="1">
        <f>Samples!$B$18</f>
        <v>1</v>
      </c>
      <c r="D137" s="1">
        <f>Samples!$E$18</f>
        <v>10.606454570284086</v>
      </c>
      <c r="E137" s="1">
        <f>Samples!$G$18</f>
        <v>10.416881708278011</v>
      </c>
      <c r="F137" s="1">
        <f>Samples!$I$18</f>
        <v>2.144367751841235</v>
      </c>
    </row>
    <row r="138" spans="1:6" ht="12" customHeight="1" x14ac:dyDescent="0.25">
      <c r="A138" s="31" t="str">
        <f t="shared" ref="A138:A151" si="9">TEXT(LEFT(A137,2),"00")&amp;"_"&amp;TEXT(MID(A137,4,3)+1,"000")&amp;"_2D.csv"</f>
        <v>17_167_2D.csv</v>
      </c>
      <c r="B138" s="1">
        <f>Samples!$A$18</f>
        <v>17</v>
      </c>
      <c r="C138" s="1">
        <f>Samples!$B$18</f>
        <v>1</v>
      </c>
      <c r="D138" s="1">
        <f>Samples!$E$18</f>
        <v>10.606454570284086</v>
      </c>
      <c r="E138" s="1">
        <f>Samples!$G$18</f>
        <v>10.416881708278011</v>
      </c>
      <c r="F138" s="1">
        <f>Samples!$I$18</f>
        <v>2.144367751841235</v>
      </c>
    </row>
    <row r="139" spans="1:6" ht="12" customHeight="1" x14ac:dyDescent="0.25">
      <c r="A139" s="31" t="str">
        <f t="shared" si="9"/>
        <v>17_168_2D.csv</v>
      </c>
      <c r="B139" s="1">
        <f>Samples!$A$18</f>
        <v>17</v>
      </c>
      <c r="C139" s="1">
        <f>Samples!$B$18</f>
        <v>1</v>
      </c>
      <c r="D139" s="1">
        <f>Samples!$E$18</f>
        <v>10.606454570284086</v>
      </c>
      <c r="E139" s="1">
        <f>Samples!$G$18</f>
        <v>10.416881708278011</v>
      </c>
      <c r="F139" s="1">
        <f>Samples!$I$18</f>
        <v>2.144367751841235</v>
      </c>
    </row>
    <row r="140" spans="1:6" ht="12" customHeight="1" x14ac:dyDescent="0.25">
      <c r="A140" s="31" t="str">
        <f t="shared" si="9"/>
        <v>17_169_2D.csv</v>
      </c>
      <c r="B140" s="1">
        <f>Samples!$A$18</f>
        <v>17</v>
      </c>
      <c r="C140" s="1">
        <f>Samples!$B$18</f>
        <v>1</v>
      </c>
      <c r="D140" s="1">
        <f>Samples!$E$18</f>
        <v>10.606454570284086</v>
      </c>
      <c r="E140" s="1">
        <f>Samples!$G$18</f>
        <v>10.416881708278011</v>
      </c>
      <c r="F140" s="1">
        <f>Samples!$I$18</f>
        <v>2.144367751841235</v>
      </c>
    </row>
    <row r="141" spans="1:6" ht="12" customHeight="1" x14ac:dyDescent="0.25">
      <c r="A141" s="31" t="str">
        <f t="shared" si="9"/>
        <v>17_170_2D.csv</v>
      </c>
      <c r="B141" s="1">
        <f>Samples!$A$18</f>
        <v>17</v>
      </c>
      <c r="C141" s="1">
        <f>Samples!$B$18</f>
        <v>1</v>
      </c>
      <c r="D141" s="1">
        <f>Samples!$E$18</f>
        <v>10.606454570284086</v>
      </c>
      <c r="E141" s="1">
        <f>Samples!$G$18</f>
        <v>10.416881708278011</v>
      </c>
      <c r="F141" s="1">
        <f>Samples!$I$18</f>
        <v>2.144367751841235</v>
      </c>
    </row>
    <row r="142" spans="1:6" ht="12" customHeight="1" x14ac:dyDescent="0.25">
      <c r="A142" s="31" t="str">
        <f t="shared" si="9"/>
        <v>17_171_2D.csv</v>
      </c>
      <c r="B142" s="1">
        <f>Samples!$A$18</f>
        <v>17</v>
      </c>
      <c r="C142" s="1">
        <f>Samples!$B$18</f>
        <v>1</v>
      </c>
      <c r="D142" s="1">
        <f>Samples!$E$18</f>
        <v>10.606454570284086</v>
      </c>
      <c r="E142" s="1">
        <f>Samples!$G$18</f>
        <v>10.416881708278011</v>
      </c>
      <c r="F142" s="1">
        <f>Samples!$I$18</f>
        <v>2.144367751841235</v>
      </c>
    </row>
    <row r="143" spans="1:6" ht="12" customHeight="1" x14ac:dyDescent="0.25">
      <c r="A143" s="31" t="str">
        <f t="shared" si="9"/>
        <v>17_172_2D.csv</v>
      </c>
      <c r="B143" s="1">
        <f>Samples!$A$18</f>
        <v>17</v>
      </c>
      <c r="C143" s="1">
        <f>Samples!$B$18</f>
        <v>1</v>
      </c>
      <c r="D143" s="1">
        <f>Samples!$E$18</f>
        <v>10.606454570284086</v>
      </c>
      <c r="E143" s="1">
        <f>Samples!$G$18</f>
        <v>10.416881708278011</v>
      </c>
      <c r="F143" s="1">
        <f>Samples!$I$18</f>
        <v>2.144367751841235</v>
      </c>
    </row>
    <row r="144" spans="1:6" ht="12" customHeight="1" x14ac:dyDescent="0.25">
      <c r="A144" s="31" t="str">
        <f t="shared" si="9"/>
        <v>17_173_2D.csv</v>
      </c>
      <c r="B144" s="1">
        <f>Samples!$A$18</f>
        <v>17</v>
      </c>
      <c r="C144" s="1">
        <f>Samples!$B$18</f>
        <v>1</v>
      </c>
      <c r="D144" s="1">
        <f>Samples!$E$18</f>
        <v>10.606454570284086</v>
      </c>
      <c r="E144" s="1">
        <f>Samples!$G$18</f>
        <v>10.416881708278011</v>
      </c>
      <c r="F144" s="1">
        <f>Samples!$I$18</f>
        <v>2.144367751841235</v>
      </c>
    </row>
    <row r="145" spans="1:6" ht="12" customHeight="1" x14ac:dyDescent="0.25">
      <c r="A145" s="31" t="str">
        <f t="shared" si="9"/>
        <v>17_174_2D.csv</v>
      </c>
      <c r="B145" s="1">
        <f>Samples!$A$18</f>
        <v>17</v>
      </c>
      <c r="C145" s="1">
        <f>Samples!$B$18</f>
        <v>1</v>
      </c>
      <c r="D145" s="1">
        <f>Samples!$E$18</f>
        <v>10.606454570284086</v>
      </c>
      <c r="E145" s="1">
        <f>Samples!$G$18</f>
        <v>10.416881708278011</v>
      </c>
      <c r="F145" s="1">
        <f>Samples!$I$18</f>
        <v>2.144367751841235</v>
      </c>
    </row>
    <row r="146" spans="1:6" ht="12" customHeight="1" x14ac:dyDescent="0.25">
      <c r="A146" s="31" t="str">
        <f t="shared" si="9"/>
        <v>17_175_2D.csv</v>
      </c>
      <c r="B146" s="1">
        <f>Samples!$A$18</f>
        <v>17</v>
      </c>
      <c r="C146" s="1">
        <f>Samples!$B$18</f>
        <v>1</v>
      </c>
      <c r="D146" s="1">
        <f>Samples!$E$18</f>
        <v>10.606454570284086</v>
      </c>
      <c r="E146" s="1">
        <f>Samples!$G$18</f>
        <v>10.416881708278011</v>
      </c>
      <c r="F146" s="1">
        <f>Samples!$I$18</f>
        <v>2.144367751841235</v>
      </c>
    </row>
    <row r="147" spans="1:6" ht="12" customHeight="1" x14ac:dyDescent="0.25">
      <c r="A147" s="31" t="str">
        <f t="shared" si="9"/>
        <v>17_176_2D.csv</v>
      </c>
      <c r="B147" s="1">
        <f>Samples!$A$18</f>
        <v>17</v>
      </c>
      <c r="C147" s="1">
        <f>Samples!$B$18</f>
        <v>1</v>
      </c>
      <c r="D147" s="1">
        <f>Samples!$E$18</f>
        <v>10.606454570284086</v>
      </c>
      <c r="E147" s="1">
        <f>Samples!$G$18</f>
        <v>10.416881708278011</v>
      </c>
      <c r="F147" s="1">
        <f>Samples!$I$18</f>
        <v>2.144367751841235</v>
      </c>
    </row>
    <row r="148" spans="1:6" ht="12" customHeight="1" x14ac:dyDescent="0.25">
      <c r="A148" s="31" t="str">
        <f t="shared" si="9"/>
        <v>17_177_2D.csv</v>
      </c>
      <c r="B148" s="1">
        <f>Samples!$A$18</f>
        <v>17</v>
      </c>
      <c r="C148" s="1">
        <f>Samples!$B$18</f>
        <v>1</v>
      </c>
      <c r="D148" s="1">
        <f>Samples!$E$18</f>
        <v>10.606454570284086</v>
      </c>
      <c r="E148" s="1">
        <f>Samples!$G$18</f>
        <v>10.416881708278011</v>
      </c>
      <c r="F148" s="1">
        <f>Samples!$I$18</f>
        <v>2.144367751841235</v>
      </c>
    </row>
    <row r="149" spans="1:6" ht="12" customHeight="1" x14ac:dyDescent="0.25">
      <c r="A149" s="31" t="str">
        <f t="shared" si="9"/>
        <v>17_178_2D.csv</v>
      </c>
      <c r="B149" s="1">
        <f>Samples!$A$18</f>
        <v>17</v>
      </c>
      <c r="C149" s="1">
        <f>Samples!$B$18</f>
        <v>1</v>
      </c>
      <c r="D149" s="1">
        <f>Samples!$E$18</f>
        <v>10.606454570284086</v>
      </c>
      <c r="E149" s="1">
        <f>Samples!$G$18</f>
        <v>10.416881708278011</v>
      </c>
      <c r="F149" s="1">
        <f>Samples!$I$18</f>
        <v>2.144367751841235</v>
      </c>
    </row>
    <row r="150" spans="1:6" ht="12" customHeight="1" x14ac:dyDescent="0.25">
      <c r="A150" s="31" t="str">
        <f t="shared" si="9"/>
        <v>17_179_2D.csv</v>
      </c>
      <c r="B150" s="1">
        <f>Samples!$A$18</f>
        <v>17</v>
      </c>
      <c r="C150" s="1">
        <f>Samples!$B$18</f>
        <v>1</v>
      </c>
      <c r="D150" s="1">
        <f>Samples!$E$18</f>
        <v>10.606454570284086</v>
      </c>
      <c r="E150" s="1">
        <f>Samples!$G$18</f>
        <v>10.416881708278011</v>
      </c>
      <c r="F150" s="1">
        <f>Samples!$I$18</f>
        <v>2.144367751841235</v>
      </c>
    </row>
    <row r="151" spans="1:6" ht="12" customHeight="1" x14ac:dyDescent="0.25">
      <c r="A151" s="31" t="str">
        <f t="shared" si="9"/>
        <v>17_180_2D.csv</v>
      </c>
      <c r="B151" s="1">
        <f>Samples!$A$18</f>
        <v>17</v>
      </c>
      <c r="C151" s="1">
        <f>Samples!$B$18</f>
        <v>1</v>
      </c>
      <c r="D151" s="1">
        <f>Samples!$E$18</f>
        <v>10.606454570284086</v>
      </c>
      <c r="E151" s="1">
        <f>Samples!$G$18</f>
        <v>10.416881708278011</v>
      </c>
      <c r="F151" s="1">
        <f>Samples!$I$18</f>
        <v>2.144367751841235</v>
      </c>
    </row>
    <row r="152" spans="1:6" ht="12" customHeight="1" x14ac:dyDescent="0.25">
      <c r="A152" s="31" t="s">
        <v>128</v>
      </c>
      <c r="B152" s="1">
        <f>Samples!$A$19</f>
        <v>18</v>
      </c>
      <c r="C152" s="1">
        <f>Samples!$B$19</f>
        <v>1</v>
      </c>
      <c r="D152" s="1">
        <f>Samples!$E$19</f>
        <v>10.473503687885023</v>
      </c>
      <c r="E152" s="1">
        <f>Samples!$G$19</f>
        <v>10.444557981886007</v>
      </c>
      <c r="F152" s="1">
        <f>Samples!$I$19</f>
        <v>2.1176699277784659</v>
      </c>
    </row>
    <row r="153" spans="1:6" ht="12" customHeight="1" x14ac:dyDescent="0.25">
      <c r="A153" s="31" t="str">
        <f t="shared" ref="A153:A166" si="10">TEXT(LEFT(A152,2),"00")&amp;"_"&amp;TEXT(MID(A152,4,3)+1,"000")&amp;"_2D.csv"</f>
        <v>18_122_2D.csv</v>
      </c>
      <c r="B153" s="1">
        <f>Samples!$A$19</f>
        <v>18</v>
      </c>
      <c r="C153" s="1">
        <f>Samples!$B$19</f>
        <v>1</v>
      </c>
      <c r="D153" s="1">
        <f>Samples!$E$19</f>
        <v>10.473503687885023</v>
      </c>
      <c r="E153" s="1">
        <f>Samples!$G$19</f>
        <v>10.444557981886007</v>
      </c>
      <c r="F153" s="1">
        <f>Samples!$I$19</f>
        <v>2.1176699277784659</v>
      </c>
    </row>
    <row r="154" spans="1:6" ht="12" customHeight="1" x14ac:dyDescent="0.25">
      <c r="A154" s="31" t="str">
        <f t="shared" si="10"/>
        <v>18_123_2D.csv</v>
      </c>
      <c r="B154" s="1">
        <f>Samples!$A$19</f>
        <v>18</v>
      </c>
      <c r="C154" s="1">
        <f>Samples!$B$19</f>
        <v>1</v>
      </c>
      <c r="D154" s="1">
        <f>Samples!$E$19</f>
        <v>10.473503687885023</v>
      </c>
      <c r="E154" s="1">
        <f>Samples!$G$19</f>
        <v>10.444557981886007</v>
      </c>
      <c r="F154" s="1">
        <f>Samples!$I$19</f>
        <v>2.1176699277784659</v>
      </c>
    </row>
    <row r="155" spans="1:6" ht="12" customHeight="1" x14ac:dyDescent="0.25">
      <c r="A155" s="31" t="str">
        <f t="shared" si="10"/>
        <v>18_124_2D.csv</v>
      </c>
      <c r="B155" s="1">
        <f>Samples!$A$19</f>
        <v>18</v>
      </c>
      <c r="C155" s="1">
        <f>Samples!$B$19</f>
        <v>1</v>
      </c>
      <c r="D155" s="1">
        <f>Samples!$E$19</f>
        <v>10.473503687885023</v>
      </c>
      <c r="E155" s="1">
        <f>Samples!$G$19</f>
        <v>10.444557981886007</v>
      </c>
      <c r="F155" s="1">
        <f>Samples!$I$19</f>
        <v>2.1176699277784659</v>
      </c>
    </row>
    <row r="156" spans="1:6" ht="12" customHeight="1" x14ac:dyDescent="0.25">
      <c r="A156" s="31" t="str">
        <f t="shared" si="10"/>
        <v>18_125_2D.csv</v>
      </c>
      <c r="B156" s="1">
        <f>Samples!$A$19</f>
        <v>18</v>
      </c>
      <c r="C156" s="1">
        <f>Samples!$B$19</f>
        <v>1</v>
      </c>
      <c r="D156" s="1">
        <f>Samples!$E$19</f>
        <v>10.473503687885023</v>
      </c>
      <c r="E156" s="1">
        <f>Samples!$G$19</f>
        <v>10.444557981886007</v>
      </c>
      <c r="F156" s="1">
        <f>Samples!$I$19</f>
        <v>2.1176699277784659</v>
      </c>
    </row>
    <row r="157" spans="1:6" ht="12" customHeight="1" x14ac:dyDescent="0.25">
      <c r="A157" s="31" t="str">
        <f t="shared" si="10"/>
        <v>18_126_2D.csv</v>
      </c>
      <c r="B157" s="1">
        <f>Samples!$A$19</f>
        <v>18</v>
      </c>
      <c r="C157" s="1">
        <f>Samples!$B$19</f>
        <v>1</v>
      </c>
      <c r="D157" s="1">
        <f>Samples!$E$19</f>
        <v>10.473503687885023</v>
      </c>
      <c r="E157" s="1">
        <f>Samples!$G$19</f>
        <v>10.444557981886007</v>
      </c>
      <c r="F157" s="1">
        <f>Samples!$I$19</f>
        <v>2.1176699277784659</v>
      </c>
    </row>
    <row r="158" spans="1:6" ht="12" customHeight="1" x14ac:dyDescent="0.25">
      <c r="A158" s="31" t="str">
        <f t="shared" si="10"/>
        <v>18_127_2D.csv</v>
      </c>
      <c r="B158" s="1">
        <f>Samples!$A$19</f>
        <v>18</v>
      </c>
      <c r="C158" s="1">
        <f>Samples!$B$19</f>
        <v>1</v>
      </c>
      <c r="D158" s="1">
        <f>Samples!$E$19</f>
        <v>10.473503687885023</v>
      </c>
      <c r="E158" s="1">
        <f>Samples!$G$19</f>
        <v>10.444557981886007</v>
      </c>
      <c r="F158" s="1">
        <f>Samples!$I$19</f>
        <v>2.1176699277784659</v>
      </c>
    </row>
    <row r="159" spans="1:6" ht="12" customHeight="1" x14ac:dyDescent="0.25">
      <c r="A159" s="31" t="str">
        <f t="shared" si="10"/>
        <v>18_128_2D.csv</v>
      </c>
      <c r="B159" s="1">
        <f>Samples!$A$19</f>
        <v>18</v>
      </c>
      <c r="C159" s="1">
        <f>Samples!$B$19</f>
        <v>1</v>
      </c>
      <c r="D159" s="1">
        <f>Samples!$E$19</f>
        <v>10.473503687885023</v>
      </c>
      <c r="E159" s="1">
        <f>Samples!$G$19</f>
        <v>10.444557981886007</v>
      </c>
      <c r="F159" s="1">
        <f>Samples!$I$19</f>
        <v>2.1176699277784659</v>
      </c>
    </row>
    <row r="160" spans="1:6" ht="12" customHeight="1" x14ac:dyDescent="0.25">
      <c r="A160" s="31" t="str">
        <f t="shared" si="10"/>
        <v>18_129_2D.csv</v>
      </c>
      <c r="B160" s="1">
        <f>Samples!$A$19</f>
        <v>18</v>
      </c>
      <c r="C160" s="1">
        <f>Samples!$B$19</f>
        <v>1</v>
      </c>
      <c r="D160" s="1">
        <f>Samples!$E$19</f>
        <v>10.473503687885023</v>
      </c>
      <c r="E160" s="1">
        <f>Samples!$G$19</f>
        <v>10.444557981886007</v>
      </c>
      <c r="F160" s="1">
        <f>Samples!$I$19</f>
        <v>2.1176699277784659</v>
      </c>
    </row>
    <row r="161" spans="1:6" ht="12" customHeight="1" x14ac:dyDescent="0.25">
      <c r="A161" s="31" t="str">
        <f t="shared" si="10"/>
        <v>18_130_2D.csv</v>
      </c>
      <c r="B161" s="1">
        <f>Samples!$A$19</f>
        <v>18</v>
      </c>
      <c r="C161" s="1">
        <f>Samples!$B$19</f>
        <v>1</v>
      </c>
      <c r="D161" s="1">
        <f>Samples!$E$19</f>
        <v>10.473503687885023</v>
      </c>
      <c r="E161" s="1">
        <f>Samples!$G$19</f>
        <v>10.444557981886007</v>
      </c>
      <c r="F161" s="1">
        <f>Samples!$I$19</f>
        <v>2.1176699277784659</v>
      </c>
    </row>
    <row r="162" spans="1:6" ht="12" customHeight="1" x14ac:dyDescent="0.25">
      <c r="A162" s="31" t="str">
        <f t="shared" si="10"/>
        <v>18_131_2D.csv</v>
      </c>
      <c r="B162" s="1">
        <f>Samples!$A$19</f>
        <v>18</v>
      </c>
      <c r="C162" s="1">
        <f>Samples!$B$19</f>
        <v>1</v>
      </c>
      <c r="D162" s="1">
        <f>Samples!$E$19</f>
        <v>10.473503687885023</v>
      </c>
      <c r="E162" s="1">
        <f>Samples!$G$19</f>
        <v>10.444557981886007</v>
      </c>
      <c r="F162" s="1">
        <f>Samples!$I$19</f>
        <v>2.1176699277784659</v>
      </c>
    </row>
    <row r="163" spans="1:6" ht="12" customHeight="1" x14ac:dyDescent="0.25">
      <c r="A163" s="31" t="str">
        <f t="shared" si="10"/>
        <v>18_132_2D.csv</v>
      </c>
      <c r="B163" s="1">
        <f>Samples!$A$19</f>
        <v>18</v>
      </c>
      <c r="C163" s="1">
        <f>Samples!$B$19</f>
        <v>1</v>
      </c>
      <c r="D163" s="1">
        <f>Samples!$E$19</f>
        <v>10.473503687885023</v>
      </c>
      <c r="E163" s="1">
        <f>Samples!$G$19</f>
        <v>10.444557981886007</v>
      </c>
      <c r="F163" s="1">
        <f>Samples!$I$19</f>
        <v>2.1176699277784659</v>
      </c>
    </row>
    <row r="164" spans="1:6" ht="12" customHeight="1" x14ac:dyDescent="0.25">
      <c r="A164" s="31" t="str">
        <f t="shared" si="10"/>
        <v>18_133_2D.csv</v>
      </c>
      <c r="B164" s="1">
        <f>Samples!$A$19</f>
        <v>18</v>
      </c>
      <c r="C164" s="1">
        <f>Samples!$B$19</f>
        <v>1</v>
      </c>
      <c r="D164" s="1">
        <f>Samples!$E$19</f>
        <v>10.473503687885023</v>
      </c>
      <c r="E164" s="1">
        <f>Samples!$G$19</f>
        <v>10.444557981886007</v>
      </c>
      <c r="F164" s="1">
        <f>Samples!$I$19</f>
        <v>2.1176699277784659</v>
      </c>
    </row>
    <row r="165" spans="1:6" ht="12" customHeight="1" x14ac:dyDescent="0.25">
      <c r="A165" s="31" t="str">
        <f t="shared" si="10"/>
        <v>18_134_2D.csv</v>
      </c>
      <c r="B165" s="1">
        <f>Samples!$A$19</f>
        <v>18</v>
      </c>
      <c r="C165" s="1">
        <f>Samples!$B$19</f>
        <v>1</v>
      </c>
      <c r="D165" s="1">
        <f>Samples!$E$19</f>
        <v>10.473503687885023</v>
      </c>
      <c r="E165" s="1">
        <f>Samples!$G$19</f>
        <v>10.444557981886007</v>
      </c>
      <c r="F165" s="1">
        <f>Samples!$I$19</f>
        <v>2.1176699277784659</v>
      </c>
    </row>
    <row r="166" spans="1:6" ht="12" customHeight="1" x14ac:dyDescent="0.25">
      <c r="A166" s="31" t="str">
        <f t="shared" si="10"/>
        <v>18_135_2D.csv</v>
      </c>
      <c r="B166" s="1">
        <f>Samples!$A$19</f>
        <v>18</v>
      </c>
      <c r="C166" s="1">
        <f>Samples!$B$19</f>
        <v>1</v>
      </c>
      <c r="D166" s="1">
        <f>Samples!$E$19</f>
        <v>10.473503687885023</v>
      </c>
      <c r="E166" s="1">
        <f>Samples!$G$19</f>
        <v>10.444557981886007</v>
      </c>
      <c r="F166" s="1">
        <f>Samples!$I$19</f>
        <v>2.1176699277784659</v>
      </c>
    </row>
    <row r="167" spans="1:6" ht="12" customHeight="1" x14ac:dyDescent="0.25">
      <c r="A167" s="31" t="s">
        <v>129</v>
      </c>
      <c r="B167" s="1" t="str">
        <f>Samples!$A$20</f>
        <v>19A</v>
      </c>
      <c r="C167" s="1">
        <f>Samples!$B$20</f>
        <v>0</v>
      </c>
      <c r="D167" s="1">
        <f>Samples!$E$20</f>
        <v>2.9211093165401123</v>
      </c>
      <c r="E167" s="1">
        <f>Samples!$G$20</f>
        <v>2.9130362233339331</v>
      </c>
      <c r="F167" s="1">
        <f>Samples!$I$20</f>
        <v>0.61593852933477256</v>
      </c>
    </row>
    <row r="168" spans="1:6" ht="12" customHeight="1" x14ac:dyDescent="0.25">
      <c r="A168" s="31" t="str">
        <f>TEXT(LEFT(A167,3),"00A")&amp;"_"&amp;TEXT(MID(A167,5,2)+1,"00")&amp;"_2D.csv"</f>
        <v>19A_92_2D.csv</v>
      </c>
      <c r="B168" s="1" t="str">
        <f>Samples!$A$20</f>
        <v>19A</v>
      </c>
      <c r="C168" s="1">
        <f>Samples!$B$20</f>
        <v>0</v>
      </c>
      <c r="D168" s="1">
        <f>Samples!$E$20</f>
        <v>2.9211093165401123</v>
      </c>
      <c r="E168" s="1">
        <f>Samples!$G$20</f>
        <v>2.9130362233339331</v>
      </c>
      <c r="F168" s="1">
        <f>Samples!$I$20</f>
        <v>0.61593852933477256</v>
      </c>
    </row>
    <row r="169" spans="1:6" ht="12" customHeight="1" x14ac:dyDescent="0.25">
      <c r="A169" s="31" t="str">
        <f t="shared" ref="A169:A176" si="11">TEXT(LEFT(A168,3),"000")&amp;"_"&amp;TEXT(MID(A168,5,2)+1,"00")&amp;"_2D.csv"</f>
        <v>19A_93_2D.csv</v>
      </c>
      <c r="B169" s="1" t="str">
        <f>Samples!$A$20</f>
        <v>19A</v>
      </c>
      <c r="C169" s="1">
        <f>Samples!$B$20</f>
        <v>0</v>
      </c>
      <c r="D169" s="1">
        <f>Samples!$E$20</f>
        <v>2.9211093165401123</v>
      </c>
      <c r="E169" s="1">
        <f>Samples!$G$20</f>
        <v>2.9130362233339331</v>
      </c>
      <c r="F169" s="1">
        <f>Samples!$I$20</f>
        <v>0.61593852933477256</v>
      </c>
    </row>
    <row r="170" spans="1:6" ht="12" customHeight="1" x14ac:dyDescent="0.25">
      <c r="A170" s="31" t="str">
        <f t="shared" si="11"/>
        <v>19A_94_2D.csv</v>
      </c>
      <c r="B170" s="1" t="str">
        <f>Samples!$A$20</f>
        <v>19A</v>
      </c>
      <c r="C170" s="1">
        <f>Samples!$B$20</f>
        <v>0</v>
      </c>
      <c r="D170" s="1">
        <f>Samples!$E$20</f>
        <v>2.9211093165401123</v>
      </c>
      <c r="E170" s="1">
        <f>Samples!$G$20</f>
        <v>2.9130362233339331</v>
      </c>
      <c r="F170" s="1">
        <f>Samples!$I$20</f>
        <v>0.61593852933477256</v>
      </c>
    </row>
    <row r="171" spans="1:6" ht="12" customHeight="1" x14ac:dyDescent="0.25">
      <c r="A171" s="31" t="str">
        <f t="shared" si="11"/>
        <v>19A_95_2D.csv</v>
      </c>
      <c r="B171" s="1" t="str">
        <f>Samples!$A$20</f>
        <v>19A</v>
      </c>
      <c r="C171" s="1">
        <f>Samples!$B$20</f>
        <v>0</v>
      </c>
      <c r="D171" s="1">
        <f>Samples!$E$20</f>
        <v>2.9211093165401123</v>
      </c>
      <c r="E171" s="1">
        <f>Samples!$G$20</f>
        <v>2.9130362233339331</v>
      </c>
      <c r="F171" s="1">
        <f>Samples!$I$20</f>
        <v>0.61593852933477256</v>
      </c>
    </row>
    <row r="172" spans="1:6" ht="12" customHeight="1" x14ac:dyDescent="0.25">
      <c r="A172" s="31" t="str">
        <f t="shared" si="11"/>
        <v>19A_96_2D.csv</v>
      </c>
      <c r="B172" s="1" t="str">
        <f>Samples!$A$20</f>
        <v>19A</v>
      </c>
      <c r="C172" s="1">
        <f>Samples!$B$20</f>
        <v>0</v>
      </c>
      <c r="D172" s="1">
        <f>Samples!$E$20</f>
        <v>2.9211093165401123</v>
      </c>
      <c r="E172" s="1">
        <f>Samples!$G$20</f>
        <v>2.9130362233339331</v>
      </c>
      <c r="F172" s="1">
        <f>Samples!$I$20</f>
        <v>0.61593852933477256</v>
      </c>
    </row>
    <row r="173" spans="1:6" ht="12" customHeight="1" x14ac:dyDescent="0.25">
      <c r="A173" s="31" t="str">
        <f t="shared" si="11"/>
        <v>19A_97_2D.csv</v>
      </c>
      <c r="B173" s="1" t="str">
        <f>Samples!$A$20</f>
        <v>19A</v>
      </c>
      <c r="C173" s="1">
        <f>Samples!$B$20</f>
        <v>0</v>
      </c>
      <c r="D173" s="1">
        <f>Samples!$E$20</f>
        <v>2.9211093165401123</v>
      </c>
      <c r="E173" s="1">
        <f>Samples!$G$20</f>
        <v>2.9130362233339331</v>
      </c>
      <c r="F173" s="1">
        <f>Samples!$I$20</f>
        <v>0.61593852933477256</v>
      </c>
    </row>
    <row r="174" spans="1:6" ht="12" customHeight="1" x14ac:dyDescent="0.25">
      <c r="A174" s="31" t="str">
        <f t="shared" si="11"/>
        <v>19A_98_2D.csv</v>
      </c>
      <c r="B174" s="1" t="str">
        <f>Samples!$A$20</f>
        <v>19A</v>
      </c>
      <c r="C174" s="1">
        <f>Samples!$B$20</f>
        <v>0</v>
      </c>
      <c r="D174" s="1">
        <f>Samples!$E$20</f>
        <v>2.9211093165401123</v>
      </c>
      <c r="E174" s="1">
        <f>Samples!$G$20</f>
        <v>2.9130362233339331</v>
      </c>
      <c r="F174" s="1">
        <f>Samples!$I$20</f>
        <v>0.61593852933477256</v>
      </c>
    </row>
    <row r="175" spans="1:6" ht="12" customHeight="1" x14ac:dyDescent="0.25">
      <c r="A175" s="31" t="str">
        <f t="shared" si="11"/>
        <v>19A_99_2D.csv</v>
      </c>
      <c r="B175" s="1" t="str">
        <f>Samples!$A$20</f>
        <v>19A</v>
      </c>
      <c r="C175" s="1">
        <f>Samples!$B$20</f>
        <v>0</v>
      </c>
      <c r="D175" s="1">
        <f>Samples!$E$20</f>
        <v>2.9211093165401123</v>
      </c>
      <c r="E175" s="1">
        <f>Samples!$G$20</f>
        <v>2.9130362233339331</v>
      </c>
      <c r="F175" s="1">
        <f>Samples!$I$20</f>
        <v>0.61593852933477256</v>
      </c>
    </row>
    <row r="176" spans="1:6" ht="12" customHeight="1" x14ac:dyDescent="0.25">
      <c r="A176" s="31" t="str">
        <f t="shared" si="11"/>
        <v>19A_100_2D.csv</v>
      </c>
      <c r="B176" s="1" t="str">
        <f>Samples!$A$20</f>
        <v>19A</v>
      </c>
      <c r="C176" s="1">
        <f>Samples!$B$20</f>
        <v>0</v>
      </c>
      <c r="D176" s="1">
        <f>Samples!$E$20</f>
        <v>2.9211093165401123</v>
      </c>
      <c r="E176" s="1">
        <f>Samples!$G$20</f>
        <v>2.9130362233339331</v>
      </c>
      <c r="F176" s="1">
        <f>Samples!$I$20</f>
        <v>0.61593852933477256</v>
      </c>
    </row>
    <row r="177" spans="1:6" ht="12" customHeight="1" x14ac:dyDescent="0.25">
      <c r="A177" s="31" t="str">
        <f>TEXT(LEFT(A176,3),"000")&amp;"_"&amp;TEXT(MID(A176,5,3)+1,"000")&amp;"_2D.csv"</f>
        <v>19A_101_2D.csv</v>
      </c>
      <c r="B177" s="1" t="str">
        <f>Samples!$A$20</f>
        <v>19A</v>
      </c>
      <c r="C177" s="1">
        <f>Samples!$B$20</f>
        <v>0</v>
      </c>
      <c r="D177" s="1">
        <f>Samples!$E$20</f>
        <v>2.9211093165401123</v>
      </c>
      <c r="E177" s="1">
        <f>Samples!$G$20</f>
        <v>2.9130362233339331</v>
      </c>
      <c r="F177" s="1">
        <f>Samples!$I$20</f>
        <v>0.61593852933477256</v>
      </c>
    </row>
    <row r="178" spans="1:6" ht="12" customHeight="1" x14ac:dyDescent="0.25">
      <c r="A178" s="31" t="str">
        <f>TEXT(LEFT(A177,3),"000")&amp;"_"&amp;TEXT(MID(A177,5,3)+1,"000")&amp;"_2D.csv"</f>
        <v>19A_102_2D.csv</v>
      </c>
      <c r="B178" s="1" t="str">
        <f>Samples!$A$20</f>
        <v>19A</v>
      </c>
      <c r="C178" s="1">
        <f>Samples!$B$20</f>
        <v>0</v>
      </c>
      <c r="D178" s="1">
        <f>Samples!$E$20</f>
        <v>2.9211093165401123</v>
      </c>
      <c r="E178" s="1">
        <f>Samples!$G$20</f>
        <v>2.9130362233339331</v>
      </c>
      <c r="F178" s="1">
        <f>Samples!$I$20</f>
        <v>0.61593852933477256</v>
      </c>
    </row>
    <row r="179" spans="1:6" ht="12" customHeight="1" x14ac:dyDescent="0.25">
      <c r="A179" s="31" t="str">
        <f>TEXT(LEFT(A178,3),"000")&amp;"_"&amp;TEXT(MID(A178,5,3)+1,"000")&amp;"_2D.csv"</f>
        <v>19A_103_2D.csv</v>
      </c>
      <c r="B179" s="1" t="str">
        <f>Samples!$A$20</f>
        <v>19A</v>
      </c>
      <c r="C179" s="1">
        <f>Samples!$B$20</f>
        <v>0</v>
      </c>
      <c r="D179" s="1">
        <f>Samples!$E$20</f>
        <v>2.9211093165401123</v>
      </c>
      <c r="E179" s="1">
        <f>Samples!$G$20</f>
        <v>2.9130362233339331</v>
      </c>
      <c r="F179" s="1">
        <f>Samples!$I$20</f>
        <v>0.61593852933477256</v>
      </c>
    </row>
    <row r="180" spans="1:6" ht="12" customHeight="1" x14ac:dyDescent="0.25">
      <c r="A180" s="31" t="str">
        <f>TEXT(LEFT(A179,3),"000")&amp;"_"&amp;TEXT(MID(A179,5,3)+1,"000")&amp;"_2D.csv"</f>
        <v>19A_104_2D.csv</v>
      </c>
      <c r="B180" s="1" t="str">
        <f>Samples!$A$20</f>
        <v>19A</v>
      </c>
      <c r="C180" s="1">
        <f>Samples!$B$20</f>
        <v>0</v>
      </c>
      <c r="D180" s="1">
        <f>Samples!$E$20</f>
        <v>2.9211093165401123</v>
      </c>
      <c r="E180" s="1">
        <f>Samples!$G$20</f>
        <v>2.9130362233339331</v>
      </c>
      <c r="F180" s="1">
        <f>Samples!$I$20</f>
        <v>0.61593852933477256</v>
      </c>
    </row>
    <row r="181" spans="1:6" ht="12" customHeight="1" x14ac:dyDescent="0.25">
      <c r="A181" s="31" t="str">
        <f>TEXT(LEFT(A180,3),"000")&amp;"_"&amp;TEXT(MID(A180,5,3)+1,"000")&amp;"_2D.csv"</f>
        <v>19A_105_2D.csv</v>
      </c>
      <c r="B181" s="1" t="str">
        <f>Samples!$A$20</f>
        <v>19A</v>
      </c>
      <c r="C181" s="1">
        <f>Samples!$B$20</f>
        <v>0</v>
      </c>
      <c r="D181" s="1">
        <f>Samples!$E$20</f>
        <v>2.9211093165401123</v>
      </c>
      <c r="E181" s="1">
        <f>Samples!$G$20</f>
        <v>2.9130362233339331</v>
      </c>
      <c r="F181" s="1">
        <f>Samples!$I$20</f>
        <v>0.61593852933477256</v>
      </c>
    </row>
    <row r="182" spans="1:6" ht="12" customHeight="1" x14ac:dyDescent="0.25">
      <c r="A182" s="31" t="s">
        <v>130</v>
      </c>
      <c r="B182" s="1" t="str">
        <f>Samples!$A$21</f>
        <v>19B</v>
      </c>
      <c r="C182" s="1">
        <f>Samples!$B$21</f>
        <v>0</v>
      </c>
      <c r="D182" s="1">
        <f>Samples!$E$21</f>
        <v>2.9205249778090581</v>
      </c>
      <c r="E182" s="1">
        <f>Samples!$G$21</f>
        <v>2.9124534995445086</v>
      </c>
      <c r="F182" s="1">
        <f>Samples!$I$21</f>
        <v>0.62381291850574028</v>
      </c>
    </row>
    <row r="183" spans="1:6" ht="12" customHeight="1" x14ac:dyDescent="0.25">
      <c r="A183" s="31" t="str">
        <f t="shared" ref="A183:A196" si="12">TEXT(LEFT(A182,3),"00A")&amp;"_"&amp;TEXT(MID(A182,5,2)+1,"00")&amp;"_2D.csv"</f>
        <v>19B_77_2D.csv</v>
      </c>
      <c r="B183" s="1" t="str">
        <f>Samples!$A$21</f>
        <v>19B</v>
      </c>
      <c r="C183" s="1">
        <f>Samples!$B$21</f>
        <v>0</v>
      </c>
      <c r="D183" s="1">
        <f>Samples!$E$21</f>
        <v>2.9205249778090581</v>
      </c>
      <c r="E183" s="1">
        <f>Samples!$G$21</f>
        <v>2.9124534995445086</v>
      </c>
      <c r="F183" s="1">
        <f>Samples!$I$21</f>
        <v>0.62381291850574028</v>
      </c>
    </row>
    <row r="184" spans="1:6" ht="12" customHeight="1" x14ac:dyDescent="0.25">
      <c r="A184" s="31" t="str">
        <f t="shared" si="12"/>
        <v>19B_78_2D.csv</v>
      </c>
      <c r="B184" s="1" t="str">
        <f>Samples!$A$21</f>
        <v>19B</v>
      </c>
      <c r="C184" s="1">
        <f>Samples!$B$21</f>
        <v>0</v>
      </c>
      <c r="D184" s="1">
        <f>Samples!$E$21</f>
        <v>2.9205249778090581</v>
      </c>
      <c r="E184" s="1">
        <f>Samples!$G$21</f>
        <v>2.9124534995445086</v>
      </c>
      <c r="F184" s="1">
        <f>Samples!$I$21</f>
        <v>0.62381291850574028</v>
      </c>
    </row>
    <row r="185" spans="1:6" ht="12" customHeight="1" x14ac:dyDescent="0.25">
      <c r="A185" s="31" t="str">
        <f t="shared" si="12"/>
        <v>19B_79_2D.csv</v>
      </c>
      <c r="B185" s="1" t="str">
        <f>Samples!$A$21</f>
        <v>19B</v>
      </c>
      <c r="C185" s="1">
        <f>Samples!$B$21</f>
        <v>0</v>
      </c>
      <c r="D185" s="1">
        <f>Samples!$E$21</f>
        <v>2.9205249778090581</v>
      </c>
      <c r="E185" s="1">
        <f>Samples!$G$21</f>
        <v>2.9124534995445086</v>
      </c>
      <c r="F185" s="1">
        <f>Samples!$I$21</f>
        <v>0.62381291850574028</v>
      </c>
    </row>
    <row r="186" spans="1:6" ht="12" customHeight="1" x14ac:dyDescent="0.25">
      <c r="A186" s="31" t="str">
        <f t="shared" si="12"/>
        <v>19B_80_2D.csv</v>
      </c>
      <c r="B186" s="1" t="str">
        <f>Samples!$A$21</f>
        <v>19B</v>
      </c>
      <c r="C186" s="1">
        <f>Samples!$B$21</f>
        <v>0</v>
      </c>
      <c r="D186" s="1">
        <f>Samples!$E$21</f>
        <v>2.9205249778090581</v>
      </c>
      <c r="E186" s="1">
        <f>Samples!$G$21</f>
        <v>2.9124534995445086</v>
      </c>
      <c r="F186" s="1">
        <f>Samples!$I$21</f>
        <v>0.62381291850574028</v>
      </c>
    </row>
    <row r="187" spans="1:6" ht="12" customHeight="1" x14ac:dyDescent="0.25">
      <c r="A187" s="31" t="str">
        <f t="shared" si="12"/>
        <v>19B_81_2D.csv</v>
      </c>
      <c r="B187" s="1" t="str">
        <f>Samples!$A$21</f>
        <v>19B</v>
      </c>
      <c r="C187" s="1">
        <f>Samples!$B$21</f>
        <v>0</v>
      </c>
      <c r="D187" s="1">
        <f>Samples!$E$21</f>
        <v>2.9205249778090581</v>
      </c>
      <c r="E187" s="1">
        <f>Samples!$G$21</f>
        <v>2.9124534995445086</v>
      </c>
      <c r="F187" s="1">
        <f>Samples!$I$21</f>
        <v>0.62381291850574028</v>
      </c>
    </row>
    <row r="188" spans="1:6" ht="12" customHeight="1" x14ac:dyDescent="0.25">
      <c r="A188" s="31" t="str">
        <f t="shared" si="12"/>
        <v>19B_82_2D.csv</v>
      </c>
      <c r="B188" s="1" t="str">
        <f>Samples!$A$21</f>
        <v>19B</v>
      </c>
      <c r="C188" s="1">
        <f>Samples!$B$21</f>
        <v>0</v>
      </c>
      <c r="D188" s="1">
        <f>Samples!$E$21</f>
        <v>2.9205249778090581</v>
      </c>
      <c r="E188" s="1">
        <f>Samples!$G$21</f>
        <v>2.9124534995445086</v>
      </c>
      <c r="F188" s="1">
        <f>Samples!$I$21</f>
        <v>0.62381291850574028</v>
      </c>
    </row>
    <row r="189" spans="1:6" ht="12" customHeight="1" x14ac:dyDescent="0.25">
      <c r="A189" s="31" t="str">
        <f t="shared" si="12"/>
        <v>19B_83_2D.csv</v>
      </c>
      <c r="B189" s="1" t="str">
        <f>Samples!$A$21</f>
        <v>19B</v>
      </c>
      <c r="C189" s="1">
        <f>Samples!$B$21</f>
        <v>0</v>
      </c>
      <c r="D189" s="1">
        <f>Samples!$E$21</f>
        <v>2.9205249778090581</v>
      </c>
      <c r="E189" s="1">
        <f>Samples!$G$21</f>
        <v>2.9124534995445086</v>
      </c>
      <c r="F189" s="1">
        <f>Samples!$I$21</f>
        <v>0.62381291850574028</v>
      </c>
    </row>
    <row r="190" spans="1:6" ht="12" customHeight="1" x14ac:dyDescent="0.25">
      <c r="A190" s="31" t="str">
        <f t="shared" si="12"/>
        <v>19B_84_2D.csv</v>
      </c>
      <c r="B190" s="1" t="str">
        <f>Samples!$A$21</f>
        <v>19B</v>
      </c>
      <c r="C190" s="1">
        <f>Samples!$B$21</f>
        <v>0</v>
      </c>
      <c r="D190" s="1">
        <f>Samples!$E$21</f>
        <v>2.9205249778090581</v>
      </c>
      <c r="E190" s="1">
        <f>Samples!$G$21</f>
        <v>2.9124534995445086</v>
      </c>
      <c r="F190" s="1">
        <f>Samples!$I$21</f>
        <v>0.62381291850574028</v>
      </c>
    </row>
    <row r="191" spans="1:6" ht="12" customHeight="1" x14ac:dyDescent="0.25">
      <c r="A191" s="31" t="str">
        <f t="shared" si="12"/>
        <v>19B_85_2D.csv</v>
      </c>
      <c r="B191" s="1" t="str">
        <f>Samples!$A$21</f>
        <v>19B</v>
      </c>
      <c r="C191" s="1">
        <f>Samples!$B$21</f>
        <v>0</v>
      </c>
      <c r="D191" s="1">
        <f>Samples!$E$21</f>
        <v>2.9205249778090581</v>
      </c>
      <c r="E191" s="1">
        <f>Samples!$G$21</f>
        <v>2.9124534995445086</v>
      </c>
      <c r="F191" s="1">
        <f>Samples!$I$21</f>
        <v>0.62381291850574028</v>
      </c>
    </row>
    <row r="192" spans="1:6" ht="12" customHeight="1" x14ac:dyDescent="0.25">
      <c r="A192" s="31" t="str">
        <f t="shared" si="12"/>
        <v>19B_86_2D.csv</v>
      </c>
      <c r="B192" s="1" t="str">
        <f>Samples!$A$21</f>
        <v>19B</v>
      </c>
      <c r="C192" s="1">
        <f>Samples!$B$21</f>
        <v>0</v>
      </c>
      <c r="D192" s="1">
        <f>Samples!$E$21</f>
        <v>2.9205249778090581</v>
      </c>
      <c r="E192" s="1">
        <f>Samples!$G$21</f>
        <v>2.9124534995445086</v>
      </c>
      <c r="F192" s="1">
        <f>Samples!$I$21</f>
        <v>0.62381291850574028</v>
      </c>
    </row>
    <row r="193" spans="1:6" ht="12" customHeight="1" x14ac:dyDescent="0.25">
      <c r="A193" s="31" t="str">
        <f t="shared" si="12"/>
        <v>19B_87_2D.csv</v>
      </c>
      <c r="B193" s="1" t="str">
        <f>Samples!$A$21</f>
        <v>19B</v>
      </c>
      <c r="C193" s="1">
        <f>Samples!$B$21</f>
        <v>0</v>
      </c>
      <c r="D193" s="1">
        <f>Samples!$E$21</f>
        <v>2.9205249778090581</v>
      </c>
      <c r="E193" s="1">
        <f>Samples!$G$21</f>
        <v>2.9124534995445086</v>
      </c>
      <c r="F193" s="1">
        <f>Samples!$I$21</f>
        <v>0.62381291850574028</v>
      </c>
    </row>
    <row r="194" spans="1:6" ht="12" customHeight="1" x14ac:dyDescent="0.25">
      <c r="A194" s="31" t="str">
        <f t="shared" si="12"/>
        <v>19B_88_2D.csv</v>
      </c>
      <c r="B194" s="1" t="str">
        <f>Samples!$A$21</f>
        <v>19B</v>
      </c>
      <c r="C194" s="1">
        <f>Samples!$B$21</f>
        <v>0</v>
      </c>
      <c r="D194" s="1">
        <f>Samples!$E$21</f>
        <v>2.9205249778090581</v>
      </c>
      <c r="E194" s="1">
        <f>Samples!$G$21</f>
        <v>2.9124534995445086</v>
      </c>
      <c r="F194" s="1">
        <f>Samples!$I$21</f>
        <v>0.62381291850574028</v>
      </c>
    </row>
    <row r="195" spans="1:6" ht="12" customHeight="1" x14ac:dyDescent="0.25">
      <c r="A195" s="31" t="str">
        <f t="shared" si="12"/>
        <v>19B_89_2D.csv</v>
      </c>
      <c r="B195" s="1" t="str">
        <f>Samples!$A$21</f>
        <v>19B</v>
      </c>
      <c r="C195" s="1">
        <f>Samples!$B$21</f>
        <v>0</v>
      </c>
      <c r="D195" s="1">
        <f>Samples!$E$21</f>
        <v>2.9205249778090581</v>
      </c>
      <c r="E195" s="1">
        <f>Samples!$G$21</f>
        <v>2.9124534995445086</v>
      </c>
      <c r="F195" s="1">
        <f>Samples!$I$21</f>
        <v>0.62381291850574028</v>
      </c>
    </row>
    <row r="196" spans="1:6" ht="12" customHeight="1" x14ac:dyDescent="0.25">
      <c r="A196" s="31" t="str">
        <f t="shared" si="12"/>
        <v>19B_90_2D.csv</v>
      </c>
      <c r="B196" s="1" t="str">
        <f>Samples!$A$21</f>
        <v>19B</v>
      </c>
      <c r="C196" s="1">
        <f>Samples!$B$21</f>
        <v>0</v>
      </c>
      <c r="D196" s="1">
        <f>Samples!$E$21</f>
        <v>2.9205249778090581</v>
      </c>
      <c r="E196" s="1">
        <f>Samples!$G$21</f>
        <v>2.9124534995445086</v>
      </c>
      <c r="F196" s="1">
        <f>Samples!$I$21</f>
        <v>0.62381291850574028</v>
      </c>
    </row>
    <row r="197" spans="1:6" ht="12" customHeight="1" x14ac:dyDescent="0.25">
      <c r="A197" s="31" t="s">
        <v>131</v>
      </c>
      <c r="B197" s="1" t="str">
        <f>Samples!$A$22</f>
        <v>19C</v>
      </c>
      <c r="C197" s="1">
        <f>Samples!$B$22</f>
        <v>0</v>
      </c>
      <c r="D197" s="1">
        <f>Samples!$E$22</f>
        <v>2.9199408728134961</v>
      </c>
      <c r="E197" s="1">
        <f>Samples!$G$22</f>
        <v>2.9517596528013752</v>
      </c>
      <c r="F197" s="1">
        <f>Samples!$I$22</f>
        <v>0.61569215392303855</v>
      </c>
    </row>
    <row r="198" spans="1:6" ht="12" customHeight="1" x14ac:dyDescent="0.25">
      <c r="A198" s="31" t="str">
        <f t="shared" ref="A198:A211" si="13">TEXT(LEFT(A197,3),"00A")&amp;"_"&amp;TEXT(MID(A197,5,3)+1,"000")&amp;"_2D.csv"</f>
        <v>19C_122_2D.csv</v>
      </c>
      <c r="B198" s="1" t="str">
        <f>Samples!$A$22</f>
        <v>19C</v>
      </c>
      <c r="C198" s="1">
        <f>Samples!$B$22</f>
        <v>0</v>
      </c>
      <c r="D198" s="1">
        <f>Samples!$E$22</f>
        <v>2.9199408728134961</v>
      </c>
      <c r="E198" s="1">
        <f>Samples!$G$22</f>
        <v>2.9517596528013752</v>
      </c>
      <c r="F198" s="1">
        <f>Samples!$I$22</f>
        <v>0.61569215392303855</v>
      </c>
    </row>
    <row r="199" spans="1:6" ht="12" customHeight="1" x14ac:dyDescent="0.25">
      <c r="A199" s="31" t="str">
        <f t="shared" si="13"/>
        <v>19C_123_2D.csv</v>
      </c>
      <c r="B199" s="1" t="str">
        <f>Samples!$A$22</f>
        <v>19C</v>
      </c>
      <c r="C199" s="1">
        <f>Samples!$B$22</f>
        <v>0</v>
      </c>
      <c r="D199" s="1">
        <f>Samples!$E$22</f>
        <v>2.9199408728134961</v>
      </c>
      <c r="E199" s="1">
        <f>Samples!$G$22</f>
        <v>2.9517596528013752</v>
      </c>
      <c r="F199" s="1">
        <f>Samples!$I$22</f>
        <v>0.61569215392303855</v>
      </c>
    </row>
    <row r="200" spans="1:6" ht="12" customHeight="1" x14ac:dyDescent="0.25">
      <c r="A200" s="31" t="str">
        <f t="shared" si="13"/>
        <v>19C_124_2D.csv</v>
      </c>
      <c r="B200" s="1" t="str">
        <f>Samples!$A$22</f>
        <v>19C</v>
      </c>
      <c r="C200" s="1">
        <f>Samples!$B$22</f>
        <v>0</v>
      </c>
      <c r="D200" s="1">
        <f>Samples!$E$22</f>
        <v>2.9199408728134961</v>
      </c>
      <c r="E200" s="1">
        <f>Samples!$G$22</f>
        <v>2.9517596528013752</v>
      </c>
      <c r="F200" s="1">
        <f>Samples!$I$22</f>
        <v>0.61569215392303855</v>
      </c>
    </row>
    <row r="201" spans="1:6" ht="12" customHeight="1" x14ac:dyDescent="0.25">
      <c r="A201" s="31" t="str">
        <f t="shared" si="13"/>
        <v>19C_125_2D.csv</v>
      </c>
      <c r="B201" s="1" t="str">
        <f>Samples!$A$22</f>
        <v>19C</v>
      </c>
      <c r="C201" s="1">
        <f>Samples!$B$22</f>
        <v>0</v>
      </c>
      <c r="D201" s="1">
        <f>Samples!$E$22</f>
        <v>2.9199408728134961</v>
      </c>
      <c r="E201" s="1">
        <f>Samples!$G$22</f>
        <v>2.9517596528013752</v>
      </c>
      <c r="F201" s="1">
        <f>Samples!$I$22</f>
        <v>0.61569215392303855</v>
      </c>
    </row>
    <row r="202" spans="1:6" ht="12" customHeight="1" x14ac:dyDescent="0.25">
      <c r="A202" s="31" t="str">
        <f t="shared" si="13"/>
        <v>19C_126_2D.csv</v>
      </c>
      <c r="B202" s="1" t="str">
        <f>Samples!$A$22</f>
        <v>19C</v>
      </c>
      <c r="C202" s="1">
        <f>Samples!$B$22</f>
        <v>0</v>
      </c>
      <c r="D202" s="1">
        <f>Samples!$E$22</f>
        <v>2.9199408728134961</v>
      </c>
      <c r="E202" s="1">
        <f>Samples!$G$22</f>
        <v>2.9517596528013752</v>
      </c>
      <c r="F202" s="1">
        <f>Samples!$I$22</f>
        <v>0.61569215392303855</v>
      </c>
    </row>
    <row r="203" spans="1:6" ht="12" customHeight="1" x14ac:dyDescent="0.25">
      <c r="A203" s="31" t="str">
        <f t="shared" si="13"/>
        <v>19C_127_2D.csv</v>
      </c>
      <c r="B203" s="1" t="str">
        <f>Samples!$A$22</f>
        <v>19C</v>
      </c>
      <c r="C203" s="1">
        <f>Samples!$B$22</f>
        <v>0</v>
      </c>
      <c r="D203" s="1">
        <f>Samples!$E$22</f>
        <v>2.9199408728134961</v>
      </c>
      <c r="E203" s="1">
        <f>Samples!$G$22</f>
        <v>2.9517596528013752</v>
      </c>
      <c r="F203" s="1">
        <f>Samples!$I$22</f>
        <v>0.61569215392303855</v>
      </c>
    </row>
    <row r="204" spans="1:6" ht="12" customHeight="1" x14ac:dyDescent="0.25">
      <c r="A204" s="31" t="str">
        <f t="shared" si="13"/>
        <v>19C_128_2D.csv</v>
      </c>
      <c r="B204" s="1" t="str">
        <f>Samples!$A$22</f>
        <v>19C</v>
      </c>
      <c r="C204" s="1">
        <f>Samples!$B$22</f>
        <v>0</v>
      </c>
      <c r="D204" s="1">
        <f>Samples!$E$22</f>
        <v>2.9199408728134961</v>
      </c>
      <c r="E204" s="1">
        <f>Samples!$G$22</f>
        <v>2.9517596528013752</v>
      </c>
      <c r="F204" s="1">
        <f>Samples!$I$22</f>
        <v>0.61569215392303855</v>
      </c>
    </row>
    <row r="205" spans="1:6" ht="12" customHeight="1" x14ac:dyDescent="0.25">
      <c r="A205" s="31" t="str">
        <f t="shared" si="13"/>
        <v>19C_129_2D.csv</v>
      </c>
      <c r="B205" s="1" t="str">
        <f>Samples!$A$22</f>
        <v>19C</v>
      </c>
      <c r="C205" s="1">
        <f>Samples!$B$22</f>
        <v>0</v>
      </c>
      <c r="D205" s="1">
        <f>Samples!$E$22</f>
        <v>2.9199408728134961</v>
      </c>
      <c r="E205" s="1">
        <f>Samples!$G$22</f>
        <v>2.9517596528013752</v>
      </c>
      <c r="F205" s="1">
        <f>Samples!$I$22</f>
        <v>0.61569215392303855</v>
      </c>
    </row>
    <row r="206" spans="1:6" ht="12" customHeight="1" x14ac:dyDescent="0.25">
      <c r="A206" s="31" t="str">
        <f t="shared" si="13"/>
        <v>19C_130_2D.csv</v>
      </c>
      <c r="B206" s="1" t="str">
        <f>Samples!$A$22</f>
        <v>19C</v>
      </c>
      <c r="C206" s="1">
        <f>Samples!$B$22</f>
        <v>0</v>
      </c>
      <c r="D206" s="1">
        <f>Samples!$E$22</f>
        <v>2.9199408728134961</v>
      </c>
      <c r="E206" s="1">
        <f>Samples!$G$22</f>
        <v>2.9517596528013752</v>
      </c>
      <c r="F206" s="1">
        <f>Samples!$I$22</f>
        <v>0.61569215392303855</v>
      </c>
    </row>
    <row r="207" spans="1:6" ht="12" customHeight="1" x14ac:dyDescent="0.25">
      <c r="A207" s="31" t="str">
        <f t="shared" si="13"/>
        <v>19C_131_2D.csv</v>
      </c>
      <c r="B207" s="1" t="str">
        <f>Samples!$A$22</f>
        <v>19C</v>
      </c>
      <c r="C207" s="1">
        <f>Samples!$B$22</f>
        <v>0</v>
      </c>
      <c r="D207" s="1">
        <f>Samples!$E$22</f>
        <v>2.9199408728134961</v>
      </c>
      <c r="E207" s="1">
        <f>Samples!$G$22</f>
        <v>2.9517596528013752</v>
      </c>
      <c r="F207" s="1">
        <f>Samples!$I$22</f>
        <v>0.61569215392303855</v>
      </c>
    </row>
    <row r="208" spans="1:6" ht="12" customHeight="1" x14ac:dyDescent="0.25">
      <c r="A208" s="31" t="str">
        <f t="shared" si="13"/>
        <v>19C_132_2D.csv</v>
      </c>
      <c r="B208" s="1" t="str">
        <f>Samples!$A$22</f>
        <v>19C</v>
      </c>
      <c r="C208" s="1">
        <f>Samples!$B$22</f>
        <v>0</v>
      </c>
      <c r="D208" s="1">
        <f>Samples!$E$22</f>
        <v>2.9199408728134961</v>
      </c>
      <c r="E208" s="1">
        <f>Samples!$G$22</f>
        <v>2.9517596528013752</v>
      </c>
      <c r="F208" s="1">
        <f>Samples!$I$22</f>
        <v>0.61569215392303855</v>
      </c>
    </row>
    <row r="209" spans="1:6" ht="12" customHeight="1" x14ac:dyDescent="0.25">
      <c r="A209" s="31" t="str">
        <f t="shared" si="13"/>
        <v>19C_133_2D.csv</v>
      </c>
      <c r="B209" s="1" t="str">
        <f>Samples!$A$22</f>
        <v>19C</v>
      </c>
      <c r="C209" s="1">
        <f>Samples!$B$22</f>
        <v>0</v>
      </c>
      <c r="D209" s="1">
        <f>Samples!$E$22</f>
        <v>2.9199408728134961</v>
      </c>
      <c r="E209" s="1">
        <f>Samples!$G$22</f>
        <v>2.9517596528013752</v>
      </c>
      <c r="F209" s="1">
        <f>Samples!$I$22</f>
        <v>0.61569215392303855</v>
      </c>
    </row>
    <row r="210" spans="1:6" ht="12" customHeight="1" x14ac:dyDescent="0.25">
      <c r="A210" s="31" t="str">
        <f t="shared" si="13"/>
        <v>19C_134_2D.csv</v>
      </c>
      <c r="B210" s="1" t="str">
        <f>Samples!$A$22</f>
        <v>19C</v>
      </c>
      <c r="C210" s="1">
        <f>Samples!$B$22</f>
        <v>0</v>
      </c>
      <c r="D210" s="1">
        <f>Samples!$E$22</f>
        <v>2.9199408728134961</v>
      </c>
      <c r="E210" s="1">
        <f>Samples!$G$22</f>
        <v>2.9517596528013752</v>
      </c>
      <c r="F210" s="1">
        <f>Samples!$I$22</f>
        <v>0.61569215392303855</v>
      </c>
    </row>
    <row r="211" spans="1:6" ht="12" customHeight="1" x14ac:dyDescent="0.25">
      <c r="A211" s="31" t="str">
        <f t="shared" si="13"/>
        <v>19C_135_2D.csv</v>
      </c>
      <c r="B211" s="1" t="str">
        <f>Samples!$A$22</f>
        <v>19C</v>
      </c>
      <c r="C211" s="1">
        <f>Samples!$B$22</f>
        <v>0</v>
      </c>
      <c r="D211" s="1">
        <f>Samples!$E$22</f>
        <v>2.9199408728134961</v>
      </c>
      <c r="E211" s="1">
        <f>Samples!$G$22</f>
        <v>2.9517596528013752</v>
      </c>
      <c r="F211" s="1">
        <f>Samples!$I$22</f>
        <v>0.61569215392303855</v>
      </c>
    </row>
    <row r="212" spans="1:6" ht="12" customHeight="1" x14ac:dyDescent="0.25">
      <c r="A212" s="31" t="s">
        <v>113</v>
      </c>
      <c r="B212" s="1">
        <f>Samples!$A$3</f>
        <v>2</v>
      </c>
      <c r="C212" s="1">
        <f>Samples!$B$3</f>
        <v>1</v>
      </c>
      <c r="D212" s="1">
        <f>Samples!$E$3</f>
        <v>19.991598379918553</v>
      </c>
      <c r="E212" s="1">
        <f>Samples!$G$3</f>
        <v>0.99681737197059517</v>
      </c>
      <c r="F212" s="1">
        <f>Samples!$I$3</f>
        <v>0.2477769511885401</v>
      </c>
    </row>
    <row r="213" spans="1:6" ht="12" customHeight="1" x14ac:dyDescent="0.25">
      <c r="A213" s="31" t="str">
        <f t="shared" ref="A213:A221" si="14">TEXT(LEFT(A212,1),"0")&amp;"_"&amp;TEXT(MID(A212,3,1)+1,"0")&amp;"_2D.csv"</f>
        <v>2_2_2D.csv</v>
      </c>
      <c r="B213" s="1">
        <f>Samples!$A$3</f>
        <v>2</v>
      </c>
      <c r="C213" s="1">
        <f>Samples!$B$3</f>
        <v>1</v>
      </c>
      <c r="D213" s="1">
        <f>Samples!$E$3</f>
        <v>19.991598379918553</v>
      </c>
      <c r="E213" s="1">
        <f>Samples!$G$3</f>
        <v>0.99681737197059517</v>
      </c>
      <c r="F213" s="1">
        <f>Samples!$I$3</f>
        <v>0.2477769511885401</v>
      </c>
    </row>
    <row r="214" spans="1:6" ht="12" customHeight="1" x14ac:dyDescent="0.25">
      <c r="A214" s="31" t="str">
        <f t="shared" si="14"/>
        <v>2_3_2D.csv</v>
      </c>
      <c r="B214" s="1">
        <f>Samples!$A$3</f>
        <v>2</v>
      </c>
      <c r="C214" s="1">
        <f>Samples!$B$3</f>
        <v>1</v>
      </c>
      <c r="D214" s="1">
        <f>Samples!$E$3</f>
        <v>19.991598379918553</v>
      </c>
      <c r="E214" s="1">
        <f>Samples!$G$3</f>
        <v>0.99681737197059517</v>
      </c>
      <c r="F214" s="1">
        <f>Samples!$I$3</f>
        <v>0.2477769511885401</v>
      </c>
    </row>
    <row r="215" spans="1:6" ht="12" customHeight="1" x14ac:dyDescent="0.25">
      <c r="A215" s="31" t="str">
        <f t="shared" si="14"/>
        <v>2_4_2D.csv</v>
      </c>
      <c r="B215" s="1">
        <f>Samples!$A$3</f>
        <v>2</v>
      </c>
      <c r="C215" s="1">
        <f>Samples!$B$3</f>
        <v>1</v>
      </c>
      <c r="D215" s="1">
        <f>Samples!$E$3</f>
        <v>19.991598379918553</v>
      </c>
      <c r="E215" s="1">
        <f>Samples!$G$3</f>
        <v>0.99681737197059517</v>
      </c>
      <c r="F215" s="1">
        <f>Samples!$I$3</f>
        <v>0.2477769511885401</v>
      </c>
    </row>
    <row r="216" spans="1:6" ht="12" customHeight="1" x14ac:dyDescent="0.25">
      <c r="A216" s="31" t="str">
        <f t="shared" si="14"/>
        <v>2_5_2D.csv</v>
      </c>
      <c r="B216" s="1">
        <f>Samples!$A$3</f>
        <v>2</v>
      </c>
      <c r="C216" s="1">
        <f>Samples!$B$3</f>
        <v>1</v>
      </c>
      <c r="D216" s="1">
        <f>Samples!$E$3</f>
        <v>19.991598379918553</v>
      </c>
      <c r="E216" s="1">
        <f>Samples!$G$3</f>
        <v>0.99681737197059517</v>
      </c>
      <c r="F216" s="1">
        <f>Samples!$I$3</f>
        <v>0.2477769511885401</v>
      </c>
    </row>
    <row r="217" spans="1:6" ht="12" customHeight="1" x14ac:dyDescent="0.25">
      <c r="A217" s="31" t="str">
        <f t="shared" si="14"/>
        <v>2_6_2D.csv</v>
      </c>
      <c r="B217" s="1">
        <f>Samples!$A$3</f>
        <v>2</v>
      </c>
      <c r="C217" s="1">
        <f>Samples!$B$3</f>
        <v>1</v>
      </c>
      <c r="D217" s="1">
        <f>Samples!$E$3</f>
        <v>19.991598379918553</v>
      </c>
      <c r="E217" s="1">
        <f>Samples!$G$3</f>
        <v>0.99681737197059517</v>
      </c>
      <c r="F217" s="1">
        <f>Samples!$I$3</f>
        <v>0.2477769511885401</v>
      </c>
    </row>
    <row r="218" spans="1:6" ht="12" customHeight="1" x14ac:dyDescent="0.25">
      <c r="A218" s="31" t="str">
        <f t="shared" si="14"/>
        <v>2_7_2D.csv</v>
      </c>
      <c r="B218" s="1">
        <f>Samples!$A$3</f>
        <v>2</v>
      </c>
      <c r="C218" s="1">
        <f>Samples!$B$3</f>
        <v>1</v>
      </c>
      <c r="D218" s="1">
        <f>Samples!$E$3</f>
        <v>19.991598379918553</v>
      </c>
      <c r="E218" s="1">
        <f>Samples!$G$3</f>
        <v>0.99681737197059517</v>
      </c>
      <c r="F218" s="1">
        <f>Samples!$I$3</f>
        <v>0.2477769511885401</v>
      </c>
    </row>
    <row r="219" spans="1:6" ht="12" customHeight="1" x14ac:dyDescent="0.25">
      <c r="A219" s="31" t="str">
        <f t="shared" si="14"/>
        <v>2_8_2D.csv</v>
      </c>
      <c r="B219" s="1">
        <f>Samples!$A$3</f>
        <v>2</v>
      </c>
      <c r="C219" s="1">
        <f>Samples!$B$3</f>
        <v>1</v>
      </c>
      <c r="D219" s="1">
        <f>Samples!$E$3</f>
        <v>19.991598379918553</v>
      </c>
      <c r="E219" s="1">
        <f>Samples!$G$3</f>
        <v>0.99681737197059517</v>
      </c>
      <c r="F219" s="1">
        <f>Samples!$I$3</f>
        <v>0.2477769511885401</v>
      </c>
    </row>
    <row r="220" spans="1:6" ht="12" customHeight="1" x14ac:dyDescent="0.25">
      <c r="A220" s="31" t="str">
        <f t="shared" si="14"/>
        <v>2_9_2D.csv</v>
      </c>
      <c r="B220" s="1">
        <f>Samples!$A$3</f>
        <v>2</v>
      </c>
      <c r="C220" s="1">
        <f>Samples!$B$3</f>
        <v>1</v>
      </c>
      <c r="D220" s="1">
        <f>Samples!$E$3</f>
        <v>19.991598379918553</v>
      </c>
      <c r="E220" s="1">
        <f>Samples!$G$3</f>
        <v>0.99681737197059517</v>
      </c>
      <c r="F220" s="1">
        <f>Samples!$I$3</f>
        <v>0.2477769511885401</v>
      </c>
    </row>
    <row r="221" spans="1:6" ht="12" customHeight="1" x14ac:dyDescent="0.25">
      <c r="A221" s="31" t="str">
        <f t="shared" si="14"/>
        <v>2_10_2D.csv</v>
      </c>
      <c r="B221" s="1">
        <f>Samples!$A$3</f>
        <v>2</v>
      </c>
      <c r="C221" s="1">
        <f>Samples!$B$3</f>
        <v>1</v>
      </c>
      <c r="D221" s="1">
        <f>Samples!$E$3</f>
        <v>19.991598379918553</v>
      </c>
      <c r="E221" s="1">
        <f>Samples!$G$3</f>
        <v>0.99681737197059517</v>
      </c>
      <c r="F221" s="1">
        <f>Samples!$I$3</f>
        <v>0.2477769511885401</v>
      </c>
    </row>
    <row r="222" spans="1:6" ht="12" customHeight="1" x14ac:dyDescent="0.25">
      <c r="A222" s="31" t="str">
        <f>TEXT(LEFT(A221,1),"0")&amp;"_"&amp;TEXT(MID(A221,3,2)+1,"0")&amp;"_2D.csv"</f>
        <v>2_11_2D.csv</v>
      </c>
      <c r="B222" s="1">
        <f>Samples!$A$3</f>
        <v>2</v>
      </c>
      <c r="C222" s="1">
        <f>Samples!$B$3</f>
        <v>1</v>
      </c>
      <c r="D222" s="1">
        <f>Samples!$E$3</f>
        <v>19.991598379918553</v>
      </c>
      <c r="E222" s="1">
        <f>Samples!$G$3</f>
        <v>0.99681737197059517</v>
      </c>
      <c r="F222" s="1">
        <f>Samples!$I$3</f>
        <v>0.2477769511885401</v>
      </c>
    </row>
    <row r="223" spans="1:6" ht="12" customHeight="1" x14ac:dyDescent="0.25">
      <c r="A223" s="31" t="str">
        <f>TEXT(LEFT(A222,1),"0")&amp;"_"&amp;TEXT(MID(A222,3,2)+1,"0")&amp;"_2D.csv"</f>
        <v>2_12_2D.csv</v>
      </c>
      <c r="B223" s="1">
        <f>Samples!$A$3</f>
        <v>2</v>
      </c>
      <c r="C223" s="1">
        <f>Samples!$B$3</f>
        <v>1</v>
      </c>
      <c r="D223" s="1">
        <f>Samples!$E$3</f>
        <v>19.991598379918553</v>
      </c>
      <c r="E223" s="1">
        <f>Samples!$G$3</f>
        <v>0.99681737197059517</v>
      </c>
      <c r="F223" s="1">
        <f>Samples!$I$3</f>
        <v>0.2477769511885401</v>
      </c>
    </row>
    <row r="224" spans="1:6" ht="12" customHeight="1" x14ac:dyDescent="0.25">
      <c r="A224" s="31" t="str">
        <f>TEXT(LEFT(A223,1),"0")&amp;"_"&amp;TEXT(MID(A223,3,2)+1,"0")&amp;"_2D.csv"</f>
        <v>2_13_2D.csv</v>
      </c>
      <c r="B224" s="1">
        <f>Samples!$A$3</f>
        <v>2</v>
      </c>
      <c r="C224" s="1">
        <f>Samples!$B$3</f>
        <v>1</v>
      </c>
      <c r="D224" s="1">
        <f>Samples!$E$3</f>
        <v>19.991598379918553</v>
      </c>
      <c r="E224" s="1">
        <f>Samples!$G$3</f>
        <v>0.99681737197059517</v>
      </c>
      <c r="F224" s="1">
        <f>Samples!$I$3</f>
        <v>0.2477769511885401</v>
      </c>
    </row>
    <row r="225" spans="1:6" ht="12" customHeight="1" x14ac:dyDescent="0.25">
      <c r="A225" s="31" t="str">
        <f>TEXT(LEFT(A224,1),"0")&amp;"_"&amp;TEXT(MID(A224,3,2)+1,"0")&amp;"_2D.csv"</f>
        <v>2_14_2D.csv</v>
      </c>
      <c r="B225" s="1">
        <f>Samples!$A$3</f>
        <v>2</v>
      </c>
      <c r="C225" s="1">
        <f>Samples!$B$3</f>
        <v>1</v>
      </c>
      <c r="D225" s="1">
        <f>Samples!$E$3</f>
        <v>19.991598379918553</v>
      </c>
      <c r="E225" s="1">
        <f>Samples!$G$3</f>
        <v>0.99681737197059517</v>
      </c>
      <c r="F225" s="1">
        <f>Samples!$I$3</f>
        <v>0.2477769511885401</v>
      </c>
    </row>
    <row r="226" spans="1:6" ht="12" customHeight="1" x14ac:dyDescent="0.25">
      <c r="A226" s="31" t="str">
        <f>TEXT(LEFT(A225,1),"0")&amp;"_"&amp;TEXT(MID(A225,3,2)+1,"0")&amp;"_2D.csv"</f>
        <v>2_15_2D.csv</v>
      </c>
      <c r="B226" s="1">
        <f>Samples!$A$3</f>
        <v>2</v>
      </c>
      <c r="C226" s="1">
        <f>Samples!$B$3</f>
        <v>1</v>
      </c>
      <c r="D226" s="1">
        <f>Samples!$E$3</f>
        <v>19.991598379918553</v>
      </c>
      <c r="E226" s="1">
        <f>Samples!$G$3</f>
        <v>0.99681737197059517</v>
      </c>
      <c r="F226" s="1">
        <f>Samples!$I$3</f>
        <v>0.2477769511885401</v>
      </c>
    </row>
    <row r="227" spans="1:6" ht="12" customHeight="1" x14ac:dyDescent="0.25">
      <c r="A227" s="31" t="s">
        <v>132</v>
      </c>
      <c r="B227" s="1" t="str">
        <f>Samples!$A$23</f>
        <v>20A</v>
      </c>
      <c r="C227" s="1">
        <f>Samples!$B$23</f>
        <v>0</v>
      </c>
      <c r="D227" s="1">
        <f>Samples!$E$23</f>
        <v>8.5655636038708405</v>
      </c>
      <c r="E227" s="1">
        <f>Samples!$G$23</f>
        <v>8.5816206122146141</v>
      </c>
      <c r="F227" s="1">
        <f>Samples!$I$23</f>
        <v>1.863610027655495</v>
      </c>
    </row>
    <row r="228" spans="1:6" ht="12" customHeight="1" x14ac:dyDescent="0.25">
      <c r="A228" s="31" t="str">
        <f t="shared" ref="A228:A241" si="15">TEXT(LEFT(A227,3),"00A")&amp;"_"&amp;TEXT(MID(A227,5,3)+1,"000")&amp;"_2D.csv"</f>
        <v>20A_182_2D.csv</v>
      </c>
      <c r="B228" s="1" t="str">
        <f>Samples!$A$23</f>
        <v>20A</v>
      </c>
      <c r="C228" s="1">
        <f>Samples!$B$23</f>
        <v>0</v>
      </c>
      <c r="D228" s="1">
        <f>Samples!$E$23</f>
        <v>8.5655636038708405</v>
      </c>
      <c r="E228" s="1">
        <f>Samples!$G$23</f>
        <v>8.5816206122146141</v>
      </c>
      <c r="F228" s="1">
        <f>Samples!$I$23</f>
        <v>1.863610027655495</v>
      </c>
    </row>
    <row r="229" spans="1:6" ht="12" customHeight="1" x14ac:dyDescent="0.25">
      <c r="A229" s="31" t="str">
        <f t="shared" si="15"/>
        <v>20A_183_2D.csv</v>
      </c>
      <c r="B229" s="1" t="str">
        <f>Samples!$A$23</f>
        <v>20A</v>
      </c>
      <c r="C229" s="1">
        <f>Samples!$B$23</f>
        <v>0</v>
      </c>
      <c r="D229" s="1">
        <f>Samples!$E$23</f>
        <v>8.5655636038708405</v>
      </c>
      <c r="E229" s="1">
        <f>Samples!$G$23</f>
        <v>8.5816206122146141</v>
      </c>
      <c r="F229" s="1">
        <f>Samples!$I$23</f>
        <v>1.863610027655495</v>
      </c>
    </row>
    <row r="230" spans="1:6" ht="12" customHeight="1" x14ac:dyDescent="0.25">
      <c r="A230" s="31" t="str">
        <f t="shared" si="15"/>
        <v>20A_184_2D.csv</v>
      </c>
      <c r="B230" s="1" t="str">
        <f>Samples!$A$23</f>
        <v>20A</v>
      </c>
      <c r="C230" s="1">
        <f>Samples!$B$23</f>
        <v>0</v>
      </c>
      <c r="D230" s="1">
        <f>Samples!$E$23</f>
        <v>8.5655636038708405</v>
      </c>
      <c r="E230" s="1">
        <f>Samples!$G$23</f>
        <v>8.5816206122146141</v>
      </c>
      <c r="F230" s="1">
        <f>Samples!$I$23</f>
        <v>1.863610027655495</v>
      </c>
    </row>
    <row r="231" spans="1:6" ht="12" customHeight="1" x14ac:dyDescent="0.25">
      <c r="A231" s="31" t="str">
        <f t="shared" si="15"/>
        <v>20A_185_2D.csv</v>
      </c>
      <c r="B231" s="1" t="str">
        <f>Samples!$A$23</f>
        <v>20A</v>
      </c>
      <c r="C231" s="1">
        <f>Samples!$B$23</f>
        <v>0</v>
      </c>
      <c r="D231" s="1">
        <f>Samples!$E$23</f>
        <v>8.5655636038708405</v>
      </c>
      <c r="E231" s="1">
        <f>Samples!$G$23</f>
        <v>8.5816206122146141</v>
      </c>
      <c r="F231" s="1">
        <f>Samples!$I$23</f>
        <v>1.863610027655495</v>
      </c>
    </row>
    <row r="232" spans="1:6" ht="12" customHeight="1" x14ac:dyDescent="0.25">
      <c r="A232" s="31" t="str">
        <f t="shared" si="15"/>
        <v>20A_186_2D.csv</v>
      </c>
      <c r="B232" s="1" t="str">
        <f>Samples!$A$23</f>
        <v>20A</v>
      </c>
      <c r="C232" s="1">
        <f>Samples!$B$23</f>
        <v>0</v>
      </c>
      <c r="D232" s="1">
        <f>Samples!$E$23</f>
        <v>8.5655636038708405</v>
      </c>
      <c r="E232" s="1">
        <f>Samples!$G$23</f>
        <v>8.5816206122146141</v>
      </c>
      <c r="F232" s="1">
        <f>Samples!$I$23</f>
        <v>1.863610027655495</v>
      </c>
    </row>
    <row r="233" spans="1:6" ht="12" customHeight="1" x14ac:dyDescent="0.25">
      <c r="A233" s="31" t="str">
        <f t="shared" si="15"/>
        <v>20A_187_2D.csv</v>
      </c>
      <c r="B233" s="1" t="str">
        <f>Samples!$A$23</f>
        <v>20A</v>
      </c>
      <c r="C233" s="1">
        <f>Samples!$B$23</f>
        <v>0</v>
      </c>
      <c r="D233" s="1">
        <f>Samples!$E$23</f>
        <v>8.5655636038708405</v>
      </c>
      <c r="E233" s="1">
        <f>Samples!$G$23</f>
        <v>8.5816206122146141</v>
      </c>
      <c r="F233" s="1">
        <f>Samples!$I$23</f>
        <v>1.863610027655495</v>
      </c>
    </row>
    <row r="234" spans="1:6" ht="12" customHeight="1" x14ac:dyDescent="0.25">
      <c r="A234" s="31" t="str">
        <f t="shared" si="15"/>
        <v>20A_188_2D.csv</v>
      </c>
      <c r="B234" s="1" t="str">
        <f>Samples!$A$23</f>
        <v>20A</v>
      </c>
      <c r="C234" s="1">
        <f>Samples!$B$23</f>
        <v>0</v>
      </c>
      <c r="D234" s="1">
        <f>Samples!$E$23</f>
        <v>8.5655636038708405</v>
      </c>
      <c r="E234" s="1">
        <f>Samples!$G$23</f>
        <v>8.5816206122146141</v>
      </c>
      <c r="F234" s="1">
        <f>Samples!$I$23</f>
        <v>1.863610027655495</v>
      </c>
    </row>
    <row r="235" spans="1:6" ht="12" customHeight="1" x14ac:dyDescent="0.25">
      <c r="A235" s="31" t="str">
        <f t="shared" si="15"/>
        <v>20A_189_2D.csv</v>
      </c>
      <c r="B235" s="1" t="str">
        <f>Samples!$A$23</f>
        <v>20A</v>
      </c>
      <c r="C235" s="1">
        <f>Samples!$B$23</f>
        <v>0</v>
      </c>
      <c r="D235" s="1">
        <f>Samples!$E$23</f>
        <v>8.5655636038708405</v>
      </c>
      <c r="E235" s="1">
        <f>Samples!$G$23</f>
        <v>8.5816206122146141</v>
      </c>
      <c r="F235" s="1">
        <f>Samples!$I$23</f>
        <v>1.863610027655495</v>
      </c>
    </row>
    <row r="236" spans="1:6" ht="12" customHeight="1" x14ac:dyDescent="0.25">
      <c r="A236" s="31" t="str">
        <f t="shared" si="15"/>
        <v>20A_190_2D.csv</v>
      </c>
      <c r="B236" s="1" t="str">
        <f>Samples!$A$23</f>
        <v>20A</v>
      </c>
      <c r="C236" s="1">
        <f>Samples!$B$23</f>
        <v>0</v>
      </c>
      <c r="D236" s="1">
        <f>Samples!$E$23</f>
        <v>8.5655636038708405</v>
      </c>
      <c r="E236" s="1">
        <f>Samples!$G$23</f>
        <v>8.5816206122146141</v>
      </c>
      <c r="F236" s="1">
        <f>Samples!$I$23</f>
        <v>1.863610027655495</v>
      </c>
    </row>
    <row r="237" spans="1:6" ht="12" customHeight="1" x14ac:dyDescent="0.25">
      <c r="A237" s="31" t="str">
        <f t="shared" si="15"/>
        <v>20A_191_2D.csv</v>
      </c>
      <c r="B237" s="1" t="str">
        <f>Samples!$A$23</f>
        <v>20A</v>
      </c>
      <c r="C237" s="1">
        <f>Samples!$B$23</f>
        <v>0</v>
      </c>
      <c r="D237" s="1">
        <f>Samples!$E$23</f>
        <v>8.5655636038708405</v>
      </c>
      <c r="E237" s="1">
        <f>Samples!$G$23</f>
        <v>8.5816206122146141</v>
      </c>
      <c r="F237" s="1">
        <f>Samples!$I$23</f>
        <v>1.863610027655495</v>
      </c>
    </row>
    <row r="238" spans="1:6" ht="12" customHeight="1" x14ac:dyDescent="0.25">
      <c r="A238" s="31" t="str">
        <f t="shared" si="15"/>
        <v>20A_192_2D.csv</v>
      </c>
      <c r="B238" s="1" t="str">
        <f>Samples!$A$23</f>
        <v>20A</v>
      </c>
      <c r="C238" s="1">
        <f>Samples!$B$23</f>
        <v>0</v>
      </c>
      <c r="D238" s="1">
        <f>Samples!$E$23</f>
        <v>8.5655636038708405</v>
      </c>
      <c r="E238" s="1">
        <f>Samples!$G$23</f>
        <v>8.5816206122146141</v>
      </c>
      <c r="F238" s="1">
        <f>Samples!$I$23</f>
        <v>1.863610027655495</v>
      </c>
    </row>
    <row r="239" spans="1:6" ht="12" customHeight="1" x14ac:dyDescent="0.25">
      <c r="A239" s="31" t="str">
        <f t="shared" si="15"/>
        <v>20A_193_2D.csv</v>
      </c>
      <c r="B239" s="1" t="str">
        <f>Samples!$A$23</f>
        <v>20A</v>
      </c>
      <c r="C239" s="1">
        <f>Samples!$B$23</f>
        <v>0</v>
      </c>
      <c r="D239" s="1">
        <f>Samples!$E$23</f>
        <v>8.5655636038708405</v>
      </c>
      <c r="E239" s="1">
        <f>Samples!$G$23</f>
        <v>8.5816206122146141</v>
      </c>
      <c r="F239" s="1">
        <f>Samples!$I$23</f>
        <v>1.863610027655495</v>
      </c>
    </row>
    <row r="240" spans="1:6" ht="12" customHeight="1" x14ac:dyDescent="0.25">
      <c r="A240" s="31" t="str">
        <f t="shared" si="15"/>
        <v>20A_194_2D.csv</v>
      </c>
      <c r="B240" s="1" t="str">
        <f>Samples!$A$23</f>
        <v>20A</v>
      </c>
      <c r="C240" s="1">
        <f>Samples!$B$23</f>
        <v>0</v>
      </c>
      <c r="D240" s="1">
        <f>Samples!$E$23</f>
        <v>8.5655636038708405</v>
      </c>
      <c r="E240" s="1">
        <f>Samples!$G$23</f>
        <v>8.5816206122146141</v>
      </c>
      <c r="F240" s="1">
        <f>Samples!$I$23</f>
        <v>1.863610027655495</v>
      </c>
    </row>
    <row r="241" spans="1:6" ht="12" customHeight="1" x14ac:dyDescent="0.25">
      <c r="A241" s="31" t="str">
        <f t="shared" si="15"/>
        <v>20A_195_2D.csv</v>
      </c>
      <c r="B241" s="1" t="str">
        <f>Samples!$A$23</f>
        <v>20A</v>
      </c>
      <c r="C241" s="1">
        <f>Samples!$B$23</f>
        <v>0</v>
      </c>
      <c r="D241" s="1">
        <f>Samples!$E$23</f>
        <v>8.5655636038708405</v>
      </c>
      <c r="E241" s="1">
        <f>Samples!$G$23</f>
        <v>8.5816206122146141</v>
      </c>
      <c r="F241" s="1">
        <f>Samples!$I$23</f>
        <v>1.863610027655495</v>
      </c>
    </row>
    <row r="242" spans="1:6" ht="12" customHeight="1" x14ac:dyDescent="0.25">
      <c r="A242" s="31" t="s">
        <v>133</v>
      </c>
      <c r="B242" s="1" t="str">
        <f>Samples!$A$24</f>
        <v>20B</v>
      </c>
      <c r="C242" s="1">
        <f>Samples!$B$24</f>
        <v>0</v>
      </c>
      <c r="D242" s="1">
        <f>Samples!$E$24</f>
        <v>8.5826605372119005</v>
      </c>
      <c r="E242" s="1">
        <f>Samples!$G$24</f>
        <v>8.5589405695675627</v>
      </c>
      <c r="F242" s="1">
        <f>Samples!$I$24</f>
        <v>1.827429598573967</v>
      </c>
    </row>
    <row r="243" spans="1:6" ht="12" customHeight="1" x14ac:dyDescent="0.25">
      <c r="A243" s="31" t="str">
        <f t="shared" ref="A243:A256" si="16">TEXT(LEFT(A242,3),"00A")&amp;"_"&amp;TEXT(MID(A242,5,2)+1,"00")&amp;"_2D.csv"</f>
        <v>20B_84_2D.csv</v>
      </c>
      <c r="B243" s="1" t="str">
        <f>Samples!$A$24</f>
        <v>20B</v>
      </c>
      <c r="C243" s="1">
        <f>Samples!$B$24</f>
        <v>0</v>
      </c>
      <c r="D243" s="1">
        <f>Samples!$E$24</f>
        <v>8.5826605372119005</v>
      </c>
      <c r="E243" s="1">
        <f>Samples!$G$24</f>
        <v>8.5589405695675627</v>
      </c>
      <c r="F243" s="1">
        <f>Samples!$I$24</f>
        <v>1.827429598573967</v>
      </c>
    </row>
    <row r="244" spans="1:6" ht="12" customHeight="1" x14ac:dyDescent="0.25">
      <c r="A244" s="31" t="str">
        <f t="shared" si="16"/>
        <v>20B_85_2D.csv</v>
      </c>
      <c r="B244" s="1" t="str">
        <f>Samples!$A$24</f>
        <v>20B</v>
      </c>
      <c r="C244" s="1">
        <f>Samples!$B$24</f>
        <v>0</v>
      </c>
      <c r="D244" s="1">
        <f>Samples!$E$24</f>
        <v>8.5826605372119005</v>
      </c>
      <c r="E244" s="1">
        <f>Samples!$G$24</f>
        <v>8.5589405695675627</v>
      </c>
      <c r="F244" s="1">
        <f>Samples!$I$24</f>
        <v>1.827429598573967</v>
      </c>
    </row>
    <row r="245" spans="1:6" ht="12" customHeight="1" x14ac:dyDescent="0.25">
      <c r="A245" s="31" t="str">
        <f t="shared" si="16"/>
        <v>20B_86_2D.csv</v>
      </c>
      <c r="B245" s="1" t="str">
        <f>Samples!$A$24</f>
        <v>20B</v>
      </c>
      <c r="C245" s="1">
        <f>Samples!$B$24</f>
        <v>0</v>
      </c>
      <c r="D245" s="1">
        <f>Samples!$E$24</f>
        <v>8.5826605372119005</v>
      </c>
      <c r="E245" s="1">
        <f>Samples!$G$24</f>
        <v>8.5589405695675627</v>
      </c>
      <c r="F245" s="1">
        <f>Samples!$I$24</f>
        <v>1.827429598573967</v>
      </c>
    </row>
    <row r="246" spans="1:6" ht="12" customHeight="1" x14ac:dyDescent="0.25">
      <c r="A246" s="31" t="str">
        <f t="shared" si="16"/>
        <v>20B_87_2D.csv</v>
      </c>
      <c r="B246" s="1" t="str">
        <f>Samples!$A$24</f>
        <v>20B</v>
      </c>
      <c r="C246" s="1">
        <f>Samples!$B$24</f>
        <v>0</v>
      </c>
      <c r="D246" s="1">
        <f>Samples!$E$24</f>
        <v>8.5826605372119005</v>
      </c>
      <c r="E246" s="1">
        <f>Samples!$G$24</f>
        <v>8.5589405695675627</v>
      </c>
      <c r="F246" s="1">
        <f>Samples!$I$24</f>
        <v>1.827429598573967</v>
      </c>
    </row>
    <row r="247" spans="1:6" ht="12" customHeight="1" x14ac:dyDescent="0.25">
      <c r="A247" s="31" t="str">
        <f t="shared" si="16"/>
        <v>20B_88_2D.csv</v>
      </c>
      <c r="B247" s="1" t="str">
        <f>Samples!$A$24</f>
        <v>20B</v>
      </c>
      <c r="C247" s="1">
        <f>Samples!$B$24</f>
        <v>0</v>
      </c>
      <c r="D247" s="1">
        <f>Samples!$E$24</f>
        <v>8.5826605372119005</v>
      </c>
      <c r="E247" s="1">
        <f>Samples!$G$24</f>
        <v>8.5589405695675627</v>
      </c>
      <c r="F247" s="1">
        <f>Samples!$I$24</f>
        <v>1.827429598573967</v>
      </c>
    </row>
    <row r="248" spans="1:6" ht="12" customHeight="1" x14ac:dyDescent="0.25">
      <c r="A248" s="31" t="str">
        <f t="shared" si="16"/>
        <v>20B_89_2D.csv</v>
      </c>
      <c r="B248" s="1" t="str">
        <f>Samples!$A$24</f>
        <v>20B</v>
      </c>
      <c r="C248" s="1">
        <f>Samples!$B$24</f>
        <v>0</v>
      </c>
      <c r="D248" s="1">
        <f>Samples!$E$24</f>
        <v>8.5826605372119005</v>
      </c>
      <c r="E248" s="1">
        <f>Samples!$G$24</f>
        <v>8.5589405695675627</v>
      </c>
      <c r="F248" s="1">
        <f>Samples!$I$24</f>
        <v>1.827429598573967</v>
      </c>
    </row>
    <row r="249" spans="1:6" ht="12" customHeight="1" x14ac:dyDescent="0.25">
      <c r="A249" s="31" t="str">
        <f t="shared" si="16"/>
        <v>20B_90_2D.csv</v>
      </c>
      <c r="B249" s="1" t="str">
        <f>Samples!$A$24</f>
        <v>20B</v>
      </c>
      <c r="C249" s="1">
        <f>Samples!$B$24</f>
        <v>0</v>
      </c>
      <c r="D249" s="1">
        <f>Samples!$E$24</f>
        <v>8.5826605372119005</v>
      </c>
      <c r="E249" s="1">
        <f>Samples!$G$24</f>
        <v>8.5589405695675627</v>
      </c>
      <c r="F249" s="1">
        <f>Samples!$I$24</f>
        <v>1.827429598573967</v>
      </c>
    </row>
    <row r="250" spans="1:6" ht="12" customHeight="1" x14ac:dyDescent="0.25">
      <c r="A250" s="31" t="str">
        <f t="shared" si="16"/>
        <v>20B_91_2D.csv</v>
      </c>
      <c r="B250" s="1" t="str">
        <f>Samples!$A$24</f>
        <v>20B</v>
      </c>
      <c r="C250" s="1">
        <f>Samples!$B$24</f>
        <v>0</v>
      </c>
      <c r="D250" s="1">
        <f>Samples!$E$24</f>
        <v>8.5826605372119005</v>
      </c>
      <c r="E250" s="1">
        <f>Samples!$G$24</f>
        <v>8.5589405695675627</v>
      </c>
      <c r="F250" s="1">
        <f>Samples!$I$24</f>
        <v>1.827429598573967</v>
      </c>
    </row>
    <row r="251" spans="1:6" ht="12" customHeight="1" x14ac:dyDescent="0.25">
      <c r="A251" s="31" t="str">
        <f t="shared" si="16"/>
        <v>20B_92_2D.csv</v>
      </c>
      <c r="B251" s="1" t="str">
        <f>Samples!$A$24</f>
        <v>20B</v>
      </c>
      <c r="C251" s="1">
        <f>Samples!$B$24</f>
        <v>0</v>
      </c>
      <c r="D251" s="1">
        <f>Samples!$E$24</f>
        <v>8.5826605372119005</v>
      </c>
      <c r="E251" s="1">
        <f>Samples!$G$24</f>
        <v>8.5589405695675627</v>
      </c>
      <c r="F251" s="1">
        <f>Samples!$I$24</f>
        <v>1.827429598573967</v>
      </c>
    </row>
    <row r="252" spans="1:6" ht="12" customHeight="1" x14ac:dyDescent="0.25">
      <c r="A252" s="31" t="str">
        <f t="shared" si="16"/>
        <v>20B_93_2D.csv</v>
      </c>
      <c r="B252" s="1" t="str">
        <f>Samples!$A$24</f>
        <v>20B</v>
      </c>
      <c r="C252" s="1">
        <f>Samples!$B$24</f>
        <v>0</v>
      </c>
      <c r="D252" s="1">
        <f>Samples!$E$24</f>
        <v>8.5826605372119005</v>
      </c>
      <c r="E252" s="1">
        <f>Samples!$G$24</f>
        <v>8.5589405695675627</v>
      </c>
      <c r="F252" s="1">
        <f>Samples!$I$24</f>
        <v>1.827429598573967</v>
      </c>
    </row>
    <row r="253" spans="1:6" ht="12" customHeight="1" x14ac:dyDescent="0.25">
      <c r="A253" s="31" t="str">
        <f t="shared" si="16"/>
        <v>20B_94_2D.csv</v>
      </c>
      <c r="B253" s="1" t="str">
        <f>Samples!$A$24</f>
        <v>20B</v>
      </c>
      <c r="C253" s="1">
        <f>Samples!$B$24</f>
        <v>0</v>
      </c>
      <c r="D253" s="1">
        <f>Samples!$E$24</f>
        <v>8.5826605372119005</v>
      </c>
      <c r="E253" s="1">
        <f>Samples!$G$24</f>
        <v>8.5589405695675627</v>
      </c>
      <c r="F253" s="1">
        <f>Samples!$I$24</f>
        <v>1.827429598573967</v>
      </c>
    </row>
    <row r="254" spans="1:6" ht="12" customHeight="1" x14ac:dyDescent="0.25">
      <c r="A254" s="31" t="str">
        <f t="shared" si="16"/>
        <v>20B_95_2D.csv</v>
      </c>
      <c r="B254" s="1" t="str">
        <f>Samples!$A$24</f>
        <v>20B</v>
      </c>
      <c r="C254" s="1">
        <f>Samples!$B$24</f>
        <v>0</v>
      </c>
      <c r="D254" s="1">
        <f>Samples!$E$24</f>
        <v>8.5826605372119005</v>
      </c>
      <c r="E254" s="1">
        <f>Samples!$G$24</f>
        <v>8.5589405695675627</v>
      </c>
      <c r="F254" s="1">
        <f>Samples!$I$24</f>
        <v>1.827429598573967</v>
      </c>
    </row>
    <row r="255" spans="1:6" ht="12" customHeight="1" x14ac:dyDescent="0.25">
      <c r="A255" s="31" t="str">
        <f t="shared" si="16"/>
        <v>20B_96_2D.csv</v>
      </c>
      <c r="B255" s="1" t="str">
        <f>Samples!$A$24</f>
        <v>20B</v>
      </c>
      <c r="C255" s="1">
        <f>Samples!$B$24</f>
        <v>0</v>
      </c>
      <c r="D255" s="1">
        <f>Samples!$E$24</f>
        <v>8.5826605372119005</v>
      </c>
      <c r="E255" s="1">
        <f>Samples!$G$24</f>
        <v>8.5589405695675627</v>
      </c>
      <c r="F255" s="1">
        <f>Samples!$I$24</f>
        <v>1.827429598573967</v>
      </c>
    </row>
    <row r="256" spans="1:6" ht="12" customHeight="1" x14ac:dyDescent="0.25">
      <c r="A256" s="31" t="str">
        <f t="shared" si="16"/>
        <v>20B_97_2D.csv</v>
      </c>
      <c r="B256" s="1" t="str">
        <f>Samples!$A$24</f>
        <v>20B</v>
      </c>
      <c r="C256" s="1">
        <f>Samples!$B$24</f>
        <v>0</v>
      </c>
      <c r="D256" s="1">
        <f>Samples!$E$24</f>
        <v>8.5826605372119005</v>
      </c>
      <c r="E256" s="1">
        <f>Samples!$G$24</f>
        <v>8.5589405695675627</v>
      </c>
      <c r="F256" s="1">
        <f>Samples!$I$24</f>
        <v>1.827429598573967</v>
      </c>
    </row>
    <row r="257" spans="1:6" ht="12" customHeight="1" x14ac:dyDescent="0.25">
      <c r="A257" s="31" t="s">
        <v>134</v>
      </c>
      <c r="B257" s="1" t="str">
        <f>Samples!$A$25</f>
        <v>20C</v>
      </c>
      <c r="C257" s="1">
        <f>Samples!$B$25</f>
        <v>0</v>
      </c>
      <c r="D257" s="1">
        <f>Samples!$E$25</f>
        <v>8.5587438876257202</v>
      </c>
      <c r="E257" s="1">
        <f>Samples!$G$25</f>
        <v>8.6541842979468786</v>
      </c>
      <c r="F257" s="1">
        <f>Samples!$I$25</f>
        <v>1.9019152843960188</v>
      </c>
    </row>
    <row r="258" spans="1:6" ht="12" customHeight="1" x14ac:dyDescent="0.25">
      <c r="A258" s="31" t="str">
        <f t="shared" ref="A258:A271" si="17">TEXT(LEFT(A257,3),"00A")&amp;"_"&amp;TEXT(MID(A257,5,3)+1,"000")&amp;"_2D.csv"</f>
        <v>20C_174_2D.csv</v>
      </c>
      <c r="B258" s="1" t="str">
        <f>Samples!$A$25</f>
        <v>20C</v>
      </c>
      <c r="C258" s="1">
        <f>Samples!$B$25</f>
        <v>0</v>
      </c>
      <c r="D258" s="1">
        <f>Samples!$E$25</f>
        <v>8.5587438876257202</v>
      </c>
      <c r="E258" s="1">
        <f>Samples!$G$25</f>
        <v>8.6541842979468786</v>
      </c>
      <c r="F258" s="1">
        <f>Samples!$I$25</f>
        <v>1.9019152843960188</v>
      </c>
    </row>
    <row r="259" spans="1:6" ht="12" customHeight="1" x14ac:dyDescent="0.25">
      <c r="A259" s="31" t="str">
        <f t="shared" si="17"/>
        <v>20C_175_2D.csv</v>
      </c>
      <c r="B259" s="1" t="str">
        <f>Samples!$A$25</f>
        <v>20C</v>
      </c>
      <c r="C259" s="1">
        <f>Samples!$B$25</f>
        <v>0</v>
      </c>
      <c r="D259" s="1">
        <f>Samples!$E$25</f>
        <v>8.5587438876257202</v>
      </c>
      <c r="E259" s="1">
        <f>Samples!$G$25</f>
        <v>8.6541842979468786</v>
      </c>
      <c r="F259" s="1">
        <f>Samples!$I$25</f>
        <v>1.9019152843960188</v>
      </c>
    </row>
    <row r="260" spans="1:6" ht="12" customHeight="1" x14ac:dyDescent="0.25">
      <c r="A260" s="31" t="str">
        <f t="shared" si="17"/>
        <v>20C_176_2D.csv</v>
      </c>
      <c r="B260" s="1" t="str">
        <f>Samples!$A$25</f>
        <v>20C</v>
      </c>
      <c r="C260" s="1">
        <f>Samples!$B$25</f>
        <v>0</v>
      </c>
      <c r="D260" s="1">
        <f>Samples!$E$25</f>
        <v>8.5587438876257202</v>
      </c>
      <c r="E260" s="1">
        <f>Samples!$G$25</f>
        <v>8.6541842979468786</v>
      </c>
      <c r="F260" s="1">
        <f>Samples!$I$25</f>
        <v>1.9019152843960188</v>
      </c>
    </row>
    <row r="261" spans="1:6" ht="12" customHeight="1" x14ac:dyDescent="0.25">
      <c r="A261" s="31" t="str">
        <f t="shared" si="17"/>
        <v>20C_177_2D.csv</v>
      </c>
      <c r="B261" s="1" t="str">
        <f>Samples!$A$25</f>
        <v>20C</v>
      </c>
      <c r="C261" s="1">
        <f>Samples!$B$25</f>
        <v>0</v>
      </c>
      <c r="D261" s="1">
        <f>Samples!$E$25</f>
        <v>8.5587438876257202</v>
      </c>
      <c r="E261" s="1">
        <f>Samples!$G$25</f>
        <v>8.6541842979468786</v>
      </c>
      <c r="F261" s="1">
        <f>Samples!$I$25</f>
        <v>1.9019152843960188</v>
      </c>
    </row>
    <row r="262" spans="1:6" ht="12" customHeight="1" x14ac:dyDescent="0.25">
      <c r="A262" s="31" t="str">
        <f t="shared" si="17"/>
        <v>20C_178_2D.csv</v>
      </c>
      <c r="B262" s="1" t="str">
        <f>Samples!$A$25</f>
        <v>20C</v>
      </c>
      <c r="C262" s="1">
        <f>Samples!$B$25</f>
        <v>0</v>
      </c>
      <c r="D262" s="1">
        <f>Samples!$E$25</f>
        <v>8.5587438876257202</v>
      </c>
      <c r="E262" s="1">
        <f>Samples!$G$25</f>
        <v>8.6541842979468786</v>
      </c>
      <c r="F262" s="1">
        <f>Samples!$I$25</f>
        <v>1.9019152843960188</v>
      </c>
    </row>
    <row r="263" spans="1:6" ht="12" customHeight="1" x14ac:dyDescent="0.25">
      <c r="A263" s="31" t="str">
        <f t="shared" si="17"/>
        <v>20C_179_2D.csv</v>
      </c>
      <c r="B263" s="1" t="str">
        <f>Samples!$A$25</f>
        <v>20C</v>
      </c>
      <c r="C263" s="1">
        <f>Samples!$B$25</f>
        <v>0</v>
      </c>
      <c r="D263" s="1">
        <f>Samples!$E$25</f>
        <v>8.5587438876257202</v>
      </c>
      <c r="E263" s="1">
        <f>Samples!$G$25</f>
        <v>8.6541842979468786</v>
      </c>
      <c r="F263" s="1">
        <f>Samples!$I$25</f>
        <v>1.9019152843960188</v>
      </c>
    </row>
    <row r="264" spans="1:6" ht="12" customHeight="1" x14ac:dyDescent="0.25">
      <c r="A264" s="31" t="str">
        <f t="shared" si="17"/>
        <v>20C_180_2D.csv</v>
      </c>
      <c r="B264" s="1" t="str">
        <f>Samples!$A$25</f>
        <v>20C</v>
      </c>
      <c r="C264" s="1">
        <f>Samples!$B$25</f>
        <v>0</v>
      </c>
      <c r="D264" s="1">
        <f>Samples!$E$25</f>
        <v>8.5587438876257202</v>
      </c>
      <c r="E264" s="1">
        <f>Samples!$G$25</f>
        <v>8.6541842979468786</v>
      </c>
      <c r="F264" s="1">
        <f>Samples!$I$25</f>
        <v>1.9019152843960188</v>
      </c>
    </row>
    <row r="265" spans="1:6" ht="12" customHeight="1" x14ac:dyDescent="0.25">
      <c r="A265" s="31" t="str">
        <f t="shared" si="17"/>
        <v>20C_181_2D.csv</v>
      </c>
      <c r="B265" s="1" t="str">
        <f>Samples!$A$25</f>
        <v>20C</v>
      </c>
      <c r="C265" s="1">
        <f>Samples!$B$25</f>
        <v>0</v>
      </c>
      <c r="D265" s="1">
        <f>Samples!$E$25</f>
        <v>8.5587438876257202</v>
      </c>
      <c r="E265" s="1">
        <f>Samples!$G$25</f>
        <v>8.6541842979468786</v>
      </c>
      <c r="F265" s="1">
        <f>Samples!$I$25</f>
        <v>1.9019152843960188</v>
      </c>
    </row>
    <row r="266" spans="1:6" ht="12" customHeight="1" x14ac:dyDescent="0.25">
      <c r="A266" s="31" t="str">
        <f t="shared" si="17"/>
        <v>20C_182_2D.csv</v>
      </c>
      <c r="B266" s="1" t="str">
        <f>Samples!$A$25</f>
        <v>20C</v>
      </c>
      <c r="C266" s="1">
        <f>Samples!$B$25</f>
        <v>0</v>
      </c>
      <c r="D266" s="1">
        <f>Samples!$E$25</f>
        <v>8.5587438876257202</v>
      </c>
      <c r="E266" s="1">
        <f>Samples!$G$25</f>
        <v>8.6541842979468786</v>
      </c>
      <c r="F266" s="1">
        <f>Samples!$I$25</f>
        <v>1.9019152843960188</v>
      </c>
    </row>
    <row r="267" spans="1:6" ht="12" customHeight="1" x14ac:dyDescent="0.25">
      <c r="A267" s="31" t="str">
        <f t="shared" si="17"/>
        <v>20C_183_2D.csv</v>
      </c>
      <c r="B267" s="1" t="str">
        <f>Samples!$A$25</f>
        <v>20C</v>
      </c>
      <c r="C267" s="1">
        <f>Samples!$B$25</f>
        <v>0</v>
      </c>
      <c r="D267" s="1">
        <f>Samples!$E$25</f>
        <v>8.5587438876257202</v>
      </c>
      <c r="E267" s="1">
        <f>Samples!$G$25</f>
        <v>8.6541842979468786</v>
      </c>
      <c r="F267" s="1">
        <f>Samples!$I$25</f>
        <v>1.9019152843960188</v>
      </c>
    </row>
    <row r="268" spans="1:6" ht="12" customHeight="1" x14ac:dyDescent="0.25">
      <c r="A268" s="31" t="str">
        <f t="shared" si="17"/>
        <v>20C_184_2D.csv</v>
      </c>
      <c r="B268" s="1" t="str">
        <f>Samples!$A$25</f>
        <v>20C</v>
      </c>
      <c r="C268" s="1">
        <f>Samples!$B$25</f>
        <v>0</v>
      </c>
      <c r="D268" s="1">
        <f>Samples!$E$25</f>
        <v>8.5587438876257202</v>
      </c>
      <c r="E268" s="1">
        <f>Samples!$G$25</f>
        <v>8.6541842979468786</v>
      </c>
      <c r="F268" s="1">
        <f>Samples!$I$25</f>
        <v>1.9019152843960188</v>
      </c>
    </row>
    <row r="269" spans="1:6" ht="12" customHeight="1" x14ac:dyDescent="0.25">
      <c r="A269" s="31" t="str">
        <f t="shared" si="17"/>
        <v>20C_185_2D.csv</v>
      </c>
      <c r="B269" s="1" t="str">
        <f>Samples!$A$25</f>
        <v>20C</v>
      </c>
      <c r="C269" s="1">
        <f>Samples!$B$25</f>
        <v>0</v>
      </c>
      <c r="D269" s="1">
        <f>Samples!$E$25</f>
        <v>8.5587438876257202</v>
      </c>
      <c r="E269" s="1">
        <f>Samples!$G$25</f>
        <v>8.6541842979468786</v>
      </c>
      <c r="F269" s="1">
        <f>Samples!$I$25</f>
        <v>1.9019152843960188</v>
      </c>
    </row>
    <row r="270" spans="1:6" ht="12" customHeight="1" x14ac:dyDescent="0.25">
      <c r="A270" s="31" t="str">
        <f t="shared" si="17"/>
        <v>20C_186_2D.csv</v>
      </c>
      <c r="B270" s="1" t="str">
        <f>Samples!$A$25</f>
        <v>20C</v>
      </c>
      <c r="C270" s="1">
        <f>Samples!$B$25</f>
        <v>0</v>
      </c>
      <c r="D270" s="1">
        <f>Samples!$E$25</f>
        <v>8.5587438876257202</v>
      </c>
      <c r="E270" s="1">
        <f>Samples!$G$25</f>
        <v>8.6541842979468786</v>
      </c>
      <c r="F270" s="1">
        <f>Samples!$I$25</f>
        <v>1.9019152843960188</v>
      </c>
    </row>
    <row r="271" spans="1:6" ht="12" customHeight="1" x14ac:dyDescent="0.25">
      <c r="A271" s="31" t="str">
        <f t="shared" si="17"/>
        <v>20C_187_2D.csv</v>
      </c>
      <c r="B271" s="1" t="str">
        <f>Samples!$A$25</f>
        <v>20C</v>
      </c>
      <c r="C271" s="1">
        <f>Samples!$B$25</f>
        <v>0</v>
      </c>
      <c r="D271" s="1">
        <f>Samples!$E$25</f>
        <v>8.5587438876257202</v>
      </c>
      <c r="E271" s="1">
        <f>Samples!$G$25</f>
        <v>8.6541842979468786</v>
      </c>
      <c r="F271" s="1">
        <f>Samples!$I$25</f>
        <v>1.9019152843960188</v>
      </c>
    </row>
    <row r="272" spans="1:6" ht="12" customHeight="1" x14ac:dyDescent="0.25">
      <c r="A272" s="30" t="s">
        <v>35</v>
      </c>
      <c r="B272" s="1" t="str">
        <f>Samples!$A$26</f>
        <v>21A</v>
      </c>
      <c r="C272" s="1">
        <f>Samples!$B$26</f>
        <v>0</v>
      </c>
      <c r="D272" s="1">
        <f>Samples!$E$26</f>
        <v>4.8302415116401862</v>
      </c>
      <c r="E272" s="1">
        <f>Samples!$G$26</f>
        <v>12.30098900463431</v>
      </c>
      <c r="F272" s="1">
        <f>Samples!$I$26</f>
        <v>3.2877772690501068</v>
      </c>
    </row>
    <row r="273" spans="1:6" ht="12" customHeight="1" x14ac:dyDescent="0.25">
      <c r="A273" s="31" t="str">
        <f t="shared" ref="A273:A286" si="18">TEXT(LEFT(A272,3),"00A")&amp;"_"&amp;TEXT(MID(A272,5,3)+1,"000")&amp;"_2D.csv"</f>
        <v>21A_107_2D.csv</v>
      </c>
      <c r="B273" s="1" t="str">
        <f>Samples!$A$26</f>
        <v>21A</v>
      </c>
      <c r="C273" s="1">
        <f>Samples!$B$26</f>
        <v>0</v>
      </c>
      <c r="D273" s="1">
        <f>Samples!$E$26</f>
        <v>4.8302415116401862</v>
      </c>
      <c r="E273" s="1">
        <f>Samples!$G$26</f>
        <v>12.30098900463431</v>
      </c>
      <c r="F273" s="1">
        <f>Samples!$I$26</f>
        <v>3.2877772690501068</v>
      </c>
    </row>
    <row r="274" spans="1:6" ht="12" customHeight="1" x14ac:dyDescent="0.25">
      <c r="A274" s="31" t="str">
        <f t="shared" si="18"/>
        <v>21A_108_2D.csv</v>
      </c>
      <c r="B274" s="1" t="str">
        <f>Samples!$A$26</f>
        <v>21A</v>
      </c>
      <c r="C274" s="1">
        <f>Samples!$B$26</f>
        <v>0</v>
      </c>
      <c r="D274" s="1">
        <f>Samples!$E$26</f>
        <v>4.8302415116401862</v>
      </c>
      <c r="E274" s="1">
        <f>Samples!$G$26</f>
        <v>12.30098900463431</v>
      </c>
      <c r="F274" s="1">
        <f>Samples!$I$26</f>
        <v>3.2877772690501068</v>
      </c>
    </row>
    <row r="275" spans="1:6" ht="12" customHeight="1" x14ac:dyDescent="0.25">
      <c r="A275" s="31" t="str">
        <f t="shared" si="18"/>
        <v>21A_109_2D.csv</v>
      </c>
      <c r="B275" s="1" t="str">
        <f>Samples!$A$26</f>
        <v>21A</v>
      </c>
      <c r="C275" s="1">
        <f>Samples!$B$26</f>
        <v>0</v>
      </c>
      <c r="D275" s="1">
        <f>Samples!$E$26</f>
        <v>4.8302415116401862</v>
      </c>
      <c r="E275" s="1">
        <f>Samples!$G$26</f>
        <v>12.30098900463431</v>
      </c>
      <c r="F275" s="1">
        <f>Samples!$I$26</f>
        <v>3.2877772690501068</v>
      </c>
    </row>
    <row r="276" spans="1:6" ht="12" customHeight="1" x14ac:dyDescent="0.25">
      <c r="A276" s="31" t="str">
        <f t="shared" si="18"/>
        <v>21A_110_2D.csv</v>
      </c>
      <c r="B276" s="1" t="str">
        <f>Samples!$A$26</f>
        <v>21A</v>
      </c>
      <c r="C276" s="1">
        <f>Samples!$B$26</f>
        <v>0</v>
      </c>
      <c r="D276" s="1">
        <f>Samples!$E$26</f>
        <v>4.8302415116401862</v>
      </c>
      <c r="E276" s="1">
        <f>Samples!$G$26</f>
        <v>12.30098900463431</v>
      </c>
      <c r="F276" s="1">
        <f>Samples!$I$26</f>
        <v>3.2877772690501068</v>
      </c>
    </row>
    <row r="277" spans="1:6" ht="12" customHeight="1" x14ac:dyDescent="0.25">
      <c r="A277" s="31" t="str">
        <f t="shared" si="18"/>
        <v>21A_111_2D.csv</v>
      </c>
      <c r="B277" s="1" t="str">
        <f>Samples!$A$26</f>
        <v>21A</v>
      </c>
      <c r="C277" s="1">
        <f>Samples!$B$26</f>
        <v>0</v>
      </c>
      <c r="D277" s="1">
        <f>Samples!$E$26</f>
        <v>4.8302415116401862</v>
      </c>
      <c r="E277" s="1">
        <f>Samples!$G$26</f>
        <v>12.30098900463431</v>
      </c>
      <c r="F277" s="1">
        <f>Samples!$I$26</f>
        <v>3.2877772690501068</v>
      </c>
    </row>
    <row r="278" spans="1:6" ht="12" customHeight="1" x14ac:dyDescent="0.25">
      <c r="A278" s="31" t="str">
        <f t="shared" si="18"/>
        <v>21A_112_2D.csv</v>
      </c>
      <c r="B278" s="1" t="str">
        <f>Samples!$A$26</f>
        <v>21A</v>
      </c>
      <c r="C278" s="1">
        <f>Samples!$B$26</f>
        <v>0</v>
      </c>
      <c r="D278" s="1">
        <f>Samples!$E$26</f>
        <v>4.8302415116401862</v>
      </c>
      <c r="E278" s="1">
        <f>Samples!$G$26</f>
        <v>12.30098900463431</v>
      </c>
      <c r="F278" s="1">
        <f>Samples!$I$26</f>
        <v>3.2877772690501068</v>
      </c>
    </row>
    <row r="279" spans="1:6" ht="12" customHeight="1" x14ac:dyDescent="0.25">
      <c r="A279" s="31" t="str">
        <f t="shared" si="18"/>
        <v>21A_113_2D.csv</v>
      </c>
      <c r="B279" s="1" t="str">
        <f>Samples!$A$26</f>
        <v>21A</v>
      </c>
      <c r="C279" s="1">
        <f>Samples!$B$26</f>
        <v>0</v>
      </c>
      <c r="D279" s="1">
        <f>Samples!$E$26</f>
        <v>4.8302415116401862</v>
      </c>
      <c r="E279" s="1">
        <f>Samples!$G$26</f>
        <v>12.30098900463431</v>
      </c>
      <c r="F279" s="1">
        <f>Samples!$I$26</f>
        <v>3.2877772690501068</v>
      </c>
    </row>
    <row r="280" spans="1:6" ht="12" customHeight="1" x14ac:dyDescent="0.25">
      <c r="A280" s="31" t="str">
        <f t="shared" si="18"/>
        <v>21A_114_2D.csv</v>
      </c>
      <c r="B280" s="1" t="str">
        <f>Samples!$A$26</f>
        <v>21A</v>
      </c>
      <c r="C280" s="1">
        <f>Samples!$B$26</f>
        <v>0</v>
      </c>
      <c r="D280" s="1">
        <f>Samples!$E$26</f>
        <v>4.8302415116401862</v>
      </c>
      <c r="E280" s="1">
        <f>Samples!$G$26</f>
        <v>12.30098900463431</v>
      </c>
      <c r="F280" s="1">
        <f>Samples!$I$26</f>
        <v>3.2877772690501068</v>
      </c>
    </row>
    <row r="281" spans="1:6" ht="12" customHeight="1" x14ac:dyDescent="0.25">
      <c r="A281" s="31" t="str">
        <f t="shared" si="18"/>
        <v>21A_115_2D.csv</v>
      </c>
      <c r="B281" s="1" t="str">
        <f>Samples!$A$26</f>
        <v>21A</v>
      </c>
      <c r="C281" s="1">
        <f>Samples!$B$26</f>
        <v>0</v>
      </c>
      <c r="D281" s="1">
        <f>Samples!$E$26</f>
        <v>4.8302415116401862</v>
      </c>
      <c r="E281" s="1">
        <f>Samples!$G$26</f>
        <v>12.30098900463431</v>
      </c>
      <c r="F281" s="1">
        <f>Samples!$I$26</f>
        <v>3.2877772690501068</v>
      </c>
    </row>
    <row r="282" spans="1:6" ht="12" customHeight="1" x14ac:dyDescent="0.25">
      <c r="A282" s="31" t="str">
        <f t="shared" si="18"/>
        <v>21A_116_2D.csv</v>
      </c>
      <c r="B282" s="1" t="str">
        <f>Samples!$A$26</f>
        <v>21A</v>
      </c>
      <c r="C282" s="1">
        <f>Samples!$B$26</f>
        <v>0</v>
      </c>
      <c r="D282" s="1">
        <f>Samples!$E$26</f>
        <v>4.8302415116401862</v>
      </c>
      <c r="E282" s="1">
        <f>Samples!$G$26</f>
        <v>12.30098900463431</v>
      </c>
      <c r="F282" s="1">
        <f>Samples!$I$26</f>
        <v>3.2877772690501068</v>
      </c>
    </row>
    <row r="283" spans="1:6" ht="12" customHeight="1" x14ac:dyDescent="0.25">
      <c r="A283" s="31" t="str">
        <f t="shared" si="18"/>
        <v>21A_117_2D.csv</v>
      </c>
      <c r="B283" s="1" t="str">
        <f>Samples!$A$26</f>
        <v>21A</v>
      </c>
      <c r="C283" s="1">
        <f>Samples!$B$26</f>
        <v>0</v>
      </c>
      <c r="D283" s="1">
        <f>Samples!$E$26</f>
        <v>4.8302415116401862</v>
      </c>
      <c r="E283" s="1">
        <f>Samples!$G$26</f>
        <v>12.30098900463431</v>
      </c>
      <c r="F283" s="1">
        <f>Samples!$I$26</f>
        <v>3.2877772690501068</v>
      </c>
    </row>
    <row r="284" spans="1:6" ht="12" customHeight="1" x14ac:dyDescent="0.25">
      <c r="A284" s="31" t="str">
        <f t="shared" si="18"/>
        <v>21A_118_2D.csv</v>
      </c>
      <c r="B284" s="1" t="str">
        <f>Samples!$A$26</f>
        <v>21A</v>
      </c>
      <c r="C284" s="1">
        <f>Samples!$B$26</f>
        <v>0</v>
      </c>
      <c r="D284" s="1">
        <f>Samples!$E$26</f>
        <v>4.8302415116401862</v>
      </c>
      <c r="E284" s="1">
        <f>Samples!$G$26</f>
        <v>12.30098900463431</v>
      </c>
      <c r="F284" s="1">
        <f>Samples!$I$26</f>
        <v>3.2877772690501068</v>
      </c>
    </row>
    <row r="285" spans="1:6" ht="12" customHeight="1" x14ac:dyDescent="0.25">
      <c r="A285" s="31" t="str">
        <f t="shared" si="18"/>
        <v>21A_119_2D.csv</v>
      </c>
      <c r="B285" s="1" t="str">
        <f>Samples!$A$26</f>
        <v>21A</v>
      </c>
      <c r="C285" s="1">
        <f>Samples!$B$26</f>
        <v>0</v>
      </c>
      <c r="D285" s="1">
        <f>Samples!$E$26</f>
        <v>4.8302415116401862</v>
      </c>
      <c r="E285" s="1">
        <f>Samples!$G$26</f>
        <v>12.30098900463431</v>
      </c>
      <c r="F285" s="1">
        <f>Samples!$I$26</f>
        <v>3.2877772690501068</v>
      </c>
    </row>
    <row r="286" spans="1:6" ht="12" customHeight="1" x14ac:dyDescent="0.25">
      <c r="A286" s="31" t="str">
        <f t="shared" si="18"/>
        <v>21A_120_2D.csv</v>
      </c>
      <c r="B286" s="1" t="str">
        <f>Samples!$A$26</f>
        <v>21A</v>
      </c>
      <c r="C286" s="1">
        <f>Samples!$B$26</f>
        <v>0</v>
      </c>
      <c r="D286" s="1">
        <f>Samples!$E$26</f>
        <v>4.8302415116401862</v>
      </c>
      <c r="E286" s="1">
        <f>Samples!$G$26</f>
        <v>12.30098900463431</v>
      </c>
      <c r="F286" s="1">
        <f>Samples!$I$26</f>
        <v>3.2877772690501068</v>
      </c>
    </row>
    <row r="287" spans="1:6" ht="12" customHeight="1" x14ac:dyDescent="0.25">
      <c r="A287" s="31" t="s">
        <v>135</v>
      </c>
      <c r="B287" s="1" t="str">
        <f>Samples!$A$27</f>
        <v>21B</v>
      </c>
      <c r="C287" s="1">
        <f>Samples!$B$27</f>
        <v>0</v>
      </c>
      <c r="D287" s="1">
        <f>Samples!$E$27</f>
        <v>4.7960659518634339</v>
      </c>
      <c r="E287" s="1">
        <f>Samples!$G$27</f>
        <v>12.395451909029905</v>
      </c>
      <c r="F287" s="1">
        <f>Samples!$I$27</f>
        <v>3.2437817861652709</v>
      </c>
    </row>
    <row r="288" spans="1:6" ht="12" customHeight="1" x14ac:dyDescent="0.25">
      <c r="A288" s="31" t="str">
        <f t="shared" ref="A288:A301" si="19">TEXT(LEFT(A287,3),"00A")&amp;"_"&amp;TEXT(MID(A287,5,2)+1,"00")&amp;"_2D.csv"</f>
        <v>21B_62_2D.csv</v>
      </c>
      <c r="B288" s="1" t="str">
        <f>Samples!$A$27</f>
        <v>21B</v>
      </c>
      <c r="C288" s="1">
        <f>Samples!$B$27</f>
        <v>0</v>
      </c>
      <c r="D288" s="1">
        <f>Samples!$E$27</f>
        <v>4.7960659518634339</v>
      </c>
      <c r="E288" s="1">
        <f>Samples!$G$27</f>
        <v>12.395451909029905</v>
      </c>
      <c r="F288" s="1">
        <f>Samples!$I$27</f>
        <v>3.2437817861652709</v>
      </c>
    </row>
    <row r="289" spans="1:6" ht="12" customHeight="1" x14ac:dyDescent="0.25">
      <c r="A289" s="31" t="str">
        <f t="shared" si="19"/>
        <v>21B_63_2D.csv</v>
      </c>
      <c r="B289" s="1" t="str">
        <f>Samples!$A$27</f>
        <v>21B</v>
      </c>
      <c r="C289" s="1">
        <f>Samples!$B$27</f>
        <v>0</v>
      </c>
      <c r="D289" s="1">
        <f>Samples!$E$27</f>
        <v>4.7960659518634339</v>
      </c>
      <c r="E289" s="1">
        <f>Samples!$G$27</f>
        <v>12.395451909029905</v>
      </c>
      <c r="F289" s="1">
        <f>Samples!$I$27</f>
        <v>3.2437817861652709</v>
      </c>
    </row>
    <row r="290" spans="1:6" ht="12" customHeight="1" x14ac:dyDescent="0.25">
      <c r="A290" s="31" t="str">
        <f t="shared" si="19"/>
        <v>21B_64_2D.csv</v>
      </c>
      <c r="B290" s="1" t="str">
        <f>Samples!$A$27</f>
        <v>21B</v>
      </c>
      <c r="C290" s="1">
        <f>Samples!$B$27</f>
        <v>0</v>
      </c>
      <c r="D290" s="1">
        <f>Samples!$E$27</f>
        <v>4.7960659518634339</v>
      </c>
      <c r="E290" s="1">
        <f>Samples!$G$27</f>
        <v>12.395451909029905</v>
      </c>
      <c r="F290" s="1">
        <f>Samples!$I$27</f>
        <v>3.2437817861652709</v>
      </c>
    </row>
    <row r="291" spans="1:6" ht="12" customHeight="1" x14ac:dyDescent="0.25">
      <c r="A291" s="31" t="str">
        <f t="shared" si="19"/>
        <v>21B_65_2D.csv</v>
      </c>
      <c r="B291" s="1" t="str">
        <f>Samples!$A$27</f>
        <v>21B</v>
      </c>
      <c r="C291" s="1">
        <f>Samples!$B$27</f>
        <v>0</v>
      </c>
      <c r="D291" s="1">
        <f>Samples!$E$27</f>
        <v>4.7960659518634339</v>
      </c>
      <c r="E291" s="1">
        <f>Samples!$G$27</f>
        <v>12.395451909029905</v>
      </c>
      <c r="F291" s="1">
        <f>Samples!$I$27</f>
        <v>3.2437817861652709</v>
      </c>
    </row>
    <row r="292" spans="1:6" ht="12" customHeight="1" x14ac:dyDescent="0.25">
      <c r="A292" s="31" t="str">
        <f t="shared" si="19"/>
        <v>21B_66_2D.csv</v>
      </c>
      <c r="B292" s="1" t="str">
        <f>Samples!$A$27</f>
        <v>21B</v>
      </c>
      <c r="C292" s="1">
        <f>Samples!$B$27</f>
        <v>0</v>
      </c>
      <c r="D292" s="1">
        <f>Samples!$E$27</f>
        <v>4.7960659518634339</v>
      </c>
      <c r="E292" s="1">
        <f>Samples!$G$27</f>
        <v>12.395451909029905</v>
      </c>
      <c r="F292" s="1">
        <f>Samples!$I$27</f>
        <v>3.2437817861652709</v>
      </c>
    </row>
    <row r="293" spans="1:6" ht="12" customHeight="1" x14ac:dyDescent="0.25">
      <c r="A293" s="31" t="str">
        <f t="shared" si="19"/>
        <v>21B_67_2D.csv</v>
      </c>
      <c r="B293" s="1" t="str">
        <f>Samples!$A$27</f>
        <v>21B</v>
      </c>
      <c r="C293" s="1">
        <f>Samples!$B$27</f>
        <v>0</v>
      </c>
      <c r="D293" s="1">
        <f>Samples!$E$27</f>
        <v>4.7960659518634339</v>
      </c>
      <c r="E293" s="1">
        <f>Samples!$G$27</f>
        <v>12.395451909029905</v>
      </c>
      <c r="F293" s="1">
        <f>Samples!$I$27</f>
        <v>3.2437817861652709</v>
      </c>
    </row>
    <row r="294" spans="1:6" ht="12" customHeight="1" x14ac:dyDescent="0.25">
      <c r="A294" s="31" t="str">
        <f t="shared" si="19"/>
        <v>21B_68_2D.csv</v>
      </c>
      <c r="B294" s="1" t="str">
        <f>Samples!$A$27</f>
        <v>21B</v>
      </c>
      <c r="C294" s="1">
        <f>Samples!$B$27</f>
        <v>0</v>
      </c>
      <c r="D294" s="1">
        <f>Samples!$E$27</f>
        <v>4.7960659518634339</v>
      </c>
      <c r="E294" s="1">
        <f>Samples!$G$27</f>
        <v>12.395451909029905</v>
      </c>
      <c r="F294" s="1">
        <f>Samples!$I$27</f>
        <v>3.2437817861652709</v>
      </c>
    </row>
    <row r="295" spans="1:6" ht="12" customHeight="1" x14ac:dyDescent="0.25">
      <c r="A295" s="31" t="str">
        <f t="shared" si="19"/>
        <v>21B_69_2D.csv</v>
      </c>
      <c r="B295" s="1" t="str">
        <f>Samples!$A$27</f>
        <v>21B</v>
      </c>
      <c r="C295" s="1">
        <f>Samples!$B$27</f>
        <v>0</v>
      </c>
      <c r="D295" s="1">
        <f>Samples!$E$27</f>
        <v>4.7960659518634339</v>
      </c>
      <c r="E295" s="1">
        <f>Samples!$G$27</f>
        <v>12.395451909029905</v>
      </c>
      <c r="F295" s="1">
        <f>Samples!$I$27</f>
        <v>3.2437817861652709</v>
      </c>
    </row>
    <row r="296" spans="1:6" ht="12" customHeight="1" x14ac:dyDescent="0.25">
      <c r="A296" s="31" t="str">
        <f t="shared" si="19"/>
        <v>21B_70_2D.csv</v>
      </c>
      <c r="B296" s="1" t="str">
        <f>Samples!$A$27</f>
        <v>21B</v>
      </c>
      <c r="C296" s="1">
        <f>Samples!$B$27</f>
        <v>0</v>
      </c>
      <c r="D296" s="1">
        <f>Samples!$E$27</f>
        <v>4.7960659518634339</v>
      </c>
      <c r="E296" s="1">
        <f>Samples!$G$27</f>
        <v>12.395451909029905</v>
      </c>
      <c r="F296" s="1">
        <f>Samples!$I$27</f>
        <v>3.2437817861652709</v>
      </c>
    </row>
    <row r="297" spans="1:6" ht="12" customHeight="1" x14ac:dyDescent="0.25">
      <c r="A297" s="31" t="str">
        <f t="shared" si="19"/>
        <v>21B_71_2D.csv</v>
      </c>
      <c r="B297" s="1" t="str">
        <f>Samples!$A$27</f>
        <v>21B</v>
      </c>
      <c r="C297" s="1">
        <f>Samples!$B$27</f>
        <v>0</v>
      </c>
      <c r="D297" s="1">
        <f>Samples!$E$27</f>
        <v>4.7960659518634339</v>
      </c>
      <c r="E297" s="1">
        <f>Samples!$G$27</f>
        <v>12.395451909029905</v>
      </c>
      <c r="F297" s="1">
        <f>Samples!$I$27</f>
        <v>3.2437817861652709</v>
      </c>
    </row>
    <row r="298" spans="1:6" ht="12" customHeight="1" x14ac:dyDescent="0.25">
      <c r="A298" s="31" t="str">
        <f t="shared" si="19"/>
        <v>21B_72_2D.csv</v>
      </c>
      <c r="B298" s="1" t="str">
        <f>Samples!$A$27</f>
        <v>21B</v>
      </c>
      <c r="C298" s="1">
        <f>Samples!$B$27</f>
        <v>0</v>
      </c>
      <c r="D298" s="1">
        <f>Samples!$E$27</f>
        <v>4.7960659518634339</v>
      </c>
      <c r="E298" s="1">
        <f>Samples!$G$27</f>
        <v>12.395451909029905</v>
      </c>
      <c r="F298" s="1">
        <f>Samples!$I$27</f>
        <v>3.2437817861652709</v>
      </c>
    </row>
    <row r="299" spans="1:6" ht="12" customHeight="1" x14ac:dyDescent="0.25">
      <c r="A299" s="31" t="str">
        <f t="shared" si="19"/>
        <v>21B_73_2D.csv</v>
      </c>
      <c r="B299" s="1" t="str">
        <f>Samples!$A$27</f>
        <v>21B</v>
      </c>
      <c r="C299" s="1">
        <f>Samples!$B$27</f>
        <v>0</v>
      </c>
      <c r="D299" s="1">
        <f>Samples!$E$27</f>
        <v>4.7960659518634339</v>
      </c>
      <c r="E299" s="1">
        <f>Samples!$G$27</f>
        <v>12.395451909029905</v>
      </c>
      <c r="F299" s="1">
        <f>Samples!$I$27</f>
        <v>3.2437817861652709</v>
      </c>
    </row>
    <row r="300" spans="1:6" ht="12" customHeight="1" x14ac:dyDescent="0.25">
      <c r="A300" s="31" t="str">
        <f t="shared" si="19"/>
        <v>21B_74_2D.csv</v>
      </c>
      <c r="B300" s="1" t="str">
        <f>Samples!$A$27</f>
        <v>21B</v>
      </c>
      <c r="C300" s="1">
        <f>Samples!$B$27</f>
        <v>0</v>
      </c>
      <c r="D300" s="1">
        <f>Samples!$E$27</f>
        <v>4.7960659518634339</v>
      </c>
      <c r="E300" s="1">
        <f>Samples!$G$27</f>
        <v>12.395451909029905</v>
      </c>
      <c r="F300" s="1">
        <f>Samples!$I$27</f>
        <v>3.2437817861652709</v>
      </c>
    </row>
    <row r="301" spans="1:6" ht="12" customHeight="1" x14ac:dyDescent="0.25">
      <c r="A301" s="31" t="str">
        <f t="shared" si="19"/>
        <v>21B_75_2D.csv</v>
      </c>
      <c r="B301" s="1" t="str">
        <f>Samples!$A$27</f>
        <v>21B</v>
      </c>
      <c r="C301" s="1">
        <f>Samples!$B$27</f>
        <v>0</v>
      </c>
      <c r="D301" s="1">
        <f>Samples!$E$27</f>
        <v>4.7960659518634339</v>
      </c>
      <c r="E301" s="1">
        <f>Samples!$G$27</f>
        <v>12.395451909029905</v>
      </c>
      <c r="F301" s="1">
        <f>Samples!$I$27</f>
        <v>3.2437817861652709</v>
      </c>
    </row>
    <row r="302" spans="1:6" ht="12" customHeight="1" x14ac:dyDescent="0.25">
      <c r="A302" s="31" t="s">
        <v>136</v>
      </c>
      <c r="B302" s="1" t="str">
        <f>Samples!$A$28</f>
        <v>21C</v>
      </c>
      <c r="C302" s="1">
        <f>Samples!$B$28</f>
        <v>0</v>
      </c>
      <c r="D302" s="1">
        <f>Samples!$E$28</f>
        <v>4.8341010733754155</v>
      </c>
      <c r="E302" s="1">
        <f>Samples!$G$28</f>
        <v>12.310818001042326</v>
      </c>
      <c r="F302" s="1">
        <f>Samples!$I$28</f>
        <v>3.2424858285998832</v>
      </c>
    </row>
    <row r="303" spans="1:6" ht="12" customHeight="1" x14ac:dyDescent="0.25">
      <c r="A303" s="31" t="str">
        <f t="shared" ref="A303:A316" si="20">TEXT(LEFT(A302,3),"00A")&amp;"_"&amp;TEXT(MID(A302,5,3)+1,"000")&amp;"_2D.csv"</f>
        <v>21C_137_2D.csv</v>
      </c>
      <c r="B303" s="1" t="str">
        <f>Samples!$A$28</f>
        <v>21C</v>
      </c>
      <c r="C303" s="1">
        <f>Samples!$B$28</f>
        <v>0</v>
      </c>
      <c r="D303" s="1">
        <f>Samples!$E$28</f>
        <v>4.8341010733754155</v>
      </c>
      <c r="E303" s="1">
        <f>Samples!$G$28</f>
        <v>12.310818001042326</v>
      </c>
      <c r="F303" s="1">
        <f>Samples!$I$28</f>
        <v>3.2424858285998832</v>
      </c>
    </row>
    <row r="304" spans="1:6" ht="12" customHeight="1" x14ac:dyDescent="0.25">
      <c r="A304" s="31" t="str">
        <f t="shared" si="20"/>
        <v>21C_138_2D.csv</v>
      </c>
      <c r="B304" s="1" t="str">
        <f>Samples!$A$28</f>
        <v>21C</v>
      </c>
      <c r="C304" s="1">
        <f>Samples!$B$28</f>
        <v>0</v>
      </c>
      <c r="D304" s="1">
        <f>Samples!$E$28</f>
        <v>4.8341010733754155</v>
      </c>
      <c r="E304" s="1">
        <f>Samples!$G$28</f>
        <v>12.310818001042326</v>
      </c>
      <c r="F304" s="1">
        <f>Samples!$I$28</f>
        <v>3.2424858285998832</v>
      </c>
    </row>
    <row r="305" spans="1:6" ht="12" customHeight="1" x14ac:dyDescent="0.25">
      <c r="A305" s="31" t="str">
        <f t="shared" si="20"/>
        <v>21C_139_2D.csv</v>
      </c>
      <c r="B305" s="1" t="str">
        <f>Samples!$A$28</f>
        <v>21C</v>
      </c>
      <c r="C305" s="1">
        <f>Samples!$B$28</f>
        <v>0</v>
      </c>
      <c r="D305" s="1">
        <f>Samples!$E$28</f>
        <v>4.8341010733754155</v>
      </c>
      <c r="E305" s="1">
        <f>Samples!$G$28</f>
        <v>12.310818001042326</v>
      </c>
      <c r="F305" s="1">
        <f>Samples!$I$28</f>
        <v>3.2424858285998832</v>
      </c>
    </row>
    <row r="306" spans="1:6" ht="12" customHeight="1" x14ac:dyDescent="0.25">
      <c r="A306" s="31" t="str">
        <f t="shared" si="20"/>
        <v>21C_140_2D.csv</v>
      </c>
      <c r="B306" s="1" t="str">
        <f>Samples!$A$28</f>
        <v>21C</v>
      </c>
      <c r="C306" s="1">
        <f>Samples!$B$28</f>
        <v>0</v>
      </c>
      <c r="D306" s="1">
        <f>Samples!$E$28</f>
        <v>4.8341010733754155</v>
      </c>
      <c r="E306" s="1">
        <f>Samples!$G$28</f>
        <v>12.310818001042326</v>
      </c>
      <c r="F306" s="1">
        <f>Samples!$I$28</f>
        <v>3.2424858285998832</v>
      </c>
    </row>
    <row r="307" spans="1:6" ht="12" customHeight="1" x14ac:dyDescent="0.25">
      <c r="A307" s="31" t="str">
        <f t="shared" si="20"/>
        <v>21C_141_2D.csv</v>
      </c>
      <c r="B307" s="1" t="str">
        <f>Samples!$A$28</f>
        <v>21C</v>
      </c>
      <c r="C307" s="1">
        <f>Samples!$B$28</f>
        <v>0</v>
      </c>
      <c r="D307" s="1">
        <f>Samples!$E$28</f>
        <v>4.8341010733754155</v>
      </c>
      <c r="E307" s="1">
        <f>Samples!$G$28</f>
        <v>12.310818001042326</v>
      </c>
      <c r="F307" s="1">
        <f>Samples!$I$28</f>
        <v>3.2424858285998832</v>
      </c>
    </row>
    <row r="308" spans="1:6" ht="12" customHeight="1" x14ac:dyDescent="0.25">
      <c r="A308" s="31" t="str">
        <f t="shared" si="20"/>
        <v>21C_142_2D.csv</v>
      </c>
      <c r="B308" s="1" t="str">
        <f>Samples!$A$28</f>
        <v>21C</v>
      </c>
      <c r="C308" s="1">
        <f>Samples!$B$28</f>
        <v>0</v>
      </c>
      <c r="D308" s="1">
        <f>Samples!$E$28</f>
        <v>4.8341010733754155</v>
      </c>
      <c r="E308" s="1">
        <f>Samples!$G$28</f>
        <v>12.310818001042326</v>
      </c>
      <c r="F308" s="1">
        <f>Samples!$I$28</f>
        <v>3.2424858285998832</v>
      </c>
    </row>
    <row r="309" spans="1:6" ht="12" customHeight="1" x14ac:dyDescent="0.25">
      <c r="A309" s="31" t="str">
        <f t="shared" si="20"/>
        <v>21C_143_2D.csv</v>
      </c>
      <c r="B309" s="1" t="str">
        <f>Samples!$A$28</f>
        <v>21C</v>
      </c>
      <c r="C309" s="1">
        <f>Samples!$B$28</f>
        <v>0</v>
      </c>
      <c r="D309" s="1">
        <f>Samples!$E$28</f>
        <v>4.8341010733754155</v>
      </c>
      <c r="E309" s="1">
        <f>Samples!$G$28</f>
        <v>12.310818001042326</v>
      </c>
      <c r="F309" s="1">
        <f>Samples!$I$28</f>
        <v>3.2424858285998832</v>
      </c>
    </row>
    <row r="310" spans="1:6" ht="12" customHeight="1" x14ac:dyDescent="0.25">
      <c r="A310" s="31" t="str">
        <f t="shared" si="20"/>
        <v>21C_144_2D.csv</v>
      </c>
      <c r="B310" s="1" t="str">
        <f>Samples!$A$28</f>
        <v>21C</v>
      </c>
      <c r="C310" s="1">
        <f>Samples!$B$28</f>
        <v>0</v>
      </c>
      <c r="D310" s="1">
        <f>Samples!$E$28</f>
        <v>4.8341010733754155</v>
      </c>
      <c r="E310" s="1">
        <f>Samples!$G$28</f>
        <v>12.310818001042326</v>
      </c>
      <c r="F310" s="1">
        <f>Samples!$I$28</f>
        <v>3.2424858285998832</v>
      </c>
    </row>
    <row r="311" spans="1:6" ht="12" customHeight="1" x14ac:dyDescent="0.25">
      <c r="A311" s="31" t="str">
        <f t="shared" si="20"/>
        <v>21C_145_2D.csv</v>
      </c>
      <c r="B311" s="1" t="str">
        <f>Samples!$A$28</f>
        <v>21C</v>
      </c>
      <c r="C311" s="1">
        <f>Samples!$B$28</f>
        <v>0</v>
      </c>
      <c r="D311" s="1">
        <f>Samples!$E$28</f>
        <v>4.8341010733754155</v>
      </c>
      <c r="E311" s="1">
        <f>Samples!$G$28</f>
        <v>12.310818001042326</v>
      </c>
      <c r="F311" s="1">
        <f>Samples!$I$28</f>
        <v>3.2424858285998832</v>
      </c>
    </row>
    <row r="312" spans="1:6" ht="12" customHeight="1" x14ac:dyDescent="0.25">
      <c r="A312" s="31" t="str">
        <f t="shared" si="20"/>
        <v>21C_146_2D.csv</v>
      </c>
      <c r="B312" s="1" t="str">
        <f>Samples!$A$28</f>
        <v>21C</v>
      </c>
      <c r="C312" s="1">
        <f>Samples!$B$28</f>
        <v>0</v>
      </c>
      <c r="D312" s="1">
        <f>Samples!$E$28</f>
        <v>4.8341010733754155</v>
      </c>
      <c r="E312" s="1">
        <f>Samples!$G$28</f>
        <v>12.310818001042326</v>
      </c>
      <c r="F312" s="1">
        <f>Samples!$I$28</f>
        <v>3.2424858285998832</v>
      </c>
    </row>
    <row r="313" spans="1:6" ht="12" customHeight="1" x14ac:dyDescent="0.25">
      <c r="A313" s="31" t="str">
        <f t="shared" si="20"/>
        <v>21C_147_2D.csv</v>
      </c>
      <c r="B313" s="1" t="str">
        <f>Samples!$A$28</f>
        <v>21C</v>
      </c>
      <c r="C313" s="1">
        <f>Samples!$B$28</f>
        <v>0</v>
      </c>
      <c r="D313" s="1">
        <f>Samples!$E$28</f>
        <v>4.8341010733754155</v>
      </c>
      <c r="E313" s="1">
        <f>Samples!$G$28</f>
        <v>12.310818001042326</v>
      </c>
      <c r="F313" s="1">
        <f>Samples!$I$28</f>
        <v>3.2424858285998832</v>
      </c>
    </row>
    <row r="314" spans="1:6" ht="12" customHeight="1" x14ac:dyDescent="0.25">
      <c r="A314" s="31" t="str">
        <f t="shared" si="20"/>
        <v>21C_148_2D.csv</v>
      </c>
      <c r="B314" s="1" t="str">
        <f>Samples!$A$28</f>
        <v>21C</v>
      </c>
      <c r="C314" s="1">
        <f>Samples!$B$28</f>
        <v>0</v>
      </c>
      <c r="D314" s="1">
        <f>Samples!$E$28</f>
        <v>4.8341010733754155</v>
      </c>
      <c r="E314" s="1">
        <f>Samples!$G$28</f>
        <v>12.310818001042326</v>
      </c>
      <c r="F314" s="1">
        <f>Samples!$I$28</f>
        <v>3.2424858285998832</v>
      </c>
    </row>
    <row r="315" spans="1:6" ht="12" customHeight="1" x14ac:dyDescent="0.25">
      <c r="A315" s="31" t="str">
        <f t="shared" si="20"/>
        <v>21C_149_2D.csv</v>
      </c>
      <c r="B315" s="1" t="str">
        <f>Samples!$A$28</f>
        <v>21C</v>
      </c>
      <c r="C315" s="1">
        <f>Samples!$B$28</f>
        <v>0</v>
      </c>
      <c r="D315" s="1">
        <f>Samples!$E$28</f>
        <v>4.8341010733754155</v>
      </c>
      <c r="E315" s="1">
        <f>Samples!$G$28</f>
        <v>12.310818001042326</v>
      </c>
      <c r="F315" s="1">
        <f>Samples!$I$28</f>
        <v>3.2424858285998832</v>
      </c>
    </row>
    <row r="316" spans="1:6" ht="12" customHeight="1" x14ac:dyDescent="0.25">
      <c r="A316" s="31" t="str">
        <f t="shared" si="20"/>
        <v>21C_150_2D.csv</v>
      </c>
      <c r="B316" s="1" t="str">
        <f>Samples!$A$28</f>
        <v>21C</v>
      </c>
      <c r="C316" s="1">
        <f>Samples!$B$28</f>
        <v>0</v>
      </c>
      <c r="D316" s="1">
        <f>Samples!$E$28</f>
        <v>4.8341010733754155</v>
      </c>
      <c r="E316" s="1">
        <f>Samples!$G$28</f>
        <v>12.310818001042326</v>
      </c>
      <c r="F316" s="1">
        <f>Samples!$I$28</f>
        <v>3.2424858285998832</v>
      </c>
    </row>
    <row r="317" spans="1:6" ht="12" customHeight="1" x14ac:dyDescent="0.25">
      <c r="A317" s="31" t="s">
        <v>137</v>
      </c>
      <c r="B317" s="1" t="str">
        <f>Samples!$A$29</f>
        <v>22A</v>
      </c>
      <c r="C317" s="1">
        <f>Samples!$B$29</f>
        <v>0</v>
      </c>
      <c r="D317" s="1">
        <f>Samples!$E$29</f>
        <v>11.938907097966226</v>
      </c>
      <c r="E317" s="1">
        <f>Samples!$G$29</f>
        <v>11.90591144482992</v>
      </c>
      <c r="F317" s="1">
        <f>Samples!$I$29</f>
        <v>3.1180250429378034</v>
      </c>
    </row>
    <row r="318" spans="1:6" ht="12" customHeight="1" x14ac:dyDescent="0.25">
      <c r="A318" s="31" t="str">
        <f t="shared" ref="A318:A331" si="21">TEXT(LEFT(A317,3),"00A")&amp;"_"&amp;TEXT(MID(A317,5,3)+1,"000")&amp;"_2D.csv"</f>
        <v>22A_152_2D.csv</v>
      </c>
      <c r="B318" s="1" t="str">
        <f>Samples!$A$29</f>
        <v>22A</v>
      </c>
      <c r="C318" s="1">
        <f>Samples!$B$29</f>
        <v>0</v>
      </c>
      <c r="D318" s="1">
        <f>Samples!$E$29</f>
        <v>11.938907097966226</v>
      </c>
      <c r="E318" s="1">
        <f>Samples!$G$29</f>
        <v>11.90591144482992</v>
      </c>
      <c r="F318" s="1">
        <f>Samples!$I$29</f>
        <v>3.1180250429378034</v>
      </c>
    </row>
    <row r="319" spans="1:6" ht="12" customHeight="1" x14ac:dyDescent="0.25">
      <c r="A319" s="31" t="str">
        <f t="shared" si="21"/>
        <v>22A_153_2D.csv</v>
      </c>
      <c r="B319" s="1" t="str">
        <f>Samples!$A$29</f>
        <v>22A</v>
      </c>
      <c r="C319" s="1">
        <f>Samples!$B$29</f>
        <v>0</v>
      </c>
      <c r="D319" s="1">
        <f>Samples!$E$29</f>
        <v>11.938907097966226</v>
      </c>
      <c r="E319" s="1">
        <f>Samples!$G$29</f>
        <v>11.90591144482992</v>
      </c>
      <c r="F319" s="1">
        <f>Samples!$I$29</f>
        <v>3.1180250429378034</v>
      </c>
    </row>
    <row r="320" spans="1:6" ht="12" customHeight="1" x14ac:dyDescent="0.25">
      <c r="A320" s="31" t="str">
        <f t="shared" si="21"/>
        <v>22A_154_2D.csv</v>
      </c>
      <c r="B320" s="1" t="str">
        <f>Samples!$A$29</f>
        <v>22A</v>
      </c>
      <c r="C320" s="1">
        <f>Samples!$B$29</f>
        <v>0</v>
      </c>
      <c r="D320" s="1">
        <f>Samples!$E$29</f>
        <v>11.938907097966226</v>
      </c>
      <c r="E320" s="1">
        <f>Samples!$G$29</f>
        <v>11.90591144482992</v>
      </c>
      <c r="F320" s="1">
        <f>Samples!$I$29</f>
        <v>3.1180250429378034</v>
      </c>
    </row>
    <row r="321" spans="1:6" ht="12" customHeight="1" x14ac:dyDescent="0.25">
      <c r="A321" s="31" t="str">
        <f t="shared" si="21"/>
        <v>22A_155_2D.csv</v>
      </c>
      <c r="B321" s="1" t="str">
        <f>Samples!$A$29</f>
        <v>22A</v>
      </c>
      <c r="C321" s="1">
        <f>Samples!$B$29</f>
        <v>0</v>
      </c>
      <c r="D321" s="1">
        <f>Samples!$E$29</f>
        <v>11.938907097966226</v>
      </c>
      <c r="E321" s="1">
        <f>Samples!$G$29</f>
        <v>11.90591144482992</v>
      </c>
      <c r="F321" s="1">
        <f>Samples!$I$29</f>
        <v>3.1180250429378034</v>
      </c>
    </row>
    <row r="322" spans="1:6" ht="12" customHeight="1" x14ac:dyDescent="0.25">
      <c r="A322" s="31" t="str">
        <f t="shared" si="21"/>
        <v>22A_156_2D.csv</v>
      </c>
      <c r="B322" s="1" t="str">
        <f>Samples!$A$29</f>
        <v>22A</v>
      </c>
      <c r="C322" s="1">
        <f>Samples!$B$29</f>
        <v>0</v>
      </c>
      <c r="D322" s="1">
        <f>Samples!$E$29</f>
        <v>11.938907097966226</v>
      </c>
      <c r="E322" s="1">
        <f>Samples!$G$29</f>
        <v>11.90591144482992</v>
      </c>
      <c r="F322" s="1">
        <f>Samples!$I$29</f>
        <v>3.1180250429378034</v>
      </c>
    </row>
    <row r="323" spans="1:6" ht="12" customHeight="1" x14ac:dyDescent="0.25">
      <c r="A323" s="31" t="str">
        <f t="shared" si="21"/>
        <v>22A_157_2D.csv</v>
      </c>
      <c r="B323" s="1" t="str">
        <f>Samples!$A$29</f>
        <v>22A</v>
      </c>
      <c r="C323" s="1">
        <f>Samples!$B$29</f>
        <v>0</v>
      </c>
      <c r="D323" s="1">
        <f>Samples!$E$29</f>
        <v>11.938907097966226</v>
      </c>
      <c r="E323" s="1">
        <f>Samples!$G$29</f>
        <v>11.90591144482992</v>
      </c>
      <c r="F323" s="1">
        <f>Samples!$I$29</f>
        <v>3.1180250429378034</v>
      </c>
    </row>
    <row r="324" spans="1:6" ht="12" customHeight="1" x14ac:dyDescent="0.25">
      <c r="A324" s="31" t="str">
        <f t="shared" si="21"/>
        <v>22A_158_2D.csv</v>
      </c>
      <c r="B324" s="1" t="str">
        <f>Samples!$A$29</f>
        <v>22A</v>
      </c>
      <c r="C324" s="1">
        <f>Samples!$B$29</f>
        <v>0</v>
      </c>
      <c r="D324" s="1">
        <f>Samples!$E$29</f>
        <v>11.938907097966226</v>
      </c>
      <c r="E324" s="1">
        <f>Samples!$G$29</f>
        <v>11.90591144482992</v>
      </c>
      <c r="F324" s="1">
        <f>Samples!$I$29</f>
        <v>3.1180250429378034</v>
      </c>
    </row>
    <row r="325" spans="1:6" ht="12" customHeight="1" x14ac:dyDescent="0.25">
      <c r="A325" s="31" t="str">
        <f t="shared" si="21"/>
        <v>22A_159_2D.csv</v>
      </c>
      <c r="B325" s="1" t="str">
        <f>Samples!$A$29</f>
        <v>22A</v>
      </c>
      <c r="C325" s="1">
        <f>Samples!$B$29</f>
        <v>0</v>
      </c>
      <c r="D325" s="1">
        <f>Samples!$E$29</f>
        <v>11.938907097966226</v>
      </c>
      <c r="E325" s="1">
        <f>Samples!$G$29</f>
        <v>11.90591144482992</v>
      </c>
      <c r="F325" s="1">
        <f>Samples!$I$29</f>
        <v>3.1180250429378034</v>
      </c>
    </row>
    <row r="326" spans="1:6" ht="12" customHeight="1" x14ac:dyDescent="0.25">
      <c r="A326" s="31" t="str">
        <f t="shared" si="21"/>
        <v>22A_160_2D.csv</v>
      </c>
      <c r="B326" s="1" t="str">
        <f>Samples!$A$29</f>
        <v>22A</v>
      </c>
      <c r="C326" s="1">
        <f>Samples!$B$29</f>
        <v>0</v>
      </c>
      <c r="D326" s="1">
        <f>Samples!$E$29</f>
        <v>11.938907097966226</v>
      </c>
      <c r="E326" s="1">
        <f>Samples!$G$29</f>
        <v>11.90591144482992</v>
      </c>
      <c r="F326" s="1">
        <f>Samples!$I$29</f>
        <v>3.1180250429378034</v>
      </c>
    </row>
    <row r="327" spans="1:6" ht="12" customHeight="1" x14ac:dyDescent="0.25">
      <c r="A327" s="31" t="str">
        <f t="shared" si="21"/>
        <v>22A_161_2D.csv</v>
      </c>
      <c r="B327" s="1" t="str">
        <f>Samples!$A$29</f>
        <v>22A</v>
      </c>
      <c r="C327" s="1">
        <f>Samples!$B$29</f>
        <v>0</v>
      </c>
      <c r="D327" s="1">
        <f>Samples!$E$29</f>
        <v>11.938907097966226</v>
      </c>
      <c r="E327" s="1">
        <f>Samples!$G$29</f>
        <v>11.90591144482992</v>
      </c>
      <c r="F327" s="1">
        <f>Samples!$I$29</f>
        <v>3.1180250429378034</v>
      </c>
    </row>
    <row r="328" spans="1:6" ht="12" customHeight="1" x14ac:dyDescent="0.25">
      <c r="A328" s="31" t="str">
        <f t="shared" si="21"/>
        <v>22A_162_2D.csv</v>
      </c>
      <c r="B328" s="1" t="str">
        <f>Samples!$A$29</f>
        <v>22A</v>
      </c>
      <c r="C328" s="1">
        <f>Samples!$B$29</f>
        <v>0</v>
      </c>
      <c r="D328" s="1">
        <f>Samples!$E$29</f>
        <v>11.938907097966226</v>
      </c>
      <c r="E328" s="1">
        <f>Samples!$G$29</f>
        <v>11.90591144482992</v>
      </c>
      <c r="F328" s="1">
        <f>Samples!$I$29</f>
        <v>3.1180250429378034</v>
      </c>
    </row>
    <row r="329" spans="1:6" ht="12" customHeight="1" x14ac:dyDescent="0.25">
      <c r="A329" s="31" t="str">
        <f t="shared" si="21"/>
        <v>22A_163_2D.csv</v>
      </c>
      <c r="B329" s="1" t="str">
        <f>Samples!$A$29</f>
        <v>22A</v>
      </c>
      <c r="C329" s="1">
        <f>Samples!$B$29</f>
        <v>0</v>
      </c>
      <c r="D329" s="1">
        <f>Samples!$E$29</f>
        <v>11.938907097966226</v>
      </c>
      <c r="E329" s="1">
        <f>Samples!$G$29</f>
        <v>11.90591144482992</v>
      </c>
      <c r="F329" s="1">
        <f>Samples!$I$29</f>
        <v>3.1180250429378034</v>
      </c>
    </row>
    <row r="330" spans="1:6" ht="12" customHeight="1" x14ac:dyDescent="0.25">
      <c r="A330" s="31" t="str">
        <f t="shared" si="21"/>
        <v>22A_164_2D.csv</v>
      </c>
      <c r="B330" s="1" t="str">
        <f>Samples!$A$29</f>
        <v>22A</v>
      </c>
      <c r="C330" s="1">
        <f>Samples!$B$29</f>
        <v>0</v>
      </c>
      <c r="D330" s="1">
        <f>Samples!$E$29</f>
        <v>11.938907097966226</v>
      </c>
      <c r="E330" s="1">
        <f>Samples!$G$29</f>
        <v>11.90591144482992</v>
      </c>
      <c r="F330" s="1">
        <f>Samples!$I$29</f>
        <v>3.1180250429378034</v>
      </c>
    </row>
    <row r="331" spans="1:6" ht="12" customHeight="1" x14ac:dyDescent="0.25">
      <c r="A331" s="31" t="str">
        <f t="shared" si="21"/>
        <v>22A_165_2D.csv</v>
      </c>
      <c r="B331" s="1" t="str">
        <f>Samples!$A$29</f>
        <v>22A</v>
      </c>
      <c r="C331" s="1">
        <f>Samples!$B$29</f>
        <v>0</v>
      </c>
      <c r="D331" s="1">
        <f>Samples!$E$29</f>
        <v>11.938907097966226</v>
      </c>
      <c r="E331" s="1">
        <f>Samples!$G$29</f>
        <v>11.90591144482992</v>
      </c>
      <c r="F331" s="1">
        <f>Samples!$I$29</f>
        <v>3.1180250429378034</v>
      </c>
    </row>
    <row r="332" spans="1:6" ht="12" customHeight="1" x14ac:dyDescent="0.25">
      <c r="A332" s="31" t="s">
        <v>138</v>
      </c>
      <c r="B332" s="1" t="str">
        <f>Samples!$A$30</f>
        <v>22B</v>
      </c>
      <c r="C332" s="1">
        <f>Samples!$B$30</f>
        <v>0</v>
      </c>
      <c r="D332" s="1">
        <f>Samples!$E$30</f>
        <v>11.946914888019153</v>
      </c>
      <c r="E332" s="1">
        <f>Samples!$G$30</f>
        <v>11.91389710368936</v>
      </c>
      <c r="F332" s="1">
        <f>Samples!$I$30</f>
        <v>3.1230794711776797</v>
      </c>
    </row>
    <row r="333" spans="1:6" ht="12" customHeight="1" x14ac:dyDescent="0.25">
      <c r="A333" s="31" t="str">
        <f t="shared" ref="A333:A346" si="22">TEXT(LEFT(A332,3),"00A")&amp;"_"&amp;TEXT(MID(A332,5,2)+1,"00")&amp;"_2D.csv"</f>
        <v>22B_69_2D.csv</v>
      </c>
      <c r="B333" s="1" t="str">
        <f>Samples!$A$30</f>
        <v>22B</v>
      </c>
      <c r="C333" s="1">
        <f>Samples!$B$30</f>
        <v>0</v>
      </c>
      <c r="D333" s="1">
        <f>Samples!$E$30</f>
        <v>11.946914888019153</v>
      </c>
      <c r="E333" s="1">
        <f>Samples!$G$30</f>
        <v>11.91389710368936</v>
      </c>
      <c r="F333" s="1">
        <f>Samples!$I$30</f>
        <v>3.1230794711776797</v>
      </c>
    </row>
    <row r="334" spans="1:6" ht="12" customHeight="1" x14ac:dyDescent="0.25">
      <c r="A334" s="31" t="str">
        <f t="shared" si="22"/>
        <v>22B_70_2D.csv</v>
      </c>
      <c r="B334" s="1" t="str">
        <f>Samples!$A$30</f>
        <v>22B</v>
      </c>
      <c r="C334" s="1">
        <f>Samples!$B$30</f>
        <v>0</v>
      </c>
      <c r="D334" s="1">
        <f>Samples!$E$30</f>
        <v>11.946914888019153</v>
      </c>
      <c r="E334" s="1">
        <f>Samples!$G$30</f>
        <v>11.91389710368936</v>
      </c>
      <c r="F334" s="1">
        <f>Samples!$I$30</f>
        <v>3.1230794711776797</v>
      </c>
    </row>
    <row r="335" spans="1:6" ht="12" customHeight="1" x14ac:dyDescent="0.25">
      <c r="A335" s="31" t="str">
        <f t="shared" si="22"/>
        <v>22B_71_2D.csv</v>
      </c>
      <c r="B335" s="1" t="str">
        <f>Samples!$A$30</f>
        <v>22B</v>
      </c>
      <c r="C335" s="1">
        <f>Samples!$B$30</f>
        <v>0</v>
      </c>
      <c r="D335" s="1">
        <f>Samples!$E$30</f>
        <v>11.946914888019153</v>
      </c>
      <c r="E335" s="1">
        <f>Samples!$G$30</f>
        <v>11.91389710368936</v>
      </c>
      <c r="F335" s="1">
        <f>Samples!$I$30</f>
        <v>3.1230794711776797</v>
      </c>
    </row>
    <row r="336" spans="1:6" ht="12" customHeight="1" x14ac:dyDescent="0.25">
      <c r="A336" s="31" t="str">
        <f t="shared" si="22"/>
        <v>22B_72_2D.csv</v>
      </c>
      <c r="B336" s="1" t="str">
        <f>Samples!$A$30</f>
        <v>22B</v>
      </c>
      <c r="C336" s="1">
        <f>Samples!$B$30</f>
        <v>0</v>
      </c>
      <c r="D336" s="1">
        <f>Samples!$E$30</f>
        <v>11.946914888019153</v>
      </c>
      <c r="E336" s="1">
        <f>Samples!$G$30</f>
        <v>11.91389710368936</v>
      </c>
      <c r="F336" s="1">
        <f>Samples!$I$30</f>
        <v>3.1230794711776797</v>
      </c>
    </row>
    <row r="337" spans="1:6" ht="12" customHeight="1" x14ac:dyDescent="0.25">
      <c r="A337" s="31" t="str">
        <f t="shared" si="22"/>
        <v>22B_73_2D.csv</v>
      </c>
      <c r="B337" s="1" t="str">
        <f>Samples!$A$30</f>
        <v>22B</v>
      </c>
      <c r="C337" s="1">
        <f>Samples!$B$30</f>
        <v>0</v>
      </c>
      <c r="D337" s="1">
        <f>Samples!$E$30</f>
        <v>11.946914888019153</v>
      </c>
      <c r="E337" s="1">
        <f>Samples!$G$30</f>
        <v>11.91389710368936</v>
      </c>
      <c r="F337" s="1">
        <f>Samples!$I$30</f>
        <v>3.1230794711776797</v>
      </c>
    </row>
    <row r="338" spans="1:6" ht="12" customHeight="1" x14ac:dyDescent="0.25">
      <c r="A338" s="31" t="str">
        <f t="shared" si="22"/>
        <v>22B_74_2D.csv</v>
      </c>
      <c r="B338" s="1" t="str">
        <f>Samples!$A$30</f>
        <v>22B</v>
      </c>
      <c r="C338" s="1">
        <f>Samples!$B$30</f>
        <v>0</v>
      </c>
      <c r="D338" s="1">
        <f>Samples!$E$30</f>
        <v>11.946914888019153</v>
      </c>
      <c r="E338" s="1">
        <f>Samples!$G$30</f>
        <v>11.91389710368936</v>
      </c>
      <c r="F338" s="1">
        <f>Samples!$I$30</f>
        <v>3.1230794711776797</v>
      </c>
    </row>
    <row r="339" spans="1:6" ht="12" customHeight="1" x14ac:dyDescent="0.25">
      <c r="A339" s="31" t="str">
        <f t="shared" si="22"/>
        <v>22B_75_2D.csv</v>
      </c>
      <c r="B339" s="1" t="str">
        <f>Samples!$A$30</f>
        <v>22B</v>
      </c>
      <c r="C339" s="1">
        <f>Samples!$B$30</f>
        <v>0</v>
      </c>
      <c r="D339" s="1">
        <f>Samples!$E$30</f>
        <v>11.946914888019153</v>
      </c>
      <c r="E339" s="1">
        <f>Samples!$G$30</f>
        <v>11.91389710368936</v>
      </c>
      <c r="F339" s="1">
        <f>Samples!$I$30</f>
        <v>3.1230794711776797</v>
      </c>
    </row>
    <row r="340" spans="1:6" ht="12" customHeight="1" x14ac:dyDescent="0.25">
      <c r="A340" s="31" t="str">
        <f t="shared" si="22"/>
        <v>22B_76_2D.csv</v>
      </c>
      <c r="B340" s="1" t="str">
        <f>Samples!$A$30</f>
        <v>22B</v>
      </c>
      <c r="C340" s="1">
        <f>Samples!$B$30</f>
        <v>0</v>
      </c>
      <c r="D340" s="1">
        <f>Samples!$E$30</f>
        <v>11.946914888019153</v>
      </c>
      <c r="E340" s="1">
        <f>Samples!$G$30</f>
        <v>11.91389710368936</v>
      </c>
      <c r="F340" s="1">
        <f>Samples!$I$30</f>
        <v>3.1230794711776797</v>
      </c>
    </row>
    <row r="341" spans="1:6" ht="12" customHeight="1" x14ac:dyDescent="0.25">
      <c r="A341" s="31" t="str">
        <f t="shared" si="22"/>
        <v>22B_77_2D.csv</v>
      </c>
      <c r="B341" s="1" t="str">
        <f>Samples!$A$30</f>
        <v>22B</v>
      </c>
      <c r="C341" s="1">
        <f>Samples!$B$30</f>
        <v>0</v>
      </c>
      <c r="D341" s="1">
        <f>Samples!$E$30</f>
        <v>11.946914888019153</v>
      </c>
      <c r="E341" s="1">
        <f>Samples!$G$30</f>
        <v>11.91389710368936</v>
      </c>
      <c r="F341" s="1">
        <f>Samples!$I$30</f>
        <v>3.1230794711776797</v>
      </c>
    </row>
    <row r="342" spans="1:6" ht="12" customHeight="1" x14ac:dyDescent="0.25">
      <c r="A342" s="31" t="str">
        <f t="shared" si="22"/>
        <v>22B_78_2D.csv</v>
      </c>
      <c r="B342" s="1" t="str">
        <f>Samples!$A$30</f>
        <v>22B</v>
      </c>
      <c r="C342" s="1">
        <f>Samples!$B$30</f>
        <v>0</v>
      </c>
      <c r="D342" s="1">
        <f>Samples!$E$30</f>
        <v>11.946914888019153</v>
      </c>
      <c r="E342" s="1">
        <f>Samples!$G$30</f>
        <v>11.91389710368936</v>
      </c>
      <c r="F342" s="1">
        <f>Samples!$I$30</f>
        <v>3.1230794711776797</v>
      </c>
    </row>
    <row r="343" spans="1:6" ht="12" customHeight="1" x14ac:dyDescent="0.25">
      <c r="A343" s="31" t="str">
        <f t="shared" si="22"/>
        <v>22B_79_2D.csv</v>
      </c>
      <c r="B343" s="1" t="str">
        <f>Samples!$A$30</f>
        <v>22B</v>
      </c>
      <c r="C343" s="1">
        <f>Samples!$B$30</f>
        <v>0</v>
      </c>
      <c r="D343" s="1">
        <f>Samples!$E$30</f>
        <v>11.946914888019153</v>
      </c>
      <c r="E343" s="1">
        <f>Samples!$G$30</f>
        <v>11.91389710368936</v>
      </c>
      <c r="F343" s="1">
        <f>Samples!$I$30</f>
        <v>3.1230794711776797</v>
      </c>
    </row>
    <row r="344" spans="1:6" ht="12" customHeight="1" x14ac:dyDescent="0.25">
      <c r="A344" s="31" t="str">
        <f t="shared" si="22"/>
        <v>22B_80_2D.csv</v>
      </c>
      <c r="B344" s="1" t="str">
        <f>Samples!$A$30</f>
        <v>22B</v>
      </c>
      <c r="C344" s="1">
        <f>Samples!$B$30</f>
        <v>0</v>
      </c>
      <c r="D344" s="1">
        <f>Samples!$E$30</f>
        <v>11.946914888019153</v>
      </c>
      <c r="E344" s="1">
        <f>Samples!$G$30</f>
        <v>11.91389710368936</v>
      </c>
      <c r="F344" s="1">
        <f>Samples!$I$30</f>
        <v>3.1230794711776797</v>
      </c>
    </row>
    <row r="345" spans="1:6" ht="12" customHeight="1" x14ac:dyDescent="0.25">
      <c r="A345" s="31" t="str">
        <f t="shared" si="22"/>
        <v>22B_81_2D.csv</v>
      </c>
      <c r="B345" s="1" t="str">
        <f>Samples!$A$30</f>
        <v>22B</v>
      </c>
      <c r="C345" s="1">
        <f>Samples!$B$30</f>
        <v>0</v>
      </c>
      <c r="D345" s="1">
        <f>Samples!$E$30</f>
        <v>11.946914888019153</v>
      </c>
      <c r="E345" s="1">
        <f>Samples!$G$30</f>
        <v>11.91389710368936</v>
      </c>
      <c r="F345" s="1">
        <f>Samples!$I$30</f>
        <v>3.1230794711776797</v>
      </c>
    </row>
    <row r="346" spans="1:6" ht="12" customHeight="1" x14ac:dyDescent="0.25">
      <c r="A346" s="31" t="str">
        <f t="shared" si="22"/>
        <v>22B_82_2D.csv</v>
      </c>
      <c r="B346" s="1" t="str">
        <f>Samples!$A$30</f>
        <v>22B</v>
      </c>
      <c r="C346" s="1">
        <f>Samples!$B$30</f>
        <v>0</v>
      </c>
      <c r="D346" s="1">
        <f>Samples!$E$30</f>
        <v>11.946914888019153</v>
      </c>
      <c r="E346" s="1">
        <f>Samples!$G$30</f>
        <v>11.91389710368936</v>
      </c>
      <c r="F346" s="1">
        <f>Samples!$I$30</f>
        <v>3.1230794711776797</v>
      </c>
    </row>
    <row r="347" spans="1:6" ht="12" customHeight="1" x14ac:dyDescent="0.25">
      <c r="A347" s="31" t="s">
        <v>139</v>
      </c>
      <c r="B347" s="1" t="str">
        <f>Samples!$A$31</f>
        <v>22C</v>
      </c>
      <c r="C347" s="1">
        <f>Samples!$B$31</f>
        <v>0</v>
      </c>
      <c r="D347" s="1">
        <f>Samples!$E$31</f>
        <v>11.91596089943083</v>
      </c>
      <c r="E347" s="1">
        <f>Samples!$G$31</f>
        <v>11.883028662887137</v>
      </c>
      <c r="F347" s="1">
        <f>Samples!$I$31</f>
        <v>3.2119246930445984</v>
      </c>
    </row>
    <row r="348" spans="1:6" ht="12" customHeight="1" x14ac:dyDescent="0.25">
      <c r="A348" s="31" t="str">
        <f>TEXT(LEFT(A347,3),"00A")&amp;"_"&amp;TEXT(MID(A347,5,2)+1,"00")&amp;"_2D.csv"</f>
        <v>22C_99_2D.csv</v>
      </c>
      <c r="B348" s="1" t="str">
        <f>Samples!$A$31</f>
        <v>22C</v>
      </c>
      <c r="C348" s="1">
        <f>Samples!$B$31</f>
        <v>0</v>
      </c>
      <c r="D348" s="1">
        <f>Samples!$E$31</f>
        <v>11.91596089943083</v>
      </c>
      <c r="E348" s="1">
        <f>Samples!$G$31</f>
        <v>11.883028662887137</v>
      </c>
      <c r="F348" s="1">
        <f>Samples!$I$31</f>
        <v>3.2119246930445984</v>
      </c>
    </row>
    <row r="349" spans="1:6" ht="12" customHeight="1" x14ac:dyDescent="0.25">
      <c r="A349" s="31" t="str">
        <f>TEXT(LEFT(A348,3),"00A")&amp;"_"&amp;TEXT(MID(A348,5,2)+1,"00")&amp;"_2D.csv"</f>
        <v>22C_100_2D.csv</v>
      </c>
      <c r="B349" s="1" t="str">
        <f>Samples!$A$31</f>
        <v>22C</v>
      </c>
      <c r="C349" s="1">
        <f>Samples!$B$31</f>
        <v>0</v>
      </c>
      <c r="D349" s="1">
        <f>Samples!$E$31</f>
        <v>11.91596089943083</v>
      </c>
      <c r="E349" s="1">
        <f>Samples!$G$31</f>
        <v>11.883028662887137</v>
      </c>
      <c r="F349" s="1">
        <f>Samples!$I$31</f>
        <v>3.2119246930445984</v>
      </c>
    </row>
    <row r="350" spans="1:6" ht="12" customHeight="1" x14ac:dyDescent="0.25">
      <c r="A350" s="31" t="str">
        <f t="shared" ref="A350:A361" si="23">TEXT(LEFT(A349,3),"00A")&amp;"_"&amp;TEXT(MID(A349,5,3)+1,"000")&amp;"_2D.csv"</f>
        <v>22C_101_2D.csv</v>
      </c>
      <c r="B350" s="1" t="str">
        <f>Samples!$A$31</f>
        <v>22C</v>
      </c>
      <c r="C350" s="1">
        <f>Samples!$B$31</f>
        <v>0</v>
      </c>
      <c r="D350" s="1">
        <f>Samples!$E$31</f>
        <v>11.91596089943083</v>
      </c>
      <c r="E350" s="1">
        <f>Samples!$G$31</f>
        <v>11.883028662887137</v>
      </c>
      <c r="F350" s="1">
        <f>Samples!$I$31</f>
        <v>3.2119246930445984</v>
      </c>
    </row>
    <row r="351" spans="1:6" ht="12" customHeight="1" x14ac:dyDescent="0.25">
      <c r="A351" s="31" t="str">
        <f t="shared" si="23"/>
        <v>22C_102_2D.csv</v>
      </c>
      <c r="B351" s="1" t="str">
        <f>Samples!$A$31</f>
        <v>22C</v>
      </c>
      <c r="C351" s="1">
        <f>Samples!$B$31</f>
        <v>0</v>
      </c>
      <c r="D351" s="1">
        <f>Samples!$E$31</f>
        <v>11.91596089943083</v>
      </c>
      <c r="E351" s="1">
        <f>Samples!$G$31</f>
        <v>11.883028662887137</v>
      </c>
      <c r="F351" s="1">
        <f>Samples!$I$31</f>
        <v>3.2119246930445984</v>
      </c>
    </row>
    <row r="352" spans="1:6" ht="12" customHeight="1" x14ac:dyDescent="0.25">
      <c r="A352" s="31" t="str">
        <f t="shared" si="23"/>
        <v>22C_103_2D.csv</v>
      </c>
      <c r="B352" s="1" t="str">
        <f>Samples!$A$31</f>
        <v>22C</v>
      </c>
      <c r="C352" s="1">
        <f>Samples!$B$31</f>
        <v>0</v>
      </c>
      <c r="D352" s="1">
        <f>Samples!$E$31</f>
        <v>11.91596089943083</v>
      </c>
      <c r="E352" s="1">
        <f>Samples!$G$31</f>
        <v>11.883028662887137</v>
      </c>
      <c r="F352" s="1">
        <f>Samples!$I$31</f>
        <v>3.2119246930445984</v>
      </c>
    </row>
    <row r="353" spans="1:6" ht="12" customHeight="1" x14ac:dyDescent="0.25">
      <c r="A353" s="31" t="str">
        <f t="shared" si="23"/>
        <v>22C_104_2D.csv</v>
      </c>
      <c r="B353" s="1" t="str">
        <f>Samples!$A$31</f>
        <v>22C</v>
      </c>
      <c r="C353" s="1">
        <f>Samples!$B$31</f>
        <v>0</v>
      </c>
      <c r="D353" s="1">
        <f>Samples!$E$31</f>
        <v>11.91596089943083</v>
      </c>
      <c r="E353" s="1">
        <f>Samples!$G$31</f>
        <v>11.883028662887137</v>
      </c>
      <c r="F353" s="1">
        <f>Samples!$I$31</f>
        <v>3.2119246930445984</v>
      </c>
    </row>
    <row r="354" spans="1:6" ht="12" customHeight="1" x14ac:dyDescent="0.25">
      <c r="A354" s="31" t="str">
        <f t="shared" si="23"/>
        <v>22C_105_2D.csv</v>
      </c>
      <c r="B354" s="1" t="str">
        <f>Samples!$A$31</f>
        <v>22C</v>
      </c>
      <c r="C354" s="1">
        <f>Samples!$B$31</f>
        <v>0</v>
      </c>
      <c r="D354" s="1">
        <f>Samples!$E$31</f>
        <v>11.91596089943083</v>
      </c>
      <c r="E354" s="1">
        <f>Samples!$G$31</f>
        <v>11.883028662887137</v>
      </c>
      <c r="F354" s="1">
        <f>Samples!$I$31</f>
        <v>3.2119246930445984</v>
      </c>
    </row>
    <row r="355" spans="1:6" ht="12" customHeight="1" x14ac:dyDescent="0.25">
      <c r="A355" s="31" t="str">
        <f t="shared" si="23"/>
        <v>22C_106_2D.csv</v>
      </c>
      <c r="B355" s="1" t="str">
        <f>Samples!$A$31</f>
        <v>22C</v>
      </c>
      <c r="C355" s="1">
        <f>Samples!$B$31</f>
        <v>0</v>
      </c>
      <c r="D355" s="1">
        <f>Samples!$E$31</f>
        <v>11.91596089943083</v>
      </c>
      <c r="E355" s="1">
        <f>Samples!$G$31</f>
        <v>11.883028662887137</v>
      </c>
      <c r="F355" s="1">
        <f>Samples!$I$31</f>
        <v>3.2119246930445984</v>
      </c>
    </row>
    <row r="356" spans="1:6" ht="12" customHeight="1" x14ac:dyDescent="0.25">
      <c r="A356" s="31" t="str">
        <f t="shared" si="23"/>
        <v>22C_107_2D.csv</v>
      </c>
      <c r="B356" s="1" t="str">
        <f>Samples!$A$31</f>
        <v>22C</v>
      </c>
      <c r="C356" s="1">
        <f>Samples!$B$31</f>
        <v>0</v>
      </c>
      <c r="D356" s="1">
        <f>Samples!$E$31</f>
        <v>11.91596089943083</v>
      </c>
      <c r="E356" s="1">
        <f>Samples!$G$31</f>
        <v>11.883028662887137</v>
      </c>
      <c r="F356" s="1">
        <f>Samples!$I$31</f>
        <v>3.2119246930445984</v>
      </c>
    </row>
    <row r="357" spans="1:6" ht="12" customHeight="1" x14ac:dyDescent="0.25">
      <c r="A357" s="31" t="str">
        <f t="shared" si="23"/>
        <v>22C_108_2D.csv</v>
      </c>
      <c r="B357" s="1" t="str">
        <f>Samples!$A$31</f>
        <v>22C</v>
      </c>
      <c r="C357" s="1">
        <f>Samples!$B$31</f>
        <v>0</v>
      </c>
      <c r="D357" s="1">
        <f>Samples!$E$31</f>
        <v>11.91596089943083</v>
      </c>
      <c r="E357" s="1">
        <f>Samples!$G$31</f>
        <v>11.883028662887137</v>
      </c>
      <c r="F357" s="1">
        <f>Samples!$I$31</f>
        <v>3.2119246930445984</v>
      </c>
    </row>
    <row r="358" spans="1:6" ht="12" customHeight="1" x14ac:dyDescent="0.25">
      <c r="A358" s="31" t="str">
        <f t="shared" si="23"/>
        <v>22C_109_2D.csv</v>
      </c>
      <c r="B358" s="1" t="str">
        <f>Samples!$A$31</f>
        <v>22C</v>
      </c>
      <c r="C358" s="1">
        <f>Samples!$B$31</f>
        <v>0</v>
      </c>
      <c r="D358" s="1">
        <f>Samples!$E$31</f>
        <v>11.91596089943083</v>
      </c>
      <c r="E358" s="1">
        <f>Samples!$G$31</f>
        <v>11.883028662887137</v>
      </c>
      <c r="F358" s="1">
        <f>Samples!$I$31</f>
        <v>3.2119246930445984</v>
      </c>
    </row>
    <row r="359" spans="1:6" ht="12" customHeight="1" x14ac:dyDescent="0.25">
      <c r="A359" s="31" t="str">
        <f t="shared" si="23"/>
        <v>22C_110_2D.csv</v>
      </c>
      <c r="B359" s="1" t="str">
        <f>Samples!$A$31</f>
        <v>22C</v>
      </c>
      <c r="C359" s="1">
        <f>Samples!$B$31</f>
        <v>0</v>
      </c>
      <c r="D359" s="1">
        <f>Samples!$E$31</f>
        <v>11.91596089943083</v>
      </c>
      <c r="E359" s="1">
        <f>Samples!$G$31</f>
        <v>11.883028662887137</v>
      </c>
      <c r="F359" s="1">
        <f>Samples!$I$31</f>
        <v>3.2119246930445984</v>
      </c>
    </row>
    <row r="360" spans="1:6" ht="12" customHeight="1" x14ac:dyDescent="0.25">
      <c r="A360" s="31" t="str">
        <f t="shared" si="23"/>
        <v>22C_111_2D.csv</v>
      </c>
      <c r="B360" s="1" t="str">
        <f>Samples!$A$31</f>
        <v>22C</v>
      </c>
      <c r="C360" s="1">
        <f>Samples!$B$31</f>
        <v>0</v>
      </c>
      <c r="D360" s="1">
        <f>Samples!$E$31</f>
        <v>11.91596089943083</v>
      </c>
      <c r="E360" s="1">
        <f>Samples!$G$31</f>
        <v>11.883028662887137</v>
      </c>
      <c r="F360" s="1">
        <f>Samples!$I$31</f>
        <v>3.2119246930445984</v>
      </c>
    </row>
    <row r="361" spans="1:6" ht="12" customHeight="1" x14ac:dyDescent="0.25">
      <c r="A361" s="31" t="str">
        <f t="shared" si="23"/>
        <v>22C_112_2D.csv</v>
      </c>
      <c r="B361" s="1" t="str">
        <f>Samples!$A$31</f>
        <v>22C</v>
      </c>
      <c r="C361" s="1">
        <f>Samples!$B$31</f>
        <v>0</v>
      </c>
      <c r="D361" s="1">
        <f>Samples!$E$31</f>
        <v>11.91596089943083</v>
      </c>
      <c r="E361" s="1">
        <f>Samples!$G$31</f>
        <v>11.883028662887137</v>
      </c>
      <c r="F361" s="1">
        <f>Samples!$I$31</f>
        <v>3.2119246930445984</v>
      </c>
    </row>
    <row r="362" spans="1:6" ht="12" customHeight="1" x14ac:dyDescent="0.25">
      <c r="A362" s="31" t="s">
        <v>147</v>
      </c>
      <c r="B362" s="1" t="str">
        <f>Samples!$A$32</f>
        <v>23A</v>
      </c>
      <c r="C362" s="1">
        <f>Samples!$B$32</f>
        <v>0</v>
      </c>
      <c r="D362" s="1">
        <f>Samples!$E$32</f>
        <v>16.202912548118746</v>
      </c>
      <c r="E362" s="1">
        <f>Samples!$G$32</f>
        <v>16.118235805698376</v>
      </c>
      <c r="F362" s="1">
        <f>Samples!$I$32</f>
        <v>0.99170258839374092</v>
      </c>
    </row>
    <row r="363" spans="1:6" ht="12" customHeight="1" x14ac:dyDescent="0.25">
      <c r="A363" s="31" t="str">
        <f t="shared" ref="A363:A376" si="24">TEXT(LEFT(A362,3),"00A")&amp;"_"&amp;TEXT(MID(A362,5,2)+1,"00")&amp;"_2D.csv"</f>
        <v>23A_54_2D.csv</v>
      </c>
      <c r="B363" s="1" t="str">
        <f>Samples!$A$32</f>
        <v>23A</v>
      </c>
      <c r="C363" s="1">
        <f>Samples!$B$32</f>
        <v>0</v>
      </c>
      <c r="D363" s="1">
        <f>Samples!$E$32</f>
        <v>16.202912548118746</v>
      </c>
      <c r="E363" s="1">
        <f>Samples!$G$32</f>
        <v>16.118235805698376</v>
      </c>
      <c r="F363" s="1">
        <f>Samples!$I$32</f>
        <v>0.99170258839374092</v>
      </c>
    </row>
    <row r="364" spans="1:6" ht="12" customHeight="1" x14ac:dyDescent="0.25">
      <c r="A364" s="31" t="str">
        <f t="shared" si="24"/>
        <v>23A_55_2D.csv</v>
      </c>
      <c r="B364" s="1" t="str">
        <f>Samples!$A$32</f>
        <v>23A</v>
      </c>
      <c r="C364" s="1">
        <f>Samples!$B$32</f>
        <v>0</v>
      </c>
      <c r="D364" s="1">
        <f>Samples!$E$32</f>
        <v>16.202912548118746</v>
      </c>
      <c r="E364" s="1">
        <f>Samples!$G$32</f>
        <v>16.118235805698376</v>
      </c>
      <c r="F364" s="1">
        <f>Samples!$I$32</f>
        <v>0.99170258839374092</v>
      </c>
    </row>
    <row r="365" spans="1:6" ht="12" customHeight="1" x14ac:dyDescent="0.25">
      <c r="A365" s="31" t="str">
        <f t="shared" si="24"/>
        <v>23A_56_2D.csv</v>
      </c>
      <c r="B365" s="1" t="str">
        <f>Samples!$A$32</f>
        <v>23A</v>
      </c>
      <c r="C365" s="1">
        <f>Samples!$B$32</f>
        <v>0</v>
      </c>
      <c r="D365" s="1">
        <f>Samples!$E$32</f>
        <v>16.202912548118746</v>
      </c>
      <c r="E365" s="1">
        <f>Samples!$G$32</f>
        <v>16.118235805698376</v>
      </c>
      <c r="F365" s="1">
        <f>Samples!$I$32</f>
        <v>0.99170258839374092</v>
      </c>
    </row>
    <row r="366" spans="1:6" ht="12" customHeight="1" x14ac:dyDescent="0.25">
      <c r="A366" s="31" t="str">
        <f t="shared" si="24"/>
        <v>23A_57_2D.csv</v>
      </c>
      <c r="B366" s="1" t="str">
        <f>Samples!$A$32</f>
        <v>23A</v>
      </c>
      <c r="C366" s="1">
        <f>Samples!$B$32</f>
        <v>0</v>
      </c>
      <c r="D366" s="1">
        <f>Samples!$E$32</f>
        <v>16.202912548118746</v>
      </c>
      <c r="E366" s="1">
        <f>Samples!$G$32</f>
        <v>16.118235805698376</v>
      </c>
      <c r="F366" s="1">
        <f>Samples!$I$32</f>
        <v>0.99170258839374092</v>
      </c>
    </row>
    <row r="367" spans="1:6" ht="12" customHeight="1" x14ac:dyDescent="0.25">
      <c r="A367" s="31" t="str">
        <f t="shared" si="24"/>
        <v>23A_58_2D.csv</v>
      </c>
      <c r="B367" s="1" t="str">
        <f>Samples!$A$32</f>
        <v>23A</v>
      </c>
      <c r="C367" s="1">
        <f>Samples!$B$32</f>
        <v>0</v>
      </c>
      <c r="D367" s="1">
        <f>Samples!$E$32</f>
        <v>16.202912548118746</v>
      </c>
      <c r="E367" s="1">
        <f>Samples!$G$32</f>
        <v>16.118235805698376</v>
      </c>
      <c r="F367" s="1">
        <f>Samples!$I$32</f>
        <v>0.99170258839374092</v>
      </c>
    </row>
    <row r="368" spans="1:6" ht="12" customHeight="1" x14ac:dyDescent="0.25">
      <c r="A368" s="31" t="str">
        <f t="shared" si="24"/>
        <v>23A_59_2D.csv</v>
      </c>
      <c r="B368" s="1" t="str">
        <f>Samples!$A$32</f>
        <v>23A</v>
      </c>
      <c r="C368" s="1">
        <f>Samples!$B$32</f>
        <v>0</v>
      </c>
      <c r="D368" s="1">
        <f>Samples!$E$32</f>
        <v>16.202912548118746</v>
      </c>
      <c r="E368" s="1">
        <f>Samples!$G$32</f>
        <v>16.118235805698376</v>
      </c>
      <c r="F368" s="1">
        <f>Samples!$I$32</f>
        <v>0.99170258839374092</v>
      </c>
    </row>
    <row r="369" spans="1:6" ht="12" customHeight="1" x14ac:dyDescent="0.25">
      <c r="A369" s="31" t="str">
        <f t="shared" si="24"/>
        <v>23A_60_2D.csv</v>
      </c>
      <c r="B369" s="1" t="str">
        <f>Samples!$A$32</f>
        <v>23A</v>
      </c>
      <c r="C369" s="1">
        <f>Samples!$B$32</f>
        <v>0</v>
      </c>
      <c r="D369" s="1">
        <f>Samples!$E$32</f>
        <v>16.202912548118746</v>
      </c>
      <c r="E369" s="1">
        <f>Samples!$G$32</f>
        <v>16.118235805698376</v>
      </c>
      <c r="F369" s="1">
        <f>Samples!$I$32</f>
        <v>0.99170258839374092</v>
      </c>
    </row>
    <row r="370" spans="1:6" ht="12" customHeight="1" x14ac:dyDescent="0.25">
      <c r="A370" s="31" t="str">
        <f t="shared" si="24"/>
        <v>23A_61_2D.csv</v>
      </c>
      <c r="B370" s="1" t="str">
        <f>Samples!$A$32</f>
        <v>23A</v>
      </c>
      <c r="C370" s="1">
        <f>Samples!$B$32</f>
        <v>0</v>
      </c>
      <c r="D370" s="1">
        <f>Samples!$E$32</f>
        <v>16.202912548118746</v>
      </c>
      <c r="E370" s="1">
        <f>Samples!$G$32</f>
        <v>16.118235805698376</v>
      </c>
      <c r="F370" s="1">
        <f>Samples!$I$32</f>
        <v>0.99170258839374092</v>
      </c>
    </row>
    <row r="371" spans="1:6" ht="12" customHeight="1" x14ac:dyDescent="0.25">
      <c r="A371" s="31" t="str">
        <f t="shared" si="24"/>
        <v>23A_62_2D.csv</v>
      </c>
      <c r="B371" s="1" t="str">
        <f>Samples!$A$32</f>
        <v>23A</v>
      </c>
      <c r="C371" s="1">
        <f>Samples!$B$32</f>
        <v>0</v>
      </c>
      <c r="D371" s="1">
        <f>Samples!$E$32</f>
        <v>16.202912548118746</v>
      </c>
      <c r="E371" s="1">
        <f>Samples!$G$32</f>
        <v>16.118235805698376</v>
      </c>
      <c r="F371" s="1">
        <f>Samples!$I$32</f>
        <v>0.99170258839374092</v>
      </c>
    </row>
    <row r="372" spans="1:6" ht="12" customHeight="1" x14ac:dyDescent="0.25">
      <c r="A372" s="31" t="str">
        <f t="shared" si="24"/>
        <v>23A_63_2D.csv</v>
      </c>
      <c r="B372" s="1" t="str">
        <f>Samples!$A$32</f>
        <v>23A</v>
      </c>
      <c r="C372" s="1">
        <f>Samples!$B$32</f>
        <v>0</v>
      </c>
      <c r="D372" s="1">
        <f>Samples!$E$32</f>
        <v>16.202912548118746</v>
      </c>
      <c r="E372" s="1">
        <f>Samples!$G$32</f>
        <v>16.118235805698376</v>
      </c>
      <c r="F372" s="1">
        <f>Samples!$I$32</f>
        <v>0.99170258839374092</v>
      </c>
    </row>
    <row r="373" spans="1:6" ht="12" customHeight="1" x14ac:dyDescent="0.25">
      <c r="A373" s="31" t="str">
        <f t="shared" si="24"/>
        <v>23A_64_2D.csv</v>
      </c>
      <c r="B373" s="1" t="str">
        <f>Samples!$A$32</f>
        <v>23A</v>
      </c>
      <c r="C373" s="1">
        <f>Samples!$B$32</f>
        <v>0</v>
      </c>
      <c r="D373" s="1">
        <f>Samples!$E$32</f>
        <v>16.202912548118746</v>
      </c>
      <c r="E373" s="1">
        <f>Samples!$G$32</f>
        <v>16.118235805698376</v>
      </c>
      <c r="F373" s="1">
        <f>Samples!$I$32</f>
        <v>0.99170258839374092</v>
      </c>
    </row>
    <row r="374" spans="1:6" ht="12" customHeight="1" x14ac:dyDescent="0.25">
      <c r="A374" s="31" t="str">
        <f t="shared" si="24"/>
        <v>23A_65_2D.csv</v>
      </c>
      <c r="B374" s="1" t="str">
        <f>Samples!$A$32</f>
        <v>23A</v>
      </c>
      <c r="C374" s="1">
        <f>Samples!$B$32</f>
        <v>0</v>
      </c>
      <c r="D374" s="1">
        <f>Samples!$E$32</f>
        <v>16.202912548118746</v>
      </c>
      <c r="E374" s="1">
        <f>Samples!$G$32</f>
        <v>16.118235805698376</v>
      </c>
      <c r="F374" s="1">
        <f>Samples!$I$32</f>
        <v>0.99170258839374092</v>
      </c>
    </row>
    <row r="375" spans="1:6" ht="12" customHeight="1" x14ac:dyDescent="0.25">
      <c r="A375" s="31" t="str">
        <f t="shared" si="24"/>
        <v>23A_66_2D.csv</v>
      </c>
      <c r="B375" s="1" t="str">
        <f>Samples!$A$32</f>
        <v>23A</v>
      </c>
      <c r="C375" s="1">
        <f>Samples!$B$32</f>
        <v>0</v>
      </c>
      <c r="D375" s="1">
        <f>Samples!$E$32</f>
        <v>16.202912548118746</v>
      </c>
      <c r="E375" s="1">
        <f>Samples!$G$32</f>
        <v>16.118235805698376</v>
      </c>
      <c r="F375" s="1">
        <f>Samples!$I$32</f>
        <v>0.99170258839374092</v>
      </c>
    </row>
    <row r="376" spans="1:6" ht="12" customHeight="1" x14ac:dyDescent="0.25">
      <c r="A376" s="31" t="str">
        <f t="shared" si="24"/>
        <v>23A_67_2D.csv</v>
      </c>
      <c r="B376" s="1" t="str">
        <f>Samples!$A$32</f>
        <v>23A</v>
      </c>
      <c r="C376" s="1">
        <f>Samples!$B$32</f>
        <v>0</v>
      </c>
      <c r="D376" s="1">
        <f>Samples!$E$32</f>
        <v>16.202912548118746</v>
      </c>
      <c r="E376" s="1">
        <f>Samples!$G$32</f>
        <v>16.118235805698376</v>
      </c>
      <c r="F376" s="1">
        <f>Samples!$I$32</f>
        <v>0.99170258839374092</v>
      </c>
    </row>
    <row r="377" spans="1:6" ht="12" customHeight="1" x14ac:dyDescent="0.25">
      <c r="A377" s="31" t="s">
        <v>141</v>
      </c>
      <c r="B377" s="1" t="str">
        <f>Samples!$A$33</f>
        <v>23B</v>
      </c>
      <c r="C377" s="1">
        <f>Samples!$B$33</f>
        <v>0</v>
      </c>
      <c r="D377" s="1">
        <f>Samples!$E$33</f>
        <v>16.186722587539091</v>
      </c>
      <c r="E377" s="1">
        <f>Samples!$G$33</f>
        <v>16.221700729823706</v>
      </c>
      <c r="F377" s="1">
        <f>Samples!$I$33</f>
        <v>1.0146805094654914</v>
      </c>
    </row>
    <row r="378" spans="1:6" ht="12" customHeight="1" x14ac:dyDescent="0.25">
      <c r="A378" s="31" t="str">
        <f t="shared" ref="A378:A391" si="25">TEXT(LEFT(A377,3),"00A")&amp;"_"&amp;TEXT(MID(A377,5,2)+1,"00")&amp;"_2D.csv"</f>
        <v>23B_47_2D.csv</v>
      </c>
      <c r="B378" s="1" t="str">
        <f>Samples!$A$33</f>
        <v>23B</v>
      </c>
      <c r="C378" s="1">
        <f>Samples!$B$33</f>
        <v>0</v>
      </c>
      <c r="D378" s="1">
        <f>Samples!$E$33</f>
        <v>16.186722587539091</v>
      </c>
      <c r="E378" s="1">
        <f>Samples!$G$33</f>
        <v>16.221700729823706</v>
      </c>
      <c r="F378" s="1">
        <f>Samples!$I$33</f>
        <v>1.0146805094654914</v>
      </c>
    </row>
    <row r="379" spans="1:6" ht="12" customHeight="1" x14ac:dyDescent="0.25">
      <c r="A379" s="31" t="str">
        <f t="shared" si="25"/>
        <v>23B_48_2D.csv</v>
      </c>
      <c r="B379" s="1" t="str">
        <f>Samples!$A$33</f>
        <v>23B</v>
      </c>
      <c r="C379" s="1">
        <f>Samples!$B$33</f>
        <v>0</v>
      </c>
      <c r="D379" s="1">
        <f>Samples!$E$33</f>
        <v>16.186722587539091</v>
      </c>
      <c r="E379" s="1">
        <f>Samples!$G$33</f>
        <v>16.221700729823706</v>
      </c>
      <c r="F379" s="1">
        <f>Samples!$I$33</f>
        <v>1.0146805094654914</v>
      </c>
    </row>
    <row r="380" spans="1:6" ht="12" customHeight="1" x14ac:dyDescent="0.25">
      <c r="A380" s="31" t="str">
        <f t="shared" si="25"/>
        <v>23B_49_2D.csv</v>
      </c>
      <c r="B380" s="1" t="str">
        <f>Samples!$A$33</f>
        <v>23B</v>
      </c>
      <c r="C380" s="1">
        <f>Samples!$B$33</f>
        <v>0</v>
      </c>
      <c r="D380" s="1">
        <f>Samples!$E$33</f>
        <v>16.186722587539091</v>
      </c>
      <c r="E380" s="1">
        <f>Samples!$G$33</f>
        <v>16.221700729823706</v>
      </c>
      <c r="F380" s="1">
        <f>Samples!$I$33</f>
        <v>1.0146805094654914</v>
      </c>
    </row>
    <row r="381" spans="1:6" ht="12" customHeight="1" x14ac:dyDescent="0.25">
      <c r="A381" s="31" t="str">
        <f t="shared" si="25"/>
        <v>23B_50_2D.csv</v>
      </c>
      <c r="B381" s="1" t="str">
        <f>Samples!$A$33</f>
        <v>23B</v>
      </c>
      <c r="C381" s="1">
        <f>Samples!$B$33</f>
        <v>0</v>
      </c>
      <c r="D381" s="1">
        <f>Samples!$E$33</f>
        <v>16.186722587539091</v>
      </c>
      <c r="E381" s="1">
        <f>Samples!$G$33</f>
        <v>16.221700729823706</v>
      </c>
      <c r="F381" s="1">
        <f>Samples!$I$33</f>
        <v>1.0146805094654914</v>
      </c>
    </row>
    <row r="382" spans="1:6" ht="12" customHeight="1" x14ac:dyDescent="0.25">
      <c r="A382" s="31" t="str">
        <f t="shared" si="25"/>
        <v>23B_51_2D.csv</v>
      </c>
      <c r="B382" s="1" t="str">
        <f>Samples!$A$33</f>
        <v>23B</v>
      </c>
      <c r="C382" s="1">
        <f>Samples!$B$33</f>
        <v>0</v>
      </c>
      <c r="D382" s="1">
        <f>Samples!$E$33</f>
        <v>16.186722587539091</v>
      </c>
      <c r="E382" s="1">
        <f>Samples!$G$33</f>
        <v>16.221700729823706</v>
      </c>
      <c r="F382" s="1">
        <f>Samples!$I$33</f>
        <v>1.0146805094654914</v>
      </c>
    </row>
    <row r="383" spans="1:6" ht="12" customHeight="1" x14ac:dyDescent="0.25">
      <c r="A383" s="31" t="str">
        <f t="shared" si="25"/>
        <v>23B_52_2D.csv</v>
      </c>
      <c r="B383" s="1" t="str">
        <f>Samples!$A$33</f>
        <v>23B</v>
      </c>
      <c r="C383" s="1">
        <f>Samples!$B$33</f>
        <v>0</v>
      </c>
      <c r="D383" s="1">
        <f>Samples!$E$33</f>
        <v>16.186722587539091</v>
      </c>
      <c r="E383" s="1">
        <f>Samples!$G$33</f>
        <v>16.221700729823706</v>
      </c>
      <c r="F383" s="1">
        <f>Samples!$I$33</f>
        <v>1.0146805094654914</v>
      </c>
    </row>
    <row r="384" spans="1:6" ht="12" customHeight="1" x14ac:dyDescent="0.25">
      <c r="A384" s="31" t="str">
        <f t="shared" si="25"/>
        <v>23B_53_2D.csv</v>
      </c>
      <c r="B384" s="1" t="str">
        <f>Samples!$A$33</f>
        <v>23B</v>
      </c>
      <c r="C384" s="1">
        <f>Samples!$B$33</f>
        <v>0</v>
      </c>
      <c r="D384" s="1">
        <f>Samples!$E$33</f>
        <v>16.186722587539091</v>
      </c>
      <c r="E384" s="1">
        <f>Samples!$G$33</f>
        <v>16.221700729823706</v>
      </c>
      <c r="F384" s="1">
        <f>Samples!$I$33</f>
        <v>1.0146805094654914</v>
      </c>
    </row>
    <row r="385" spans="1:6" ht="12" customHeight="1" x14ac:dyDescent="0.25">
      <c r="A385" s="31" t="str">
        <f t="shared" si="25"/>
        <v>23B_54_2D.csv</v>
      </c>
      <c r="B385" s="1" t="str">
        <f>Samples!$A$33</f>
        <v>23B</v>
      </c>
      <c r="C385" s="1">
        <f>Samples!$B$33</f>
        <v>0</v>
      </c>
      <c r="D385" s="1">
        <f>Samples!$E$33</f>
        <v>16.186722587539091</v>
      </c>
      <c r="E385" s="1">
        <f>Samples!$G$33</f>
        <v>16.221700729823706</v>
      </c>
      <c r="F385" s="1">
        <f>Samples!$I$33</f>
        <v>1.0146805094654914</v>
      </c>
    </row>
    <row r="386" spans="1:6" ht="12" customHeight="1" x14ac:dyDescent="0.25">
      <c r="A386" s="31" t="str">
        <f t="shared" si="25"/>
        <v>23B_55_2D.csv</v>
      </c>
      <c r="B386" s="1" t="str">
        <f>Samples!$A$33</f>
        <v>23B</v>
      </c>
      <c r="C386" s="1">
        <f>Samples!$B$33</f>
        <v>0</v>
      </c>
      <c r="D386" s="1">
        <f>Samples!$E$33</f>
        <v>16.186722587539091</v>
      </c>
      <c r="E386" s="1">
        <f>Samples!$G$33</f>
        <v>16.221700729823706</v>
      </c>
      <c r="F386" s="1">
        <f>Samples!$I$33</f>
        <v>1.0146805094654914</v>
      </c>
    </row>
    <row r="387" spans="1:6" ht="12" customHeight="1" x14ac:dyDescent="0.25">
      <c r="A387" s="31" t="str">
        <f t="shared" si="25"/>
        <v>23B_56_2D.csv</v>
      </c>
      <c r="B387" s="1" t="str">
        <f>Samples!$A$33</f>
        <v>23B</v>
      </c>
      <c r="C387" s="1">
        <f>Samples!$B$33</f>
        <v>0</v>
      </c>
      <c r="D387" s="1">
        <f>Samples!$E$33</f>
        <v>16.186722587539091</v>
      </c>
      <c r="E387" s="1">
        <f>Samples!$G$33</f>
        <v>16.221700729823706</v>
      </c>
      <c r="F387" s="1">
        <f>Samples!$I$33</f>
        <v>1.0146805094654914</v>
      </c>
    </row>
    <row r="388" spans="1:6" ht="12" customHeight="1" x14ac:dyDescent="0.25">
      <c r="A388" s="31" t="str">
        <f t="shared" si="25"/>
        <v>23B_57_2D.csv</v>
      </c>
      <c r="B388" s="1" t="str">
        <f>Samples!$A$33</f>
        <v>23B</v>
      </c>
      <c r="C388" s="1">
        <f>Samples!$B$33</f>
        <v>0</v>
      </c>
      <c r="D388" s="1">
        <f>Samples!$E$33</f>
        <v>16.186722587539091</v>
      </c>
      <c r="E388" s="1">
        <f>Samples!$G$33</f>
        <v>16.221700729823706</v>
      </c>
      <c r="F388" s="1">
        <f>Samples!$I$33</f>
        <v>1.0146805094654914</v>
      </c>
    </row>
    <row r="389" spans="1:6" ht="12" customHeight="1" x14ac:dyDescent="0.25">
      <c r="A389" s="31" t="str">
        <f t="shared" si="25"/>
        <v>23B_58_2D.csv</v>
      </c>
      <c r="B389" s="1" t="str">
        <f>Samples!$A$33</f>
        <v>23B</v>
      </c>
      <c r="C389" s="1">
        <f>Samples!$B$33</f>
        <v>0</v>
      </c>
      <c r="D389" s="1">
        <f>Samples!$E$33</f>
        <v>16.186722587539091</v>
      </c>
      <c r="E389" s="1">
        <f>Samples!$G$33</f>
        <v>16.221700729823706</v>
      </c>
      <c r="F389" s="1">
        <f>Samples!$I$33</f>
        <v>1.0146805094654914</v>
      </c>
    </row>
    <row r="390" spans="1:6" ht="12" customHeight="1" x14ac:dyDescent="0.25">
      <c r="A390" s="31" t="str">
        <f t="shared" si="25"/>
        <v>23B_59_2D.csv</v>
      </c>
      <c r="B390" s="1" t="str">
        <f>Samples!$A$33</f>
        <v>23B</v>
      </c>
      <c r="C390" s="1">
        <f>Samples!$B$33</f>
        <v>0</v>
      </c>
      <c r="D390" s="1">
        <f>Samples!$E$33</f>
        <v>16.186722587539091</v>
      </c>
      <c r="E390" s="1">
        <f>Samples!$G$33</f>
        <v>16.221700729823706</v>
      </c>
      <c r="F390" s="1">
        <f>Samples!$I$33</f>
        <v>1.0146805094654914</v>
      </c>
    </row>
    <row r="391" spans="1:6" ht="12" customHeight="1" x14ac:dyDescent="0.25">
      <c r="A391" s="31" t="str">
        <f t="shared" si="25"/>
        <v>23B_60_2D.csv</v>
      </c>
      <c r="B391" s="1" t="str">
        <f>Samples!$A$33</f>
        <v>23B</v>
      </c>
      <c r="C391" s="1">
        <f>Samples!$B$33</f>
        <v>0</v>
      </c>
      <c r="D391" s="1">
        <f>Samples!$E$33</f>
        <v>16.186722587539091</v>
      </c>
      <c r="E391" s="1">
        <f>Samples!$G$33</f>
        <v>16.221700729823706</v>
      </c>
      <c r="F391" s="1">
        <f>Samples!$I$33</f>
        <v>1.0146805094654914</v>
      </c>
    </row>
    <row r="392" spans="1:6" ht="12" customHeight="1" x14ac:dyDescent="0.25">
      <c r="A392" s="31" t="s">
        <v>142</v>
      </c>
      <c r="B392" s="1" t="str">
        <f>Samples!$A$34</f>
        <v>23C</v>
      </c>
      <c r="C392" s="1">
        <f>Samples!$B$34</f>
        <v>0</v>
      </c>
      <c r="D392" s="1">
        <f>Samples!$E$34</f>
        <v>16.25691067074716</v>
      </c>
      <c r="E392" s="1">
        <f>Samples!$G$34</f>
        <v>16.132315560709021</v>
      </c>
      <c r="F392" s="1">
        <f>Samples!$I$34</f>
        <v>1.0380270220392105</v>
      </c>
    </row>
    <row r="393" spans="1:6" ht="12" customHeight="1" x14ac:dyDescent="0.25">
      <c r="A393" s="31" t="str">
        <f t="shared" ref="A393:A406" si="26">TEXT(LEFT(A392,3),"00A")&amp;"_"&amp;TEXT(MID(A392,5,3)+1,"000")&amp;"_2D.csv"</f>
        <v>23C_182_2D.csv</v>
      </c>
      <c r="B393" s="1" t="str">
        <f>Samples!$A$34</f>
        <v>23C</v>
      </c>
      <c r="C393" s="1">
        <f>Samples!$B$34</f>
        <v>0</v>
      </c>
      <c r="D393" s="1">
        <f>Samples!$E$34</f>
        <v>16.25691067074716</v>
      </c>
      <c r="E393" s="1">
        <f>Samples!$G$34</f>
        <v>16.132315560709021</v>
      </c>
      <c r="F393" s="1">
        <f>Samples!$I$34</f>
        <v>1.0380270220392105</v>
      </c>
    </row>
    <row r="394" spans="1:6" ht="12" customHeight="1" x14ac:dyDescent="0.25">
      <c r="A394" s="31" t="str">
        <f t="shared" si="26"/>
        <v>23C_183_2D.csv</v>
      </c>
      <c r="B394" s="1" t="str">
        <f>Samples!$A$34</f>
        <v>23C</v>
      </c>
      <c r="C394" s="1">
        <f>Samples!$B$34</f>
        <v>0</v>
      </c>
      <c r="D394" s="1">
        <f>Samples!$E$34</f>
        <v>16.25691067074716</v>
      </c>
      <c r="E394" s="1">
        <f>Samples!$G$34</f>
        <v>16.132315560709021</v>
      </c>
      <c r="F394" s="1">
        <f>Samples!$I$34</f>
        <v>1.0380270220392105</v>
      </c>
    </row>
    <row r="395" spans="1:6" ht="12" customHeight="1" x14ac:dyDescent="0.25">
      <c r="A395" s="31" t="str">
        <f t="shared" si="26"/>
        <v>23C_184_2D.csv</v>
      </c>
      <c r="B395" s="1" t="str">
        <f>Samples!$A$34</f>
        <v>23C</v>
      </c>
      <c r="C395" s="1">
        <f>Samples!$B$34</f>
        <v>0</v>
      </c>
      <c r="D395" s="1">
        <f>Samples!$E$34</f>
        <v>16.25691067074716</v>
      </c>
      <c r="E395" s="1">
        <f>Samples!$G$34</f>
        <v>16.132315560709021</v>
      </c>
      <c r="F395" s="1">
        <f>Samples!$I$34</f>
        <v>1.0380270220392105</v>
      </c>
    </row>
    <row r="396" spans="1:6" ht="12" customHeight="1" x14ac:dyDescent="0.25">
      <c r="A396" s="31" t="str">
        <f t="shared" si="26"/>
        <v>23C_185_2D.csv</v>
      </c>
      <c r="B396" s="1" t="str">
        <f>Samples!$A$34</f>
        <v>23C</v>
      </c>
      <c r="C396" s="1">
        <f>Samples!$B$34</f>
        <v>0</v>
      </c>
      <c r="D396" s="1">
        <f>Samples!$E$34</f>
        <v>16.25691067074716</v>
      </c>
      <c r="E396" s="1">
        <f>Samples!$G$34</f>
        <v>16.132315560709021</v>
      </c>
      <c r="F396" s="1">
        <f>Samples!$I$34</f>
        <v>1.0380270220392105</v>
      </c>
    </row>
    <row r="397" spans="1:6" ht="12" customHeight="1" x14ac:dyDescent="0.25">
      <c r="A397" s="31" t="str">
        <f t="shared" si="26"/>
        <v>23C_186_2D.csv</v>
      </c>
      <c r="B397" s="1" t="str">
        <f>Samples!$A$34</f>
        <v>23C</v>
      </c>
      <c r="C397" s="1">
        <f>Samples!$B$34</f>
        <v>0</v>
      </c>
      <c r="D397" s="1">
        <f>Samples!$E$34</f>
        <v>16.25691067074716</v>
      </c>
      <c r="E397" s="1">
        <f>Samples!$G$34</f>
        <v>16.132315560709021</v>
      </c>
      <c r="F397" s="1">
        <f>Samples!$I$34</f>
        <v>1.0380270220392105</v>
      </c>
    </row>
    <row r="398" spans="1:6" ht="12" customHeight="1" x14ac:dyDescent="0.25">
      <c r="A398" s="31" t="str">
        <f t="shared" si="26"/>
        <v>23C_187_2D.csv</v>
      </c>
      <c r="B398" s="1" t="str">
        <f>Samples!$A$34</f>
        <v>23C</v>
      </c>
      <c r="C398" s="1">
        <f>Samples!$B$34</f>
        <v>0</v>
      </c>
      <c r="D398" s="1">
        <f>Samples!$E$34</f>
        <v>16.25691067074716</v>
      </c>
      <c r="E398" s="1">
        <f>Samples!$G$34</f>
        <v>16.132315560709021</v>
      </c>
      <c r="F398" s="1">
        <f>Samples!$I$34</f>
        <v>1.0380270220392105</v>
      </c>
    </row>
    <row r="399" spans="1:6" ht="12" customHeight="1" x14ac:dyDescent="0.25">
      <c r="A399" s="31" t="str">
        <f t="shared" si="26"/>
        <v>23C_188_2D.csv</v>
      </c>
      <c r="B399" s="1" t="str">
        <f>Samples!$A$34</f>
        <v>23C</v>
      </c>
      <c r="C399" s="1">
        <f>Samples!$B$34</f>
        <v>0</v>
      </c>
      <c r="D399" s="1">
        <f>Samples!$E$34</f>
        <v>16.25691067074716</v>
      </c>
      <c r="E399" s="1">
        <f>Samples!$G$34</f>
        <v>16.132315560709021</v>
      </c>
      <c r="F399" s="1">
        <f>Samples!$I$34</f>
        <v>1.0380270220392105</v>
      </c>
    </row>
    <row r="400" spans="1:6" ht="12" customHeight="1" x14ac:dyDescent="0.25">
      <c r="A400" s="31" t="str">
        <f t="shared" si="26"/>
        <v>23C_189_2D.csv</v>
      </c>
      <c r="B400" s="1" t="str">
        <f>Samples!$A$34</f>
        <v>23C</v>
      </c>
      <c r="C400" s="1">
        <f>Samples!$B$34</f>
        <v>0</v>
      </c>
      <c r="D400" s="1">
        <f>Samples!$E$34</f>
        <v>16.25691067074716</v>
      </c>
      <c r="E400" s="1">
        <f>Samples!$G$34</f>
        <v>16.132315560709021</v>
      </c>
      <c r="F400" s="1">
        <f>Samples!$I$34</f>
        <v>1.0380270220392105</v>
      </c>
    </row>
    <row r="401" spans="1:6" ht="12" customHeight="1" x14ac:dyDescent="0.25">
      <c r="A401" s="31" t="str">
        <f t="shared" si="26"/>
        <v>23C_190_2D.csv</v>
      </c>
      <c r="B401" s="1" t="str">
        <f>Samples!$A$34</f>
        <v>23C</v>
      </c>
      <c r="C401" s="1">
        <f>Samples!$B$34</f>
        <v>0</v>
      </c>
      <c r="D401" s="1">
        <f>Samples!$E$34</f>
        <v>16.25691067074716</v>
      </c>
      <c r="E401" s="1">
        <f>Samples!$G$34</f>
        <v>16.132315560709021</v>
      </c>
      <c r="F401" s="1">
        <f>Samples!$I$34</f>
        <v>1.0380270220392105</v>
      </c>
    </row>
    <row r="402" spans="1:6" ht="12" customHeight="1" x14ac:dyDescent="0.25">
      <c r="A402" s="31" t="str">
        <f t="shared" si="26"/>
        <v>23C_191_2D.csv</v>
      </c>
      <c r="B402" s="1" t="str">
        <f>Samples!$A$34</f>
        <v>23C</v>
      </c>
      <c r="C402" s="1">
        <f>Samples!$B$34</f>
        <v>0</v>
      </c>
      <c r="D402" s="1">
        <f>Samples!$E$34</f>
        <v>16.25691067074716</v>
      </c>
      <c r="E402" s="1">
        <f>Samples!$G$34</f>
        <v>16.132315560709021</v>
      </c>
      <c r="F402" s="1">
        <f>Samples!$I$34</f>
        <v>1.0380270220392105</v>
      </c>
    </row>
    <row r="403" spans="1:6" ht="12" customHeight="1" x14ac:dyDescent="0.25">
      <c r="A403" s="31" t="str">
        <f t="shared" si="26"/>
        <v>23C_192_2D.csv</v>
      </c>
      <c r="B403" s="1" t="str">
        <f>Samples!$A$34</f>
        <v>23C</v>
      </c>
      <c r="C403" s="1">
        <f>Samples!$B$34</f>
        <v>0</v>
      </c>
      <c r="D403" s="1">
        <f>Samples!$E$34</f>
        <v>16.25691067074716</v>
      </c>
      <c r="E403" s="1">
        <f>Samples!$G$34</f>
        <v>16.132315560709021</v>
      </c>
      <c r="F403" s="1">
        <f>Samples!$I$34</f>
        <v>1.0380270220392105</v>
      </c>
    </row>
    <row r="404" spans="1:6" ht="12" customHeight="1" x14ac:dyDescent="0.25">
      <c r="A404" s="31" t="str">
        <f t="shared" si="26"/>
        <v>23C_193_2D.csv</v>
      </c>
      <c r="B404" s="1" t="str">
        <f>Samples!$A$34</f>
        <v>23C</v>
      </c>
      <c r="C404" s="1">
        <f>Samples!$B$34</f>
        <v>0</v>
      </c>
      <c r="D404" s="1">
        <f>Samples!$E$34</f>
        <v>16.25691067074716</v>
      </c>
      <c r="E404" s="1">
        <f>Samples!$G$34</f>
        <v>16.132315560709021</v>
      </c>
      <c r="F404" s="1">
        <f>Samples!$I$34</f>
        <v>1.0380270220392105</v>
      </c>
    </row>
    <row r="405" spans="1:6" ht="12" customHeight="1" x14ac:dyDescent="0.25">
      <c r="A405" s="31" t="str">
        <f t="shared" si="26"/>
        <v>23C_194_2D.csv</v>
      </c>
      <c r="B405" s="1" t="str">
        <f>Samples!$A$34</f>
        <v>23C</v>
      </c>
      <c r="C405" s="1">
        <f>Samples!$B$34</f>
        <v>0</v>
      </c>
      <c r="D405" s="1">
        <f>Samples!$E$34</f>
        <v>16.25691067074716</v>
      </c>
      <c r="E405" s="1">
        <f>Samples!$G$34</f>
        <v>16.132315560709021</v>
      </c>
      <c r="F405" s="1">
        <f>Samples!$I$34</f>
        <v>1.0380270220392105</v>
      </c>
    </row>
    <row r="406" spans="1:6" ht="12" customHeight="1" x14ac:dyDescent="0.25">
      <c r="A406" s="31" t="str">
        <f t="shared" si="26"/>
        <v>23C_195_2D.csv</v>
      </c>
      <c r="B406" s="1" t="str">
        <f>Samples!$A$34</f>
        <v>23C</v>
      </c>
      <c r="C406" s="1">
        <f>Samples!$B$34</f>
        <v>0</v>
      </c>
      <c r="D406" s="1">
        <f>Samples!$E$34</f>
        <v>16.25691067074716</v>
      </c>
      <c r="E406" s="1">
        <f>Samples!$G$34</f>
        <v>16.132315560709021</v>
      </c>
      <c r="F406" s="1">
        <f>Samples!$I$34</f>
        <v>1.0380270220392105</v>
      </c>
    </row>
    <row r="407" spans="1:6" ht="12" customHeight="1" x14ac:dyDescent="0.25">
      <c r="A407" s="31" t="s">
        <v>143</v>
      </c>
      <c r="B407" s="1" t="str">
        <f>Samples!$A$35</f>
        <v>24A</v>
      </c>
      <c r="C407" s="1">
        <f>Samples!$B$35</f>
        <v>0</v>
      </c>
      <c r="D407" s="1">
        <f>Samples!$E$35</f>
        <v>16.154439534911369</v>
      </c>
      <c r="E407" s="1">
        <f>Samples!$E$35</f>
        <v>16.154439534911369</v>
      </c>
      <c r="F407" s="1">
        <f>Samples!$I$35</f>
        <v>2.5196815234185861</v>
      </c>
    </row>
    <row r="408" spans="1:6" ht="12" customHeight="1" x14ac:dyDescent="0.25">
      <c r="A408" s="31" t="str">
        <f t="shared" ref="A408:A421" si="27">TEXT(LEFT(A407,3),"00A")&amp;"_"&amp;TEXT(MID(A407,5,3)+1,"000")&amp;"_2D.csv"</f>
        <v>24A_197_2D.csv</v>
      </c>
      <c r="B408" s="1" t="str">
        <f>Samples!$A$35</f>
        <v>24A</v>
      </c>
      <c r="C408" s="1">
        <f>Samples!$B$35</f>
        <v>0</v>
      </c>
      <c r="D408" s="1">
        <f>Samples!$E$35</f>
        <v>16.154439534911369</v>
      </c>
      <c r="E408" s="1">
        <f>Samples!$E$35</f>
        <v>16.154439534911369</v>
      </c>
      <c r="F408" s="1">
        <f>Samples!$I$35</f>
        <v>2.5196815234185861</v>
      </c>
    </row>
    <row r="409" spans="1:6" ht="12" customHeight="1" x14ac:dyDescent="0.25">
      <c r="A409" s="31" t="str">
        <f t="shared" si="27"/>
        <v>24A_198_2D.csv</v>
      </c>
      <c r="B409" s="1" t="str">
        <f>Samples!$A$35</f>
        <v>24A</v>
      </c>
      <c r="C409" s="1">
        <f>Samples!$B$35</f>
        <v>0</v>
      </c>
      <c r="D409" s="1">
        <f>Samples!$E$35</f>
        <v>16.154439534911369</v>
      </c>
      <c r="E409" s="1">
        <f>Samples!$E$35</f>
        <v>16.154439534911369</v>
      </c>
      <c r="F409" s="1">
        <f>Samples!$I$35</f>
        <v>2.5196815234185861</v>
      </c>
    </row>
    <row r="410" spans="1:6" ht="12" customHeight="1" x14ac:dyDescent="0.25">
      <c r="A410" s="31" t="str">
        <f t="shared" si="27"/>
        <v>24A_199_2D.csv</v>
      </c>
      <c r="B410" s="1" t="str">
        <f>Samples!$A$35</f>
        <v>24A</v>
      </c>
      <c r="C410" s="1">
        <f>Samples!$B$35</f>
        <v>0</v>
      </c>
      <c r="D410" s="1">
        <f>Samples!$E$35</f>
        <v>16.154439534911369</v>
      </c>
      <c r="E410" s="1">
        <f>Samples!$E$35</f>
        <v>16.154439534911369</v>
      </c>
      <c r="F410" s="1">
        <f>Samples!$I$35</f>
        <v>2.5196815234185861</v>
      </c>
    </row>
    <row r="411" spans="1:6" ht="12" customHeight="1" x14ac:dyDescent="0.25">
      <c r="A411" s="31" t="str">
        <f t="shared" si="27"/>
        <v>24A_200_2D.csv</v>
      </c>
      <c r="B411" s="1" t="str">
        <f>Samples!$A$35</f>
        <v>24A</v>
      </c>
      <c r="C411" s="1">
        <f>Samples!$B$35</f>
        <v>0</v>
      </c>
      <c r="D411" s="1">
        <f>Samples!$E$35</f>
        <v>16.154439534911369</v>
      </c>
      <c r="E411" s="1">
        <f>Samples!$E$35</f>
        <v>16.154439534911369</v>
      </c>
      <c r="F411" s="1">
        <f>Samples!$I$35</f>
        <v>2.5196815234185861</v>
      </c>
    </row>
    <row r="412" spans="1:6" ht="12" customHeight="1" x14ac:dyDescent="0.25">
      <c r="A412" s="31" t="str">
        <f t="shared" si="27"/>
        <v>24A_201_2D.csv</v>
      </c>
      <c r="B412" s="1" t="str">
        <f>Samples!$A$35</f>
        <v>24A</v>
      </c>
      <c r="C412" s="1">
        <f>Samples!$B$35</f>
        <v>0</v>
      </c>
      <c r="D412" s="1">
        <f>Samples!$E$35</f>
        <v>16.154439534911369</v>
      </c>
      <c r="E412" s="1">
        <f>Samples!$E$35</f>
        <v>16.154439534911369</v>
      </c>
      <c r="F412" s="1">
        <f>Samples!$I$35</f>
        <v>2.5196815234185861</v>
      </c>
    </row>
    <row r="413" spans="1:6" ht="12" customHeight="1" x14ac:dyDescent="0.25">
      <c r="A413" s="31" t="str">
        <f t="shared" si="27"/>
        <v>24A_202_2D.csv</v>
      </c>
      <c r="B413" s="1" t="str">
        <f>Samples!$A$35</f>
        <v>24A</v>
      </c>
      <c r="C413" s="1">
        <f>Samples!$B$35</f>
        <v>0</v>
      </c>
      <c r="D413" s="1">
        <f>Samples!$E$35</f>
        <v>16.154439534911369</v>
      </c>
      <c r="E413" s="1">
        <f>Samples!$E$35</f>
        <v>16.154439534911369</v>
      </c>
      <c r="F413" s="1">
        <f>Samples!$I$35</f>
        <v>2.5196815234185861</v>
      </c>
    </row>
    <row r="414" spans="1:6" ht="12" customHeight="1" x14ac:dyDescent="0.25">
      <c r="A414" s="31" t="str">
        <f t="shared" si="27"/>
        <v>24A_203_2D.csv</v>
      </c>
      <c r="B414" s="1" t="str">
        <f>Samples!$A$35</f>
        <v>24A</v>
      </c>
      <c r="C414" s="1">
        <f>Samples!$B$35</f>
        <v>0</v>
      </c>
      <c r="D414" s="1">
        <f>Samples!$E$35</f>
        <v>16.154439534911369</v>
      </c>
      <c r="E414" s="1">
        <f>Samples!$E$35</f>
        <v>16.154439534911369</v>
      </c>
      <c r="F414" s="1">
        <f>Samples!$I$35</f>
        <v>2.5196815234185861</v>
      </c>
    </row>
    <row r="415" spans="1:6" ht="12" customHeight="1" x14ac:dyDescent="0.25">
      <c r="A415" s="31" t="str">
        <f t="shared" si="27"/>
        <v>24A_204_2D.csv</v>
      </c>
      <c r="B415" s="1" t="str">
        <f>Samples!$A$35</f>
        <v>24A</v>
      </c>
      <c r="C415" s="1">
        <f>Samples!$B$35</f>
        <v>0</v>
      </c>
      <c r="D415" s="1">
        <f>Samples!$E$35</f>
        <v>16.154439534911369</v>
      </c>
      <c r="E415" s="1">
        <f>Samples!$E$35</f>
        <v>16.154439534911369</v>
      </c>
      <c r="F415" s="1">
        <f>Samples!$I$35</f>
        <v>2.5196815234185861</v>
      </c>
    </row>
    <row r="416" spans="1:6" ht="12" customHeight="1" x14ac:dyDescent="0.25">
      <c r="A416" s="31" t="str">
        <f t="shared" si="27"/>
        <v>24A_205_2D.csv</v>
      </c>
      <c r="B416" s="1" t="str">
        <f>Samples!$A$35</f>
        <v>24A</v>
      </c>
      <c r="C416" s="1">
        <f>Samples!$B$35</f>
        <v>0</v>
      </c>
      <c r="D416" s="1">
        <f>Samples!$E$35</f>
        <v>16.154439534911369</v>
      </c>
      <c r="E416" s="1">
        <f>Samples!$E$35</f>
        <v>16.154439534911369</v>
      </c>
      <c r="F416" s="1">
        <f>Samples!$I$35</f>
        <v>2.5196815234185861</v>
      </c>
    </row>
    <row r="417" spans="1:6" ht="12" customHeight="1" x14ac:dyDescent="0.25">
      <c r="A417" s="31" t="str">
        <f t="shared" si="27"/>
        <v>24A_206_2D.csv</v>
      </c>
      <c r="B417" s="1" t="str">
        <f>Samples!$A$35</f>
        <v>24A</v>
      </c>
      <c r="C417" s="1">
        <f>Samples!$B$35</f>
        <v>0</v>
      </c>
      <c r="D417" s="1">
        <f>Samples!$E$35</f>
        <v>16.154439534911369</v>
      </c>
      <c r="E417" s="1">
        <f>Samples!$E$35</f>
        <v>16.154439534911369</v>
      </c>
      <c r="F417" s="1">
        <f>Samples!$I$35</f>
        <v>2.5196815234185861</v>
      </c>
    </row>
    <row r="418" spans="1:6" ht="12" customHeight="1" x14ac:dyDescent="0.25">
      <c r="A418" s="31" t="str">
        <f t="shared" si="27"/>
        <v>24A_207_2D.csv</v>
      </c>
      <c r="B418" s="1" t="str">
        <f>Samples!$A$35</f>
        <v>24A</v>
      </c>
      <c r="C418" s="1">
        <f>Samples!$B$35</f>
        <v>0</v>
      </c>
      <c r="D418" s="1">
        <f>Samples!$E$35</f>
        <v>16.154439534911369</v>
      </c>
      <c r="E418" s="1">
        <f>Samples!$E$35</f>
        <v>16.154439534911369</v>
      </c>
      <c r="F418" s="1">
        <f>Samples!$I$35</f>
        <v>2.5196815234185861</v>
      </c>
    </row>
    <row r="419" spans="1:6" ht="12" customHeight="1" x14ac:dyDescent="0.25">
      <c r="A419" s="31" t="str">
        <f t="shared" si="27"/>
        <v>24A_208_2D.csv</v>
      </c>
      <c r="B419" s="1" t="str">
        <f>Samples!$A$35</f>
        <v>24A</v>
      </c>
      <c r="C419" s="1">
        <f>Samples!$B$35</f>
        <v>0</v>
      </c>
      <c r="D419" s="1">
        <f>Samples!$E$35</f>
        <v>16.154439534911369</v>
      </c>
      <c r="E419" s="1">
        <f>Samples!$E$35</f>
        <v>16.154439534911369</v>
      </c>
      <c r="F419" s="1">
        <f>Samples!$I$35</f>
        <v>2.5196815234185861</v>
      </c>
    </row>
    <row r="420" spans="1:6" ht="12" customHeight="1" x14ac:dyDescent="0.25">
      <c r="A420" s="31" t="str">
        <f t="shared" si="27"/>
        <v>24A_209_2D.csv</v>
      </c>
      <c r="B420" s="1" t="str">
        <f>Samples!$A$35</f>
        <v>24A</v>
      </c>
      <c r="C420" s="1">
        <f>Samples!$B$35</f>
        <v>0</v>
      </c>
      <c r="D420" s="1">
        <f>Samples!$E$35</f>
        <v>16.154439534911369</v>
      </c>
      <c r="E420" s="1">
        <f>Samples!$E$35</f>
        <v>16.154439534911369</v>
      </c>
      <c r="F420" s="1">
        <f>Samples!$I$35</f>
        <v>2.5196815234185861</v>
      </c>
    </row>
    <row r="421" spans="1:6" ht="12" customHeight="1" x14ac:dyDescent="0.25">
      <c r="A421" s="31" t="str">
        <f t="shared" si="27"/>
        <v>24A_210_2D.csv</v>
      </c>
      <c r="B421" s="1" t="str">
        <f>Samples!$A$35</f>
        <v>24A</v>
      </c>
      <c r="C421" s="1">
        <f>Samples!$B$35</f>
        <v>0</v>
      </c>
      <c r="D421" s="1">
        <f>Samples!$E$35</f>
        <v>16.154439534911369</v>
      </c>
      <c r="E421" s="1">
        <f>Samples!$E$35</f>
        <v>16.154439534911369</v>
      </c>
      <c r="F421" s="1">
        <f>Samples!$I$35</f>
        <v>2.5196815234185861</v>
      </c>
    </row>
    <row r="422" spans="1:6" ht="12" customHeight="1" x14ac:dyDescent="0.25">
      <c r="A422" s="31" t="s">
        <v>144</v>
      </c>
      <c r="B422" s="1" t="str">
        <f>Samples!$A$36</f>
        <v>24B</v>
      </c>
      <c r="C422" s="1">
        <f>Samples!$B$36</f>
        <v>0</v>
      </c>
      <c r="D422" s="1">
        <f>Samples!$E$36</f>
        <v>16.140304410278247</v>
      </c>
      <c r="E422" s="1">
        <f>Samples!$G$36</f>
        <v>16.25506066157045</v>
      </c>
      <c r="F422" s="1">
        <f>Samples!$I$36</f>
        <v>2.4997489269747866</v>
      </c>
    </row>
    <row r="423" spans="1:6" ht="12" customHeight="1" x14ac:dyDescent="0.25">
      <c r="A423" s="31" t="str">
        <f t="shared" ref="A423:A436" si="28">TEXT(LEFT(A422,3),"00A")&amp;"_"&amp;TEXT(MID(A422,5,3)+1,"000")&amp;"_2D.csv"</f>
        <v>24B_152_2D.csv</v>
      </c>
      <c r="B423" s="1" t="str">
        <f>Samples!$A$36</f>
        <v>24B</v>
      </c>
      <c r="C423" s="1">
        <f>Samples!$B$36</f>
        <v>0</v>
      </c>
      <c r="D423" s="1">
        <f>Samples!$E$36</f>
        <v>16.140304410278247</v>
      </c>
      <c r="E423" s="1">
        <f>Samples!$G$36</f>
        <v>16.25506066157045</v>
      </c>
      <c r="F423" s="1">
        <f>Samples!$I$36</f>
        <v>2.4997489269747866</v>
      </c>
    </row>
    <row r="424" spans="1:6" ht="12" customHeight="1" x14ac:dyDescent="0.25">
      <c r="A424" s="31" t="str">
        <f t="shared" si="28"/>
        <v>24B_153_2D.csv</v>
      </c>
      <c r="B424" s="1" t="str">
        <f>Samples!$A$36</f>
        <v>24B</v>
      </c>
      <c r="C424" s="1">
        <f>Samples!$B$36</f>
        <v>0</v>
      </c>
      <c r="D424" s="1">
        <f>Samples!$E$36</f>
        <v>16.140304410278247</v>
      </c>
      <c r="E424" s="1">
        <f>Samples!$G$36</f>
        <v>16.25506066157045</v>
      </c>
      <c r="F424" s="1">
        <f>Samples!$I$36</f>
        <v>2.4997489269747866</v>
      </c>
    </row>
    <row r="425" spans="1:6" ht="12" customHeight="1" x14ac:dyDescent="0.25">
      <c r="A425" s="31" t="str">
        <f t="shared" si="28"/>
        <v>24B_154_2D.csv</v>
      </c>
      <c r="B425" s="1" t="str">
        <f>Samples!$A$36</f>
        <v>24B</v>
      </c>
      <c r="C425" s="1">
        <f>Samples!$B$36</f>
        <v>0</v>
      </c>
      <c r="D425" s="1">
        <f>Samples!$E$36</f>
        <v>16.140304410278247</v>
      </c>
      <c r="E425" s="1">
        <f>Samples!$G$36</f>
        <v>16.25506066157045</v>
      </c>
      <c r="F425" s="1">
        <f>Samples!$I$36</f>
        <v>2.4997489269747866</v>
      </c>
    </row>
    <row r="426" spans="1:6" ht="12" customHeight="1" x14ac:dyDescent="0.25">
      <c r="A426" s="31" t="str">
        <f t="shared" si="28"/>
        <v>24B_155_2D.csv</v>
      </c>
      <c r="B426" s="1" t="str">
        <f>Samples!$A$36</f>
        <v>24B</v>
      </c>
      <c r="C426" s="1">
        <f>Samples!$B$36</f>
        <v>0</v>
      </c>
      <c r="D426" s="1">
        <f>Samples!$E$36</f>
        <v>16.140304410278247</v>
      </c>
      <c r="E426" s="1">
        <f>Samples!$G$36</f>
        <v>16.25506066157045</v>
      </c>
      <c r="F426" s="1">
        <f>Samples!$I$36</f>
        <v>2.4997489269747866</v>
      </c>
    </row>
    <row r="427" spans="1:6" ht="12" customHeight="1" x14ac:dyDescent="0.25">
      <c r="A427" s="31" t="str">
        <f t="shared" si="28"/>
        <v>24B_156_2D.csv</v>
      </c>
      <c r="B427" s="1" t="str">
        <f>Samples!$A$36</f>
        <v>24B</v>
      </c>
      <c r="C427" s="1">
        <f>Samples!$B$36</f>
        <v>0</v>
      </c>
      <c r="D427" s="1">
        <f>Samples!$E$36</f>
        <v>16.140304410278247</v>
      </c>
      <c r="E427" s="1">
        <f>Samples!$G$36</f>
        <v>16.25506066157045</v>
      </c>
      <c r="F427" s="1">
        <f>Samples!$I$36</f>
        <v>2.4997489269747866</v>
      </c>
    </row>
    <row r="428" spans="1:6" ht="12" customHeight="1" x14ac:dyDescent="0.25">
      <c r="A428" s="31" t="str">
        <f t="shared" si="28"/>
        <v>24B_157_2D.csv</v>
      </c>
      <c r="B428" s="1" t="str">
        <f>Samples!$A$36</f>
        <v>24B</v>
      </c>
      <c r="C428" s="1">
        <f>Samples!$B$36</f>
        <v>0</v>
      </c>
      <c r="D428" s="1">
        <f>Samples!$E$36</f>
        <v>16.140304410278247</v>
      </c>
      <c r="E428" s="1">
        <f>Samples!$G$36</f>
        <v>16.25506066157045</v>
      </c>
      <c r="F428" s="1">
        <f>Samples!$I$36</f>
        <v>2.4997489269747866</v>
      </c>
    </row>
    <row r="429" spans="1:6" ht="12" customHeight="1" x14ac:dyDescent="0.25">
      <c r="A429" s="31" t="str">
        <f t="shared" si="28"/>
        <v>24B_158_2D.csv</v>
      </c>
      <c r="B429" s="1" t="str">
        <f>Samples!$A$36</f>
        <v>24B</v>
      </c>
      <c r="C429" s="1">
        <f>Samples!$B$36</f>
        <v>0</v>
      </c>
      <c r="D429" s="1">
        <f>Samples!$E$36</f>
        <v>16.140304410278247</v>
      </c>
      <c r="E429" s="1">
        <f>Samples!$G$36</f>
        <v>16.25506066157045</v>
      </c>
      <c r="F429" s="1">
        <f>Samples!$I$36</f>
        <v>2.4997489269747866</v>
      </c>
    </row>
    <row r="430" spans="1:6" ht="12" customHeight="1" x14ac:dyDescent="0.25">
      <c r="A430" s="31" t="str">
        <f t="shared" si="28"/>
        <v>24B_159_2D.csv</v>
      </c>
      <c r="B430" s="1" t="str">
        <f>Samples!$A$36</f>
        <v>24B</v>
      </c>
      <c r="C430" s="1">
        <f>Samples!$B$36</f>
        <v>0</v>
      </c>
      <c r="D430" s="1">
        <f>Samples!$E$36</f>
        <v>16.140304410278247</v>
      </c>
      <c r="E430" s="1">
        <f>Samples!$G$36</f>
        <v>16.25506066157045</v>
      </c>
      <c r="F430" s="1">
        <f>Samples!$I$36</f>
        <v>2.4997489269747866</v>
      </c>
    </row>
    <row r="431" spans="1:6" ht="12" customHeight="1" x14ac:dyDescent="0.25">
      <c r="A431" s="31" t="str">
        <f t="shared" si="28"/>
        <v>24B_160_2D.csv</v>
      </c>
      <c r="B431" s="1" t="str">
        <f>Samples!$A$36</f>
        <v>24B</v>
      </c>
      <c r="C431" s="1">
        <f>Samples!$B$36</f>
        <v>0</v>
      </c>
      <c r="D431" s="1">
        <f>Samples!$E$36</f>
        <v>16.140304410278247</v>
      </c>
      <c r="E431" s="1">
        <f>Samples!$G$36</f>
        <v>16.25506066157045</v>
      </c>
      <c r="F431" s="1">
        <f>Samples!$I$36</f>
        <v>2.4997489269747866</v>
      </c>
    </row>
    <row r="432" spans="1:6" ht="12" customHeight="1" x14ac:dyDescent="0.25">
      <c r="A432" s="31" t="str">
        <f t="shared" si="28"/>
        <v>24B_161_2D.csv</v>
      </c>
      <c r="B432" s="1" t="str">
        <f>Samples!$A$36</f>
        <v>24B</v>
      </c>
      <c r="C432" s="1">
        <f>Samples!$B$36</f>
        <v>0</v>
      </c>
      <c r="D432" s="1">
        <f>Samples!$E$36</f>
        <v>16.140304410278247</v>
      </c>
      <c r="E432" s="1">
        <f>Samples!$G$36</f>
        <v>16.25506066157045</v>
      </c>
      <c r="F432" s="1">
        <f>Samples!$I$36</f>
        <v>2.4997489269747866</v>
      </c>
    </row>
    <row r="433" spans="1:6" ht="12" customHeight="1" x14ac:dyDescent="0.25">
      <c r="A433" s="31" t="str">
        <f t="shared" si="28"/>
        <v>24B_162_2D.csv</v>
      </c>
      <c r="B433" s="1" t="str">
        <f>Samples!$A$36</f>
        <v>24B</v>
      </c>
      <c r="C433" s="1">
        <f>Samples!$B$36</f>
        <v>0</v>
      </c>
      <c r="D433" s="1">
        <f>Samples!$E$36</f>
        <v>16.140304410278247</v>
      </c>
      <c r="E433" s="1">
        <f>Samples!$G$36</f>
        <v>16.25506066157045</v>
      </c>
      <c r="F433" s="1">
        <f>Samples!$I$36</f>
        <v>2.4997489269747866</v>
      </c>
    </row>
    <row r="434" spans="1:6" ht="12" customHeight="1" x14ac:dyDescent="0.25">
      <c r="A434" s="31" t="str">
        <f t="shared" si="28"/>
        <v>24B_163_2D.csv</v>
      </c>
      <c r="B434" s="1" t="str">
        <f>Samples!$A$36</f>
        <v>24B</v>
      </c>
      <c r="C434" s="1">
        <f>Samples!$B$36</f>
        <v>0</v>
      </c>
      <c r="D434" s="1">
        <f>Samples!$E$36</f>
        <v>16.140304410278247</v>
      </c>
      <c r="E434" s="1">
        <f>Samples!$G$36</f>
        <v>16.25506066157045</v>
      </c>
      <c r="F434" s="1">
        <f>Samples!$I$36</f>
        <v>2.4997489269747866</v>
      </c>
    </row>
    <row r="435" spans="1:6" ht="12" customHeight="1" x14ac:dyDescent="0.25">
      <c r="A435" s="31" t="str">
        <f t="shared" si="28"/>
        <v>24B_164_2D.csv</v>
      </c>
      <c r="B435" s="1" t="str">
        <f>Samples!$A$36</f>
        <v>24B</v>
      </c>
      <c r="C435" s="1">
        <f>Samples!$B$36</f>
        <v>0</v>
      </c>
      <c r="D435" s="1">
        <f>Samples!$E$36</f>
        <v>16.140304410278247</v>
      </c>
      <c r="E435" s="1">
        <f>Samples!$G$36</f>
        <v>16.25506066157045</v>
      </c>
      <c r="F435" s="1">
        <f>Samples!$I$36</f>
        <v>2.4997489269747866</v>
      </c>
    </row>
    <row r="436" spans="1:6" ht="12" customHeight="1" x14ac:dyDescent="0.25">
      <c r="A436" s="31" t="str">
        <f t="shared" si="28"/>
        <v>24B_165_2D.csv</v>
      </c>
      <c r="B436" s="1" t="str">
        <f>Samples!$A$36</f>
        <v>24B</v>
      </c>
      <c r="C436" s="1">
        <f>Samples!$B$36</f>
        <v>0</v>
      </c>
      <c r="D436" s="1">
        <f>Samples!$E$36</f>
        <v>16.140304410278247</v>
      </c>
      <c r="E436" s="1">
        <f>Samples!$G$36</f>
        <v>16.25506066157045</v>
      </c>
      <c r="F436" s="1">
        <f>Samples!$I$36</f>
        <v>2.4997489269747866</v>
      </c>
    </row>
    <row r="437" spans="1:6" ht="12" customHeight="1" x14ac:dyDescent="0.25">
      <c r="A437" s="31" t="s">
        <v>145</v>
      </c>
      <c r="B437" s="1" t="str">
        <f>Samples!$A$37</f>
        <v>24C</v>
      </c>
      <c r="C437" s="1">
        <f>Samples!$B$37</f>
        <v>0</v>
      </c>
      <c r="D437" s="1">
        <f>Samples!$E$37</f>
        <v>16.250419590423441</v>
      </c>
      <c r="E437" s="1">
        <f>Samples!$G$37</f>
        <v>16.125874228882022</v>
      </c>
      <c r="F437" s="1">
        <f>Samples!$I$37</f>
        <v>2.4982517724966624</v>
      </c>
    </row>
    <row r="438" spans="1:6" ht="12" customHeight="1" x14ac:dyDescent="0.25">
      <c r="A438" s="31" t="str">
        <f t="shared" ref="A438:A451" si="29">TEXT(LEFT(A437,3),"00A")&amp;"_"&amp;TEXT(MID(A437,5,2)+1,"00")&amp;"_2D.csv"</f>
        <v>24C_17_2D.csv</v>
      </c>
      <c r="B438" s="1" t="str">
        <f>Samples!$A$37</f>
        <v>24C</v>
      </c>
      <c r="C438" s="1">
        <f>Samples!$B$37</f>
        <v>0</v>
      </c>
      <c r="D438" s="1">
        <f>Samples!$E$37</f>
        <v>16.250419590423441</v>
      </c>
      <c r="E438" s="1">
        <f>Samples!$G$37</f>
        <v>16.125874228882022</v>
      </c>
      <c r="F438" s="1">
        <f>Samples!$I$37</f>
        <v>2.4982517724966624</v>
      </c>
    </row>
    <row r="439" spans="1:6" ht="12" customHeight="1" x14ac:dyDescent="0.25">
      <c r="A439" s="31" t="str">
        <f t="shared" si="29"/>
        <v>24C_18_2D.csv</v>
      </c>
      <c r="B439" s="1" t="str">
        <f>Samples!$A$37</f>
        <v>24C</v>
      </c>
      <c r="C439" s="1">
        <f>Samples!$B$37</f>
        <v>0</v>
      </c>
      <c r="D439" s="1">
        <f>Samples!$E$37</f>
        <v>16.250419590423441</v>
      </c>
      <c r="E439" s="1">
        <f>Samples!$G$37</f>
        <v>16.125874228882022</v>
      </c>
      <c r="F439" s="1">
        <f>Samples!$I$37</f>
        <v>2.4982517724966624</v>
      </c>
    </row>
    <row r="440" spans="1:6" ht="12" customHeight="1" x14ac:dyDescent="0.25">
      <c r="A440" s="31" t="str">
        <f t="shared" si="29"/>
        <v>24C_19_2D.csv</v>
      </c>
      <c r="B440" s="1" t="str">
        <f>Samples!$A$37</f>
        <v>24C</v>
      </c>
      <c r="C440" s="1">
        <f>Samples!$B$37</f>
        <v>0</v>
      </c>
      <c r="D440" s="1">
        <f>Samples!$E$37</f>
        <v>16.250419590423441</v>
      </c>
      <c r="E440" s="1">
        <f>Samples!$G$37</f>
        <v>16.125874228882022</v>
      </c>
      <c r="F440" s="1">
        <f>Samples!$I$37</f>
        <v>2.4982517724966624</v>
      </c>
    </row>
    <row r="441" spans="1:6" ht="12" customHeight="1" x14ac:dyDescent="0.25">
      <c r="A441" s="31" t="str">
        <f t="shared" si="29"/>
        <v>24C_20_2D.csv</v>
      </c>
      <c r="B441" s="1" t="str">
        <f>Samples!$A$37</f>
        <v>24C</v>
      </c>
      <c r="C441" s="1">
        <f>Samples!$B$37</f>
        <v>0</v>
      </c>
      <c r="D441" s="1">
        <f>Samples!$E$37</f>
        <v>16.250419590423441</v>
      </c>
      <c r="E441" s="1">
        <f>Samples!$G$37</f>
        <v>16.125874228882022</v>
      </c>
      <c r="F441" s="1">
        <f>Samples!$I$37</f>
        <v>2.4982517724966624</v>
      </c>
    </row>
    <row r="442" spans="1:6" ht="12" customHeight="1" x14ac:dyDescent="0.25">
      <c r="A442" s="31" t="str">
        <f t="shared" si="29"/>
        <v>24C_21_2D.csv</v>
      </c>
      <c r="B442" s="1" t="str">
        <f>Samples!$A$37</f>
        <v>24C</v>
      </c>
      <c r="C442" s="1">
        <f>Samples!$B$37</f>
        <v>0</v>
      </c>
      <c r="D442" s="1">
        <f>Samples!$E$37</f>
        <v>16.250419590423441</v>
      </c>
      <c r="E442" s="1">
        <f>Samples!$G$37</f>
        <v>16.125874228882022</v>
      </c>
      <c r="F442" s="1">
        <f>Samples!$I$37</f>
        <v>2.4982517724966624</v>
      </c>
    </row>
    <row r="443" spans="1:6" ht="12" customHeight="1" x14ac:dyDescent="0.25">
      <c r="A443" s="31" t="str">
        <f t="shared" si="29"/>
        <v>24C_22_2D.csv</v>
      </c>
      <c r="B443" s="1" t="str">
        <f>Samples!$A$37</f>
        <v>24C</v>
      </c>
      <c r="C443" s="1">
        <f>Samples!$B$37</f>
        <v>0</v>
      </c>
      <c r="D443" s="1">
        <f>Samples!$E$37</f>
        <v>16.250419590423441</v>
      </c>
      <c r="E443" s="1">
        <f>Samples!$G$37</f>
        <v>16.125874228882022</v>
      </c>
      <c r="F443" s="1">
        <f>Samples!$I$37</f>
        <v>2.4982517724966624</v>
      </c>
    </row>
    <row r="444" spans="1:6" ht="12" customHeight="1" x14ac:dyDescent="0.25">
      <c r="A444" s="31" t="str">
        <f t="shared" si="29"/>
        <v>24C_23_2D.csv</v>
      </c>
      <c r="B444" s="1" t="str">
        <f>Samples!$A$37</f>
        <v>24C</v>
      </c>
      <c r="C444" s="1">
        <f>Samples!$B$37</f>
        <v>0</v>
      </c>
      <c r="D444" s="1">
        <f>Samples!$E$37</f>
        <v>16.250419590423441</v>
      </c>
      <c r="E444" s="1">
        <f>Samples!$G$37</f>
        <v>16.125874228882022</v>
      </c>
      <c r="F444" s="1">
        <f>Samples!$I$37</f>
        <v>2.4982517724966624</v>
      </c>
    </row>
    <row r="445" spans="1:6" ht="12" customHeight="1" x14ac:dyDescent="0.25">
      <c r="A445" s="31" t="str">
        <f t="shared" si="29"/>
        <v>24C_24_2D.csv</v>
      </c>
      <c r="B445" s="1" t="str">
        <f>Samples!$A$37</f>
        <v>24C</v>
      </c>
      <c r="C445" s="1">
        <f>Samples!$B$37</f>
        <v>0</v>
      </c>
      <c r="D445" s="1">
        <f>Samples!$E$37</f>
        <v>16.250419590423441</v>
      </c>
      <c r="E445" s="1">
        <f>Samples!$G$37</f>
        <v>16.125874228882022</v>
      </c>
      <c r="F445" s="1">
        <f>Samples!$I$37</f>
        <v>2.4982517724966624</v>
      </c>
    </row>
    <row r="446" spans="1:6" ht="12" customHeight="1" x14ac:dyDescent="0.25">
      <c r="A446" s="31" t="str">
        <f t="shared" si="29"/>
        <v>24C_25_2D.csv</v>
      </c>
      <c r="B446" s="1" t="str">
        <f>Samples!$A$37</f>
        <v>24C</v>
      </c>
      <c r="C446" s="1">
        <f>Samples!$B$37</f>
        <v>0</v>
      </c>
      <c r="D446" s="1">
        <f>Samples!$E$37</f>
        <v>16.250419590423441</v>
      </c>
      <c r="E446" s="1">
        <f>Samples!$G$37</f>
        <v>16.125874228882022</v>
      </c>
      <c r="F446" s="1">
        <f>Samples!$I$37</f>
        <v>2.4982517724966624</v>
      </c>
    </row>
    <row r="447" spans="1:6" ht="12" customHeight="1" x14ac:dyDescent="0.25">
      <c r="A447" s="31" t="str">
        <f t="shared" si="29"/>
        <v>24C_26_2D.csv</v>
      </c>
      <c r="B447" s="1" t="str">
        <f>Samples!$A$37</f>
        <v>24C</v>
      </c>
      <c r="C447" s="1">
        <f>Samples!$B$37</f>
        <v>0</v>
      </c>
      <c r="D447" s="1">
        <f>Samples!$E$37</f>
        <v>16.250419590423441</v>
      </c>
      <c r="E447" s="1">
        <f>Samples!$G$37</f>
        <v>16.125874228882022</v>
      </c>
      <c r="F447" s="1">
        <f>Samples!$I$37</f>
        <v>2.4982517724966624</v>
      </c>
    </row>
    <row r="448" spans="1:6" ht="12" customHeight="1" x14ac:dyDescent="0.25">
      <c r="A448" s="31" t="str">
        <f t="shared" si="29"/>
        <v>24C_27_2D.csv</v>
      </c>
      <c r="B448" s="1" t="str">
        <f>Samples!$A$37</f>
        <v>24C</v>
      </c>
      <c r="C448" s="1">
        <f>Samples!$B$37</f>
        <v>0</v>
      </c>
      <c r="D448" s="1">
        <f>Samples!$E$37</f>
        <v>16.250419590423441</v>
      </c>
      <c r="E448" s="1">
        <f>Samples!$G$37</f>
        <v>16.125874228882022</v>
      </c>
      <c r="F448" s="1">
        <f>Samples!$I$37</f>
        <v>2.4982517724966624</v>
      </c>
    </row>
    <row r="449" spans="1:6" ht="12" customHeight="1" x14ac:dyDescent="0.25">
      <c r="A449" s="31" t="str">
        <f t="shared" si="29"/>
        <v>24C_28_2D.csv</v>
      </c>
      <c r="B449" s="1" t="str">
        <f>Samples!$A$37</f>
        <v>24C</v>
      </c>
      <c r="C449" s="1">
        <f>Samples!$B$37</f>
        <v>0</v>
      </c>
      <c r="D449" s="1">
        <f>Samples!$E$37</f>
        <v>16.250419590423441</v>
      </c>
      <c r="E449" s="1">
        <f>Samples!$G$37</f>
        <v>16.125874228882022</v>
      </c>
      <c r="F449" s="1">
        <f>Samples!$I$37</f>
        <v>2.4982517724966624</v>
      </c>
    </row>
    <row r="450" spans="1:6" ht="12" customHeight="1" x14ac:dyDescent="0.25">
      <c r="A450" s="31" t="str">
        <f t="shared" si="29"/>
        <v>24C_29_2D.csv</v>
      </c>
      <c r="B450" s="1" t="str">
        <f>Samples!$A$37</f>
        <v>24C</v>
      </c>
      <c r="C450" s="1">
        <f>Samples!$B$37</f>
        <v>0</v>
      </c>
      <c r="D450" s="1">
        <f>Samples!$E$37</f>
        <v>16.250419590423441</v>
      </c>
      <c r="E450" s="1">
        <f>Samples!$G$37</f>
        <v>16.125874228882022</v>
      </c>
      <c r="F450" s="1">
        <f>Samples!$I$37</f>
        <v>2.4982517724966624</v>
      </c>
    </row>
    <row r="451" spans="1:6" ht="12" customHeight="1" x14ac:dyDescent="0.25">
      <c r="A451" s="31" t="str">
        <f t="shared" si="29"/>
        <v>24C_30_2D.csv</v>
      </c>
      <c r="B451" s="1" t="str">
        <f>Samples!$A$37</f>
        <v>24C</v>
      </c>
      <c r="C451" s="1">
        <f>Samples!$B$37</f>
        <v>0</v>
      </c>
      <c r="D451" s="1">
        <f>Samples!$E$37</f>
        <v>16.250419590423441</v>
      </c>
      <c r="E451" s="1">
        <f>Samples!$G$37</f>
        <v>16.125874228882022</v>
      </c>
      <c r="F451" s="1">
        <f>Samples!$I$37</f>
        <v>2.4982517724966624</v>
      </c>
    </row>
    <row r="452" spans="1:6" ht="12" customHeight="1" x14ac:dyDescent="0.25">
      <c r="A452" s="31" t="s">
        <v>114</v>
      </c>
      <c r="B452" s="1">
        <f>Samples!$A$4</f>
        <v>3</v>
      </c>
      <c r="C452" s="1">
        <f>Samples!$B$4</f>
        <v>1</v>
      </c>
      <c r="D452" s="1">
        <f>Samples!$E$4</f>
        <v>0.99957991899592757</v>
      </c>
      <c r="E452" s="1">
        <f>Samples!$G$4</f>
        <v>19.89647474453308</v>
      </c>
      <c r="F452" s="1">
        <f>Samples!$I$4</f>
        <v>0.2477769511885401</v>
      </c>
    </row>
    <row r="453" spans="1:6" ht="12" customHeight="1" x14ac:dyDescent="0.25">
      <c r="A453" s="31" t="str">
        <f t="shared" ref="A453:A466" si="30">TEXT(LEFT(A452,1),"0")&amp;"_"&amp;TEXT(MID(A452,3,2)+1,"00")&amp;"_2D.csv"</f>
        <v>3_17_2D.csv</v>
      </c>
      <c r="B453" s="1">
        <f>Samples!$A$4</f>
        <v>3</v>
      </c>
      <c r="C453" s="1">
        <f>Samples!$B$4</f>
        <v>1</v>
      </c>
      <c r="D453" s="1">
        <f>Samples!$E$4</f>
        <v>0.99957991899592757</v>
      </c>
      <c r="E453" s="1">
        <f>Samples!$G$4</f>
        <v>19.89647474453308</v>
      </c>
      <c r="F453" s="1">
        <f>Samples!$I$4</f>
        <v>0.2477769511885401</v>
      </c>
    </row>
    <row r="454" spans="1:6" ht="12" customHeight="1" x14ac:dyDescent="0.25">
      <c r="A454" s="31" t="str">
        <f t="shared" si="30"/>
        <v>3_18_2D.csv</v>
      </c>
      <c r="B454" s="1">
        <f>Samples!$A$4</f>
        <v>3</v>
      </c>
      <c r="C454" s="1">
        <f>Samples!$B$4</f>
        <v>1</v>
      </c>
      <c r="D454" s="1">
        <f>Samples!$E$4</f>
        <v>0.99957991899592757</v>
      </c>
      <c r="E454" s="1">
        <f>Samples!$G$4</f>
        <v>19.89647474453308</v>
      </c>
      <c r="F454" s="1">
        <f>Samples!$I$4</f>
        <v>0.2477769511885401</v>
      </c>
    </row>
    <row r="455" spans="1:6" ht="12" customHeight="1" x14ac:dyDescent="0.25">
      <c r="A455" s="31" t="str">
        <f t="shared" si="30"/>
        <v>3_19_2D.csv</v>
      </c>
      <c r="B455" s="1">
        <f>Samples!$A$4</f>
        <v>3</v>
      </c>
      <c r="C455" s="1">
        <f>Samples!$B$4</f>
        <v>1</v>
      </c>
      <c r="D455" s="1">
        <f>Samples!$E$4</f>
        <v>0.99957991899592757</v>
      </c>
      <c r="E455" s="1">
        <f>Samples!$G$4</f>
        <v>19.89647474453308</v>
      </c>
      <c r="F455" s="1">
        <f>Samples!$I$4</f>
        <v>0.2477769511885401</v>
      </c>
    </row>
    <row r="456" spans="1:6" ht="12" customHeight="1" x14ac:dyDescent="0.25">
      <c r="A456" s="31" t="str">
        <f t="shared" si="30"/>
        <v>3_20_2D.csv</v>
      </c>
      <c r="B456" s="1">
        <f>Samples!$A$4</f>
        <v>3</v>
      </c>
      <c r="C456" s="1">
        <f>Samples!$B$4</f>
        <v>1</v>
      </c>
      <c r="D456" s="1">
        <f>Samples!$E$4</f>
        <v>0.99957991899592757</v>
      </c>
      <c r="E456" s="1">
        <f>Samples!$G$4</f>
        <v>19.89647474453308</v>
      </c>
      <c r="F456" s="1">
        <f>Samples!$I$4</f>
        <v>0.2477769511885401</v>
      </c>
    </row>
    <row r="457" spans="1:6" ht="12" customHeight="1" x14ac:dyDescent="0.25">
      <c r="A457" s="31" t="str">
        <f t="shared" si="30"/>
        <v>3_21_2D.csv</v>
      </c>
      <c r="B457" s="1">
        <f>Samples!$A$4</f>
        <v>3</v>
      </c>
      <c r="C457" s="1">
        <f>Samples!$B$4</f>
        <v>1</v>
      </c>
      <c r="D457" s="1">
        <f>Samples!$E$4</f>
        <v>0.99957991899592757</v>
      </c>
      <c r="E457" s="1">
        <f>Samples!$G$4</f>
        <v>19.89647474453308</v>
      </c>
      <c r="F457" s="1">
        <f>Samples!$I$4</f>
        <v>0.2477769511885401</v>
      </c>
    </row>
    <row r="458" spans="1:6" ht="12" customHeight="1" x14ac:dyDescent="0.25">
      <c r="A458" s="31" t="str">
        <f t="shared" si="30"/>
        <v>3_22_2D.csv</v>
      </c>
      <c r="B458" s="1">
        <f>Samples!$A$4</f>
        <v>3</v>
      </c>
      <c r="C458" s="1">
        <f>Samples!$B$4</f>
        <v>1</v>
      </c>
      <c r="D458" s="1">
        <f>Samples!$E$4</f>
        <v>0.99957991899592757</v>
      </c>
      <c r="E458" s="1">
        <f>Samples!$G$4</f>
        <v>19.89647474453308</v>
      </c>
      <c r="F458" s="1">
        <f>Samples!$I$4</f>
        <v>0.2477769511885401</v>
      </c>
    </row>
    <row r="459" spans="1:6" ht="12" customHeight="1" x14ac:dyDescent="0.25">
      <c r="A459" s="31" t="str">
        <f t="shared" si="30"/>
        <v>3_23_2D.csv</v>
      </c>
      <c r="B459" s="1">
        <f>Samples!$A$4</f>
        <v>3</v>
      </c>
      <c r="C459" s="1">
        <f>Samples!$B$4</f>
        <v>1</v>
      </c>
      <c r="D459" s="1">
        <f>Samples!$E$4</f>
        <v>0.99957991899592757</v>
      </c>
      <c r="E459" s="1">
        <f>Samples!$G$4</f>
        <v>19.89647474453308</v>
      </c>
      <c r="F459" s="1">
        <f>Samples!$I$4</f>
        <v>0.2477769511885401</v>
      </c>
    </row>
    <row r="460" spans="1:6" ht="12" customHeight="1" x14ac:dyDescent="0.25">
      <c r="A460" s="31" t="str">
        <f t="shared" si="30"/>
        <v>3_24_2D.csv</v>
      </c>
      <c r="B460" s="1">
        <f>Samples!$A$4</f>
        <v>3</v>
      </c>
      <c r="C460" s="1">
        <f>Samples!$B$4</f>
        <v>1</v>
      </c>
      <c r="D460" s="1">
        <f>Samples!$E$4</f>
        <v>0.99957991899592757</v>
      </c>
      <c r="E460" s="1">
        <f>Samples!$G$4</f>
        <v>19.89647474453308</v>
      </c>
      <c r="F460" s="1">
        <f>Samples!$I$4</f>
        <v>0.2477769511885401</v>
      </c>
    </row>
    <row r="461" spans="1:6" ht="12" customHeight="1" x14ac:dyDescent="0.25">
      <c r="A461" s="31" t="str">
        <f t="shared" si="30"/>
        <v>3_25_2D.csv</v>
      </c>
      <c r="B461" s="1">
        <f>Samples!$A$4</f>
        <v>3</v>
      </c>
      <c r="C461" s="1">
        <f>Samples!$B$4</f>
        <v>1</v>
      </c>
      <c r="D461" s="1">
        <f>Samples!$E$4</f>
        <v>0.99957991899592757</v>
      </c>
      <c r="E461" s="1">
        <f>Samples!$G$4</f>
        <v>19.89647474453308</v>
      </c>
      <c r="F461" s="1">
        <f>Samples!$I$4</f>
        <v>0.2477769511885401</v>
      </c>
    </row>
    <row r="462" spans="1:6" ht="12" customHeight="1" x14ac:dyDescent="0.25">
      <c r="A462" s="31" t="str">
        <f t="shared" si="30"/>
        <v>3_26_2D.csv</v>
      </c>
      <c r="B462" s="1">
        <f>Samples!$A$4</f>
        <v>3</v>
      </c>
      <c r="C462" s="1">
        <f>Samples!$B$4</f>
        <v>1</v>
      </c>
      <c r="D462" s="1">
        <f>Samples!$E$4</f>
        <v>0.99957991899592757</v>
      </c>
      <c r="E462" s="1">
        <f>Samples!$G$4</f>
        <v>19.89647474453308</v>
      </c>
      <c r="F462" s="1">
        <f>Samples!$I$4</f>
        <v>0.2477769511885401</v>
      </c>
    </row>
    <row r="463" spans="1:6" ht="12" customHeight="1" x14ac:dyDescent="0.25">
      <c r="A463" s="31" t="str">
        <f t="shared" si="30"/>
        <v>3_27_2D.csv</v>
      </c>
      <c r="B463" s="1">
        <f>Samples!$A$4</f>
        <v>3</v>
      </c>
      <c r="C463" s="1">
        <f>Samples!$B$4</f>
        <v>1</v>
      </c>
      <c r="D463" s="1">
        <f>Samples!$E$4</f>
        <v>0.99957991899592757</v>
      </c>
      <c r="E463" s="1">
        <f>Samples!$G$4</f>
        <v>19.89647474453308</v>
      </c>
      <c r="F463" s="1">
        <f>Samples!$I$4</f>
        <v>0.2477769511885401</v>
      </c>
    </row>
    <row r="464" spans="1:6" ht="12" customHeight="1" x14ac:dyDescent="0.25">
      <c r="A464" s="31" t="str">
        <f t="shared" si="30"/>
        <v>3_28_2D.csv</v>
      </c>
      <c r="B464" s="1">
        <f>Samples!$A$4</f>
        <v>3</v>
      </c>
      <c r="C464" s="1">
        <f>Samples!$B$4</f>
        <v>1</v>
      </c>
      <c r="D464" s="1">
        <f>Samples!$E$4</f>
        <v>0.99957991899592757</v>
      </c>
      <c r="E464" s="1">
        <f>Samples!$G$4</f>
        <v>19.89647474453308</v>
      </c>
      <c r="F464" s="1">
        <f>Samples!$I$4</f>
        <v>0.2477769511885401</v>
      </c>
    </row>
    <row r="465" spans="1:6" ht="12" customHeight="1" x14ac:dyDescent="0.25">
      <c r="A465" s="31" t="str">
        <f t="shared" si="30"/>
        <v>3_29_2D.csv</v>
      </c>
      <c r="B465" s="1">
        <f>Samples!$A$4</f>
        <v>3</v>
      </c>
      <c r="C465" s="1">
        <f>Samples!$B$4</f>
        <v>1</v>
      </c>
      <c r="D465" s="1">
        <f>Samples!$E$4</f>
        <v>0.99957991899592757</v>
      </c>
      <c r="E465" s="1">
        <f>Samples!$G$4</f>
        <v>19.89647474453308</v>
      </c>
      <c r="F465" s="1">
        <f>Samples!$I$4</f>
        <v>0.2477769511885401</v>
      </c>
    </row>
    <row r="466" spans="1:6" ht="12" customHeight="1" x14ac:dyDescent="0.25">
      <c r="A466" s="31" t="str">
        <f t="shared" si="30"/>
        <v>3_30_2D.csv</v>
      </c>
      <c r="B466" s="1">
        <f>Samples!$A$4</f>
        <v>3</v>
      </c>
      <c r="C466" s="1">
        <f>Samples!$B$4</f>
        <v>1</v>
      </c>
      <c r="D466" s="1">
        <f>Samples!$E$4</f>
        <v>0.99957991899592757</v>
      </c>
      <c r="E466" s="1">
        <f>Samples!$G$4</f>
        <v>19.89647474453308</v>
      </c>
      <c r="F466" s="1">
        <f>Samples!$I$4</f>
        <v>0.2477769511885401</v>
      </c>
    </row>
    <row r="467" spans="1:6" ht="12" customHeight="1" x14ac:dyDescent="0.25">
      <c r="A467" s="31" t="s">
        <v>115</v>
      </c>
      <c r="B467" s="1">
        <f>Samples!$A$5</f>
        <v>4</v>
      </c>
      <c r="C467" s="1">
        <f>Samples!$B$5</f>
        <v>1</v>
      </c>
      <c r="D467" s="1">
        <f>Samples!$E$5</f>
        <v>19.939656173058921</v>
      </c>
      <c r="E467" s="1">
        <f>Samples!$G$5</f>
        <v>20.083792761453317</v>
      </c>
      <c r="F467" s="1">
        <f>Samples!$I$5</f>
        <v>0.24762843353548006</v>
      </c>
    </row>
    <row r="468" spans="1:6" ht="12" customHeight="1" x14ac:dyDescent="0.25">
      <c r="A468" s="31" t="str">
        <f t="shared" ref="A468:A481" si="31">TEXT(LEFT(A467,1),"0")&amp;"_"&amp;TEXT(MID(A467,3,3)+1,"000")&amp;"_2D.csv"</f>
        <v>4_159_2D.csv</v>
      </c>
      <c r="B468" s="1">
        <f>Samples!$A$5</f>
        <v>4</v>
      </c>
      <c r="C468" s="1">
        <f>Samples!$B$5</f>
        <v>1</v>
      </c>
      <c r="D468" s="1">
        <f>Samples!$E$5</f>
        <v>19.939656173058921</v>
      </c>
      <c r="E468" s="1">
        <f>Samples!$G$5</f>
        <v>20.083792761453317</v>
      </c>
      <c r="F468" s="1">
        <f>Samples!$I$5</f>
        <v>0.24762843353548006</v>
      </c>
    </row>
    <row r="469" spans="1:6" ht="12" customHeight="1" x14ac:dyDescent="0.25">
      <c r="A469" s="31" t="str">
        <f t="shared" si="31"/>
        <v>4_160_2D.csv</v>
      </c>
      <c r="B469" s="1">
        <f>Samples!$A$5</f>
        <v>4</v>
      </c>
      <c r="C469" s="1">
        <f>Samples!$B$5</f>
        <v>1</v>
      </c>
      <c r="D469" s="1">
        <f>Samples!$E$5</f>
        <v>19.939656173058921</v>
      </c>
      <c r="E469" s="1">
        <f>Samples!$G$5</f>
        <v>20.083792761453317</v>
      </c>
      <c r="F469" s="1">
        <f>Samples!$I$5</f>
        <v>0.24762843353548006</v>
      </c>
    </row>
    <row r="470" spans="1:6" ht="12" customHeight="1" x14ac:dyDescent="0.25">
      <c r="A470" s="31" t="str">
        <f t="shared" si="31"/>
        <v>4_161_2D.csv</v>
      </c>
      <c r="B470" s="1">
        <f>Samples!$A$5</f>
        <v>4</v>
      </c>
      <c r="C470" s="1">
        <f>Samples!$B$5</f>
        <v>1</v>
      </c>
      <c r="D470" s="1">
        <f>Samples!$E$5</f>
        <v>19.939656173058921</v>
      </c>
      <c r="E470" s="1">
        <f>Samples!$G$5</f>
        <v>20.083792761453317</v>
      </c>
      <c r="F470" s="1">
        <f>Samples!$I$5</f>
        <v>0.24762843353548006</v>
      </c>
    </row>
    <row r="471" spans="1:6" ht="12" customHeight="1" x14ac:dyDescent="0.25">
      <c r="A471" s="31" t="str">
        <f t="shared" si="31"/>
        <v>4_162_2D.csv</v>
      </c>
      <c r="B471" s="1">
        <f>Samples!$A$5</f>
        <v>4</v>
      </c>
      <c r="C471" s="1">
        <f>Samples!$B$5</f>
        <v>1</v>
      </c>
      <c r="D471" s="1">
        <f>Samples!$E$5</f>
        <v>19.939656173058921</v>
      </c>
      <c r="E471" s="1">
        <f>Samples!$G$5</f>
        <v>20.083792761453317</v>
      </c>
      <c r="F471" s="1">
        <f>Samples!$I$5</f>
        <v>0.24762843353548006</v>
      </c>
    </row>
    <row r="472" spans="1:6" ht="12" customHeight="1" x14ac:dyDescent="0.25">
      <c r="A472" s="31" t="str">
        <f t="shared" si="31"/>
        <v>4_163_2D.csv</v>
      </c>
      <c r="B472" s="1">
        <f>Samples!$A$5</f>
        <v>4</v>
      </c>
      <c r="C472" s="1">
        <f>Samples!$B$5</f>
        <v>1</v>
      </c>
      <c r="D472" s="1">
        <f>Samples!$E$5</f>
        <v>19.939656173058921</v>
      </c>
      <c r="E472" s="1">
        <f>Samples!$G$5</f>
        <v>20.083792761453317</v>
      </c>
      <c r="F472" s="1">
        <f>Samples!$I$5</f>
        <v>0.24762843353548006</v>
      </c>
    </row>
    <row r="473" spans="1:6" ht="12" customHeight="1" x14ac:dyDescent="0.25">
      <c r="A473" s="31" t="str">
        <f t="shared" si="31"/>
        <v>4_164_2D.csv</v>
      </c>
      <c r="B473" s="1">
        <f>Samples!$A$5</f>
        <v>4</v>
      </c>
      <c r="C473" s="1">
        <f>Samples!$B$5</f>
        <v>1</v>
      </c>
      <c r="D473" s="1">
        <f>Samples!$E$5</f>
        <v>19.939656173058921</v>
      </c>
      <c r="E473" s="1">
        <f>Samples!$G$5</f>
        <v>20.083792761453317</v>
      </c>
      <c r="F473" s="1">
        <f>Samples!$I$5</f>
        <v>0.24762843353548006</v>
      </c>
    </row>
    <row r="474" spans="1:6" ht="12" customHeight="1" x14ac:dyDescent="0.25">
      <c r="A474" s="31" t="str">
        <f t="shared" si="31"/>
        <v>4_165_2D.csv</v>
      </c>
      <c r="B474" s="1">
        <f>Samples!$A$5</f>
        <v>4</v>
      </c>
      <c r="C474" s="1">
        <f>Samples!$B$5</f>
        <v>1</v>
      </c>
      <c r="D474" s="1">
        <f>Samples!$E$5</f>
        <v>19.939656173058921</v>
      </c>
      <c r="E474" s="1">
        <f>Samples!$G$5</f>
        <v>20.083792761453317</v>
      </c>
      <c r="F474" s="1">
        <f>Samples!$I$5</f>
        <v>0.24762843353548006</v>
      </c>
    </row>
    <row r="475" spans="1:6" ht="12" customHeight="1" x14ac:dyDescent="0.25">
      <c r="A475" s="31" t="str">
        <f t="shared" si="31"/>
        <v>4_166_2D.csv</v>
      </c>
      <c r="B475" s="1">
        <f>Samples!$A$5</f>
        <v>4</v>
      </c>
      <c r="C475" s="1">
        <f>Samples!$B$5</f>
        <v>1</v>
      </c>
      <c r="D475" s="1">
        <f>Samples!$E$5</f>
        <v>19.939656173058921</v>
      </c>
      <c r="E475" s="1">
        <f>Samples!$G$5</f>
        <v>20.083792761453317</v>
      </c>
      <c r="F475" s="1">
        <f>Samples!$I$5</f>
        <v>0.24762843353548006</v>
      </c>
    </row>
    <row r="476" spans="1:6" ht="12" customHeight="1" x14ac:dyDescent="0.25">
      <c r="A476" s="31" t="str">
        <f t="shared" si="31"/>
        <v>4_167_2D.csv</v>
      </c>
      <c r="B476" s="1">
        <f>Samples!$A$5</f>
        <v>4</v>
      </c>
      <c r="C476" s="1">
        <f>Samples!$B$5</f>
        <v>1</v>
      </c>
      <c r="D476" s="1">
        <f>Samples!$E$5</f>
        <v>19.939656173058921</v>
      </c>
      <c r="E476" s="1">
        <f>Samples!$G$5</f>
        <v>20.083792761453317</v>
      </c>
      <c r="F476" s="1">
        <f>Samples!$I$5</f>
        <v>0.24762843353548006</v>
      </c>
    </row>
    <row r="477" spans="1:6" ht="12" customHeight="1" x14ac:dyDescent="0.25">
      <c r="A477" s="31" t="str">
        <f t="shared" si="31"/>
        <v>4_168_2D.csv</v>
      </c>
      <c r="B477" s="1">
        <f>Samples!$A$5</f>
        <v>4</v>
      </c>
      <c r="C477" s="1">
        <f>Samples!$B$5</f>
        <v>1</v>
      </c>
      <c r="D477" s="1">
        <f>Samples!$E$5</f>
        <v>19.939656173058921</v>
      </c>
      <c r="E477" s="1">
        <f>Samples!$G$5</f>
        <v>20.083792761453317</v>
      </c>
      <c r="F477" s="1">
        <f>Samples!$I$5</f>
        <v>0.24762843353548006</v>
      </c>
    </row>
    <row r="478" spans="1:6" ht="12" customHeight="1" x14ac:dyDescent="0.25">
      <c r="A478" s="31" t="str">
        <f t="shared" si="31"/>
        <v>4_169_2D.csv</v>
      </c>
      <c r="B478" s="1">
        <f>Samples!$A$5</f>
        <v>4</v>
      </c>
      <c r="C478" s="1">
        <f>Samples!$B$5</f>
        <v>1</v>
      </c>
      <c r="D478" s="1">
        <f>Samples!$E$5</f>
        <v>19.939656173058921</v>
      </c>
      <c r="E478" s="1">
        <f>Samples!$G$5</f>
        <v>20.083792761453317</v>
      </c>
      <c r="F478" s="1">
        <f>Samples!$I$5</f>
        <v>0.24762843353548006</v>
      </c>
    </row>
    <row r="479" spans="1:6" ht="12" customHeight="1" x14ac:dyDescent="0.25">
      <c r="A479" s="31" t="str">
        <f t="shared" si="31"/>
        <v>4_170_2D.csv</v>
      </c>
      <c r="B479" s="1">
        <f>Samples!$A$5</f>
        <v>4</v>
      </c>
      <c r="C479" s="1">
        <f>Samples!$B$5</f>
        <v>1</v>
      </c>
      <c r="D479" s="1">
        <f>Samples!$E$5</f>
        <v>19.939656173058921</v>
      </c>
      <c r="E479" s="1">
        <f>Samples!$G$5</f>
        <v>20.083792761453317</v>
      </c>
      <c r="F479" s="1">
        <f>Samples!$I$5</f>
        <v>0.24762843353548006</v>
      </c>
    </row>
    <row r="480" spans="1:6" ht="12" customHeight="1" x14ac:dyDescent="0.25">
      <c r="A480" s="31" t="str">
        <f t="shared" si="31"/>
        <v>4_171_2D.csv</v>
      </c>
      <c r="B480" s="1">
        <f>Samples!$A$5</f>
        <v>4</v>
      </c>
      <c r="C480" s="1">
        <f>Samples!$B$5</f>
        <v>1</v>
      </c>
      <c r="D480" s="1">
        <f>Samples!$E$5</f>
        <v>19.939656173058921</v>
      </c>
      <c r="E480" s="1">
        <f>Samples!$G$5</f>
        <v>20.083792761453317</v>
      </c>
      <c r="F480" s="1">
        <f>Samples!$I$5</f>
        <v>0.24762843353548006</v>
      </c>
    </row>
    <row r="481" spans="1:6" ht="12" customHeight="1" x14ac:dyDescent="0.25">
      <c r="A481" s="31" t="str">
        <f t="shared" si="31"/>
        <v>4_172_2D.csv</v>
      </c>
      <c r="B481" s="1">
        <f>Samples!$A$5</f>
        <v>4</v>
      </c>
      <c r="C481" s="1">
        <f>Samples!$B$5</f>
        <v>1</v>
      </c>
      <c r="D481" s="1">
        <f>Samples!$E$5</f>
        <v>19.939656173058921</v>
      </c>
      <c r="E481" s="1">
        <f>Samples!$G$5</f>
        <v>20.083792761453317</v>
      </c>
      <c r="F481" s="1">
        <f>Samples!$I$5</f>
        <v>0.24762843353548006</v>
      </c>
    </row>
    <row r="482" spans="1:6" ht="12" customHeight="1" x14ac:dyDescent="0.25">
      <c r="A482" s="31" t="s">
        <v>116</v>
      </c>
      <c r="B482" s="1">
        <f>Samples!$A$6</f>
        <v>5</v>
      </c>
      <c r="C482" s="1">
        <f>Samples!$B$6</f>
        <v>1</v>
      </c>
      <c r="D482" s="1">
        <f>Samples!$E$6</f>
        <v>0.98597885127541518</v>
      </c>
      <c r="E482" s="1">
        <f>Samples!$G$6</f>
        <v>0.98325389362983973</v>
      </c>
      <c r="F482" s="1">
        <f>Samples!$I$6</f>
        <v>3.9420242550781404</v>
      </c>
    </row>
    <row r="483" spans="1:6" ht="12" customHeight="1" x14ac:dyDescent="0.25">
      <c r="A483" s="31" t="str">
        <f t="shared" ref="A483:A496" si="32">TEXT(LEFT(A482,1),"0")&amp;"_"&amp;TEXT(MID(A482,3,3)+1,"000")&amp;"_2D.csv"</f>
        <v>5_107_2D.csv</v>
      </c>
      <c r="B483" s="1">
        <f>Samples!$A$6</f>
        <v>5</v>
      </c>
      <c r="C483" s="1">
        <f>Samples!$B$6</f>
        <v>1</v>
      </c>
      <c r="D483" s="1">
        <f>Samples!$E$6</f>
        <v>0.98597885127541518</v>
      </c>
      <c r="E483" s="1">
        <f>Samples!$G$6</f>
        <v>0.98325389362983973</v>
      </c>
      <c r="F483" s="1">
        <f>Samples!$I$6</f>
        <v>3.9420242550781404</v>
      </c>
    </row>
    <row r="484" spans="1:6" ht="12" customHeight="1" x14ac:dyDescent="0.25">
      <c r="A484" s="31" t="str">
        <f t="shared" si="32"/>
        <v>5_108_2D.csv</v>
      </c>
      <c r="B484" s="1">
        <f>Samples!$A$6</f>
        <v>5</v>
      </c>
      <c r="C484" s="1">
        <f>Samples!$B$6</f>
        <v>1</v>
      </c>
      <c r="D484" s="1">
        <f>Samples!$E$6</f>
        <v>0.98597885127541518</v>
      </c>
      <c r="E484" s="1">
        <f>Samples!$G$6</f>
        <v>0.98325389362983973</v>
      </c>
      <c r="F484" s="1">
        <f>Samples!$I$6</f>
        <v>3.9420242550781404</v>
      </c>
    </row>
    <row r="485" spans="1:6" ht="12" customHeight="1" x14ac:dyDescent="0.25">
      <c r="A485" s="31" t="str">
        <f t="shared" si="32"/>
        <v>5_109_2D.csv</v>
      </c>
      <c r="B485" s="1">
        <f>Samples!$A$6</f>
        <v>5</v>
      </c>
      <c r="C485" s="1">
        <f>Samples!$B$6</f>
        <v>1</v>
      </c>
      <c r="D485" s="1">
        <f>Samples!$E$6</f>
        <v>0.98597885127541518</v>
      </c>
      <c r="E485" s="1">
        <f>Samples!$G$6</f>
        <v>0.98325389362983973</v>
      </c>
      <c r="F485" s="1">
        <f>Samples!$I$6</f>
        <v>3.9420242550781404</v>
      </c>
    </row>
    <row r="486" spans="1:6" ht="12" customHeight="1" x14ac:dyDescent="0.25">
      <c r="A486" s="31" t="str">
        <f t="shared" si="32"/>
        <v>5_110_2D.csv</v>
      </c>
      <c r="B486" s="1">
        <f>Samples!$A$6</f>
        <v>5</v>
      </c>
      <c r="C486" s="1">
        <f>Samples!$B$6</f>
        <v>1</v>
      </c>
      <c r="D486" s="1">
        <f>Samples!$E$6</f>
        <v>0.98597885127541518</v>
      </c>
      <c r="E486" s="1">
        <f>Samples!$G$6</f>
        <v>0.98325389362983973</v>
      </c>
      <c r="F486" s="1">
        <f>Samples!$I$6</f>
        <v>3.9420242550781404</v>
      </c>
    </row>
    <row r="487" spans="1:6" ht="12" customHeight="1" x14ac:dyDescent="0.25">
      <c r="A487" s="31" t="str">
        <f t="shared" si="32"/>
        <v>5_111_2D.csv</v>
      </c>
      <c r="B487" s="1">
        <f>Samples!$A$6</f>
        <v>5</v>
      </c>
      <c r="C487" s="1">
        <f>Samples!$B$6</f>
        <v>1</v>
      </c>
      <c r="D487" s="1">
        <f>Samples!$E$6</f>
        <v>0.98597885127541518</v>
      </c>
      <c r="E487" s="1">
        <f>Samples!$G$6</f>
        <v>0.98325389362983973</v>
      </c>
      <c r="F487" s="1">
        <f>Samples!$I$6</f>
        <v>3.9420242550781404</v>
      </c>
    </row>
    <row r="488" spans="1:6" ht="12" customHeight="1" x14ac:dyDescent="0.25">
      <c r="A488" s="31" t="str">
        <f t="shared" si="32"/>
        <v>5_112_2D.csv</v>
      </c>
      <c r="B488" s="1">
        <f>Samples!$A$6</f>
        <v>5</v>
      </c>
      <c r="C488" s="1">
        <f>Samples!$B$6</f>
        <v>1</v>
      </c>
      <c r="D488" s="1">
        <f>Samples!$E$6</f>
        <v>0.98597885127541518</v>
      </c>
      <c r="E488" s="1">
        <f>Samples!$G$6</f>
        <v>0.98325389362983973</v>
      </c>
      <c r="F488" s="1">
        <f>Samples!$I$6</f>
        <v>3.9420242550781404</v>
      </c>
    </row>
    <row r="489" spans="1:6" ht="12" customHeight="1" x14ac:dyDescent="0.25">
      <c r="A489" s="31" t="str">
        <f t="shared" si="32"/>
        <v>5_113_2D.csv</v>
      </c>
      <c r="B489" s="1">
        <f>Samples!$A$6</f>
        <v>5</v>
      </c>
      <c r="C489" s="1">
        <f>Samples!$B$6</f>
        <v>1</v>
      </c>
      <c r="D489" s="1">
        <f>Samples!$E$6</f>
        <v>0.98597885127541518</v>
      </c>
      <c r="E489" s="1">
        <f>Samples!$G$6</f>
        <v>0.98325389362983973</v>
      </c>
      <c r="F489" s="1">
        <f>Samples!$I$6</f>
        <v>3.9420242550781404</v>
      </c>
    </row>
    <row r="490" spans="1:6" ht="12" customHeight="1" x14ac:dyDescent="0.25">
      <c r="A490" s="31" t="str">
        <f t="shared" si="32"/>
        <v>5_114_2D.csv</v>
      </c>
      <c r="B490" s="1">
        <f>Samples!$A$6</f>
        <v>5</v>
      </c>
      <c r="C490" s="1">
        <f>Samples!$B$6</f>
        <v>1</v>
      </c>
      <c r="D490" s="1">
        <f>Samples!$E$6</f>
        <v>0.98597885127541518</v>
      </c>
      <c r="E490" s="1">
        <f>Samples!$G$6</f>
        <v>0.98325389362983973</v>
      </c>
      <c r="F490" s="1">
        <f>Samples!$I$6</f>
        <v>3.9420242550781404</v>
      </c>
    </row>
    <row r="491" spans="1:6" ht="12" customHeight="1" x14ac:dyDescent="0.25">
      <c r="A491" s="31" t="str">
        <f t="shared" si="32"/>
        <v>5_115_2D.csv</v>
      </c>
      <c r="B491" s="1">
        <f>Samples!$A$6</f>
        <v>5</v>
      </c>
      <c r="C491" s="1">
        <f>Samples!$B$6</f>
        <v>1</v>
      </c>
      <c r="D491" s="1">
        <f>Samples!$E$6</f>
        <v>0.98597885127541518</v>
      </c>
      <c r="E491" s="1">
        <f>Samples!$G$6</f>
        <v>0.98325389362983973</v>
      </c>
      <c r="F491" s="1">
        <f>Samples!$I$6</f>
        <v>3.9420242550781404</v>
      </c>
    </row>
    <row r="492" spans="1:6" ht="12" customHeight="1" x14ac:dyDescent="0.25">
      <c r="A492" s="31" t="str">
        <f t="shared" si="32"/>
        <v>5_116_2D.csv</v>
      </c>
      <c r="B492" s="1">
        <f>Samples!$A$6</f>
        <v>5</v>
      </c>
      <c r="C492" s="1">
        <f>Samples!$B$6</f>
        <v>1</v>
      </c>
      <c r="D492" s="1">
        <f>Samples!$E$6</f>
        <v>0.98597885127541518</v>
      </c>
      <c r="E492" s="1">
        <f>Samples!$G$6</f>
        <v>0.98325389362983973</v>
      </c>
      <c r="F492" s="1">
        <f>Samples!$I$6</f>
        <v>3.9420242550781404</v>
      </c>
    </row>
    <row r="493" spans="1:6" ht="12" customHeight="1" x14ac:dyDescent="0.25">
      <c r="A493" s="31" t="str">
        <f t="shared" si="32"/>
        <v>5_117_2D.csv</v>
      </c>
      <c r="B493" s="1">
        <f>Samples!$A$6</f>
        <v>5</v>
      </c>
      <c r="C493" s="1">
        <f>Samples!$B$6</f>
        <v>1</v>
      </c>
      <c r="D493" s="1">
        <f>Samples!$E$6</f>
        <v>0.98597885127541518</v>
      </c>
      <c r="E493" s="1">
        <f>Samples!$G$6</f>
        <v>0.98325389362983973</v>
      </c>
      <c r="F493" s="1">
        <f>Samples!$I$6</f>
        <v>3.9420242550781404</v>
      </c>
    </row>
    <row r="494" spans="1:6" ht="12" customHeight="1" x14ac:dyDescent="0.25">
      <c r="A494" s="31" t="str">
        <f t="shared" si="32"/>
        <v>5_118_2D.csv</v>
      </c>
      <c r="B494" s="1">
        <f>Samples!$A$6</f>
        <v>5</v>
      </c>
      <c r="C494" s="1">
        <f>Samples!$B$6</f>
        <v>1</v>
      </c>
      <c r="D494" s="1">
        <f>Samples!$E$6</f>
        <v>0.98597885127541518</v>
      </c>
      <c r="E494" s="1">
        <f>Samples!$G$6</f>
        <v>0.98325389362983973</v>
      </c>
      <c r="F494" s="1">
        <f>Samples!$I$6</f>
        <v>3.9420242550781404</v>
      </c>
    </row>
    <row r="495" spans="1:6" ht="12" customHeight="1" x14ac:dyDescent="0.25">
      <c r="A495" s="31" t="str">
        <f t="shared" si="32"/>
        <v>5_119_2D.csv</v>
      </c>
      <c r="B495" s="1">
        <f>Samples!$A$6</f>
        <v>5</v>
      </c>
      <c r="C495" s="1">
        <f>Samples!$B$6</f>
        <v>1</v>
      </c>
      <c r="D495" s="1">
        <f>Samples!$E$6</f>
        <v>0.98597885127541518</v>
      </c>
      <c r="E495" s="1">
        <f>Samples!$G$6</f>
        <v>0.98325389362983973</v>
      </c>
      <c r="F495" s="1">
        <f>Samples!$I$6</f>
        <v>3.9420242550781404</v>
      </c>
    </row>
    <row r="496" spans="1:6" ht="12" customHeight="1" x14ac:dyDescent="0.25">
      <c r="A496" s="31" t="str">
        <f t="shared" si="32"/>
        <v>5_120_2D.csv</v>
      </c>
      <c r="B496" s="1">
        <f>Samples!$A$6</f>
        <v>5</v>
      </c>
      <c r="C496" s="1">
        <f>Samples!$B$6</f>
        <v>1</v>
      </c>
      <c r="D496" s="1">
        <f>Samples!$E$6</f>
        <v>0.98597885127541518</v>
      </c>
      <c r="E496" s="1">
        <f>Samples!$G$6</f>
        <v>0.98325389362983973</v>
      </c>
      <c r="F496" s="1">
        <f>Samples!$I$6</f>
        <v>3.9420242550781404</v>
      </c>
    </row>
    <row r="497" spans="1:6" ht="12" customHeight="1" x14ac:dyDescent="0.25">
      <c r="A497" s="31" t="s">
        <v>117</v>
      </c>
      <c r="B497" s="1">
        <f>Samples!$A$7</f>
        <v>6</v>
      </c>
      <c r="C497" s="1">
        <f>Samples!$B$7</f>
        <v>1</v>
      </c>
      <c r="D497" s="1">
        <f>Samples!$E$7</f>
        <v>19.999595019270522</v>
      </c>
      <c r="E497" s="1">
        <f>Samples!$G$7</f>
        <v>0.99721609891938345</v>
      </c>
      <c r="F497" s="1">
        <f>Samples!$I$7</f>
        <v>4.0059970014992503</v>
      </c>
    </row>
    <row r="498" spans="1:6" ht="12" customHeight="1" x14ac:dyDescent="0.25">
      <c r="A498" s="31" t="str">
        <f t="shared" ref="A498:A506" si="33">TEXT(LEFT(A497,1),"0")&amp;"_"&amp;TEXT(MID(A497,3,2)+1,"00")&amp;"_2D.csv"</f>
        <v>6_92_2D.csv</v>
      </c>
      <c r="B498" s="1">
        <f>Samples!$A$7</f>
        <v>6</v>
      </c>
      <c r="C498" s="1">
        <f>Samples!$B$7</f>
        <v>1</v>
      </c>
      <c r="D498" s="1">
        <f>Samples!$E$7</f>
        <v>19.999595019270522</v>
      </c>
      <c r="E498" s="1">
        <f>Samples!$G$7</f>
        <v>0.99721609891938345</v>
      </c>
      <c r="F498" s="1">
        <f>Samples!$I$7</f>
        <v>4.0059970014992503</v>
      </c>
    </row>
    <row r="499" spans="1:6" ht="12" customHeight="1" x14ac:dyDescent="0.25">
      <c r="A499" s="31" t="str">
        <f t="shared" si="33"/>
        <v>6_93_2D.csv</v>
      </c>
      <c r="B499" s="1">
        <f>Samples!$A$7</f>
        <v>6</v>
      </c>
      <c r="C499" s="1">
        <f>Samples!$B$7</f>
        <v>1</v>
      </c>
      <c r="D499" s="1">
        <f>Samples!$E$7</f>
        <v>19.999595019270522</v>
      </c>
      <c r="E499" s="1">
        <f>Samples!$G$7</f>
        <v>0.99721609891938345</v>
      </c>
      <c r="F499" s="1">
        <f>Samples!$I$7</f>
        <v>4.0059970014992503</v>
      </c>
    </row>
    <row r="500" spans="1:6" ht="12" customHeight="1" x14ac:dyDescent="0.25">
      <c r="A500" s="31" t="str">
        <f t="shared" si="33"/>
        <v>6_94_2D.csv</v>
      </c>
      <c r="B500" s="1">
        <f>Samples!$A$7</f>
        <v>6</v>
      </c>
      <c r="C500" s="1">
        <f>Samples!$B$7</f>
        <v>1</v>
      </c>
      <c r="D500" s="1">
        <f>Samples!$E$7</f>
        <v>19.999595019270522</v>
      </c>
      <c r="E500" s="1">
        <f>Samples!$G$7</f>
        <v>0.99721609891938345</v>
      </c>
      <c r="F500" s="1">
        <f>Samples!$I$7</f>
        <v>4.0059970014992503</v>
      </c>
    </row>
    <row r="501" spans="1:6" ht="12" customHeight="1" x14ac:dyDescent="0.25">
      <c r="A501" s="31" t="str">
        <f t="shared" si="33"/>
        <v>6_95_2D.csv</v>
      </c>
      <c r="B501" s="1">
        <f>Samples!$A$7</f>
        <v>6</v>
      </c>
      <c r="C501" s="1">
        <f>Samples!$B$7</f>
        <v>1</v>
      </c>
      <c r="D501" s="1">
        <f>Samples!$E$7</f>
        <v>19.999595019270522</v>
      </c>
      <c r="E501" s="1">
        <f>Samples!$G$7</f>
        <v>0.99721609891938345</v>
      </c>
      <c r="F501" s="1">
        <f>Samples!$I$7</f>
        <v>4.0059970014992503</v>
      </c>
    </row>
    <row r="502" spans="1:6" ht="12" customHeight="1" x14ac:dyDescent="0.25">
      <c r="A502" s="31" t="str">
        <f t="shared" si="33"/>
        <v>6_96_2D.csv</v>
      </c>
      <c r="B502" s="1">
        <f>Samples!$A$7</f>
        <v>6</v>
      </c>
      <c r="C502" s="1">
        <f>Samples!$B$7</f>
        <v>1</v>
      </c>
      <c r="D502" s="1">
        <f>Samples!$E$7</f>
        <v>19.999595019270522</v>
      </c>
      <c r="E502" s="1">
        <f>Samples!$G$7</f>
        <v>0.99721609891938345</v>
      </c>
      <c r="F502" s="1">
        <f>Samples!$I$7</f>
        <v>4.0059970014992503</v>
      </c>
    </row>
    <row r="503" spans="1:6" ht="12" customHeight="1" x14ac:dyDescent="0.25">
      <c r="A503" s="31" t="str">
        <f t="shared" si="33"/>
        <v>6_97_2D.csv</v>
      </c>
      <c r="B503" s="1">
        <f>Samples!$A$7</f>
        <v>6</v>
      </c>
      <c r="C503" s="1">
        <f>Samples!$B$7</f>
        <v>1</v>
      </c>
      <c r="D503" s="1">
        <f>Samples!$E$7</f>
        <v>19.999595019270522</v>
      </c>
      <c r="E503" s="1">
        <f>Samples!$G$7</f>
        <v>0.99721609891938345</v>
      </c>
      <c r="F503" s="1">
        <f>Samples!$I$7</f>
        <v>4.0059970014992503</v>
      </c>
    </row>
    <row r="504" spans="1:6" ht="12" customHeight="1" x14ac:dyDescent="0.25">
      <c r="A504" s="31" t="str">
        <f t="shared" si="33"/>
        <v>6_98_2D.csv</v>
      </c>
      <c r="B504" s="1">
        <f>Samples!$A$7</f>
        <v>6</v>
      </c>
      <c r="C504" s="1">
        <f>Samples!$B$7</f>
        <v>1</v>
      </c>
      <c r="D504" s="1">
        <f>Samples!$E$7</f>
        <v>19.999595019270522</v>
      </c>
      <c r="E504" s="1">
        <f>Samples!$G$7</f>
        <v>0.99721609891938345</v>
      </c>
      <c r="F504" s="1">
        <f>Samples!$I$7</f>
        <v>4.0059970014992503</v>
      </c>
    </row>
    <row r="505" spans="1:6" ht="12" customHeight="1" x14ac:dyDescent="0.25">
      <c r="A505" s="31" t="str">
        <f t="shared" si="33"/>
        <v>6_99_2D.csv</v>
      </c>
      <c r="B505" s="1">
        <f>Samples!$A$7</f>
        <v>6</v>
      </c>
      <c r="C505" s="1">
        <f>Samples!$B$7</f>
        <v>1</v>
      </c>
      <c r="D505" s="1">
        <f>Samples!$E$7</f>
        <v>19.999595019270522</v>
      </c>
      <c r="E505" s="1">
        <f>Samples!$G$7</f>
        <v>0.99721609891938345</v>
      </c>
      <c r="F505" s="1">
        <f>Samples!$I$7</f>
        <v>4.0059970014992503</v>
      </c>
    </row>
    <row r="506" spans="1:6" ht="12" customHeight="1" x14ac:dyDescent="0.25">
      <c r="A506" s="31" t="str">
        <f t="shared" si="33"/>
        <v>6_100_2D.csv</v>
      </c>
      <c r="B506" s="1">
        <f>Samples!$A$7</f>
        <v>6</v>
      </c>
      <c r="C506" s="1">
        <f>Samples!$B$7</f>
        <v>1</v>
      </c>
      <c r="D506" s="1">
        <f>Samples!$E$7</f>
        <v>19.999595019270522</v>
      </c>
      <c r="E506" s="1">
        <f>Samples!$G$7</f>
        <v>0.99721609891938345</v>
      </c>
      <c r="F506" s="1">
        <f>Samples!$I$7</f>
        <v>4.0059970014992503</v>
      </c>
    </row>
    <row r="507" spans="1:6" ht="12" customHeight="1" x14ac:dyDescent="0.25">
      <c r="A507" s="31" t="str">
        <f>TEXT(LEFT(A506,1),"0")&amp;"_"&amp;TEXT(MID(A506,3,3)+1,"000")&amp;"_2D.csv"</f>
        <v>6_101_2D.csv</v>
      </c>
      <c r="B507" s="1">
        <f>Samples!$A$7</f>
        <v>6</v>
      </c>
      <c r="C507" s="1">
        <f>Samples!$B$7</f>
        <v>1</v>
      </c>
      <c r="D507" s="1">
        <f>Samples!$E$7</f>
        <v>19.999595019270522</v>
      </c>
      <c r="E507" s="1">
        <f>Samples!$G$7</f>
        <v>0.99721609891938345</v>
      </c>
      <c r="F507" s="1">
        <f>Samples!$I$7</f>
        <v>4.0059970014992503</v>
      </c>
    </row>
    <row r="508" spans="1:6" ht="12" customHeight="1" x14ac:dyDescent="0.25">
      <c r="A508" s="31" t="str">
        <f>TEXT(LEFT(A507,1),"0")&amp;"_"&amp;TEXT(MID(A507,3,3)+1,"000")&amp;"_2D.csv"</f>
        <v>6_102_2D.csv</v>
      </c>
      <c r="B508" s="1">
        <f>Samples!$A$7</f>
        <v>6</v>
      </c>
      <c r="C508" s="1">
        <f>Samples!$B$7</f>
        <v>1</v>
      </c>
      <c r="D508" s="1">
        <f>Samples!$E$7</f>
        <v>19.999595019270522</v>
      </c>
      <c r="E508" s="1">
        <f>Samples!$G$7</f>
        <v>0.99721609891938345</v>
      </c>
      <c r="F508" s="1">
        <f>Samples!$I$7</f>
        <v>4.0059970014992503</v>
      </c>
    </row>
    <row r="509" spans="1:6" ht="12" customHeight="1" x14ac:dyDescent="0.25">
      <c r="A509" s="31" t="str">
        <f>TEXT(LEFT(A508,1),"0")&amp;"_"&amp;TEXT(MID(A508,3,3)+1,"000")&amp;"_2D.csv"</f>
        <v>6_103_2D.csv</v>
      </c>
      <c r="B509" s="1">
        <f>Samples!$A$7</f>
        <v>6</v>
      </c>
      <c r="C509" s="1">
        <f>Samples!$B$7</f>
        <v>1</v>
      </c>
      <c r="D509" s="1">
        <f>Samples!$E$7</f>
        <v>19.999595019270522</v>
      </c>
      <c r="E509" s="1">
        <f>Samples!$G$7</f>
        <v>0.99721609891938345</v>
      </c>
      <c r="F509" s="1">
        <f>Samples!$I$7</f>
        <v>4.0059970014992503</v>
      </c>
    </row>
    <row r="510" spans="1:6" ht="12" customHeight="1" x14ac:dyDescent="0.25">
      <c r="A510" s="31" t="str">
        <f>TEXT(LEFT(A509,1),"0")&amp;"_"&amp;TEXT(MID(A509,3,3)+1,"000")&amp;"_2D.csv"</f>
        <v>6_104_2D.csv</v>
      </c>
      <c r="B510" s="1">
        <f>Samples!$A$7</f>
        <v>6</v>
      </c>
      <c r="C510" s="1">
        <f>Samples!$B$7</f>
        <v>1</v>
      </c>
      <c r="D510" s="1">
        <f>Samples!$E$7</f>
        <v>19.999595019270522</v>
      </c>
      <c r="E510" s="1">
        <f>Samples!$G$7</f>
        <v>0.99721609891938345</v>
      </c>
      <c r="F510" s="1">
        <f>Samples!$I$7</f>
        <v>4.0059970014992503</v>
      </c>
    </row>
    <row r="511" spans="1:6" ht="12" customHeight="1" x14ac:dyDescent="0.25">
      <c r="A511" s="31" t="str">
        <f>TEXT(LEFT(A510,1),"0")&amp;"_"&amp;TEXT(MID(A510,3,3)+1,"000")&amp;"_2D.csv"</f>
        <v>6_105_2D.csv</v>
      </c>
      <c r="B511" s="1">
        <f>Samples!$A$7</f>
        <v>6</v>
      </c>
      <c r="C511" s="1">
        <f>Samples!$B$7</f>
        <v>1</v>
      </c>
      <c r="D511" s="1">
        <f>Samples!$E$7</f>
        <v>19.999595019270522</v>
      </c>
      <c r="E511" s="1">
        <f>Samples!$G$7</f>
        <v>0.99721609891938345</v>
      </c>
      <c r="F511" s="1">
        <f>Samples!$I$7</f>
        <v>4.0059970014992503</v>
      </c>
    </row>
    <row r="512" spans="1:6" ht="12" customHeight="1" x14ac:dyDescent="0.25">
      <c r="A512" s="31" t="s">
        <v>118</v>
      </c>
      <c r="B512" s="1">
        <f>Samples!$A$8</f>
        <v>7</v>
      </c>
      <c r="C512" s="1">
        <f>Samples!$B$8</f>
        <v>1</v>
      </c>
      <c r="D512" s="1">
        <f>Samples!$E$8</f>
        <v>0.99718762561181307</v>
      </c>
      <c r="E512" s="1">
        <f>Samples!$G$8</f>
        <v>19.92841107134468</v>
      </c>
      <c r="F512" s="1">
        <f>Samples!$I$8</f>
        <v>4.0027852049244634</v>
      </c>
    </row>
    <row r="513" spans="1:6" ht="12" customHeight="1" x14ac:dyDescent="0.25">
      <c r="A513" s="31" t="str">
        <f t="shared" ref="A513:A526" si="34">TEXT(LEFT(A512,1),"0")&amp;"_"&amp;TEXT(MID(A512,3,3)+1,"000")&amp;"_2D.csv"</f>
        <v>7_167_2D.csv</v>
      </c>
      <c r="B513" s="1">
        <f>Samples!$A$8</f>
        <v>7</v>
      </c>
      <c r="C513" s="1">
        <f>Samples!$B$8</f>
        <v>1</v>
      </c>
      <c r="D513" s="1">
        <f>Samples!$E$8</f>
        <v>0.99718762561181307</v>
      </c>
      <c r="E513" s="1">
        <f>Samples!$G$8</f>
        <v>19.92841107134468</v>
      </c>
      <c r="F513" s="1">
        <f>Samples!$I$8</f>
        <v>4.0027852049244634</v>
      </c>
    </row>
    <row r="514" spans="1:6" ht="12" customHeight="1" x14ac:dyDescent="0.25">
      <c r="A514" s="31" t="str">
        <f t="shared" si="34"/>
        <v>7_168_2D.csv</v>
      </c>
      <c r="B514" s="1">
        <f>Samples!$A$8</f>
        <v>7</v>
      </c>
      <c r="C514" s="1">
        <f>Samples!$B$8</f>
        <v>1</v>
      </c>
      <c r="D514" s="1">
        <f>Samples!$E$8</f>
        <v>0.99718762561181307</v>
      </c>
      <c r="E514" s="1">
        <f>Samples!$G$8</f>
        <v>19.92841107134468</v>
      </c>
      <c r="F514" s="1">
        <f>Samples!$I$8</f>
        <v>4.0027852049244634</v>
      </c>
    </row>
    <row r="515" spans="1:6" ht="12" customHeight="1" x14ac:dyDescent="0.25">
      <c r="A515" s="31" t="str">
        <f t="shared" si="34"/>
        <v>7_169_2D.csv</v>
      </c>
      <c r="B515" s="1">
        <f>Samples!$A$8</f>
        <v>7</v>
      </c>
      <c r="C515" s="1">
        <f>Samples!$B$8</f>
        <v>1</v>
      </c>
      <c r="D515" s="1">
        <f>Samples!$E$8</f>
        <v>0.99718762561181307</v>
      </c>
      <c r="E515" s="1">
        <f>Samples!$G$8</f>
        <v>19.92841107134468</v>
      </c>
      <c r="F515" s="1">
        <f>Samples!$I$8</f>
        <v>4.0027852049244634</v>
      </c>
    </row>
    <row r="516" spans="1:6" ht="12" customHeight="1" x14ac:dyDescent="0.25">
      <c r="A516" s="31" t="str">
        <f t="shared" si="34"/>
        <v>7_170_2D.csv</v>
      </c>
      <c r="B516" s="1">
        <f>Samples!$A$8</f>
        <v>7</v>
      </c>
      <c r="C516" s="1">
        <f>Samples!$B$8</f>
        <v>1</v>
      </c>
      <c r="D516" s="1">
        <f>Samples!$E$8</f>
        <v>0.99718762561181307</v>
      </c>
      <c r="E516" s="1">
        <f>Samples!$G$8</f>
        <v>19.92841107134468</v>
      </c>
      <c r="F516" s="1">
        <f>Samples!$I$8</f>
        <v>4.0027852049244634</v>
      </c>
    </row>
    <row r="517" spans="1:6" ht="12" customHeight="1" x14ac:dyDescent="0.25">
      <c r="A517" s="31" t="str">
        <f t="shared" si="34"/>
        <v>7_171_2D.csv</v>
      </c>
      <c r="B517" s="1">
        <f>Samples!$A$8</f>
        <v>7</v>
      </c>
      <c r="C517" s="1">
        <f>Samples!$B$8</f>
        <v>1</v>
      </c>
      <c r="D517" s="1">
        <f>Samples!$E$8</f>
        <v>0.99718762561181307</v>
      </c>
      <c r="E517" s="1">
        <f>Samples!$G$8</f>
        <v>19.92841107134468</v>
      </c>
      <c r="F517" s="1">
        <f>Samples!$I$8</f>
        <v>4.0027852049244634</v>
      </c>
    </row>
    <row r="518" spans="1:6" ht="12" customHeight="1" x14ac:dyDescent="0.25">
      <c r="A518" s="31" t="str">
        <f t="shared" si="34"/>
        <v>7_172_2D.csv</v>
      </c>
      <c r="B518" s="1">
        <f>Samples!$A$8</f>
        <v>7</v>
      </c>
      <c r="C518" s="1">
        <f>Samples!$B$8</f>
        <v>1</v>
      </c>
      <c r="D518" s="1">
        <f>Samples!$E$8</f>
        <v>0.99718762561181307</v>
      </c>
      <c r="E518" s="1">
        <f>Samples!$G$8</f>
        <v>19.92841107134468</v>
      </c>
      <c r="F518" s="1">
        <f>Samples!$I$8</f>
        <v>4.0027852049244634</v>
      </c>
    </row>
    <row r="519" spans="1:6" ht="12" customHeight="1" x14ac:dyDescent="0.25">
      <c r="A519" s="31" t="str">
        <f t="shared" si="34"/>
        <v>7_173_2D.csv</v>
      </c>
      <c r="B519" s="1">
        <f>Samples!$A$8</f>
        <v>7</v>
      </c>
      <c r="C519" s="1">
        <f>Samples!$B$8</f>
        <v>1</v>
      </c>
      <c r="D519" s="1">
        <f>Samples!$E$8</f>
        <v>0.99718762561181307</v>
      </c>
      <c r="E519" s="1">
        <f>Samples!$G$8</f>
        <v>19.92841107134468</v>
      </c>
      <c r="F519" s="1">
        <f>Samples!$I$8</f>
        <v>4.0027852049244634</v>
      </c>
    </row>
    <row r="520" spans="1:6" ht="12" customHeight="1" x14ac:dyDescent="0.25">
      <c r="A520" s="31" t="str">
        <f t="shared" si="34"/>
        <v>7_174_2D.csv</v>
      </c>
      <c r="B520" s="1">
        <f>Samples!$A$8</f>
        <v>7</v>
      </c>
      <c r="C520" s="1">
        <f>Samples!$B$8</f>
        <v>1</v>
      </c>
      <c r="D520" s="1">
        <f>Samples!$E$8</f>
        <v>0.99718762561181307</v>
      </c>
      <c r="E520" s="1">
        <f>Samples!$G$8</f>
        <v>19.92841107134468</v>
      </c>
      <c r="F520" s="1">
        <f>Samples!$I$8</f>
        <v>4.0027852049244634</v>
      </c>
    </row>
    <row r="521" spans="1:6" ht="12" customHeight="1" x14ac:dyDescent="0.25">
      <c r="A521" s="31" t="str">
        <f t="shared" si="34"/>
        <v>7_175_2D.csv</v>
      </c>
      <c r="B521" s="1">
        <f>Samples!$A$8</f>
        <v>7</v>
      </c>
      <c r="C521" s="1">
        <f>Samples!$B$8</f>
        <v>1</v>
      </c>
      <c r="D521" s="1">
        <f>Samples!$E$8</f>
        <v>0.99718762561181307</v>
      </c>
      <c r="E521" s="1">
        <f>Samples!$G$8</f>
        <v>19.92841107134468</v>
      </c>
      <c r="F521" s="1">
        <f>Samples!$I$8</f>
        <v>4.0027852049244634</v>
      </c>
    </row>
    <row r="522" spans="1:6" ht="12" customHeight="1" x14ac:dyDescent="0.25">
      <c r="A522" s="31" t="str">
        <f t="shared" si="34"/>
        <v>7_176_2D.csv</v>
      </c>
      <c r="B522" s="1">
        <f>Samples!$A$8</f>
        <v>7</v>
      </c>
      <c r="C522" s="1">
        <f>Samples!$B$8</f>
        <v>1</v>
      </c>
      <c r="D522" s="1">
        <f>Samples!$E$8</f>
        <v>0.99718762561181307</v>
      </c>
      <c r="E522" s="1">
        <f>Samples!$G$8</f>
        <v>19.92841107134468</v>
      </c>
      <c r="F522" s="1">
        <f>Samples!$I$8</f>
        <v>4.0027852049244634</v>
      </c>
    </row>
    <row r="523" spans="1:6" ht="12" customHeight="1" x14ac:dyDescent="0.25">
      <c r="A523" s="31" t="str">
        <f t="shared" si="34"/>
        <v>7_177_2D.csv</v>
      </c>
      <c r="B523" s="1">
        <f>Samples!$A$8</f>
        <v>7</v>
      </c>
      <c r="C523" s="1">
        <f>Samples!$B$8</f>
        <v>1</v>
      </c>
      <c r="D523" s="1">
        <f>Samples!$E$8</f>
        <v>0.99718762561181307</v>
      </c>
      <c r="E523" s="1">
        <f>Samples!$G$8</f>
        <v>19.92841107134468</v>
      </c>
      <c r="F523" s="1">
        <f>Samples!$I$8</f>
        <v>4.0027852049244634</v>
      </c>
    </row>
    <row r="524" spans="1:6" ht="12" customHeight="1" x14ac:dyDescent="0.25">
      <c r="A524" s="31" t="str">
        <f t="shared" si="34"/>
        <v>7_178_2D.csv</v>
      </c>
      <c r="B524" s="1">
        <f>Samples!$A$8</f>
        <v>7</v>
      </c>
      <c r="C524" s="1">
        <f>Samples!$B$8</f>
        <v>1</v>
      </c>
      <c r="D524" s="1">
        <f>Samples!$E$8</f>
        <v>0.99718762561181307</v>
      </c>
      <c r="E524" s="1">
        <f>Samples!$G$8</f>
        <v>19.92841107134468</v>
      </c>
      <c r="F524" s="1">
        <f>Samples!$I$8</f>
        <v>4.0027852049244634</v>
      </c>
    </row>
    <row r="525" spans="1:6" ht="12" customHeight="1" x14ac:dyDescent="0.25">
      <c r="A525" s="31" t="str">
        <f t="shared" si="34"/>
        <v>7_179_2D.csv</v>
      </c>
      <c r="B525" s="1">
        <f>Samples!$A$8</f>
        <v>7</v>
      </c>
      <c r="C525" s="1">
        <f>Samples!$B$8</f>
        <v>1</v>
      </c>
      <c r="D525" s="1">
        <f>Samples!$E$8</f>
        <v>0.99718762561181307</v>
      </c>
      <c r="E525" s="1">
        <f>Samples!$G$8</f>
        <v>19.92841107134468</v>
      </c>
      <c r="F525" s="1">
        <f>Samples!$I$8</f>
        <v>4.0027852049244634</v>
      </c>
    </row>
    <row r="526" spans="1:6" ht="12" customHeight="1" x14ac:dyDescent="0.25">
      <c r="A526" s="31" t="str">
        <f t="shared" si="34"/>
        <v>7_180_2D.csv</v>
      </c>
      <c r="B526" s="1">
        <f>Samples!$A$8</f>
        <v>7</v>
      </c>
      <c r="C526" s="1">
        <f>Samples!$B$8</f>
        <v>1</v>
      </c>
      <c r="D526" s="1">
        <f>Samples!$E$8</f>
        <v>0.99718762561181307</v>
      </c>
      <c r="E526" s="1">
        <f>Samples!$G$8</f>
        <v>19.92841107134468</v>
      </c>
      <c r="F526" s="1">
        <f>Samples!$I$8</f>
        <v>4.0027852049244634</v>
      </c>
    </row>
    <row r="527" spans="1:6" ht="12" customHeight="1" x14ac:dyDescent="0.25">
      <c r="A527" s="31" t="s">
        <v>119</v>
      </c>
      <c r="B527" s="1">
        <f>Samples!$A$10</f>
        <v>9</v>
      </c>
      <c r="C527" s="1">
        <f>Samples!$B$10</f>
        <v>1</v>
      </c>
      <c r="D527" s="1">
        <f>Samples!$E$10</f>
        <v>10.513478892800613</v>
      </c>
      <c r="E527" s="1">
        <f>Samples!$G$10</f>
        <v>10.524287432129411</v>
      </c>
      <c r="F527" s="1">
        <f>Samples!$I$10</f>
        <v>2.1736083787009157</v>
      </c>
    </row>
    <row r="528" spans="1:6" ht="12" customHeight="1" x14ac:dyDescent="0.25">
      <c r="A528" s="31" t="str">
        <f t="shared" ref="A528:A541" si="35">TEXT(LEFT(A527,1),"0")&amp;"_"&amp;TEXT(MID(A527,3,3)+1,"000")&amp;"_2D.csv"</f>
        <v>9_114_2D.csv</v>
      </c>
      <c r="B528" s="1">
        <f>Samples!$A$10</f>
        <v>9</v>
      </c>
      <c r="C528" s="1">
        <f>Samples!$B$10</f>
        <v>1</v>
      </c>
      <c r="D528" s="1">
        <f>Samples!$E$10</f>
        <v>10.513478892800613</v>
      </c>
      <c r="E528" s="1">
        <f>Samples!$G$10</f>
        <v>10.524287432129411</v>
      </c>
      <c r="F528" s="1">
        <f>Samples!$I$10</f>
        <v>2.1736083787009157</v>
      </c>
    </row>
    <row r="529" spans="1:6" ht="12" customHeight="1" x14ac:dyDescent="0.25">
      <c r="A529" s="31" t="str">
        <f t="shared" si="35"/>
        <v>9_115_2D.csv</v>
      </c>
      <c r="B529" s="1">
        <f>Samples!$A$10</f>
        <v>9</v>
      </c>
      <c r="C529" s="1">
        <f>Samples!$B$10</f>
        <v>1</v>
      </c>
      <c r="D529" s="1">
        <f>Samples!$E$10</f>
        <v>10.513478892800613</v>
      </c>
      <c r="E529" s="1">
        <f>Samples!$G$10</f>
        <v>10.524287432129411</v>
      </c>
      <c r="F529" s="1">
        <f>Samples!$I$10</f>
        <v>2.1736083787009157</v>
      </c>
    </row>
    <row r="530" spans="1:6" ht="12" customHeight="1" x14ac:dyDescent="0.25">
      <c r="A530" s="31" t="str">
        <f t="shared" si="35"/>
        <v>9_116_2D.csv</v>
      </c>
      <c r="B530" s="1">
        <f>Samples!$A$10</f>
        <v>9</v>
      </c>
      <c r="C530" s="1">
        <f>Samples!$B$10</f>
        <v>1</v>
      </c>
      <c r="D530" s="1">
        <f>Samples!$E$10</f>
        <v>10.513478892800613</v>
      </c>
      <c r="E530" s="1">
        <f>Samples!$G$10</f>
        <v>10.524287432129411</v>
      </c>
      <c r="F530" s="1">
        <f>Samples!$I$10</f>
        <v>2.1736083787009157</v>
      </c>
    </row>
    <row r="531" spans="1:6" ht="12" customHeight="1" x14ac:dyDescent="0.25">
      <c r="A531" s="31" t="str">
        <f t="shared" si="35"/>
        <v>9_117_2D.csv</v>
      </c>
      <c r="B531" s="1">
        <f>Samples!$A$10</f>
        <v>9</v>
      </c>
      <c r="C531" s="1">
        <f>Samples!$B$10</f>
        <v>1</v>
      </c>
      <c r="D531" s="1">
        <f>Samples!$E$10</f>
        <v>10.513478892800613</v>
      </c>
      <c r="E531" s="1">
        <f>Samples!$G$10</f>
        <v>10.524287432129411</v>
      </c>
      <c r="F531" s="1">
        <f>Samples!$I$10</f>
        <v>2.1736083787009157</v>
      </c>
    </row>
    <row r="532" spans="1:6" ht="12" customHeight="1" x14ac:dyDescent="0.25">
      <c r="A532" s="31" t="str">
        <f t="shared" si="35"/>
        <v>9_118_2D.csv</v>
      </c>
      <c r="B532" s="1">
        <f>Samples!$A$10</f>
        <v>9</v>
      </c>
      <c r="C532" s="1">
        <f>Samples!$B$10</f>
        <v>1</v>
      </c>
      <c r="D532" s="1">
        <f>Samples!$E$10</f>
        <v>10.513478892800613</v>
      </c>
      <c r="E532" s="1">
        <f>Samples!$G$10</f>
        <v>10.524287432129411</v>
      </c>
      <c r="F532" s="1">
        <f>Samples!$I$10</f>
        <v>2.1736083787009157</v>
      </c>
    </row>
    <row r="533" spans="1:6" ht="12" customHeight="1" x14ac:dyDescent="0.25">
      <c r="A533" s="31" t="str">
        <f t="shared" si="35"/>
        <v>9_119_2D.csv</v>
      </c>
      <c r="B533" s="1">
        <f>Samples!$A$10</f>
        <v>9</v>
      </c>
      <c r="C533" s="1">
        <f>Samples!$B$10</f>
        <v>1</v>
      </c>
      <c r="D533" s="1">
        <f>Samples!$E$10</f>
        <v>10.513478892800613</v>
      </c>
      <c r="E533" s="1">
        <f>Samples!$G$10</f>
        <v>10.524287432129411</v>
      </c>
      <c r="F533" s="1">
        <f>Samples!$I$10</f>
        <v>2.1736083787009157</v>
      </c>
    </row>
    <row r="534" spans="1:6" ht="12" customHeight="1" x14ac:dyDescent="0.25">
      <c r="A534" s="31" t="str">
        <f t="shared" si="35"/>
        <v>9_120_2D.csv</v>
      </c>
      <c r="B534" s="1">
        <f>Samples!$A$10</f>
        <v>9</v>
      </c>
      <c r="C534" s="1">
        <f>Samples!$B$10</f>
        <v>1</v>
      </c>
      <c r="D534" s="1">
        <f>Samples!$E$10</f>
        <v>10.513478892800613</v>
      </c>
      <c r="E534" s="1">
        <f>Samples!$G$10</f>
        <v>10.524287432129411</v>
      </c>
      <c r="F534" s="1">
        <f>Samples!$I$10</f>
        <v>2.1736083787009157</v>
      </c>
    </row>
    <row r="535" spans="1:6" ht="12" customHeight="1" x14ac:dyDescent="0.25">
      <c r="A535" s="31" t="str">
        <f t="shared" si="35"/>
        <v>9_121_2D.csv</v>
      </c>
      <c r="B535" s="1">
        <f>Samples!$A$10</f>
        <v>9</v>
      </c>
      <c r="C535" s="1">
        <f>Samples!$B$10</f>
        <v>1</v>
      </c>
      <c r="D535" s="1">
        <f>Samples!$E$10</f>
        <v>10.513478892800613</v>
      </c>
      <c r="E535" s="1">
        <f>Samples!$G$10</f>
        <v>10.524287432129411</v>
      </c>
      <c r="F535" s="1">
        <f>Samples!$I$10</f>
        <v>2.1736083787009157</v>
      </c>
    </row>
    <row r="536" spans="1:6" ht="12" customHeight="1" x14ac:dyDescent="0.25">
      <c r="A536" s="31" t="str">
        <f t="shared" si="35"/>
        <v>9_122_2D.csv</v>
      </c>
      <c r="B536" s="1">
        <f>Samples!$A$10</f>
        <v>9</v>
      </c>
      <c r="C536" s="1">
        <f>Samples!$B$10</f>
        <v>1</v>
      </c>
      <c r="D536" s="1">
        <f>Samples!$E$10</f>
        <v>10.513478892800613</v>
      </c>
      <c r="E536" s="1">
        <f>Samples!$G$10</f>
        <v>10.524287432129411</v>
      </c>
      <c r="F536" s="1">
        <f>Samples!$I$10</f>
        <v>2.1736083787009157</v>
      </c>
    </row>
    <row r="537" spans="1:6" ht="12" customHeight="1" x14ac:dyDescent="0.25">
      <c r="A537" s="31" t="str">
        <f t="shared" si="35"/>
        <v>9_123_2D.csv</v>
      </c>
      <c r="B537" s="1">
        <f>Samples!$A$10</f>
        <v>9</v>
      </c>
      <c r="C537" s="1">
        <f>Samples!$B$10</f>
        <v>1</v>
      </c>
      <c r="D537" s="1">
        <f>Samples!$E$10</f>
        <v>10.513478892800613</v>
      </c>
      <c r="E537" s="1">
        <f>Samples!$G$10</f>
        <v>10.524287432129411</v>
      </c>
      <c r="F537" s="1">
        <f>Samples!$I$10</f>
        <v>2.1736083787009157</v>
      </c>
    </row>
    <row r="538" spans="1:6" ht="12" customHeight="1" x14ac:dyDescent="0.25">
      <c r="A538" s="31" t="str">
        <f t="shared" si="35"/>
        <v>9_124_2D.csv</v>
      </c>
      <c r="B538" s="1">
        <f>Samples!$A$10</f>
        <v>9</v>
      </c>
      <c r="C538" s="1">
        <f>Samples!$B$10</f>
        <v>1</v>
      </c>
      <c r="D538" s="1">
        <f>Samples!$E$10</f>
        <v>10.513478892800613</v>
      </c>
      <c r="E538" s="1">
        <f>Samples!$G$10</f>
        <v>10.524287432129411</v>
      </c>
      <c r="F538" s="1">
        <f>Samples!$I$10</f>
        <v>2.1736083787009157</v>
      </c>
    </row>
    <row r="539" spans="1:6" ht="12" customHeight="1" x14ac:dyDescent="0.25">
      <c r="A539" s="31" t="str">
        <f t="shared" si="35"/>
        <v>9_125_2D.csv</v>
      </c>
      <c r="B539" s="1">
        <f>Samples!$A$10</f>
        <v>9</v>
      </c>
      <c r="C539" s="1">
        <f>Samples!$B$10</f>
        <v>1</v>
      </c>
      <c r="D539" s="1">
        <f>Samples!$E$10</f>
        <v>10.513478892800613</v>
      </c>
      <c r="E539" s="1">
        <f>Samples!$G$10</f>
        <v>10.524287432129411</v>
      </c>
      <c r="F539" s="1">
        <f>Samples!$I$10</f>
        <v>2.1736083787009157</v>
      </c>
    </row>
    <row r="540" spans="1:6" ht="12" customHeight="1" x14ac:dyDescent="0.25">
      <c r="A540" s="31" t="str">
        <f t="shared" si="35"/>
        <v>9_126_2D.csv</v>
      </c>
      <c r="B540" s="1">
        <f>Samples!$A$10</f>
        <v>9</v>
      </c>
      <c r="C540" s="1">
        <f>Samples!$B$10</f>
        <v>1</v>
      </c>
      <c r="D540" s="1">
        <f>Samples!$E$10</f>
        <v>10.513478892800613</v>
      </c>
      <c r="E540" s="1">
        <f>Samples!$G$10</f>
        <v>10.524287432129411</v>
      </c>
      <c r="F540" s="1">
        <f>Samples!$I$10</f>
        <v>2.1736083787009157</v>
      </c>
    </row>
    <row r="541" spans="1:6" ht="12" customHeight="1" x14ac:dyDescent="0.25">
      <c r="A541" s="31" t="str">
        <f t="shared" si="35"/>
        <v>9_127_2D.csv</v>
      </c>
      <c r="B541" s="1">
        <f>Samples!$A$10</f>
        <v>9</v>
      </c>
      <c r="C541" s="1">
        <f>Samples!$B$10</f>
        <v>1</v>
      </c>
      <c r="D541" s="1">
        <f>Samples!$E$10</f>
        <v>10.513478892800613</v>
      </c>
      <c r="E541" s="1">
        <f>Samples!$G$10</f>
        <v>10.524287432129411</v>
      </c>
      <c r="F541" s="1">
        <f>Samples!$I$10</f>
        <v>2.1736083787009157</v>
      </c>
    </row>
    <row r="542" spans="1:6" ht="12" customHeight="1" x14ac:dyDescent="0.25"/>
    <row r="543" spans="1:6" ht="12" customHeight="1" x14ac:dyDescent="0.25"/>
    <row r="544" spans="1:6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</sheetData>
  <phoneticPr fontId="5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workbookViewId="0">
      <pane xSplit="1" topLeftCell="S1" activePane="topRight" state="frozen"/>
      <selection pane="topRight" activeCell="Q25" sqref="Q25"/>
    </sheetView>
  </sheetViews>
  <sheetFormatPr defaultColWidth="12.6328125" defaultRowHeight="15" customHeight="1" x14ac:dyDescent="0.25"/>
  <cols>
    <col min="1" max="2" width="11.453125" style="30" customWidth="1"/>
    <col min="3" max="3" width="21.08984375" style="30" customWidth="1"/>
    <col min="4" max="4" width="37.26953125" style="30" customWidth="1"/>
    <col min="5" max="5" width="34.26953125" style="30" customWidth="1"/>
    <col min="6" max="6" width="41.90625" style="30" customWidth="1"/>
    <col min="7" max="7" width="37.26953125" style="30" customWidth="1"/>
    <col min="8" max="8" width="44.453125" style="30" customWidth="1"/>
    <col min="9" max="9" width="40.26953125" style="30" customWidth="1"/>
    <col min="10" max="10" width="39.6328125" style="30" customWidth="1"/>
    <col min="11" max="12" width="38.7265625" style="30" customWidth="1"/>
    <col min="13" max="14" width="38" style="30" customWidth="1"/>
    <col min="15" max="15" width="44.6328125" style="30" customWidth="1"/>
    <col min="16" max="16" width="38" style="30" customWidth="1"/>
    <col min="17" max="18" width="30.26953125" style="30" customWidth="1"/>
    <col min="19" max="21" width="31.08984375" style="30" customWidth="1"/>
    <col min="22" max="22" width="37.26953125" style="30" customWidth="1"/>
    <col min="23" max="23" width="35.6328125" style="30" customWidth="1"/>
    <col min="24" max="24" width="24.7265625" style="30" customWidth="1"/>
    <col min="25" max="25" width="24.26953125" style="30" customWidth="1"/>
    <col min="26" max="26" width="19.08984375" style="30" customWidth="1"/>
    <col min="27" max="27" width="20.6328125" style="30" customWidth="1"/>
    <col min="28" max="28" width="16.453125" style="30" customWidth="1"/>
    <col min="29" max="16384" width="12.6328125" style="30"/>
  </cols>
  <sheetData>
    <row r="1" spans="1:40" ht="12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100</v>
      </c>
      <c r="AD1" s="30" t="s">
        <v>101</v>
      </c>
      <c r="AE1" s="30" t="s">
        <v>102</v>
      </c>
      <c r="AF1" s="30" t="s">
        <v>103</v>
      </c>
      <c r="AG1" s="30" t="s">
        <v>104</v>
      </c>
      <c r="AH1" s="30" t="s">
        <v>105</v>
      </c>
      <c r="AI1" s="30" t="s">
        <v>106</v>
      </c>
      <c r="AJ1" s="30" t="s">
        <v>107</v>
      </c>
      <c r="AK1" s="30" t="s">
        <v>108</v>
      </c>
      <c r="AL1" s="30" t="s">
        <v>109</v>
      </c>
      <c r="AM1" s="30" t="s">
        <v>110</v>
      </c>
      <c r="AN1" s="30" t="s">
        <v>111</v>
      </c>
    </row>
    <row r="2" spans="1:40" ht="12" customHeight="1" x14ac:dyDescent="0.25">
      <c r="A2" s="30">
        <v>1</v>
      </c>
      <c r="B2" s="30">
        <v>1</v>
      </c>
      <c r="C2" s="30">
        <v>13</v>
      </c>
      <c r="D2" s="30">
        <f>DOE!B4*(DOE!H$6-DOE!H$5)+DOE!H$5</f>
        <v>1</v>
      </c>
      <c r="E2" s="30">
        <f>Samples!$K2*Samples!$S2/Samples!$Q2</f>
        <v>1.0021845569889016</v>
      </c>
      <c r="F2" s="30">
        <f>DOE!C4*(DOE!I$6-DOE!I$5)+DOE!I$5</f>
        <v>1</v>
      </c>
      <c r="G2" s="30">
        <f>Samples!$M2*Samples!$U2/Samples!$Q2</f>
        <v>0.99941481150469369</v>
      </c>
      <c r="H2" s="30">
        <f>DOE!D4*(DOE!J$6-DOE!J$5)+DOE!J$5</f>
        <v>0.25</v>
      </c>
      <c r="I2" s="30">
        <f>Samples!$W2*Samples!$O2/Samples!$Q2</f>
        <v>0.24842259167069106</v>
      </c>
      <c r="J2" s="30">
        <f>Stock!$C$3</f>
        <v>200</v>
      </c>
      <c r="K2" s="30">
        <f>Stock!$D$3</f>
        <v>199.99595019270521</v>
      </c>
      <c r="L2" s="30">
        <f>Stock!$C$4</f>
        <v>200</v>
      </c>
      <c r="M2" s="30">
        <f>Stock!$D$4</f>
        <v>199.44321978387669</v>
      </c>
      <c r="N2" s="30">
        <f>Stock!$C$5</f>
        <v>40</v>
      </c>
      <c r="O2" s="30">
        <f>Stock!$D$5</f>
        <v>39.980009995002504</v>
      </c>
      <c r="P2" s="30">
        <v>50</v>
      </c>
      <c r="Q2" s="30">
        <f>Samples!$S2+Samples!$W2+Samples!$Y2+Samples!$U2</f>
        <v>49.89</v>
      </c>
      <c r="R2" s="30">
        <f t="shared" ref="R2:R37" si="0">D2*P2/J2</f>
        <v>0.25</v>
      </c>
      <c r="S2" s="30">
        <v>0.25</v>
      </c>
      <c r="T2" s="30">
        <f t="shared" ref="T2:T38" si="1">F2*P2/L2</f>
        <v>0.25</v>
      </c>
      <c r="U2" s="30">
        <v>0.25</v>
      </c>
      <c r="V2" s="30">
        <f t="shared" ref="V2:V37" si="2">H2*P2/N2</f>
        <v>0.3125</v>
      </c>
      <c r="W2" s="30">
        <v>0.31</v>
      </c>
      <c r="X2" s="30">
        <f t="shared" ref="X2:X37" si="3">P2-R2-V2-T2</f>
        <v>49.1875</v>
      </c>
      <c r="Y2" s="30">
        <v>49.08</v>
      </c>
      <c r="Z2" s="31" t="s">
        <v>112</v>
      </c>
      <c r="AA2" s="31" t="str">
        <f>TEXT(LEFT(Z2,1),"1")&amp;"_"&amp;TEXT(MID(Z2,3,2)+1,"00")&amp;"_2D.csv"</f>
        <v>1_32_2D.csv</v>
      </c>
      <c r="AB2" s="31" t="str">
        <f t="shared" ref="AB2:AN2" si="4">TEXT(LEFT(AA2,1),"1")&amp;"_"&amp;TEXT(MID(AA2,3,2)+1,"00")&amp;"_2D.csv"</f>
        <v>1_33_2D.csv</v>
      </c>
      <c r="AC2" s="31" t="str">
        <f t="shared" si="4"/>
        <v>1_34_2D.csv</v>
      </c>
      <c r="AD2" s="31" t="str">
        <f t="shared" si="4"/>
        <v>1_35_2D.csv</v>
      </c>
      <c r="AE2" s="31" t="str">
        <f t="shared" si="4"/>
        <v>1_36_2D.csv</v>
      </c>
      <c r="AF2" s="31" t="str">
        <f t="shared" si="4"/>
        <v>1_37_2D.csv</v>
      </c>
      <c r="AG2" s="31" t="str">
        <f t="shared" si="4"/>
        <v>1_38_2D.csv</v>
      </c>
      <c r="AH2" s="31" t="str">
        <f t="shared" si="4"/>
        <v>1_39_2D.csv</v>
      </c>
      <c r="AI2" s="31" t="str">
        <f t="shared" si="4"/>
        <v>1_40_2D.csv</v>
      </c>
      <c r="AJ2" s="31" t="str">
        <f t="shared" si="4"/>
        <v>1_41_2D.csv</v>
      </c>
      <c r="AK2" s="31" t="str">
        <f t="shared" si="4"/>
        <v>1_42_2D.csv</v>
      </c>
      <c r="AL2" s="31" t="str">
        <f t="shared" si="4"/>
        <v>1_43_2D.csv</v>
      </c>
      <c r="AM2" s="31" t="str">
        <f t="shared" si="4"/>
        <v>1_44_2D.csv</v>
      </c>
      <c r="AN2" s="31" t="str">
        <f t="shared" si="4"/>
        <v>1_45_2D.csv</v>
      </c>
    </row>
    <row r="3" spans="1:40" ht="12" customHeight="1" x14ac:dyDescent="0.25">
      <c r="A3" s="30">
        <v>2</v>
      </c>
      <c r="B3" s="30">
        <v>1</v>
      </c>
      <c r="C3" s="30">
        <v>25</v>
      </c>
      <c r="D3" s="30">
        <f>DOE!B5*(DOE!H$6-DOE!H$5)+DOE!H$5</f>
        <v>20</v>
      </c>
      <c r="E3" s="30">
        <f>Samples!$K3*Samples!$S3/Samples!$Q3</f>
        <v>19.991598379918553</v>
      </c>
      <c r="F3" s="30">
        <f>DOE!C5*(DOE!I$6-DOE!I$5)+DOE!I$5</f>
        <v>1</v>
      </c>
      <c r="G3" s="30">
        <f>Samples!$M3*Samples!$U3/Samples!$Q3</f>
        <v>0.99681737197059517</v>
      </c>
      <c r="H3" s="30">
        <f>DOE!D5*(DOE!J$6-DOE!J$5)+DOE!J$5</f>
        <v>0.25</v>
      </c>
      <c r="I3" s="30">
        <f>Samples!$W3*Samples!$O3/Samples!$Q3</f>
        <v>0.2477769511885401</v>
      </c>
      <c r="J3" s="30">
        <f>Stock!$C$3</f>
        <v>200</v>
      </c>
      <c r="K3" s="30">
        <f>Stock!$D$3</f>
        <v>199.99595019270521</v>
      </c>
      <c r="L3" s="30">
        <f>Stock!$C$4</f>
        <v>200</v>
      </c>
      <c r="M3" s="30">
        <f>Stock!$D$4</f>
        <v>199.44321978387669</v>
      </c>
      <c r="N3" s="30">
        <f>Stock!$C$5</f>
        <v>40</v>
      </c>
      <c r="O3" s="30">
        <f>Stock!$D$5</f>
        <v>39.980009995002504</v>
      </c>
      <c r="P3" s="30">
        <v>50</v>
      </c>
      <c r="Q3" s="30">
        <f>Samples!$S3+Samples!$W3+Samples!$Y3+Samples!$U3</f>
        <v>50.02</v>
      </c>
      <c r="R3" s="30">
        <f t="shared" si="0"/>
        <v>5</v>
      </c>
      <c r="S3" s="30">
        <v>5</v>
      </c>
      <c r="T3" s="30">
        <f t="shared" si="1"/>
        <v>0.25</v>
      </c>
      <c r="U3" s="30">
        <v>0.25</v>
      </c>
      <c r="V3" s="30">
        <f t="shared" si="2"/>
        <v>0.3125</v>
      </c>
      <c r="W3" s="30">
        <v>0.31</v>
      </c>
      <c r="X3" s="30">
        <f t="shared" si="3"/>
        <v>44.4375</v>
      </c>
      <c r="Y3" s="30">
        <v>44.46</v>
      </c>
      <c r="Z3" s="31" t="s">
        <v>113</v>
      </c>
      <c r="AA3" s="31" t="str">
        <f>TEXT(LEFT(Z3,1),"0")&amp;"_"&amp;TEXT(MID(Z3,3,1)+1,"0")&amp;"_2D.csv"</f>
        <v>2_2_2D.csv</v>
      </c>
      <c r="AB3" s="31" t="str">
        <f t="shared" ref="AB3:AI3" si="5">TEXT(LEFT(AA3,1),"0")&amp;"_"&amp;TEXT(MID(AA3,3,1)+1,"0")&amp;"_2D.csv"</f>
        <v>2_3_2D.csv</v>
      </c>
      <c r="AC3" s="31" t="str">
        <f t="shared" si="5"/>
        <v>2_4_2D.csv</v>
      </c>
      <c r="AD3" s="31" t="str">
        <f t="shared" si="5"/>
        <v>2_5_2D.csv</v>
      </c>
      <c r="AE3" s="31" t="str">
        <f t="shared" si="5"/>
        <v>2_6_2D.csv</v>
      </c>
      <c r="AF3" s="31" t="str">
        <f t="shared" si="5"/>
        <v>2_7_2D.csv</v>
      </c>
      <c r="AG3" s="31" t="str">
        <f t="shared" si="5"/>
        <v>2_8_2D.csv</v>
      </c>
      <c r="AH3" s="31" t="str">
        <f t="shared" si="5"/>
        <v>2_9_2D.csv</v>
      </c>
      <c r="AI3" s="31" t="str">
        <f t="shared" si="5"/>
        <v>2_10_2D.csv</v>
      </c>
      <c r="AJ3" s="31" t="str">
        <f>TEXT(LEFT(AI3,1),"0")&amp;"_"&amp;TEXT(MID(AI3,3,2)+1,"0")&amp;"_2D.csv"</f>
        <v>2_11_2D.csv</v>
      </c>
      <c r="AK3" s="31" t="str">
        <f t="shared" ref="AK3:AN3" si="6">TEXT(LEFT(AJ3,1),"0")&amp;"_"&amp;TEXT(MID(AJ3,3,2)+1,"0")&amp;"_2D.csv"</f>
        <v>2_12_2D.csv</v>
      </c>
      <c r="AL3" s="31" t="str">
        <f t="shared" si="6"/>
        <v>2_13_2D.csv</v>
      </c>
      <c r="AM3" s="31" t="str">
        <f t="shared" si="6"/>
        <v>2_14_2D.csv</v>
      </c>
      <c r="AN3" s="31" t="str">
        <f t="shared" si="6"/>
        <v>2_15_2D.csv</v>
      </c>
    </row>
    <row r="4" spans="1:40" ht="12" customHeight="1" x14ac:dyDescent="0.25">
      <c r="A4" s="30">
        <v>3</v>
      </c>
      <c r="B4" s="30">
        <v>1</v>
      </c>
      <c r="C4" s="30">
        <v>25</v>
      </c>
      <c r="D4" s="30">
        <f>DOE!B6*(DOE!H$6-DOE!H$5)+DOE!H$5</f>
        <v>1</v>
      </c>
      <c r="E4" s="30">
        <f>Samples!$K4*Samples!$S4/Samples!$Q4</f>
        <v>0.99957991899592757</v>
      </c>
      <c r="F4" s="30">
        <f>DOE!C6*(DOE!I$6-DOE!I$5)+DOE!I$5</f>
        <v>20</v>
      </c>
      <c r="G4" s="30">
        <f>Samples!$M4*Samples!$U4/Samples!$Q4</f>
        <v>19.89647474453308</v>
      </c>
      <c r="H4" s="30">
        <f>DOE!D6*(DOE!J$6-DOE!J$5)+DOE!J$5</f>
        <v>0.25</v>
      </c>
      <c r="I4" s="30">
        <f>Samples!$W4*Samples!$O4/Samples!$Q4</f>
        <v>0.2477769511885401</v>
      </c>
      <c r="J4" s="30">
        <f>Stock!$C$3</f>
        <v>200</v>
      </c>
      <c r="K4" s="30">
        <f>Stock!$D$3</f>
        <v>199.99595019270521</v>
      </c>
      <c r="L4" s="30">
        <f>Stock!$C$4</f>
        <v>200</v>
      </c>
      <c r="M4" s="30">
        <f>Stock!$D$4</f>
        <v>199.44321978387669</v>
      </c>
      <c r="N4" s="30">
        <f>Stock!$C$5</f>
        <v>40</v>
      </c>
      <c r="O4" s="30">
        <f>Stock!$D$5</f>
        <v>39.980009995002504</v>
      </c>
      <c r="P4" s="30">
        <v>50</v>
      </c>
      <c r="Q4" s="30">
        <f>Samples!$S4+Samples!$W4+Samples!$Y4+Samples!$U4</f>
        <v>50.02</v>
      </c>
      <c r="R4" s="30">
        <f t="shared" si="0"/>
        <v>0.25</v>
      </c>
      <c r="S4" s="30">
        <v>0.25</v>
      </c>
      <c r="T4" s="30">
        <f t="shared" si="1"/>
        <v>5</v>
      </c>
      <c r="U4" s="30">
        <v>4.99</v>
      </c>
      <c r="V4" s="30">
        <f t="shared" si="2"/>
        <v>0.3125</v>
      </c>
      <c r="W4" s="30">
        <v>0.31</v>
      </c>
      <c r="X4" s="30">
        <f t="shared" si="3"/>
        <v>44.4375</v>
      </c>
      <c r="Y4" s="30">
        <v>44.47</v>
      </c>
      <c r="Z4" s="31" t="s">
        <v>114</v>
      </c>
      <c r="AA4" s="31" t="str">
        <f>TEXT(LEFT(Z4,1),"0")&amp;"_"&amp;TEXT(MID(Z4,3,2)+1,"00")&amp;"_2D.csv"</f>
        <v>3_17_2D.csv</v>
      </c>
      <c r="AB4" s="31" t="str">
        <f t="shared" ref="AB4:AN4" si="7">TEXT(LEFT(AA4,1),"0")&amp;"_"&amp;TEXT(MID(AA4,3,2)+1,"00")&amp;"_2D.csv"</f>
        <v>3_18_2D.csv</v>
      </c>
      <c r="AC4" s="31" t="str">
        <f t="shared" si="7"/>
        <v>3_19_2D.csv</v>
      </c>
      <c r="AD4" s="31" t="str">
        <f t="shared" si="7"/>
        <v>3_20_2D.csv</v>
      </c>
      <c r="AE4" s="31" t="str">
        <f t="shared" si="7"/>
        <v>3_21_2D.csv</v>
      </c>
      <c r="AF4" s="31" t="str">
        <f t="shared" si="7"/>
        <v>3_22_2D.csv</v>
      </c>
      <c r="AG4" s="31" t="str">
        <f t="shared" si="7"/>
        <v>3_23_2D.csv</v>
      </c>
      <c r="AH4" s="31" t="str">
        <f t="shared" si="7"/>
        <v>3_24_2D.csv</v>
      </c>
      <c r="AI4" s="31" t="str">
        <f t="shared" si="7"/>
        <v>3_25_2D.csv</v>
      </c>
      <c r="AJ4" s="31" t="str">
        <f t="shared" si="7"/>
        <v>3_26_2D.csv</v>
      </c>
      <c r="AK4" s="31" t="str">
        <f t="shared" si="7"/>
        <v>3_27_2D.csv</v>
      </c>
      <c r="AL4" s="31" t="str">
        <f t="shared" si="7"/>
        <v>3_28_2D.csv</v>
      </c>
      <c r="AM4" s="31" t="str">
        <f t="shared" si="7"/>
        <v>3_29_2D.csv</v>
      </c>
      <c r="AN4" s="31" t="str">
        <f t="shared" si="7"/>
        <v>3_30_2D.csv</v>
      </c>
    </row>
    <row r="5" spans="1:40" ht="12" customHeight="1" x14ac:dyDescent="0.25">
      <c r="A5" s="30">
        <v>4</v>
      </c>
      <c r="B5" s="30">
        <v>1</v>
      </c>
      <c r="C5" s="30">
        <v>8</v>
      </c>
      <c r="D5" s="30">
        <f>DOE!B7*(DOE!H$6-DOE!H$5)+DOE!H$5</f>
        <v>20</v>
      </c>
      <c r="E5" s="30">
        <f>Samples!$K5*Samples!$S5/Samples!$Q5</f>
        <v>19.939656173058921</v>
      </c>
      <c r="F5" s="30">
        <f>DOE!C7*(DOE!I$6-DOE!I$5)+DOE!I$5</f>
        <v>20</v>
      </c>
      <c r="G5" s="30">
        <f>Samples!$M5*Samples!$U5/Samples!$Q5</f>
        <v>20.083792761453317</v>
      </c>
      <c r="H5" s="30">
        <f>DOE!D7*(DOE!J$6-DOE!J$5)+DOE!J$5</f>
        <v>0.25</v>
      </c>
      <c r="I5" s="30">
        <f>Samples!$W5*Samples!$O5/Samples!$Q5</f>
        <v>0.24762843353548006</v>
      </c>
      <c r="J5" s="30">
        <f>Stock!$C$3</f>
        <v>200</v>
      </c>
      <c r="K5" s="30">
        <f>Stock!$D$3</f>
        <v>199.99595019270521</v>
      </c>
      <c r="L5" s="30">
        <f>Stock!$C$4</f>
        <v>200</v>
      </c>
      <c r="M5" s="30">
        <f>Stock!$D$4</f>
        <v>199.44321978387669</v>
      </c>
      <c r="N5" s="30">
        <f>Stock!$C$5</f>
        <v>40</v>
      </c>
      <c r="O5" s="30">
        <f>Stock!$D$5</f>
        <v>39.980009995002504</v>
      </c>
      <c r="P5" s="30">
        <v>50</v>
      </c>
      <c r="Q5" s="30">
        <f>Samples!$S5+Samples!$W5+Samples!$Y5+Samples!$U5</f>
        <v>50.05</v>
      </c>
      <c r="R5" s="30">
        <f t="shared" si="0"/>
        <v>5</v>
      </c>
      <c r="S5" s="30">
        <v>4.99</v>
      </c>
      <c r="T5" s="30">
        <f t="shared" si="1"/>
        <v>5</v>
      </c>
      <c r="U5" s="30">
        <v>5.04</v>
      </c>
      <c r="V5" s="30">
        <f t="shared" si="2"/>
        <v>0.3125</v>
      </c>
      <c r="W5" s="30">
        <v>0.31</v>
      </c>
      <c r="X5" s="30">
        <f t="shared" si="3"/>
        <v>39.6875</v>
      </c>
      <c r="Y5" s="30">
        <v>39.71</v>
      </c>
      <c r="Z5" s="31" t="s">
        <v>115</v>
      </c>
      <c r="AA5" s="31" t="str">
        <f>TEXT(LEFT(Z5,1),"0")&amp;"_"&amp;TEXT(MID(Z5,3,3)+1,"000")&amp;"_2D.csv"</f>
        <v>4_159_2D.csv</v>
      </c>
      <c r="AB5" s="31" t="str">
        <f t="shared" ref="AB5:AN5" si="8">TEXT(LEFT(AA5,1),"0")&amp;"_"&amp;TEXT(MID(AA5,3,3)+1,"000")&amp;"_2D.csv"</f>
        <v>4_160_2D.csv</v>
      </c>
      <c r="AC5" s="31" t="str">
        <f t="shared" si="8"/>
        <v>4_161_2D.csv</v>
      </c>
      <c r="AD5" s="31" t="str">
        <f t="shared" si="8"/>
        <v>4_162_2D.csv</v>
      </c>
      <c r="AE5" s="31" t="str">
        <f t="shared" si="8"/>
        <v>4_163_2D.csv</v>
      </c>
      <c r="AF5" s="31" t="str">
        <f t="shared" si="8"/>
        <v>4_164_2D.csv</v>
      </c>
      <c r="AG5" s="31" t="str">
        <f t="shared" si="8"/>
        <v>4_165_2D.csv</v>
      </c>
      <c r="AH5" s="31" t="str">
        <f t="shared" si="8"/>
        <v>4_166_2D.csv</v>
      </c>
      <c r="AI5" s="31" t="str">
        <f t="shared" si="8"/>
        <v>4_167_2D.csv</v>
      </c>
      <c r="AJ5" s="31" t="str">
        <f t="shared" si="8"/>
        <v>4_168_2D.csv</v>
      </c>
      <c r="AK5" s="31" t="str">
        <f t="shared" si="8"/>
        <v>4_169_2D.csv</v>
      </c>
      <c r="AL5" s="31" t="str">
        <f t="shared" si="8"/>
        <v>4_170_2D.csv</v>
      </c>
      <c r="AM5" s="31" t="str">
        <f t="shared" si="8"/>
        <v>4_171_2D.csv</v>
      </c>
      <c r="AN5" s="31" t="str">
        <f t="shared" si="8"/>
        <v>4_172_2D.csv</v>
      </c>
    </row>
    <row r="6" spans="1:40" ht="12" customHeight="1" x14ac:dyDescent="0.25">
      <c r="A6" s="30">
        <v>5</v>
      </c>
      <c r="B6" s="30">
        <v>1</v>
      </c>
      <c r="C6" s="30">
        <v>18</v>
      </c>
      <c r="D6" s="30">
        <f>DOE!B8*(DOE!H$6-DOE!H$5)+DOE!H$5</f>
        <v>1</v>
      </c>
      <c r="E6" s="30">
        <f>Samples!$K6*Samples!$S6/Samples!$Q6</f>
        <v>0.98597885127541518</v>
      </c>
      <c r="F6" s="30">
        <f>DOE!C8*(DOE!I$6-DOE!I$5)+DOE!I$5</f>
        <v>1</v>
      </c>
      <c r="G6" s="30">
        <f>Samples!$M6*Samples!$U6/Samples!$Q6</f>
        <v>0.98325389362983973</v>
      </c>
      <c r="H6" s="30">
        <f>DOE!D8*(DOE!J$6-DOE!J$5)+DOE!J$5</f>
        <v>4</v>
      </c>
      <c r="I6" s="30">
        <f>Samples!$W6*Samples!$O6/Samples!$Q6</f>
        <v>3.9420242550781404</v>
      </c>
      <c r="J6" s="30">
        <f>Stock!$C$3</f>
        <v>200</v>
      </c>
      <c r="K6" s="30">
        <f>Stock!$D$3</f>
        <v>199.99595019270521</v>
      </c>
      <c r="L6" s="30">
        <f>Stock!$C$4</f>
        <v>200</v>
      </c>
      <c r="M6" s="30">
        <f>Stock!$D$4</f>
        <v>199.44321978387669</v>
      </c>
      <c r="N6" s="30">
        <f>Stock!$C$5</f>
        <v>40</v>
      </c>
      <c r="O6" s="30">
        <f>Stock!$D$5</f>
        <v>39.980009995002504</v>
      </c>
      <c r="P6" s="30">
        <v>50</v>
      </c>
      <c r="Q6" s="30">
        <f>Samples!$S6+Samples!$W6+Samples!$Y6+Samples!$U6</f>
        <v>50.71</v>
      </c>
      <c r="R6" s="30">
        <f t="shared" si="0"/>
        <v>0.25</v>
      </c>
      <c r="S6" s="30">
        <v>0.25</v>
      </c>
      <c r="T6" s="30">
        <f t="shared" si="1"/>
        <v>0.25</v>
      </c>
      <c r="U6" s="30">
        <v>0.25</v>
      </c>
      <c r="V6" s="30">
        <f t="shared" si="2"/>
        <v>5</v>
      </c>
      <c r="W6" s="30">
        <v>5</v>
      </c>
      <c r="X6" s="30">
        <f t="shared" si="3"/>
        <v>44.5</v>
      </c>
      <c r="Y6" s="30">
        <v>45.21</v>
      </c>
      <c r="Z6" s="31" t="s">
        <v>116</v>
      </c>
      <c r="AA6" s="31" t="str">
        <f>TEXT(LEFT(Z6,1),"0")&amp;"_"&amp;TEXT(MID(Z6,3,3)+1,"000")&amp;"_2D.csv"</f>
        <v>5_107_2D.csv</v>
      </c>
      <c r="AB6" s="31" t="str">
        <f t="shared" ref="AB6:AN7" si="9">TEXT(LEFT(AA6,1),"0")&amp;"_"&amp;TEXT(MID(AA6,3,3)+1,"000")&amp;"_2D.csv"</f>
        <v>5_108_2D.csv</v>
      </c>
      <c r="AC6" s="31" t="str">
        <f t="shared" si="9"/>
        <v>5_109_2D.csv</v>
      </c>
      <c r="AD6" s="31" t="str">
        <f t="shared" si="9"/>
        <v>5_110_2D.csv</v>
      </c>
      <c r="AE6" s="31" t="str">
        <f t="shared" si="9"/>
        <v>5_111_2D.csv</v>
      </c>
      <c r="AF6" s="31" t="str">
        <f t="shared" si="9"/>
        <v>5_112_2D.csv</v>
      </c>
      <c r="AG6" s="31" t="str">
        <f t="shared" si="9"/>
        <v>5_113_2D.csv</v>
      </c>
      <c r="AH6" s="31" t="str">
        <f t="shared" si="9"/>
        <v>5_114_2D.csv</v>
      </c>
      <c r="AI6" s="31" t="str">
        <f t="shared" si="9"/>
        <v>5_115_2D.csv</v>
      </c>
      <c r="AJ6" s="31" t="str">
        <f t="shared" si="9"/>
        <v>5_116_2D.csv</v>
      </c>
      <c r="AK6" s="31" t="str">
        <f t="shared" si="9"/>
        <v>5_117_2D.csv</v>
      </c>
      <c r="AL6" s="31" t="str">
        <f t="shared" si="9"/>
        <v>5_118_2D.csv</v>
      </c>
      <c r="AM6" s="31" t="str">
        <f t="shared" si="9"/>
        <v>5_119_2D.csv</v>
      </c>
      <c r="AN6" s="31" t="str">
        <f t="shared" si="9"/>
        <v>5_120_2D.csv</v>
      </c>
    </row>
    <row r="7" spans="1:40" ht="12" customHeight="1" x14ac:dyDescent="0.25">
      <c r="A7" s="30">
        <v>6</v>
      </c>
      <c r="B7" s="30">
        <v>1</v>
      </c>
      <c r="C7" s="30">
        <v>17</v>
      </c>
      <c r="D7" s="30">
        <f>DOE!B9*(DOE!H$6-DOE!H$5)+DOE!H$5</f>
        <v>20</v>
      </c>
      <c r="E7" s="30">
        <f>Samples!$K7*Samples!$S7/Samples!$Q7</f>
        <v>19.999595019270522</v>
      </c>
      <c r="F7" s="30">
        <f>DOE!C9*(DOE!I$6-DOE!I$5)+DOE!I$5</f>
        <v>1</v>
      </c>
      <c r="G7" s="30">
        <f>Samples!$M7*Samples!$U7/Samples!$Q7</f>
        <v>0.99721609891938345</v>
      </c>
      <c r="H7" s="30">
        <f>DOE!D9*(DOE!J$6-DOE!J$5)+DOE!J$5</f>
        <v>4</v>
      </c>
      <c r="I7" s="30">
        <f>Samples!$W7*Samples!$O7/Samples!$Q7</f>
        <v>4.0059970014992503</v>
      </c>
      <c r="J7" s="30">
        <f>Stock!$C$3</f>
        <v>200</v>
      </c>
      <c r="K7" s="30">
        <f>Stock!$D$3</f>
        <v>199.99595019270521</v>
      </c>
      <c r="L7" s="30">
        <f>Stock!$C$4</f>
        <v>200</v>
      </c>
      <c r="M7" s="30">
        <f>Stock!$D$4</f>
        <v>199.44321978387669</v>
      </c>
      <c r="N7" s="30">
        <f>Stock!$C$5</f>
        <v>40</v>
      </c>
      <c r="O7" s="30">
        <f>Stock!$D$5</f>
        <v>39.980009995002504</v>
      </c>
      <c r="P7" s="30">
        <v>50</v>
      </c>
      <c r="Q7" s="30">
        <f>Samples!$S7+Samples!$W7+Samples!$Y7+Samples!$U7</f>
        <v>50</v>
      </c>
      <c r="R7" s="30">
        <f t="shared" si="0"/>
        <v>5</v>
      </c>
      <c r="S7" s="30">
        <v>5</v>
      </c>
      <c r="T7" s="30">
        <f t="shared" si="1"/>
        <v>0.25</v>
      </c>
      <c r="U7" s="30">
        <v>0.25</v>
      </c>
      <c r="V7" s="30">
        <f t="shared" si="2"/>
        <v>5</v>
      </c>
      <c r="W7" s="30">
        <v>5.01</v>
      </c>
      <c r="X7" s="30">
        <f t="shared" si="3"/>
        <v>39.75</v>
      </c>
      <c r="Y7" s="30">
        <v>39.74</v>
      </c>
      <c r="Z7" s="31" t="s">
        <v>117</v>
      </c>
      <c r="AA7" s="31" t="str">
        <f>TEXT(LEFT(Z7,1),"0")&amp;"_"&amp;TEXT(MID(Z7,3,2)+1,"00")&amp;"_2D.csv"</f>
        <v>6_92_2D.csv</v>
      </c>
      <c r="AB7" s="31" t="str">
        <f t="shared" ref="AB7:AI7" si="10">TEXT(LEFT(AA7,1),"0")&amp;"_"&amp;TEXT(MID(AA7,3,2)+1,"00")&amp;"_2D.csv"</f>
        <v>6_93_2D.csv</v>
      </c>
      <c r="AC7" s="31" t="str">
        <f t="shared" si="10"/>
        <v>6_94_2D.csv</v>
      </c>
      <c r="AD7" s="31" t="str">
        <f t="shared" si="10"/>
        <v>6_95_2D.csv</v>
      </c>
      <c r="AE7" s="31" t="str">
        <f t="shared" si="10"/>
        <v>6_96_2D.csv</v>
      </c>
      <c r="AF7" s="31" t="str">
        <f t="shared" si="10"/>
        <v>6_97_2D.csv</v>
      </c>
      <c r="AG7" s="31" t="str">
        <f t="shared" si="10"/>
        <v>6_98_2D.csv</v>
      </c>
      <c r="AH7" s="31" t="str">
        <f t="shared" si="10"/>
        <v>6_99_2D.csv</v>
      </c>
      <c r="AI7" s="31" t="str">
        <f t="shared" si="10"/>
        <v>6_100_2D.csv</v>
      </c>
      <c r="AJ7" s="31" t="str">
        <f t="shared" si="9"/>
        <v>6_101_2D.csv</v>
      </c>
      <c r="AK7" s="31" t="str">
        <f t="shared" si="9"/>
        <v>6_102_2D.csv</v>
      </c>
      <c r="AL7" s="31" t="str">
        <f t="shared" si="9"/>
        <v>6_103_2D.csv</v>
      </c>
      <c r="AM7" s="31" t="str">
        <f t="shared" si="9"/>
        <v>6_104_2D.csv</v>
      </c>
      <c r="AN7" s="31" t="str">
        <f t="shared" si="9"/>
        <v>6_105_2D.csv</v>
      </c>
    </row>
    <row r="8" spans="1:40" ht="12" customHeight="1" x14ac:dyDescent="0.25">
      <c r="A8" s="30">
        <v>7</v>
      </c>
      <c r="B8" s="30">
        <v>1</v>
      </c>
      <c r="C8" s="30">
        <v>36</v>
      </c>
      <c r="D8" s="30">
        <f>DOE!B10*(DOE!H$6-DOE!H$5)+DOE!H$5</f>
        <v>1</v>
      </c>
      <c r="E8" s="30">
        <f>Samples!$K8*Samples!$S8/Samples!$Q8</f>
        <v>0.99718762561181307</v>
      </c>
      <c r="F8" s="30">
        <f>DOE!C10*(DOE!I$6-DOE!I$5)+DOE!I$5</f>
        <v>20</v>
      </c>
      <c r="G8" s="30">
        <f>Samples!$M8*Samples!$U8/Samples!$Q8</f>
        <v>19.92841107134468</v>
      </c>
      <c r="H8" s="30">
        <f>DOE!D10*(DOE!J$6-DOE!J$5)+DOE!J$5</f>
        <v>4</v>
      </c>
      <c r="I8" s="30">
        <f>Samples!$W8*Samples!$O8/Samples!$Q8</f>
        <v>4.0027852049244634</v>
      </c>
      <c r="J8" s="30">
        <f>Stock!$C$3</f>
        <v>200</v>
      </c>
      <c r="K8" s="30">
        <f>Stock!$D$3</f>
        <v>199.99595019270521</v>
      </c>
      <c r="L8" s="30">
        <f>Stock!$C$4</f>
        <v>200</v>
      </c>
      <c r="M8" s="30">
        <f>Stock!$D$4</f>
        <v>199.44321978387669</v>
      </c>
      <c r="N8" s="30">
        <f>Stock!$C$5</f>
        <v>40</v>
      </c>
      <c r="O8" s="30">
        <f>Stock!$D$5</f>
        <v>39.980009995002504</v>
      </c>
      <c r="P8" s="30">
        <v>50</v>
      </c>
      <c r="Q8" s="30">
        <f>Samples!$S8+Samples!$W8+Samples!$Y8+Samples!$U8</f>
        <v>50.139999999999993</v>
      </c>
      <c r="R8" s="30">
        <f t="shared" si="0"/>
        <v>0.25</v>
      </c>
      <c r="S8" s="30">
        <v>0.25</v>
      </c>
      <c r="T8" s="30">
        <f t="shared" si="1"/>
        <v>5</v>
      </c>
      <c r="U8" s="30">
        <v>5.01</v>
      </c>
      <c r="V8" s="30">
        <f t="shared" si="2"/>
        <v>5</v>
      </c>
      <c r="W8" s="30">
        <v>5.0199999999999996</v>
      </c>
      <c r="X8" s="30">
        <f t="shared" si="3"/>
        <v>39.75</v>
      </c>
      <c r="Y8" s="30">
        <v>39.86</v>
      </c>
      <c r="Z8" s="31" t="s">
        <v>118</v>
      </c>
      <c r="AA8" s="31" t="str">
        <f>TEXT(LEFT(Z8,1),"0")&amp;"_"&amp;TEXT(MID(Z8,3,3)+1,"000")&amp;"_2D.csv"</f>
        <v>7_167_2D.csv</v>
      </c>
      <c r="AB8" s="31" t="str">
        <f t="shared" ref="AB8:AN8" si="11">TEXT(LEFT(AA8,1),"0")&amp;"_"&amp;TEXT(MID(AA8,3,3)+1,"000")&amp;"_2D.csv"</f>
        <v>7_168_2D.csv</v>
      </c>
      <c r="AC8" s="31" t="str">
        <f t="shared" si="11"/>
        <v>7_169_2D.csv</v>
      </c>
      <c r="AD8" s="31" t="str">
        <f t="shared" si="11"/>
        <v>7_170_2D.csv</v>
      </c>
      <c r="AE8" s="31" t="str">
        <f t="shared" si="11"/>
        <v>7_171_2D.csv</v>
      </c>
      <c r="AF8" s="31" t="str">
        <f t="shared" si="11"/>
        <v>7_172_2D.csv</v>
      </c>
      <c r="AG8" s="31" t="str">
        <f t="shared" si="11"/>
        <v>7_173_2D.csv</v>
      </c>
      <c r="AH8" s="31" t="str">
        <f t="shared" si="11"/>
        <v>7_174_2D.csv</v>
      </c>
      <c r="AI8" s="31" t="str">
        <f t="shared" si="11"/>
        <v>7_175_2D.csv</v>
      </c>
      <c r="AJ8" s="31" t="str">
        <f t="shared" si="11"/>
        <v>7_176_2D.csv</v>
      </c>
      <c r="AK8" s="31" t="str">
        <f t="shared" si="11"/>
        <v>7_177_2D.csv</v>
      </c>
      <c r="AL8" s="31" t="str">
        <f t="shared" si="11"/>
        <v>7_178_2D.csv</v>
      </c>
      <c r="AM8" s="31" t="str">
        <f t="shared" si="11"/>
        <v>7_179_2D.csv</v>
      </c>
      <c r="AN8" s="31" t="str">
        <f t="shared" si="11"/>
        <v>7_180_2D.csv</v>
      </c>
    </row>
    <row r="9" spans="1:40" ht="12" customHeight="1" x14ac:dyDescent="0.25">
      <c r="A9" s="30">
        <v>8</v>
      </c>
      <c r="B9" s="30">
        <v>2</v>
      </c>
      <c r="C9" s="30">
        <v>10</v>
      </c>
      <c r="D9" s="30">
        <f>DOE!B11*(DOE!H$6-DOE!H$5)+DOE!H$5</f>
        <v>20</v>
      </c>
      <c r="E9" s="30">
        <f>Samples!$K9*Samples!$S9/Samples!$Q9</f>
        <v>19.971634730647615</v>
      </c>
      <c r="F9" s="30">
        <f>DOE!C11*(DOE!I$6-DOE!I$5)+DOE!I$5</f>
        <v>20</v>
      </c>
      <c r="G9" s="30">
        <f>Samples!$M9*Samples!$U9/Samples!$Q9</f>
        <v>19.996104719693651</v>
      </c>
      <c r="H9" s="30">
        <f>DOE!D11*(DOE!J$6-DOE!J$5)+DOE!J$5</f>
        <v>4</v>
      </c>
      <c r="I9" s="30">
        <f>Samples!$W9*Samples!$O9/Samples!$Q9</f>
        <v>3.9924116232277318</v>
      </c>
      <c r="J9" s="30">
        <f>Stock!$C$3</f>
        <v>200</v>
      </c>
      <c r="K9" s="30">
        <f>Stock!$D$3</f>
        <v>199.99595019270521</v>
      </c>
      <c r="L9" s="30">
        <f>Stock!$C$4</f>
        <v>200</v>
      </c>
      <c r="M9" s="30">
        <f>Stock!$D$4</f>
        <v>199.44321978387669</v>
      </c>
      <c r="N9" s="30">
        <f>Stock!$C$5</f>
        <v>40</v>
      </c>
      <c r="O9" s="30">
        <f>Stock!$D$5</f>
        <v>39.980009995002504</v>
      </c>
      <c r="P9" s="30">
        <v>50</v>
      </c>
      <c r="Q9" s="30">
        <f>Samples!$S9+Samples!$W9+Samples!$Y9+Samples!$U9</f>
        <v>50.069999999999993</v>
      </c>
      <c r="R9" s="30">
        <f t="shared" si="0"/>
        <v>5</v>
      </c>
      <c r="S9" s="30">
        <v>5</v>
      </c>
      <c r="T9" s="30">
        <f t="shared" si="1"/>
        <v>5</v>
      </c>
      <c r="U9" s="30">
        <v>5.0199999999999996</v>
      </c>
      <c r="V9" s="30">
        <f t="shared" si="2"/>
        <v>5</v>
      </c>
      <c r="W9" s="30">
        <v>5</v>
      </c>
      <c r="X9" s="30">
        <f t="shared" si="3"/>
        <v>35</v>
      </c>
      <c r="Y9" s="30">
        <v>35.049999999999997</v>
      </c>
    </row>
    <row r="10" spans="1:40" ht="12" customHeight="1" x14ac:dyDescent="0.25">
      <c r="A10" s="30">
        <v>9</v>
      </c>
      <c r="B10" s="30">
        <v>1</v>
      </c>
      <c r="C10" s="30">
        <v>5</v>
      </c>
      <c r="D10" s="30">
        <f>DOE!B12*(DOE!H$6-DOE!H$5)+DOE!H$5</f>
        <v>10.5</v>
      </c>
      <c r="E10" s="30">
        <f>Samples!$K10*Samples!$S10/Samples!$Q10</f>
        <v>10.513478892800613</v>
      </c>
      <c r="F10" s="30">
        <f>DOE!C12*(DOE!I$6-DOE!I$5)+DOE!I$5</f>
        <v>10.5</v>
      </c>
      <c r="G10" s="30">
        <f>Samples!$M10*Samples!$U10/Samples!$Q10</f>
        <v>10.524287432129411</v>
      </c>
      <c r="H10" s="30">
        <f>DOE!D12*(DOE!J$6-DOE!J$5)+DOE!J$5</f>
        <v>2.125</v>
      </c>
      <c r="I10" s="30">
        <f>Samples!$W10*Samples!$O10/Samples!$Q10</f>
        <v>2.1736083787009157</v>
      </c>
      <c r="J10" s="30">
        <f>Stock!$C$3</f>
        <v>200</v>
      </c>
      <c r="K10" s="30">
        <f>Stock!$D$3</f>
        <v>199.99595019270521</v>
      </c>
      <c r="L10" s="30">
        <f>Stock!$C$4</f>
        <v>200</v>
      </c>
      <c r="M10" s="30">
        <f>Stock!$D$4</f>
        <v>199.44321978387669</v>
      </c>
      <c r="N10" s="30">
        <f>Stock!$C$5</f>
        <v>40</v>
      </c>
      <c r="O10" s="30">
        <f>Stock!$D$5</f>
        <v>39.980009995002504</v>
      </c>
      <c r="P10" s="30">
        <v>50</v>
      </c>
      <c r="Q10" s="30">
        <f>Samples!$S10+Samples!$W10+Samples!$Y10+Samples!$U10</f>
        <v>50.03</v>
      </c>
      <c r="R10" s="30">
        <f t="shared" si="0"/>
        <v>2.625</v>
      </c>
      <c r="S10" s="30">
        <v>2.63</v>
      </c>
      <c r="T10" s="30">
        <f t="shared" si="1"/>
        <v>2.625</v>
      </c>
      <c r="U10" s="30">
        <v>2.64</v>
      </c>
      <c r="V10" s="30">
        <f t="shared" si="2"/>
        <v>2.65625</v>
      </c>
      <c r="W10" s="30">
        <v>2.72</v>
      </c>
      <c r="X10" s="30">
        <f t="shared" si="3"/>
        <v>42.09375</v>
      </c>
      <c r="Y10" s="30">
        <v>42.04</v>
      </c>
      <c r="Z10" s="31" t="s">
        <v>119</v>
      </c>
      <c r="AA10" s="31" t="str">
        <f>TEXT(LEFT(Z10,1),"0")&amp;"_"&amp;TEXT(MID(Z10,3,3)+1,"000")&amp;"_2D.csv"</f>
        <v>9_114_2D.csv</v>
      </c>
      <c r="AB10" s="31" t="str">
        <f t="shared" ref="AB10:AN10" si="12">TEXT(LEFT(AA10,1),"0")&amp;"_"&amp;TEXT(MID(AA10,3,3)+1,"000")&amp;"_2D.csv"</f>
        <v>9_115_2D.csv</v>
      </c>
      <c r="AC10" s="31" t="str">
        <f t="shared" si="12"/>
        <v>9_116_2D.csv</v>
      </c>
      <c r="AD10" s="31" t="str">
        <f t="shared" si="12"/>
        <v>9_117_2D.csv</v>
      </c>
      <c r="AE10" s="31" t="str">
        <f t="shared" si="12"/>
        <v>9_118_2D.csv</v>
      </c>
      <c r="AF10" s="31" t="str">
        <f t="shared" si="12"/>
        <v>9_119_2D.csv</v>
      </c>
      <c r="AG10" s="31" t="str">
        <f t="shared" si="12"/>
        <v>9_120_2D.csv</v>
      </c>
      <c r="AH10" s="31" t="str">
        <f t="shared" si="12"/>
        <v>9_121_2D.csv</v>
      </c>
      <c r="AI10" s="31" t="str">
        <f t="shared" si="12"/>
        <v>9_122_2D.csv</v>
      </c>
      <c r="AJ10" s="31" t="str">
        <f t="shared" si="12"/>
        <v>9_123_2D.csv</v>
      </c>
      <c r="AK10" s="31" t="str">
        <f t="shared" si="12"/>
        <v>9_124_2D.csv</v>
      </c>
      <c r="AL10" s="31" t="str">
        <f t="shared" si="12"/>
        <v>9_125_2D.csv</v>
      </c>
      <c r="AM10" s="31" t="str">
        <f t="shared" si="12"/>
        <v>9_126_2D.csv</v>
      </c>
      <c r="AN10" s="31" t="str">
        <f t="shared" si="12"/>
        <v>9_127_2D.csv</v>
      </c>
    </row>
    <row r="11" spans="1:40" s="32" customFormat="1" ht="12" customHeight="1" x14ac:dyDescent="0.25">
      <c r="A11" s="32">
        <v>10</v>
      </c>
      <c r="B11" s="32">
        <v>1</v>
      </c>
      <c r="C11" s="32">
        <v>16</v>
      </c>
      <c r="D11" s="32">
        <f>DOE!B13*(DOE!H$6-DOE!H$5)+DOE!H$5</f>
        <v>10.5</v>
      </c>
      <c r="E11" s="32">
        <f>Samples!$K11*Samples!$S11/Samples!$Q11</f>
        <v>10.498789401333628</v>
      </c>
      <c r="F11" s="32">
        <f>DOE!C13*(DOE!I$6-DOE!I$5)+DOE!I$5</f>
        <v>10.5</v>
      </c>
      <c r="G11" s="32">
        <f>Samples!$M11*Samples!$U11/Samples!$Q11</f>
        <v>10.509582838910868</v>
      </c>
      <c r="H11" s="32">
        <f>DOE!D13*(DOE!J$6-DOE!J$5)+DOE!J$5</f>
        <v>2.125</v>
      </c>
      <c r="I11" s="32">
        <f>Samples!$W11*Samples!$O11/Samples!$Q11</f>
        <v>2.1306711913504328</v>
      </c>
      <c r="J11" s="32">
        <f>Stock!$C$3</f>
        <v>200</v>
      </c>
      <c r="K11" s="32">
        <f>Stock!$D$3</f>
        <v>199.99595019270521</v>
      </c>
      <c r="L11" s="32">
        <f>Stock!$C$4</f>
        <v>200</v>
      </c>
      <c r="M11" s="32">
        <f>Stock!$D$4</f>
        <v>199.44321978387669</v>
      </c>
      <c r="N11" s="32">
        <f>Stock!$C$5</f>
        <v>40</v>
      </c>
      <c r="O11" s="32">
        <f>Stock!$D$5</f>
        <v>39.980009995002504</v>
      </c>
      <c r="P11" s="32">
        <v>50</v>
      </c>
      <c r="Q11" s="32">
        <f>Samples!$S11+Samples!$W11+Samples!$Y11+Samples!$U11</f>
        <v>50.099999999999994</v>
      </c>
      <c r="R11" s="32">
        <f t="shared" si="0"/>
        <v>2.625</v>
      </c>
      <c r="S11" s="32">
        <v>2.63</v>
      </c>
      <c r="T11" s="32">
        <f t="shared" si="1"/>
        <v>2.625</v>
      </c>
      <c r="U11" s="32">
        <v>2.64</v>
      </c>
      <c r="V11" s="32">
        <f t="shared" si="2"/>
        <v>2.65625</v>
      </c>
      <c r="W11" s="32">
        <v>2.67</v>
      </c>
      <c r="X11" s="32">
        <f t="shared" si="3"/>
        <v>42.09375</v>
      </c>
      <c r="Y11" s="32">
        <v>42.16</v>
      </c>
      <c r="Z11" s="33" t="s">
        <v>120</v>
      </c>
      <c r="AA11" s="33" t="str">
        <f>TEXT(LEFT(Z11,2),"00")&amp;"_"&amp;TEXT(MID(Z11,4,2)+1,"00")&amp;"_2D.csv"</f>
        <v>10_77_2D.csv</v>
      </c>
      <c r="AB11" s="33" t="str">
        <f t="shared" ref="AB11:AN11" si="13">TEXT(LEFT(AA11,2),"00")&amp;"_"&amp;TEXT(MID(AA11,4,2)+1,"00")&amp;"_2D.csv"</f>
        <v>10_78_2D.csv</v>
      </c>
      <c r="AC11" s="33" t="str">
        <f t="shared" si="13"/>
        <v>10_79_2D.csv</v>
      </c>
      <c r="AD11" s="33" t="str">
        <f t="shared" si="13"/>
        <v>10_80_2D.csv</v>
      </c>
      <c r="AE11" s="33" t="str">
        <f t="shared" si="13"/>
        <v>10_81_2D.csv</v>
      </c>
      <c r="AF11" s="33" t="str">
        <f t="shared" si="13"/>
        <v>10_82_2D.csv</v>
      </c>
      <c r="AG11" s="33" t="str">
        <f t="shared" si="13"/>
        <v>10_83_2D.csv</v>
      </c>
      <c r="AH11" s="33" t="str">
        <f t="shared" si="13"/>
        <v>10_84_2D.csv</v>
      </c>
      <c r="AI11" s="33" t="str">
        <f t="shared" si="13"/>
        <v>10_85_2D.csv</v>
      </c>
      <c r="AJ11" s="33" t="str">
        <f t="shared" si="13"/>
        <v>10_86_2D.csv</v>
      </c>
      <c r="AK11" s="33" t="str">
        <f t="shared" si="13"/>
        <v>10_87_2D.csv</v>
      </c>
      <c r="AL11" s="33" t="str">
        <f t="shared" si="13"/>
        <v>10_88_2D.csv</v>
      </c>
      <c r="AM11" s="33" t="str">
        <f t="shared" si="13"/>
        <v>10_89_2D.csv</v>
      </c>
      <c r="AN11" s="33" t="str">
        <f t="shared" si="13"/>
        <v>10_90_2D.csv</v>
      </c>
    </row>
    <row r="12" spans="1:40" ht="12" customHeight="1" x14ac:dyDescent="0.25">
      <c r="A12" s="30">
        <v>11</v>
      </c>
      <c r="B12" s="30">
        <v>1</v>
      </c>
      <c r="C12" s="30">
        <v>7</v>
      </c>
      <c r="D12" s="30">
        <f>DOE!B14*(DOE!H$6-DOE!H$5)+DOE!H$5</f>
        <v>1</v>
      </c>
      <c r="E12" s="30">
        <f>Samples!$K12*Samples!$S12/Samples!$Q12</f>
        <v>0.99898077019333265</v>
      </c>
      <c r="F12" s="30">
        <f>DOE!C14*(DOE!I$6-DOE!I$5)+DOE!I$5</f>
        <v>10.5</v>
      </c>
      <c r="G12" s="30">
        <f>Samples!$M12*Samples!$U12/Samples!$Q12</f>
        <v>10.679477103312479</v>
      </c>
      <c r="H12" s="30">
        <f>DOE!D14*(DOE!J$6-DOE!J$5)+DOE!J$5</f>
        <v>2.125</v>
      </c>
      <c r="I12" s="30">
        <f>Samples!$W12*Samples!$O12/Samples!$Q12</f>
        <v>2.1327997339991343</v>
      </c>
      <c r="J12" s="30">
        <f>Stock!$C$3</f>
        <v>200</v>
      </c>
      <c r="K12" s="30">
        <f>Stock!$D$3</f>
        <v>199.99595019270521</v>
      </c>
      <c r="L12" s="30">
        <f>Stock!$C$4</f>
        <v>200</v>
      </c>
      <c r="M12" s="30">
        <f>Stock!$D$4</f>
        <v>199.44321978387669</v>
      </c>
      <c r="N12" s="30">
        <f>Stock!$C$5</f>
        <v>40</v>
      </c>
      <c r="O12" s="30">
        <f>Stock!$D$5</f>
        <v>39.980009995002504</v>
      </c>
      <c r="P12" s="30">
        <v>50</v>
      </c>
      <c r="Q12" s="30">
        <f>Samples!$S12+Samples!$W12+Samples!$Y12+Samples!$U12</f>
        <v>50.050000000000004</v>
      </c>
      <c r="R12" s="30">
        <f t="shared" si="0"/>
        <v>0.25</v>
      </c>
      <c r="S12" s="30">
        <v>0.25</v>
      </c>
      <c r="T12" s="30">
        <f t="shared" si="1"/>
        <v>2.625</v>
      </c>
      <c r="U12" s="30">
        <v>2.68</v>
      </c>
      <c r="V12" s="30">
        <f t="shared" si="2"/>
        <v>2.65625</v>
      </c>
      <c r="W12" s="30">
        <v>2.67</v>
      </c>
      <c r="X12" s="30">
        <f t="shared" si="3"/>
        <v>44.46875</v>
      </c>
      <c r="Y12" s="30">
        <v>44.45</v>
      </c>
      <c r="Z12" s="31" t="s">
        <v>121</v>
      </c>
      <c r="AA12" s="31" t="str">
        <f>TEXT(LEFT(Z12,2),"00")&amp;"_"&amp;TEXT(MID(Z12,4,3)+1,"000")&amp;"_2D.csv"</f>
        <v>11_144_2D.csv</v>
      </c>
      <c r="AB12" s="31" t="str">
        <f t="shared" ref="AB12:AN12" si="14">TEXT(LEFT(AA12,2),"00")&amp;"_"&amp;TEXT(MID(AA12,4,3)+1,"000")&amp;"_2D.csv"</f>
        <v>11_145_2D.csv</v>
      </c>
      <c r="AC12" s="31" t="str">
        <f t="shared" si="14"/>
        <v>11_146_2D.csv</v>
      </c>
      <c r="AD12" s="31" t="str">
        <f t="shared" si="14"/>
        <v>11_147_2D.csv</v>
      </c>
      <c r="AE12" s="31" t="str">
        <f t="shared" si="14"/>
        <v>11_148_2D.csv</v>
      </c>
      <c r="AF12" s="31" t="str">
        <f t="shared" si="14"/>
        <v>11_149_2D.csv</v>
      </c>
      <c r="AG12" s="31" t="str">
        <f t="shared" si="14"/>
        <v>11_150_2D.csv</v>
      </c>
      <c r="AH12" s="31" t="str">
        <f t="shared" si="14"/>
        <v>11_151_2D.csv</v>
      </c>
      <c r="AI12" s="31" t="str">
        <f t="shared" si="14"/>
        <v>11_152_2D.csv</v>
      </c>
      <c r="AJ12" s="31" t="str">
        <f t="shared" si="14"/>
        <v>11_153_2D.csv</v>
      </c>
      <c r="AK12" s="31" t="str">
        <f t="shared" si="14"/>
        <v>11_154_2D.csv</v>
      </c>
      <c r="AL12" s="31" t="str">
        <f t="shared" si="14"/>
        <v>11_155_2D.csv</v>
      </c>
      <c r="AM12" s="31" t="str">
        <f t="shared" si="14"/>
        <v>11_156_2D.csv</v>
      </c>
      <c r="AN12" s="31" t="str">
        <f t="shared" si="14"/>
        <v>11_157_2D.csv</v>
      </c>
    </row>
    <row r="13" spans="1:40" ht="12" customHeight="1" x14ac:dyDescent="0.25">
      <c r="A13" s="30">
        <v>12</v>
      </c>
      <c r="B13" s="30">
        <v>1</v>
      </c>
      <c r="C13" s="30">
        <v>11</v>
      </c>
      <c r="D13" s="30">
        <f>DOE!B15*(DOE!H$6-DOE!H$5)+DOE!H$5</f>
        <v>20</v>
      </c>
      <c r="E13" s="30">
        <f>Samples!$K13*Samples!$S13/Samples!$Q13</f>
        <v>20.003595738418205</v>
      </c>
      <c r="F13" s="30">
        <f>DOE!C15*(DOE!I$6-DOE!I$5)+DOE!I$5</f>
        <v>10.5</v>
      </c>
      <c r="G13" s="30">
        <f>Samples!$M13*Samples!$U13/Samples!$Q13</f>
        <v>10.452915299735084</v>
      </c>
      <c r="H13" s="30">
        <f>DOE!D15*(DOE!J$6-DOE!J$5)+DOE!J$5</f>
        <v>2.125</v>
      </c>
      <c r="I13" s="30">
        <f>Samples!$W13*Samples!$O13/Samples!$Q13</f>
        <v>2.1273620041349601</v>
      </c>
      <c r="J13" s="30">
        <f>Stock!$C$3</f>
        <v>200</v>
      </c>
      <c r="K13" s="30">
        <f>Stock!$D$3</f>
        <v>199.99595019270521</v>
      </c>
      <c r="L13" s="30">
        <f>Stock!$C$4</f>
        <v>200</v>
      </c>
      <c r="M13" s="30">
        <f>Stock!$D$4</f>
        <v>199.44321978387669</v>
      </c>
      <c r="N13" s="30">
        <f>Stock!$C$5</f>
        <v>40</v>
      </c>
      <c r="O13" s="30">
        <f>Stock!$D$5</f>
        <v>39.980009995002504</v>
      </c>
      <c r="P13" s="30">
        <v>50</v>
      </c>
      <c r="Q13" s="30">
        <f>Samples!$S13+Samples!$W13+Samples!$Y13+Samples!$U13</f>
        <v>49.99</v>
      </c>
      <c r="R13" s="30">
        <f t="shared" si="0"/>
        <v>5</v>
      </c>
      <c r="S13" s="30">
        <v>5</v>
      </c>
      <c r="T13" s="30">
        <f t="shared" si="1"/>
        <v>2.625</v>
      </c>
      <c r="U13" s="30">
        <v>2.62</v>
      </c>
      <c r="V13" s="30">
        <f t="shared" si="2"/>
        <v>2.65625</v>
      </c>
      <c r="W13" s="30">
        <v>2.66</v>
      </c>
      <c r="X13" s="30">
        <f t="shared" si="3"/>
        <v>39.71875</v>
      </c>
      <c r="Y13" s="30">
        <v>39.71</v>
      </c>
      <c r="Z13" s="31" t="s">
        <v>122</v>
      </c>
      <c r="AA13" s="31" t="str">
        <f>TEXT(LEFT(Z13,2),"00")&amp;"_"&amp;TEXT(MID(Z13,4,1)+1,"0")&amp;"_2D.csv"</f>
        <v>12_2_2D.csv</v>
      </c>
      <c r="AB13" s="31" t="str">
        <f t="shared" ref="AB13:AH13" si="15">TEXT(LEFT(AA13,2),"00")&amp;"_"&amp;TEXT(MID(AA13,4,1)+1,"0")&amp;"_2D.csv"</f>
        <v>12_3_2D.csv</v>
      </c>
      <c r="AC13" s="31" t="str">
        <f t="shared" si="15"/>
        <v>12_4_2D.csv</v>
      </c>
      <c r="AD13" s="31" t="str">
        <f t="shared" si="15"/>
        <v>12_5_2D.csv</v>
      </c>
      <c r="AE13" s="31" t="str">
        <f t="shared" si="15"/>
        <v>12_6_2D.csv</v>
      </c>
      <c r="AF13" s="31" t="str">
        <f t="shared" si="15"/>
        <v>12_7_2D.csv</v>
      </c>
      <c r="AG13" s="31" t="str">
        <f t="shared" si="15"/>
        <v>12_8_2D.csv</v>
      </c>
      <c r="AH13" s="31" t="str">
        <f t="shared" si="15"/>
        <v>12_9_2D.csv</v>
      </c>
      <c r="AI13" s="31" t="str">
        <f>TEXT(LEFT(AH13,2),"00")&amp;"_"&amp;TEXT(MID(AH13,4,1)+1,"0")&amp;"_2D.csv"</f>
        <v>12_10_2D.csv</v>
      </c>
      <c r="AJ13" s="31" t="str">
        <f>TEXT(LEFT(AI13,2),"00")&amp;"_"&amp;TEXT(MID(AI13,4,2)+1,"00")&amp;"_2D.csv"</f>
        <v>12_11_2D.csv</v>
      </c>
      <c r="AK13" s="31" t="str">
        <f t="shared" ref="AK13:AN13" si="16">TEXT(LEFT(AJ13,2),"00")&amp;"_"&amp;TEXT(MID(AJ13,4,2)+1,"00")&amp;"_2D.csv"</f>
        <v>12_12_2D.csv</v>
      </c>
      <c r="AL13" s="31" t="str">
        <f t="shared" si="16"/>
        <v>12_13_2D.csv</v>
      </c>
      <c r="AM13" s="31" t="str">
        <f t="shared" si="16"/>
        <v>12_14_2D.csv</v>
      </c>
      <c r="AN13" s="31" t="str">
        <f t="shared" si="16"/>
        <v>12_15_2D.csv</v>
      </c>
    </row>
    <row r="14" spans="1:40" ht="12" customHeight="1" x14ac:dyDescent="0.25">
      <c r="A14" s="30">
        <v>13</v>
      </c>
      <c r="B14" s="30">
        <v>1</v>
      </c>
      <c r="C14" s="30">
        <v>6</v>
      </c>
      <c r="D14" s="30">
        <f>DOE!B16*(DOE!H$6-DOE!H$5)+DOE!H$5</f>
        <v>10.5</v>
      </c>
      <c r="E14" s="30">
        <f>Samples!$K14*Samples!$S14/Samples!$Q14</f>
        <v>10.542917502171363</v>
      </c>
      <c r="F14" s="30">
        <f>DOE!C16*(DOE!I$6-DOE!I$5)+DOE!I$5</f>
        <v>1</v>
      </c>
      <c r="G14" s="30">
        <f>Samples!$M14*Samples!$U14/Samples!$Q14</f>
        <v>1.3938723427387549</v>
      </c>
      <c r="H14" s="30">
        <f>DOE!D16*(DOE!J$6-DOE!J$5)+DOE!J$5</f>
        <v>2.125</v>
      </c>
      <c r="I14" s="30">
        <f>Samples!$W14*Samples!$O14/Samples!$Q14</f>
        <v>2.1155556407099967</v>
      </c>
      <c r="J14" s="30">
        <f>Stock!$C$3</f>
        <v>200</v>
      </c>
      <c r="K14" s="30">
        <f>Stock!$D$3</f>
        <v>199.99595019270521</v>
      </c>
      <c r="L14" s="30">
        <f>Stock!$C$4</f>
        <v>200</v>
      </c>
      <c r="M14" s="30">
        <f>Stock!$D$4</f>
        <v>199.44321978387669</v>
      </c>
      <c r="N14" s="30">
        <f>Stock!$C$5</f>
        <v>40</v>
      </c>
      <c r="O14" s="30">
        <f>Stock!$D$5</f>
        <v>39.980009995002504</v>
      </c>
      <c r="P14" s="30">
        <v>50</v>
      </c>
      <c r="Q14" s="30">
        <f>Samples!$S14+Samples!$W14+Samples!$Y14+Samples!$U14</f>
        <v>50.08</v>
      </c>
      <c r="R14" s="30">
        <f t="shared" si="0"/>
        <v>2.625</v>
      </c>
      <c r="S14" s="30">
        <v>2.64</v>
      </c>
      <c r="T14" s="30">
        <f t="shared" si="1"/>
        <v>0.25</v>
      </c>
      <c r="U14" s="30">
        <v>0.35</v>
      </c>
      <c r="V14" s="30">
        <f t="shared" si="2"/>
        <v>2.65625</v>
      </c>
      <c r="W14" s="30">
        <v>2.65</v>
      </c>
      <c r="X14" s="30">
        <f t="shared" si="3"/>
        <v>44.46875</v>
      </c>
      <c r="Y14" s="30">
        <v>44.44</v>
      </c>
      <c r="Z14" s="31" t="s">
        <v>123</v>
      </c>
      <c r="AA14" s="31" t="str">
        <f>TEXT(LEFT(Z14,2),"00")&amp;"_"&amp;TEXT(MID(Z14,4,3)+1,"000")&amp;"_2D.csv"</f>
        <v>13_129_2D.csv</v>
      </c>
      <c r="AB14" s="31" t="str">
        <f t="shared" ref="AB14:AN14" si="17">TEXT(LEFT(AA14,2),"00")&amp;"_"&amp;TEXT(MID(AA14,4,3)+1,"000")&amp;"_2D.csv"</f>
        <v>13_130_2D.csv</v>
      </c>
      <c r="AC14" s="31" t="str">
        <f t="shared" si="17"/>
        <v>13_131_2D.csv</v>
      </c>
      <c r="AD14" s="31" t="str">
        <f t="shared" si="17"/>
        <v>13_132_2D.csv</v>
      </c>
      <c r="AE14" s="31" t="str">
        <f t="shared" si="17"/>
        <v>13_133_2D.csv</v>
      </c>
      <c r="AF14" s="31" t="str">
        <f t="shared" si="17"/>
        <v>13_134_2D.csv</v>
      </c>
      <c r="AG14" s="31" t="str">
        <f t="shared" si="17"/>
        <v>13_135_2D.csv</v>
      </c>
      <c r="AH14" s="31" t="str">
        <f t="shared" si="17"/>
        <v>13_136_2D.csv</v>
      </c>
      <c r="AI14" s="31" t="str">
        <f t="shared" si="17"/>
        <v>13_137_2D.csv</v>
      </c>
      <c r="AJ14" s="31" t="str">
        <f t="shared" si="17"/>
        <v>13_138_2D.csv</v>
      </c>
      <c r="AK14" s="31" t="str">
        <f t="shared" si="17"/>
        <v>13_139_2D.csv</v>
      </c>
      <c r="AL14" s="31" t="str">
        <f t="shared" si="17"/>
        <v>13_140_2D.csv</v>
      </c>
      <c r="AM14" s="31" t="str">
        <f t="shared" si="17"/>
        <v>13_141_2D.csv</v>
      </c>
      <c r="AN14" s="31" t="str">
        <f t="shared" si="17"/>
        <v>13_142_2D.csv</v>
      </c>
    </row>
    <row r="15" spans="1:40" ht="12" customHeight="1" x14ac:dyDescent="0.25">
      <c r="A15" s="30">
        <v>14</v>
      </c>
      <c r="B15" s="30">
        <v>1</v>
      </c>
      <c r="C15" s="30">
        <v>26</v>
      </c>
      <c r="D15" s="30">
        <f>DOE!B17*(DOE!H$6-DOE!H$5)+DOE!H$5</f>
        <v>10.5</v>
      </c>
      <c r="E15" s="30">
        <f>Samples!$K15*Samples!$S15/Samples!$Q15</f>
        <v>10.507178366096978</v>
      </c>
      <c r="F15" s="30">
        <f>DOE!C17*(DOE!I$6-DOE!I$5)+DOE!I$5</f>
        <v>20</v>
      </c>
      <c r="G15" s="30">
        <f>Samples!$M15*Samples!$U15/Samples!$Q15</f>
        <v>19.9602583123696</v>
      </c>
      <c r="H15" s="30">
        <f>DOE!D17*(DOE!J$6-DOE!J$5)+DOE!J$5</f>
        <v>2.125</v>
      </c>
      <c r="I15" s="30">
        <f>Samples!$W15*Samples!$O15/Samples!$Q15</f>
        <v>2.1483465219048492</v>
      </c>
      <c r="J15" s="30">
        <f>Stock!$C$3</f>
        <v>200</v>
      </c>
      <c r="K15" s="30">
        <f>Stock!$D$3</f>
        <v>199.99595019270521</v>
      </c>
      <c r="L15" s="30">
        <f>Stock!$C$4</f>
        <v>200</v>
      </c>
      <c r="M15" s="30">
        <f>Stock!$D$4</f>
        <v>199.44321978387669</v>
      </c>
      <c r="N15" s="30">
        <f>Stock!$C$5</f>
        <v>40</v>
      </c>
      <c r="O15" s="30">
        <f>Stock!$D$5</f>
        <v>39.980009995002504</v>
      </c>
      <c r="P15" s="30">
        <v>50</v>
      </c>
      <c r="Q15" s="30">
        <f>Samples!$S15+Samples!$W15+Samples!$Y15+Samples!$U15</f>
        <v>50.059999999999995</v>
      </c>
      <c r="R15" s="30">
        <f t="shared" si="0"/>
        <v>2.625</v>
      </c>
      <c r="S15" s="30">
        <v>2.63</v>
      </c>
      <c r="T15" s="30">
        <f t="shared" si="1"/>
        <v>5</v>
      </c>
      <c r="U15" s="30">
        <v>5.01</v>
      </c>
      <c r="V15" s="30">
        <f t="shared" si="2"/>
        <v>2.65625</v>
      </c>
      <c r="W15" s="30">
        <v>2.69</v>
      </c>
      <c r="X15" s="30">
        <f t="shared" si="3"/>
        <v>39.71875</v>
      </c>
      <c r="Y15" s="30">
        <v>39.729999999999997</v>
      </c>
      <c r="Z15" s="31" t="s">
        <v>124</v>
      </c>
      <c r="AA15" s="31" t="str">
        <f>TEXT(LEFT(Z15,2),"00")&amp;"_"&amp;TEXT(MID(Z15,4,2)+1,"00")&amp;"_2D.csv"</f>
        <v>14_32_2D.csv</v>
      </c>
      <c r="AB15" s="31" t="str">
        <f t="shared" ref="AB15:AN15" si="18">TEXT(LEFT(AA15,2),"00")&amp;"_"&amp;TEXT(MID(AA15,4,2)+1,"00")&amp;"_2D.csv"</f>
        <v>14_33_2D.csv</v>
      </c>
      <c r="AC15" s="31" t="str">
        <f t="shared" si="18"/>
        <v>14_34_2D.csv</v>
      </c>
      <c r="AD15" s="31" t="str">
        <f t="shared" si="18"/>
        <v>14_35_2D.csv</v>
      </c>
      <c r="AE15" s="31" t="str">
        <f t="shared" si="18"/>
        <v>14_36_2D.csv</v>
      </c>
      <c r="AF15" s="31" t="str">
        <f t="shared" si="18"/>
        <v>14_37_2D.csv</v>
      </c>
      <c r="AG15" s="31" t="str">
        <f t="shared" si="18"/>
        <v>14_38_2D.csv</v>
      </c>
      <c r="AH15" s="31" t="str">
        <f t="shared" si="18"/>
        <v>14_39_2D.csv</v>
      </c>
      <c r="AI15" s="31" t="str">
        <f t="shared" si="18"/>
        <v>14_40_2D.csv</v>
      </c>
      <c r="AJ15" s="31" t="str">
        <f t="shared" si="18"/>
        <v>14_41_2D.csv</v>
      </c>
      <c r="AK15" s="31" t="str">
        <f t="shared" si="18"/>
        <v>14_42_2D.csv</v>
      </c>
      <c r="AL15" s="31" t="str">
        <f t="shared" si="18"/>
        <v>14_43_2D.csv</v>
      </c>
      <c r="AM15" s="31" t="str">
        <f t="shared" si="18"/>
        <v>14_44_2D.csv</v>
      </c>
      <c r="AN15" s="31" t="str">
        <f t="shared" si="18"/>
        <v>14_45_2D.csv</v>
      </c>
    </row>
    <row r="16" spans="1:40" ht="12" customHeight="1" x14ac:dyDescent="0.25">
      <c r="A16" s="30">
        <v>15</v>
      </c>
      <c r="B16" s="30">
        <v>1</v>
      </c>
      <c r="C16" s="30">
        <v>29</v>
      </c>
      <c r="D16" s="30">
        <f>DOE!B18*(DOE!H$6-DOE!H$5)+DOE!H$5</f>
        <v>10.5</v>
      </c>
      <c r="E16" s="30">
        <f>Samples!$K16*Samples!$S16/Samples!$Q16</f>
        <v>11.357990817139335</v>
      </c>
      <c r="F16" s="30">
        <f>DOE!C18*(DOE!I$6-DOE!I$5)+DOE!I$5</f>
        <v>10.5</v>
      </c>
      <c r="G16" s="30">
        <f>Samples!$M16*Samples!$U16/Samples!$Q16</f>
        <v>10.415720175369254</v>
      </c>
      <c r="H16" s="30">
        <f>DOE!D18*(DOE!J$6-DOE!J$5)+DOE!J$5</f>
        <v>0.25</v>
      </c>
      <c r="I16" s="30">
        <f>Samples!$W16*Samples!$O16/Samples!$Q16</f>
        <v>0.25404295469421767</v>
      </c>
      <c r="J16" s="30">
        <f>Stock!$C$3</f>
        <v>200</v>
      </c>
      <c r="K16" s="30">
        <f>Stock!$D$3</f>
        <v>199.99595019270521</v>
      </c>
      <c r="L16" s="30">
        <f>Stock!$C$4</f>
        <v>200</v>
      </c>
      <c r="M16" s="30">
        <f>Stock!$D$4</f>
        <v>199.44321978387669</v>
      </c>
      <c r="N16" s="30">
        <f>Stock!$C$5</f>
        <v>40</v>
      </c>
      <c r="O16" s="30">
        <f>Stock!$D$5</f>
        <v>39.980009995002504</v>
      </c>
      <c r="P16" s="30">
        <v>50</v>
      </c>
      <c r="Q16" s="30">
        <f>Samples!$S16+Samples!$W16+Samples!$Y16+Samples!$U16</f>
        <v>50.36</v>
      </c>
      <c r="R16" s="30">
        <f t="shared" si="0"/>
        <v>2.625</v>
      </c>
      <c r="S16" s="30">
        <v>2.86</v>
      </c>
      <c r="T16" s="30">
        <f t="shared" si="1"/>
        <v>2.625</v>
      </c>
      <c r="U16" s="30">
        <v>2.63</v>
      </c>
      <c r="V16" s="30">
        <f t="shared" si="2"/>
        <v>0.3125</v>
      </c>
      <c r="W16" s="30">
        <v>0.32</v>
      </c>
      <c r="X16" s="30">
        <f t="shared" si="3"/>
        <v>44.4375</v>
      </c>
      <c r="Y16" s="30">
        <v>44.55</v>
      </c>
      <c r="Z16" s="31" t="s">
        <v>125</v>
      </c>
      <c r="AA16" s="31" t="str">
        <f>TEXT(LEFT(Z16,2),"00")&amp;"_"&amp;TEXT(MID(Z16,4,2)+1,"00")&amp;"_2D.csv"</f>
        <v>15_62_2D.csv</v>
      </c>
      <c r="AB16" s="31" t="str">
        <f t="shared" ref="AB16:AN16" si="19">TEXT(LEFT(AA16,2),"00")&amp;"_"&amp;TEXT(MID(AA16,4,2)+1,"00")&amp;"_2D.csv"</f>
        <v>15_63_2D.csv</v>
      </c>
      <c r="AC16" s="31" t="str">
        <f t="shared" si="19"/>
        <v>15_64_2D.csv</v>
      </c>
      <c r="AD16" s="31" t="str">
        <f t="shared" si="19"/>
        <v>15_65_2D.csv</v>
      </c>
      <c r="AE16" s="31" t="str">
        <f t="shared" si="19"/>
        <v>15_66_2D.csv</v>
      </c>
      <c r="AF16" s="31" t="str">
        <f t="shared" si="19"/>
        <v>15_67_2D.csv</v>
      </c>
      <c r="AG16" s="31" t="str">
        <f t="shared" si="19"/>
        <v>15_68_2D.csv</v>
      </c>
      <c r="AH16" s="31" t="str">
        <f t="shared" si="19"/>
        <v>15_69_2D.csv</v>
      </c>
      <c r="AI16" s="31" t="str">
        <f t="shared" si="19"/>
        <v>15_70_2D.csv</v>
      </c>
      <c r="AJ16" s="31" t="str">
        <f t="shared" si="19"/>
        <v>15_71_2D.csv</v>
      </c>
      <c r="AK16" s="31" t="str">
        <f t="shared" si="19"/>
        <v>15_72_2D.csv</v>
      </c>
      <c r="AL16" s="31" t="str">
        <f t="shared" si="19"/>
        <v>15_73_2D.csv</v>
      </c>
      <c r="AM16" s="31" t="str">
        <f t="shared" si="19"/>
        <v>15_74_2D.csv</v>
      </c>
      <c r="AN16" s="31" t="str">
        <f t="shared" si="19"/>
        <v>15_75_2D.csv</v>
      </c>
    </row>
    <row r="17" spans="1:40" ht="12" customHeight="1" x14ac:dyDescent="0.25">
      <c r="A17" s="30">
        <v>16</v>
      </c>
      <c r="B17" s="30">
        <v>1</v>
      </c>
      <c r="C17" s="30">
        <v>28</v>
      </c>
      <c r="D17" s="30">
        <f>DOE!B19*(DOE!H$6-DOE!H$5)+DOE!H$5</f>
        <v>10.5</v>
      </c>
      <c r="E17" s="30">
        <f>Samples!$K17*Samples!$S17/Samples!$Q17</f>
        <v>10.494599940279622</v>
      </c>
      <c r="F17" s="30">
        <f>DOE!C19*(DOE!I$6-DOE!I$5)+DOE!I$5</f>
        <v>10.5</v>
      </c>
      <c r="G17" s="30">
        <f>Samples!$M17*Samples!$U17/Samples!$Q17</f>
        <v>10.823734194176868</v>
      </c>
      <c r="H17" s="30">
        <f>DOE!D19*(DOE!J$6-DOE!J$5)+DOE!J$5</f>
        <v>4</v>
      </c>
      <c r="I17" s="30">
        <f>Samples!$W17*Samples!$O17/Samples!$Q17</f>
        <v>3.9804519129102656</v>
      </c>
      <c r="J17" s="30">
        <f>Stock!$C$3</f>
        <v>200</v>
      </c>
      <c r="K17" s="30">
        <f>Stock!$D$3</f>
        <v>199.99595019270521</v>
      </c>
      <c r="L17" s="30">
        <f>Stock!$C$4</f>
        <v>200</v>
      </c>
      <c r="M17" s="30">
        <f>Stock!$D$4</f>
        <v>199.44321978387669</v>
      </c>
      <c r="N17" s="30">
        <f>Stock!$C$5</f>
        <v>40</v>
      </c>
      <c r="O17" s="30">
        <f>Stock!$D$5</f>
        <v>39.980009995002504</v>
      </c>
      <c r="P17" s="30">
        <v>50</v>
      </c>
      <c r="Q17" s="30">
        <f>Samples!$S17+Samples!$W17+Samples!$Y17+Samples!$U17</f>
        <v>50.12</v>
      </c>
      <c r="R17" s="30">
        <f t="shared" si="0"/>
        <v>2.625</v>
      </c>
      <c r="S17" s="30">
        <v>2.63</v>
      </c>
      <c r="T17" s="30">
        <f t="shared" si="1"/>
        <v>2.625</v>
      </c>
      <c r="U17" s="30">
        <v>2.72</v>
      </c>
      <c r="V17" s="30">
        <f t="shared" si="2"/>
        <v>5</v>
      </c>
      <c r="W17" s="30">
        <v>4.99</v>
      </c>
      <c r="X17" s="30">
        <f t="shared" si="3"/>
        <v>39.75</v>
      </c>
      <c r="Y17" s="30">
        <v>39.78</v>
      </c>
      <c r="Z17" s="31" t="s">
        <v>126</v>
      </c>
      <c r="AA17" s="31" t="str">
        <f>TEXT(LEFT(Z17,2),"00")&amp;"_"&amp;TEXT(MID(Z17,4,2)+1,"00")&amp;"_2D.csv"</f>
        <v>16_47_2D.csv</v>
      </c>
      <c r="AB17" s="31" t="str">
        <f t="shared" ref="AB17:AN17" si="20">TEXT(LEFT(AA17,2),"00")&amp;"_"&amp;TEXT(MID(AA17,4,2)+1,"00")&amp;"_2D.csv"</f>
        <v>16_48_2D.csv</v>
      </c>
      <c r="AC17" s="31" t="str">
        <f t="shared" si="20"/>
        <v>16_49_2D.csv</v>
      </c>
      <c r="AD17" s="31" t="str">
        <f t="shared" si="20"/>
        <v>16_50_2D.csv</v>
      </c>
      <c r="AE17" s="31" t="str">
        <f t="shared" si="20"/>
        <v>16_51_2D.csv</v>
      </c>
      <c r="AF17" s="31" t="str">
        <f t="shared" si="20"/>
        <v>16_52_2D.csv</v>
      </c>
      <c r="AG17" s="31" t="str">
        <f t="shared" si="20"/>
        <v>16_53_2D.csv</v>
      </c>
      <c r="AH17" s="31" t="str">
        <f t="shared" si="20"/>
        <v>16_54_2D.csv</v>
      </c>
      <c r="AI17" s="31" t="str">
        <f t="shared" si="20"/>
        <v>16_55_2D.csv</v>
      </c>
      <c r="AJ17" s="31" t="str">
        <f t="shared" si="20"/>
        <v>16_56_2D.csv</v>
      </c>
      <c r="AK17" s="31" t="str">
        <f t="shared" si="20"/>
        <v>16_57_2D.csv</v>
      </c>
      <c r="AL17" s="31" t="str">
        <f t="shared" si="20"/>
        <v>16_58_2D.csv</v>
      </c>
      <c r="AM17" s="31" t="str">
        <f t="shared" si="20"/>
        <v>16_59_2D.csv</v>
      </c>
      <c r="AN17" s="31" t="str">
        <f t="shared" si="20"/>
        <v>16_60_2D.csv</v>
      </c>
    </row>
    <row r="18" spans="1:40" s="32" customFormat="1" ht="12" customHeight="1" x14ac:dyDescent="0.25">
      <c r="A18" s="32">
        <v>17</v>
      </c>
      <c r="B18" s="32">
        <v>1</v>
      </c>
      <c r="C18" s="32">
        <v>22</v>
      </c>
      <c r="D18" s="32">
        <f>DOE!B20*(DOE!H$6-DOE!H$5)+DOE!H$5</f>
        <v>10.5</v>
      </c>
      <c r="E18" s="32">
        <f>Samples!$K18*Samples!$S18/Samples!$Q18</f>
        <v>10.606454570284086</v>
      </c>
      <c r="F18" s="32">
        <f>DOE!C20*(DOE!I$6-DOE!I$5)+DOE!I$5</f>
        <v>10.5</v>
      </c>
      <c r="G18" s="32">
        <f>Samples!$M18*Samples!$U18/Samples!$Q18</f>
        <v>10.416881708278011</v>
      </c>
      <c r="H18" s="32">
        <f>DOE!D20*(DOE!J$6-DOE!J$5)+DOE!J$5</f>
        <v>2.125</v>
      </c>
      <c r="I18" s="32">
        <f>Samples!$W18*Samples!$O18/Samples!$Q18</f>
        <v>2.144367751841235</v>
      </c>
      <c r="J18" s="32">
        <f>Stock!$C$3</f>
        <v>200</v>
      </c>
      <c r="K18" s="32">
        <f>Stock!$D$3</f>
        <v>199.99595019270521</v>
      </c>
      <c r="L18" s="32">
        <f>Stock!$C$4</f>
        <v>200</v>
      </c>
      <c r="M18" s="32">
        <f>Stock!$D$4</f>
        <v>199.44321978387669</v>
      </c>
      <c r="N18" s="32">
        <f>Stock!$C$5</f>
        <v>40</v>
      </c>
      <c r="O18" s="32">
        <f>Stock!$D$5</f>
        <v>39.980009995002504</v>
      </c>
      <c r="P18" s="32">
        <v>50</v>
      </c>
      <c r="Q18" s="32">
        <f>Samples!$S18+Samples!$W18+Samples!$Y18+Samples!$U18</f>
        <v>49.78</v>
      </c>
      <c r="R18" s="32">
        <f t="shared" si="0"/>
        <v>2.625</v>
      </c>
      <c r="S18" s="32">
        <v>2.64</v>
      </c>
      <c r="T18" s="32">
        <f t="shared" si="1"/>
        <v>2.625</v>
      </c>
      <c r="U18" s="32">
        <v>2.6</v>
      </c>
      <c r="V18" s="32">
        <f t="shared" si="2"/>
        <v>2.65625</v>
      </c>
      <c r="W18" s="32">
        <v>2.67</v>
      </c>
      <c r="X18" s="32">
        <f t="shared" si="3"/>
        <v>42.09375</v>
      </c>
      <c r="Y18" s="32">
        <v>41.87</v>
      </c>
      <c r="Z18" s="33" t="s">
        <v>127</v>
      </c>
      <c r="AA18" s="33" t="str">
        <f>TEXT(LEFT(Z18,2),"00")&amp;"_"&amp;TEXT(MID(Z18,4,3)+1,"000")&amp;"_2D.csv"</f>
        <v>17_167_2D.csv</v>
      </c>
      <c r="AB18" s="33" t="str">
        <f t="shared" ref="AB18:AN18" si="21">TEXT(LEFT(AA18,2),"00")&amp;"_"&amp;TEXT(MID(AA18,4,3)+1,"000")&amp;"_2D.csv"</f>
        <v>17_168_2D.csv</v>
      </c>
      <c r="AC18" s="33" t="str">
        <f t="shared" si="21"/>
        <v>17_169_2D.csv</v>
      </c>
      <c r="AD18" s="33" t="str">
        <f t="shared" si="21"/>
        <v>17_170_2D.csv</v>
      </c>
      <c r="AE18" s="33" t="str">
        <f t="shared" si="21"/>
        <v>17_171_2D.csv</v>
      </c>
      <c r="AF18" s="33" t="str">
        <f t="shared" si="21"/>
        <v>17_172_2D.csv</v>
      </c>
      <c r="AG18" s="33" t="str">
        <f t="shared" si="21"/>
        <v>17_173_2D.csv</v>
      </c>
      <c r="AH18" s="33" t="str">
        <f t="shared" si="21"/>
        <v>17_174_2D.csv</v>
      </c>
      <c r="AI18" s="33" t="str">
        <f t="shared" si="21"/>
        <v>17_175_2D.csv</v>
      </c>
      <c r="AJ18" s="33" t="str">
        <f t="shared" si="21"/>
        <v>17_176_2D.csv</v>
      </c>
      <c r="AK18" s="33" t="str">
        <f t="shared" si="21"/>
        <v>17_177_2D.csv</v>
      </c>
      <c r="AL18" s="33" t="str">
        <f t="shared" si="21"/>
        <v>17_178_2D.csv</v>
      </c>
      <c r="AM18" s="33" t="str">
        <f t="shared" si="21"/>
        <v>17_179_2D.csv</v>
      </c>
      <c r="AN18" s="33" t="str">
        <f t="shared" si="21"/>
        <v>17_180_2D.csv</v>
      </c>
    </row>
    <row r="19" spans="1:40" s="32" customFormat="1" ht="12" customHeight="1" x14ac:dyDescent="0.25">
      <c r="A19" s="32">
        <v>18</v>
      </c>
      <c r="B19" s="32">
        <v>1</v>
      </c>
      <c r="C19" s="32">
        <v>19</v>
      </c>
      <c r="D19" s="32">
        <f>DOE!B21*(DOE!H$6-DOE!H$5)+DOE!H$5</f>
        <v>10.5</v>
      </c>
      <c r="E19" s="32">
        <f>Samples!$K19*Samples!$S19/Samples!$Q19</f>
        <v>10.473503687885023</v>
      </c>
      <c r="F19" s="32">
        <f>DOE!C21*(DOE!I$6-DOE!I$5)+DOE!I$5</f>
        <v>10.5</v>
      </c>
      <c r="G19" s="32">
        <f>Samples!$M19*Samples!$U19/Samples!$Q19</f>
        <v>10.444557981886007</v>
      </c>
      <c r="H19" s="32">
        <f>DOE!D21*(DOE!J$6-DOE!J$5)+DOE!J$5</f>
        <v>2.125</v>
      </c>
      <c r="I19" s="32">
        <f>Samples!$W19*Samples!$O19/Samples!$Q19</f>
        <v>2.1176699277784659</v>
      </c>
      <c r="J19" s="32">
        <f>Stock!$C$3</f>
        <v>200</v>
      </c>
      <c r="K19" s="32">
        <f>Stock!$D$3</f>
        <v>199.99595019270521</v>
      </c>
      <c r="L19" s="32">
        <f>Stock!$C$4</f>
        <v>200</v>
      </c>
      <c r="M19" s="32">
        <f>Stock!$D$4</f>
        <v>199.44321978387669</v>
      </c>
      <c r="N19" s="32">
        <f>Stock!$C$5</f>
        <v>40</v>
      </c>
      <c r="O19" s="32">
        <f>Stock!$D$5</f>
        <v>39.980009995002504</v>
      </c>
      <c r="P19" s="32">
        <v>50</v>
      </c>
      <c r="Q19" s="32">
        <f>Samples!$S19+Samples!$W19+Samples!$Y19+Samples!$U19</f>
        <v>50.029999999999994</v>
      </c>
      <c r="R19" s="32">
        <f t="shared" si="0"/>
        <v>2.625</v>
      </c>
      <c r="S19" s="32">
        <v>2.62</v>
      </c>
      <c r="T19" s="32">
        <f t="shared" si="1"/>
        <v>2.625</v>
      </c>
      <c r="U19" s="32">
        <v>2.62</v>
      </c>
      <c r="V19" s="32">
        <f t="shared" si="2"/>
        <v>2.65625</v>
      </c>
      <c r="W19" s="32">
        <v>2.65</v>
      </c>
      <c r="X19" s="32">
        <f t="shared" si="3"/>
        <v>42.09375</v>
      </c>
      <c r="Y19" s="32">
        <v>42.14</v>
      </c>
      <c r="Z19" s="33" t="s">
        <v>128</v>
      </c>
      <c r="AA19" s="33" t="str">
        <f>TEXT(LEFT(Z19,2),"00")&amp;"_"&amp;TEXT(MID(Z19,4,3)+1,"000")&amp;"_2D.csv"</f>
        <v>18_122_2D.csv</v>
      </c>
      <c r="AB19" s="33" t="str">
        <f t="shared" ref="AB19:AN19" si="22">TEXT(LEFT(AA19,2),"00")&amp;"_"&amp;TEXT(MID(AA19,4,3)+1,"000")&amp;"_2D.csv"</f>
        <v>18_123_2D.csv</v>
      </c>
      <c r="AC19" s="33" t="str">
        <f t="shared" si="22"/>
        <v>18_124_2D.csv</v>
      </c>
      <c r="AD19" s="33" t="str">
        <f t="shared" si="22"/>
        <v>18_125_2D.csv</v>
      </c>
      <c r="AE19" s="33" t="str">
        <f t="shared" si="22"/>
        <v>18_126_2D.csv</v>
      </c>
      <c r="AF19" s="33" t="str">
        <f t="shared" si="22"/>
        <v>18_127_2D.csv</v>
      </c>
      <c r="AG19" s="33" t="str">
        <f t="shared" si="22"/>
        <v>18_128_2D.csv</v>
      </c>
      <c r="AH19" s="33" t="str">
        <f t="shared" si="22"/>
        <v>18_129_2D.csv</v>
      </c>
      <c r="AI19" s="33" t="str">
        <f t="shared" si="22"/>
        <v>18_130_2D.csv</v>
      </c>
      <c r="AJ19" s="33" t="str">
        <f t="shared" si="22"/>
        <v>18_131_2D.csv</v>
      </c>
      <c r="AK19" s="33" t="str">
        <f t="shared" si="22"/>
        <v>18_132_2D.csv</v>
      </c>
      <c r="AL19" s="33" t="str">
        <f t="shared" si="22"/>
        <v>18_133_2D.csv</v>
      </c>
      <c r="AM19" s="33" t="str">
        <f t="shared" si="22"/>
        <v>18_134_2D.csv</v>
      </c>
      <c r="AN19" s="33" t="str">
        <f t="shared" si="22"/>
        <v>18_135_2D.csv</v>
      </c>
    </row>
    <row r="20" spans="1:40" ht="12" customHeight="1" x14ac:dyDescent="0.25">
      <c r="A20" s="30" t="s">
        <v>28</v>
      </c>
      <c r="B20" s="30">
        <v>0</v>
      </c>
      <c r="C20" s="30">
        <v>31</v>
      </c>
      <c r="D20" s="30">
        <f>DOE!B22*(DOE!H$6-DOE!H$5)+DOE!H$5</f>
        <v>2.9000000000000004</v>
      </c>
      <c r="E20" s="30">
        <f>Samples!$K20*Samples!$S20/Samples!$Q20</f>
        <v>2.9211093165401123</v>
      </c>
      <c r="F20" s="30">
        <f>DOE!C22*(DOE!I$6-DOE!I$5)+DOE!I$5</f>
        <v>2.9000000000000004</v>
      </c>
      <c r="G20" s="30">
        <f>Samples!$M20*Samples!$U20/Samples!$Q20</f>
        <v>2.9130362233339331</v>
      </c>
      <c r="H20" s="30">
        <f>DOE!D22*(DOE!J$6-DOE!J$5)+DOE!J$5</f>
        <v>0.625</v>
      </c>
      <c r="I20" s="30">
        <f>Samples!$W20*Samples!$O20/Samples!$Q20</f>
        <v>0.61593852933477256</v>
      </c>
      <c r="J20" s="30">
        <f>Stock!$C$3</f>
        <v>200</v>
      </c>
      <c r="K20" s="30">
        <f>Stock!$D$3</f>
        <v>199.99595019270521</v>
      </c>
      <c r="L20" s="30">
        <f>Stock!$C$4</f>
        <v>200</v>
      </c>
      <c r="M20" s="30">
        <f>Stock!$D$4</f>
        <v>199.44321978387669</v>
      </c>
      <c r="N20" s="30">
        <f>Stock!$C$5</f>
        <v>40</v>
      </c>
      <c r="O20" s="30">
        <f>Stock!$D$5</f>
        <v>39.980009995002504</v>
      </c>
      <c r="P20" s="30">
        <v>50</v>
      </c>
      <c r="Q20" s="30">
        <f>Samples!$S20+Samples!$W20+Samples!$Y20+Samples!$U20</f>
        <v>49.98</v>
      </c>
      <c r="R20" s="30">
        <f t="shared" si="0"/>
        <v>0.72500000000000009</v>
      </c>
      <c r="S20" s="30">
        <v>0.73</v>
      </c>
      <c r="T20" s="30">
        <f t="shared" si="1"/>
        <v>0.72500000000000009</v>
      </c>
      <c r="U20" s="30">
        <v>0.73</v>
      </c>
      <c r="V20" s="30">
        <f t="shared" si="2"/>
        <v>0.78125</v>
      </c>
      <c r="W20" s="30">
        <v>0.77</v>
      </c>
      <c r="X20" s="30">
        <f t="shared" si="3"/>
        <v>47.768749999999997</v>
      </c>
      <c r="Y20" s="30">
        <v>47.75</v>
      </c>
      <c r="Z20" s="31" t="s">
        <v>129</v>
      </c>
      <c r="AA20" s="31" t="str">
        <f>TEXT(LEFT(Z20,3),"00A")&amp;"_"&amp;TEXT(MID(Z20,5,2)+1,"00")&amp;"_2D.csv"</f>
        <v>19A_92_2D.csv</v>
      </c>
      <c r="AB20" s="31" t="str">
        <f>TEXT(LEFT(AA20,3),"000")&amp;"_"&amp;TEXT(MID(AA20,5,2)+1,"00")&amp;"_2D.csv"</f>
        <v>19A_93_2D.csv</v>
      </c>
      <c r="AC20" s="31" t="str">
        <f t="shared" ref="AC20:AI20" si="23">TEXT(LEFT(AB20,3),"000")&amp;"_"&amp;TEXT(MID(AB20,5,2)+1,"00")&amp;"_2D.csv"</f>
        <v>19A_94_2D.csv</v>
      </c>
      <c r="AD20" s="31" t="str">
        <f t="shared" si="23"/>
        <v>19A_95_2D.csv</v>
      </c>
      <c r="AE20" s="31" t="str">
        <f t="shared" si="23"/>
        <v>19A_96_2D.csv</v>
      </c>
      <c r="AF20" s="31" t="str">
        <f t="shared" si="23"/>
        <v>19A_97_2D.csv</v>
      </c>
      <c r="AG20" s="31" t="str">
        <f t="shared" si="23"/>
        <v>19A_98_2D.csv</v>
      </c>
      <c r="AH20" s="31" t="str">
        <f t="shared" si="23"/>
        <v>19A_99_2D.csv</v>
      </c>
      <c r="AI20" s="31" t="str">
        <f t="shared" si="23"/>
        <v>19A_100_2D.csv</v>
      </c>
      <c r="AJ20" s="31" t="str">
        <f>TEXT(LEFT(AI20,3),"000")&amp;"_"&amp;TEXT(MID(AI20,5,3)+1,"000")&amp;"_2D.csv"</f>
        <v>19A_101_2D.csv</v>
      </c>
      <c r="AK20" s="31" t="str">
        <f t="shared" ref="AK20:AN20" si="24">TEXT(LEFT(AJ20,3),"000")&amp;"_"&amp;TEXT(MID(AJ20,5,3)+1,"000")&amp;"_2D.csv"</f>
        <v>19A_102_2D.csv</v>
      </c>
      <c r="AL20" s="31" t="str">
        <f t="shared" si="24"/>
        <v>19A_103_2D.csv</v>
      </c>
      <c r="AM20" s="31" t="str">
        <f t="shared" si="24"/>
        <v>19A_104_2D.csv</v>
      </c>
      <c r="AN20" s="31" t="str">
        <f t="shared" si="24"/>
        <v>19A_105_2D.csv</v>
      </c>
    </row>
    <row r="21" spans="1:40" ht="12" customHeight="1" x14ac:dyDescent="0.25">
      <c r="A21" s="30" t="s">
        <v>29</v>
      </c>
      <c r="B21" s="30">
        <v>0</v>
      </c>
      <c r="C21" s="30">
        <v>30</v>
      </c>
      <c r="D21" s="30">
        <f>DOE!B23*(DOE!H$6-DOE!H$5)+DOE!H$5</f>
        <v>2.9000000000000004</v>
      </c>
      <c r="E21" s="30">
        <f>Samples!$K21*Samples!$S21/Samples!$Q21</f>
        <v>2.9205249778090581</v>
      </c>
      <c r="F21" s="30">
        <f>DOE!C23*(DOE!I$6-DOE!I$5)+DOE!I$5</f>
        <v>2.9000000000000004</v>
      </c>
      <c r="G21" s="30">
        <f>Samples!$M21*Samples!$U21/Samples!$Q21</f>
        <v>2.9124534995445086</v>
      </c>
      <c r="H21" s="30">
        <f>DOE!D23*(DOE!J$6-DOE!J$5)+DOE!J$5</f>
        <v>0.625</v>
      </c>
      <c r="I21" s="30">
        <f>Samples!$W21*Samples!$O21/Samples!$Q21</f>
        <v>0.62381291850574028</v>
      </c>
      <c r="J21" s="30">
        <f>Stock!$C$3</f>
        <v>200</v>
      </c>
      <c r="K21" s="30">
        <f>Stock!$D$3</f>
        <v>199.99595019270521</v>
      </c>
      <c r="L21" s="30">
        <f>Stock!$C$4</f>
        <v>200</v>
      </c>
      <c r="M21" s="30">
        <f>Stock!$D$4</f>
        <v>199.44321978387669</v>
      </c>
      <c r="N21" s="30">
        <f>Stock!$C$5</f>
        <v>40</v>
      </c>
      <c r="O21" s="30">
        <f>Stock!$D$5</f>
        <v>39.980009995002504</v>
      </c>
      <c r="P21" s="30">
        <v>50</v>
      </c>
      <c r="Q21" s="30">
        <f>Samples!$S21+Samples!$W21+Samples!$Y21+Samples!$U21</f>
        <v>49.989999999999995</v>
      </c>
      <c r="R21" s="30">
        <f t="shared" si="0"/>
        <v>0.72500000000000009</v>
      </c>
      <c r="S21" s="30">
        <v>0.73</v>
      </c>
      <c r="T21" s="30">
        <f t="shared" si="1"/>
        <v>0.72500000000000009</v>
      </c>
      <c r="U21" s="30">
        <v>0.73</v>
      </c>
      <c r="V21" s="30">
        <f t="shared" si="2"/>
        <v>0.78125</v>
      </c>
      <c r="W21" s="30">
        <v>0.78</v>
      </c>
      <c r="X21" s="30">
        <f t="shared" si="3"/>
        <v>47.768749999999997</v>
      </c>
      <c r="Y21" s="30">
        <v>47.75</v>
      </c>
      <c r="Z21" s="31" t="s">
        <v>130</v>
      </c>
      <c r="AA21" s="31" t="str">
        <f>TEXT(LEFT(Z21,3),"00A")&amp;"_"&amp;TEXT(MID(Z21,5,2)+1,"00")&amp;"_2D.csv"</f>
        <v>19B_77_2D.csv</v>
      </c>
      <c r="AB21" s="31" t="str">
        <f t="shared" ref="AB21:AN21" si="25">TEXT(LEFT(AA21,3),"00A")&amp;"_"&amp;TEXT(MID(AA21,5,2)+1,"00")&amp;"_2D.csv"</f>
        <v>19B_78_2D.csv</v>
      </c>
      <c r="AC21" s="31" t="str">
        <f t="shared" si="25"/>
        <v>19B_79_2D.csv</v>
      </c>
      <c r="AD21" s="31" t="str">
        <f t="shared" si="25"/>
        <v>19B_80_2D.csv</v>
      </c>
      <c r="AE21" s="31" t="str">
        <f t="shared" si="25"/>
        <v>19B_81_2D.csv</v>
      </c>
      <c r="AF21" s="31" t="str">
        <f t="shared" si="25"/>
        <v>19B_82_2D.csv</v>
      </c>
      <c r="AG21" s="31" t="str">
        <f t="shared" si="25"/>
        <v>19B_83_2D.csv</v>
      </c>
      <c r="AH21" s="31" t="str">
        <f t="shared" si="25"/>
        <v>19B_84_2D.csv</v>
      </c>
      <c r="AI21" s="31" t="str">
        <f t="shared" si="25"/>
        <v>19B_85_2D.csv</v>
      </c>
      <c r="AJ21" s="31" t="str">
        <f t="shared" si="25"/>
        <v>19B_86_2D.csv</v>
      </c>
      <c r="AK21" s="31" t="str">
        <f t="shared" si="25"/>
        <v>19B_87_2D.csv</v>
      </c>
      <c r="AL21" s="31" t="str">
        <f t="shared" si="25"/>
        <v>19B_88_2D.csv</v>
      </c>
      <c r="AM21" s="31" t="str">
        <f t="shared" si="25"/>
        <v>19B_89_2D.csv</v>
      </c>
      <c r="AN21" s="31" t="str">
        <f t="shared" si="25"/>
        <v>19B_90_2D.csv</v>
      </c>
    </row>
    <row r="22" spans="1:40" ht="12" customHeight="1" x14ac:dyDescent="0.25">
      <c r="A22" s="30" t="s">
        <v>30</v>
      </c>
      <c r="B22" s="30">
        <v>0</v>
      </c>
      <c r="C22" s="30">
        <v>33</v>
      </c>
      <c r="D22" s="30">
        <f>DOE!B24*(DOE!H$6-DOE!H$5)+DOE!H$5</f>
        <v>2.9000000000000004</v>
      </c>
      <c r="E22" s="30">
        <f>Samples!$K22*Samples!$S22/Samples!$Q22</f>
        <v>2.9199408728134961</v>
      </c>
      <c r="F22" s="30">
        <f>DOE!C24*(DOE!I$6-DOE!I$5)+DOE!I$5</f>
        <v>2.9000000000000004</v>
      </c>
      <c r="G22" s="30">
        <f>Samples!$M22*Samples!$U22/Samples!$Q22</f>
        <v>2.9517596528013752</v>
      </c>
      <c r="H22" s="30">
        <f>DOE!D24*(DOE!J$6-DOE!J$5)+DOE!J$5</f>
        <v>0.625</v>
      </c>
      <c r="I22" s="30">
        <f>Samples!$W22*Samples!$O22/Samples!$Q22</f>
        <v>0.61569215392303855</v>
      </c>
      <c r="J22" s="30">
        <f>Stock!$C$3</f>
        <v>200</v>
      </c>
      <c r="K22" s="30">
        <f>Stock!$D$3</f>
        <v>199.99595019270521</v>
      </c>
      <c r="L22" s="30">
        <f>Stock!$C$4</f>
        <v>200</v>
      </c>
      <c r="M22" s="30">
        <f>Stock!$D$4</f>
        <v>199.44321978387669</v>
      </c>
      <c r="N22" s="30">
        <f>Stock!$C$5</f>
        <v>40</v>
      </c>
      <c r="O22" s="30">
        <f>Stock!$D$5</f>
        <v>39.980009995002504</v>
      </c>
      <c r="P22" s="30">
        <v>50</v>
      </c>
      <c r="Q22" s="30">
        <f>Samples!$S22+Samples!$W22+Samples!$Y22+Samples!$U22</f>
        <v>50</v>
      </c>
      <c r="R22" s="30">
        <f t="shared" si="0"/>
        <v>0.72500000000000009</v>
      </c>
      <c r="S22" s="30">
        <v>0.73</v>
      </c>
      <c r="T22" s="30">
        <f t="shared" si="1"/>
        <v>0.72500000000000009</v>
      </c>
      <c r="U22" s="30">
        <v>0.74</v>
      </c>
      <c r="V22" s="30">
        <f t="shared" si="2"/>
        <v>0.78125</v>
      </c>
      <c r="W22" s="30">
        <v>0.77</v>
      </c>
      <c r="X22" s="30">
        <f t="shared" si="3"/>
        <v>47.768749999999997</v>
      </c>
      <c r="Y22" s="30">
        <v>47.76</v>
      </c>
      <c r="Z22" s="31" t="s">
        <v>131</v>
      </c>
      <c r="AA22" s="31" t="str">
        <f>TEXT(LEFT(Z22,3),"00A")&amp;"_"&amp;TEXT(MID(Z22,5,3)+1,"000")&amp;"_2D.csv"</f>
        <v>19C_122_2D.csv</v>
      </c>
      <c r="AB22" s="31" t="str">
        <f t="shared" ref="AB22:AN22" si="26">TEXT(LEFT(AA22,3),"00A")&amp;"_"&amp;TEXT(MID(AA22,5,3)+1,"000")&amp;"_2D.csv"</f>
        <v>19C_123_2D.csv</v>
      </c>
      <c r="AC22" s="31" t="str">
        <f t="shared" si="26"/>
        <v>19C_124_2D.csv</v>
      </c>
      <c r="AD22" s="31" t="str">
        <f t="shared" si="26"/>
        <v>19C_125_2D.csv</v>
      </c>
      <c r="AE22" s="31" t="str">
        <f t="shared" si="26"/>
        <v>19C_126_2D.csv</v>
      </c>
      <c r="AF22" s="31" t="str">
        <f t="shared" si="26"/>
        <v>19C_127_2D.csv</v>
      </c>
      <c r="AG22" s="31" t="str">
        <f t="shared" si="26"/>
        <v>19C_128_2D.csv</v>
      </c>
      <c r="AH22" s="31" t="str">
        <f t="shared" si="26"/>
        <v>19C_129_2D.csv</v>
      </c>
      <c r="AI22" s="31" t="str">
        <f t="shared" si="26"/>
        <v>19C_130_2D.csv</v>
      </c>
      <c r="AJ22" s="31" t="str">
        <f t="shared" si="26"/>
        <v>19C_131_2D.csv</v>
      </c>
      <c r="AK22" s="31" t="str">
        <f t="shared" si="26"/>
        <v>19C_132_2D.csv</v>
      </c>
      <c r="AL22" s="31" t="str">
        <f t="shared" si="26"/>
        <v>19C_133_2D.csv</v>
      </c>
      <c r="AM22" s="31" t="str">
        <f t="shared" si="26"/>
        <v>19C_134_2D.csv</v>
      </c>
      <c r="AN22" s="31" t="str">
        <f t="shared" si="26"/>
        <v>19C_135_2D.csv</v>
      </c>
    </row>
    <row r="23" spans="1:40" ht="12" customHeight="1" x14ac:dyDescent="0.25">
      <c r="A23" s="30" t="s">
        <v>31</v>
      </c>
      <c r="B23" s="30">
        <v>0</v>
      </c>
      <c r="C23" s="30">
        <v>23</v>
      </c>
      <c r="D23" s="30">
        <f>DOE!B25*(DOE!H$6-DOE!H$5)+DOE!H$5</f>
        <v>8.6000000000000014</v>
      </c>
      <c r="E23" s="30">
        <f>Samples!$K23*Samples!$S23/Samples!$Q23</f>
        <v>8.5655636038708405</v>
      </c>
      <c r="F23" s="30">
        <f>DOE!C25*(DOE!I$6-DOE!I$5)+DOE!I$5</f>
        <v>8.6000000000000014</v>
      </c>
      <c r="G23" s="30">
        <f>Samples!$M23*Samples!$U23/Samples!$Q23</f>
        <v>8.5816206122146141</v>
      </c>
      <c r="H23" s="30">
        <f>DOE!D25*(DOE!J$6-DOE!J$5)+DOE!J$5</f>
        <v>1.75</v>
      </c>
      <c r="I23" s="30">
        <f>Samples!$W23*Samples!$O23/Samples!$Q23</f>
        <v>1.863610027655495</v>
      </c>
      <c r="J23" s="30">
        <f>Stock!$C$3</f>
        <v>200</v>
      </c>
      <c r="K23" s="30">
        <f>Stock!$D$3</f>
        <v>199.99595019270521</v>
      </c>
      <c r="L23" s="30">
        <f>Stock!$C$4</f>
        <v>200</v>
      </c>
      <c r="M23" s="30">
        <f>Stock!$D$4</f>
        <v>199.44321978387669</v>
      </c>
      <c r="N23" s="30">
        <f>Stock!$C$5</f>
        <v>40</v>
      </c>
      <c r="O23" s="30">
        <f>Stock!$D$5</f>
        <v>39.980009995002504</v>
      </c>
      <c r="P23" s="30">
        <v>50</v>
      </c>
      <c r="Q23" s="30">
        <f>Samples!$S23+Samples!$W23+Samples!$Y23+Samples!$U23</f>
        <v>50.2</v>
      </c>
      <c r="R23" s="30">
        <f t="shared" si="0"/>
        <v>2.1500000000000004</v>
      </c>
      <c r="S23" s="30">
        <v>2.15</v>
      </c>
      <c r="T23" s="30">
        <f t="shared" si="1"/>
        <v>2.1500000000000004</v>
      </c>
      <c r="U23" s="30">
        <v>2.16</v>
      </c>
      <c r="V23" s="30">
        <f t="shared" si="2"/>
        <v>2.1875</v>
      </c>
      <c r="W23" s="30">
        <v>2.34</v>
      </c>
      <c r="X23" s="30">
        <f t="shared" si="3"/>
        <v>43.512500000000003</v>
      </c>
      <c r="Y23" s="30">
        <v>43.55</v>
      </c>
      <c r="Z23" s="31" t="s">
        <v>132</v>
      </c>
      <c r="AA23" s="31" t="str">
        <f>TEXT(LEFT(Z23,3),"00A")&amp;"_"&amp;TEXT(MID(Z23,5,3)+1,"000")&amp;"_2D.csv"</f>
        <v>20A_182_2D.csv</v>
      </c>
      <c r="AB23" s="31" t="str">
        <f t="shared" ref="AB23:AN23" si="27">TEXT(LEFT(AA23,3),"00A")&amp;"_"&amp;TEXT(MID(AA23,5,3)+1,"000")&amp;"_2D.csv"</f>
        <v>20A_183_2D.csv</v>
      </c>
      <c r="AC23" s="31" t="str">
        <f t="shared" si="27"/>
        <v>20A_184_2D.csv</v>
      </c>
      <c r="AD23" s="31" t="str">
        <f t="shared" si="27"/>
        <v>20A_185_2D.csv</v>
      </c>
      <c r="AE23" s="31" t="str">
        <f t="shared" si="27"/>
        <v>20A_186_2D.csv</v>
      </c>
      <c r="AF23" s="31" t="str">
        <f t="shared" si="27"/>
        <v>20A_187_2D.csv</v>
      </c>
      <c r="AG23" s="31" t="str">
        <f t="shared" si="27"/>
        <v>20A_188_2D.csv</v>
      </c>
      <c r="AH23" s="31" t="str">
        <f t="shared" si="27"/>
        <v>20A_189_2D.csv</v>
      </c>
      <c r="AI23" s="31" t="str">
        <f t="shared" si="27"/>
        <v>20A_190_2D.csv</v>
      </c>
      <c r="AJ23" s="31" t="str">
        <f t="shared" si="27"/>
        <v>20A_191_2D.csv</v>
      </c>
      <c r="AK23" s="31" t="str">
        <f t="shared" si="27"/>
        <v>20A_192_2D.csv</v>
      </c>
      <c r="AL23" s="31" t="str">
        <f t="shared" si="27"/>
        <v>20A_193_2D.csv</v>
      </c>
      <c r="AM23" s="31" t="str">
        <f t="shared" si="27"/>
        <v>20A_194_2D.csv</v>
      </c>
      <c r="AN23" s="31" t="str">
        <f t="shared" si="27"/>
        <v>20A_195_2D.csv</v>
      </c>
    </row>
    <row r="24" spans="1:40" ht="12" customHeight="1" x14ac:dyDescent="0.25">
      <c r="A24" s="30" t="s">
        <v>32</v>
      </c>
      <c r="B24" s="30">
        <v>0</v>
      </c>
      <c r="C24" s="30">
        <v>3</v>
      </c>
      <c r="D24" s="30">
        <f>DOE!B26*(DOE!H$6-DOE!H$5)+DOE!H$5</f>
        <v>8.6000000000000014</v>
      </c>
      <c r="E24" s="30">
        <f>Samples!$K24*Samples!$S24/Samples!$Q24</f>
        <v>8.5826605372119005</v>
      </c>
      <c r="F24" s="30">
        <f>DOE!C26*(DOE!I$6-DOE!I$5)+DOE!I$5</f>
        <v>8.6000000000000014</v>
      </c>
      <c r="G24" s="30">
        <f>Samples!$M24*Samples!$U24/Samples!$Q24</f>
        <v>8.5589405695675627</v>
      </c>
      <c r="H24" s="30">
        <f>DOE!D26*(DOE!J$6-DOE!J$5)+DOE!J$5</f>
        <v>1.75</v>
      </c>
      <c r="I24" s="30">
        <f>Samples!$W24*Samples!$O24/Samples!$Q24</f>
        <v>1.827429598573967</v>
      </c>
      <c r="J24" s="30">
        <f>Stock!$C$3</f>
        <v>200</v>
      </c>
      <c r="K24" s="30">
        <f>Stock!$D$3</f>
        <v>199.99595019270521</v>
      </c>
      <c r="L24" s="30">
        <f>Stock!$C$4</f>
        <v>200</v>
      </c>
      <c r="M24" s="30">
        <f>Stock!$D$4</f>
        <v>199.44321978387669</v>
      </c>
      <c r="N24" s="30">
        <f>Stock!$C$5</f>
        <v>40</v>
      </c>
      <c r="O24" s="30">
        <f>Stock!$D$5</f>
        <v>39.980009995002504</v>
      </c>
      <c r="P24" s="30">
        <v>50</v>
      </c>
      <c r="Q24" s="30">
        <f>Samples!$S24+Samples!$W24+Samples!$Y24+Samples!$U24</f>
        <v>50.099999999999994</v>
      </c>
      <c r="R24" s="30">
        <f t="shared" si="0"/>
        <v>2.1500000000000004</v>
      </c>
      <c r="S24" s="30">
        <v>2.15</v>
      </c>
      <c r="T24" s="30">
        <f t="shared" si="1"/>
        <v>2.1500000000000004</v>
      </c>
      <c r="U24" s="30">
        <v>2.15</v>
      </c>
      <c r="V24" s="30">
        <f t="shared" si="2"/>
        <v>2.1875</v>
      </c>
      <c r="W24" s="30">
        <v>2.29</v>
      </c>
      <c r="X24" s="30">
        <f t="shared" si="3"/>
        <v>43.512500000000003</v>
      </c>
      <c r="Y24" s="30">
        <v>43.51</v>
      </c>
      <c r="Z24" s="31" t="s">
        <v>133</v>
      </c>
      <c r="AA24" s="31" t="str">
        <f>TEXT(LEFT(Z24,3),"00A")&amp;"_"&amp;TEXT(MID(Z24,5,2)+1,"00")&amp;"_2D.csv"</f>
        <v>20B_84_2D.csv</v>
      </c>
      <c r="AB24" s="31" t="str">
        <f t="shared" ref="AB24:AN24" si="28">TEXT(LEFT(AA24,3),"00A")&amp;"_"&amp;TEXT(MID(AA24,5,2)+1,"00")&amp;"_2D.csv"</f>
        <v>20B_85_2D.csv</v>
      </c>
      <c r="AC24" s="31" t="str">
        <f t="shared" si="28"/>
        <v>20B_86_2D.csv</v>
      </c>
      <c r="AD24" s="31" t="str">
        <f t="shared" si="28"/>
        <v>20B_87_2D.csv</v>
      </c>
      <c r="AE24" s="31" t="str">
        <f t="shared" si="28"/>
        <v>20B_88_2D.csv</v>
      </c>
      <c r="AF24" s="31" t="str">
        <f t="shared" si="28"/>
        <v>20B_89_2D.csv</v>
      </c>
      <c r="AG24" s="31" t="str">
        <f t="shared" si="28"/>
        <v>20B_90_2D.csv</v>
      </c>
      <c r="AH24" s="31" t="str">
        <f t="shared" si="28"/>
        <v>20B_91_2D.csv</v>
      </c>
      <c r="AI24" s="31" t="str">
        <f t="shared" si="28"/>
        <v>20B_92_2D.csv</v>
      </c>
      <c r="AJ24" s="31" t="str">
        <f t="shared" si="28"/>
        <v>20B_93_2D.csv</v>
      </c>
      <c r="AK24" s="31" t="str">
        <f t="shared" si="28"/>
        <v>20B_94_2D.csv</v>
      </c>
      <c r="AL24" s="31" t="str">
        <f t="shared" si="28"/>
        <v>20B_95_2D.csv</v>
      </c>
      <c r="AM24" s="31" t="str">
        <f t="shared" si="28"/>
        <v>20B_96_2D.csv</v>
      </c>
      <c r="AN24" s="31" t="str">
        <f t="shared" si="28"/>
        <v>20B_97_2D.csv</v>
      </c>
    </row>
    <row r="25" spans="1:40" ht="12" customHeight="1" x14ac:dyDescent="0.25">
      <c r="A25" s="30" t="s">
        <v>33</v>
      </c>
      <c r="B25" s="30">
        <v>0</v>
      </c>
      <c r="C25" s="30">
        <v>9</v>
      </c>
      <c r="D25" s="30">
        <f>DOE!B27*(DOE!H$6-DOE!H$5)+DOE!H$5</f>
        <v>8.6000000000000014</v>
      </c>
      <c r="E25" s="30">
        <f>Samples!$K25*Samples!$S25/Samples!$Q25</f>
        <v>8.5587438876257202</v>
      </c>
      <c r="F25" s="30">
        <f>DOE!C26*(DOE!I$6-DOE!I$5)+DOE!I$5</f>
        <v>8.6000000000000014</v>
      </c>
      <c r="G25" s="30">
        <f>Samples!$M25*Samples!$U25/Samples!$Q25</f>
        <v>8.6541842979468786</v>
      </c>
      <c r="H25" s="30">
        <f>DOE!D26*(DOE!J$6-DOE!J$5)+DOE!J$5</f>
        <v>1.75</v>
      </c>
      <c r="I25" s="30">
        <f>Samples!$W25*Samples!$O25/Samples!$Q25</f>
        <v>1.9019152843960188</v>
      </c>
      <c r="J25" s="30">
        <f>Stock!$C$3</f>
        <v>200</v>
      </c>
      <c r="K25" s="30">
        <f>Stock!$D$3</f>
        <v>199.99595019270521</v>
      </c>
      <c r="L25" s="30">
        <f>Stock!$C$4</f>
        <v>200</v>
      </c>
      <c r="M25" s="30">
        <f>Stock!$D$4</f>
        <v>199.44321978387669</v>
      </c>
      <c r="N25" s="30">
        <f>Stock!$C$5</f>
        <v>40</v>
      </c>
      <c r="O25" s="30">
        <f>Stock!$D$5</f>
        <v>39.980009995002504</v>
      </c>
      <c r="P25" s="30">
        <v>50</v>
      </c>
      <c r="Q25" s="30">
        <f>Samples!$S25+Samples!$W25+Samples!$Y25+Samples!$U25</f>
        <v>50.24</v>
      </c>
      <c r="R25" s="30">
        <f t="shared" si="0"/>
        <v>2.1500000000000004</v>
      </c>
      <c r="S25" s="30">
        <v>2.15</v>
      </c>
      <c r="T25" s="30">
        <f t="shared" si="1"/>
        <v>2.1500000000000004</v>
      </c>
      <c r="U25" s="30">
        <v>2.1800000000000002</v>
      </c>
      <c r="V25" s="30">
        <f t="shared" si="2"/>
        <v>2.1875</v>
      </c>
      <c r="W25" s="30">
        <v>2.39</v>
      </c>
      <c r="X25" s="30">
        <f t="shared" si="3"/>
        <v>43.512500000000003</v>
      </c>
      <c r="Y25" s="30">
        <v>43.52</v>
      </c>
      <c r="Z25" s="31" t="s">
        <v>134</v>
      </c>
      <c r="AA25" s="31" t="str">
        <f>TEXT(LEFT(Z25,3),"00A")&amp;"_"&amp;TEXT(MID(Z25,5,3)+1,"000")&amp;"_2D.csv"</f>
        <v>20C_174_2D.csv</v>
      </c>
      <c r="AB25" s="31" t="str">
        <f t="shared" ref="AB25:AN25" si="29">TEXT(LEFT(AA25,3),"00A")&amp;"_"&amp;TEXT(MID(AA25,5,3)+1,"000")&amp;"_2D.csv"</f>
        <v>20C_175_2D.csv</v>
      </c>
      <c r="AC25" s="31" t="str">
        <f t="shared" si="29"/>
        <v>20C_176_2D.csv</v>
      </c>
      <c r="AD25" s="31" t="str">
        <f t="shared" si="29"/>
        <v>20C_177_2D.csv</v>
      </c>
      <c r="AE25" s="31" t="str">
        <f t="shared" si="29"/>
        <v>20C_178_2D.csv</v>
      </c>
      <c r="AF25" s="31" t="str">
        <f t="shared" si="29"/>
        <v>20C_179_2D.csv</v>
      </c>
      <c r="AG25" s="31" t="str">
        <f t="shared" si="29"/>
        <v>20C_180_2D.csv</v>
      </c>
      <c r="AH25" s="31" t="str">
        <f t="shared" si="29"/>
        <v>20C_181_2D.csv</v>
      </c>
      <c r="AI25" s="31" t="str">
        <f t="shared" si="29"/>
        <v>20C_182_2D.csv</v>
      </c>
      <c r="AJ25" s="31" t="str">
        <f t="shared" si="29"/>
        <v>20C_183_2D.csv</v>
      </c>
      <c r="AK25" s="31" t="str">
        <f t="shared" si="29"/>
        <v>20C_184_2D.csv</v>
      </c>
      <c r="AL25" s="31" t="str">
        <f t="shared" si="29"/>
        <v>20C_185_2D.csv</v>
      </c>
      <c r="AM25" s="31" t="str">
        <f t="shared" si="29"/>
        <v>20C_186_2D.csv</v>
      </c>
      <c r="AN25" s="31" t="str">
        <f t="shared" si="29"/>
        <v>20C_187_2D.csv</v>
      </c>
    </row>
    <row r="26" spans="1:40" ht="12" customHeight="1" x14ac:dyDescent="0.25">
      <c r="A26" s="30" t="s">
        <v>34</v>
      </c>
      <c r="B26" s="30">
        <v>0</v>
      </c>
      <c r="C26" s="30">
        <v>32</v>
      </c>
      <c r="D26" s="30">
        <f>DOE!B28*(DOE!H$6-DOE!H$5)+DOE!H$5</f>
        <v>4.8000000000000007</v>
      </c>
      <c r="E26" s="30">
        <f>Samples!$K26*Samples!$S26/Samples!$Q26</f>
        <v>4.8302415116401862</v>
      </c>
      <c r="F26" s="30">
        <f>DOE!C28*(DOE!I$6-DOE!I$5)+DOE!I$5</f>
        <v>12.4</v>
      </c>
      <c r="G26" s="30">
        <f>Samples!$M26*Samples!$U26/Samples!$Q26</f>
        <v>12.30098900463431</v>
      </c>
      <c r="H26" s="30">
        <f>DOE!D28*(DOE!J$6-DOE!J$5)+DOE!J$5</f>
        <v>3.25</v>
      </c>
      <c r="I26" s="30">
        <f>Samples!$W26*Samples!$O26/Samples!$Q26</f>
        <v>3.2877772690501068</v>
      </c>
      <c r="J26" s="30">
        <f>Stock!$C$3</f>
        <v>200</v>
      </c>
      <c r="K26" s="30">
        <f>Stock!$D$3</f>
        <v>199.99595019270521</v>
      </c>
      <c r="L26" s="30">
        <f>Stock!$C$4</f>
        <v>200</v>
      </c>
      <c r="M26" s="30">
        <f>Stock!$D$4</f>
        <v>199.44321978387669</v>
      </c>
      <c r="N26" s="30">
        <f>Stock!$C$5</f>
        <v>40</v>
      </c>
      <c r="O26" s="30">
        <f>Stock!$D$5</f>
        <v>39.980009995002504</v>
      </c>
      <c r="P26" s="30">
        <v>50</v>
      </c>
      <c r="Q26" s="30">
        <f>Samples!$S26+Samples!$W26+Samples!$Y26+Samples!$U26</f>
        <v>50.099999999999994</v>
      </c>
      <c r="R26" s="30">
        <f t="shared" si="0"/>
        <v>1.2000000000000002</v>
      </c>
      <c r="S26" s="30">
        <v>1.21</v>
      </c>
      <c r="T26" s="30">
        <f t="shared" si="1"/>
        <v>3.1</v>
      </c>
      <c r="U26" s="30">
        <v>3.09</v>
      </c>
      <c r="V26" s="30">
        <f t="shared" si="2"/>
        <v>4.0625</v>
      </c>
      <c r="W26" s="30">
        <v>4.12</v>
      </c>
      <c r="X26" s="30">
        <f t="shared" si="3"/>
        <v>41.637499999999996</v>
      </c>
      <c r="Y26" s="30">
        <v>41.68</v>
      </c>
      <c r="Z26" s="30" t="s">
        <v>35</v>
      </c>
      <c r="AA26" s="31" t="str">
        <f>TEXT(LEFT(Z26,3),"00A")&amp;"_"&amp;TEXT(MID(Z26,5,3)+1,"000")&amp;"_2D.csv"</f>
        <v>21A_107_2D.csv</v>
      </c>
      <c r="AB26" s="31" t="str">
        <f t="shared" ref="AB26:AN26" si="30">TEXT(LEFT(AA26,3),"00A")&amp;"_"&amp;TEXT(MID(AA26,5,3)+1,"000")&amp;"_2D.csv"</f>
        <v>21A_108_2D.csv</v>
      </c>
      <c r="AC26" s="31" t="str">
        <f t="shared" si="30"/>
        <v>21A_109_2D.csv</v>
      </c>
      <c r="AD26" s="31" t="str">
        <f t="shared" si="30"/>
        <v>21A_110_2D.csv</v>
      </c>
      <c r="AE26" s="31" t="str">
        <f t="shared" si="30"/>
        <v>21A_111_2D.csv</v>
      </c>
      <c r="AF26" s="31" t="str">
        <f t="shared" si="30"/>
        <v>21A_112_2D.csv</v>
      </c>
      <c r="AG26" s="31" t="str">
        <f t="shared" si="30"/>
        <v>21A_113_2D.csv</v>
      </c>
      <c r="AH26" s="31" t="str">
        <f t="shared" si="30"/>
        <v>21A_114_2D.csv</v>
      </c>
      <c r="AI26" s="31" t="str">
        <f t="shared" si="30"/>
        <v>21A_115_2D.csv</v>
      </c>
      <c r="AJ26" s="31" t="str">
        <f t="shared" si="30"/>
        <v>21A_116_2D.csv</v>
      </c>
      <c r="AK26" s="31" t="str">
        <f t="shared" si="30"/>
        <v>21A_117_2D.csv</v>
      </c>
      <c r="AL26" s="31" t="str">
        <f t="shared" si="30"/>
        <v>21A_118_2D.csv</v>
      </c>
      <c r="AM26" s="31" t="str">
        <f t="shared" si="30"/>
        <v>21A_119_2D.csv</v>
      </c>
      <c r="AN26" s="31" t="str">
        <f t="shared" si="30"/>
        <v>21A_120_2D.csv</v>
      </c>
    </row>
    <row r="27" spans="1:40" ht="12" customHeight="1" x14ac:dyDescent="0.25">
      <c r="A27" s="30" t="s">
        <v>36</v>
      </c>
      <c r="B27" s="30">
        <v>0</v>
      </c>
      <c r="C27" s="30">
        <v>15</v>
      </c>
      <c r="D27" s="30">
        <f>DOE!B29*(DOE!H$6-DOE!H$5)+DOE!H$5</f>
        <v>4.8000000000000007</v>
      </c>
      <c r="E27" s="30">
        <f>Samples!$K27*Samples!$S27/Samples!$Q27</f>
        <v>4.7960659518634339</v>
      </c>
      <c r="F27" s="30">
        <f>DOE!C29*(DOE!I$6-DOE!I$5)+DOE!I$5</f>
        <v>12.4</v>
      </c>
      <c r="G27" s="30">
        <f>Samples!$M27*Samples!$U27/Samples!$Q27</f>
        <v>12.395451909029905</v>
      </c>
      <c r="H27" s="30">
        <f>DOE!D29*(DOE!J$6-DOE!J$5)+DOE!J$5</f>
        <v>3.25</v>
      </c>
      <c r="I27" s="30">
        <f>Samples!$W27*Samples!$O27/Samples!$Q27</f>
        <v>3.2437817861652709</v>
      </c>
      <c r="J27" s="30">
        <f>Stock!$C$3</f>
        <v>200</v>
      </c>
      <c r="K27" s="30">
        <f>Stock!$D$3</f>
        <v>199.99595019270521</v>
      </c>
      <c r="L27" s="30">
        <f>Stock!$C$4</f>
        <v>200</v>
      </c>
      <c r="M27" s="30">
        <f>Stock!$D$4</f>
        <v>199.44321978387669</v>
      </c>
      <c r="N27" s="30">
        <f>Stock!$C$5</f>
        <v>40</v>
      </c>
      <c r="O27" s="30">
        <f>Stock!$D$5</f>
        <v>39.980009995002504</v>
      </c>
      <c r="P27" s="30">
        <v>50</v>
      </c>
      <c r="Q27" s="30">
        <f>Samples!$S27+Samples!$W27+Samples!$Y27+Samples!$U27</f>
        <v>50.04</v>
      </c>
      <c r="R27" s="30">
        <f t="shared" si="0"/>
        <v>1.2000000000000002</v>
      </c>
      <c r="S27" s="30">
        <v>1.2</v>
      </c>
      <c r="T27" s="30">
        <f t="shared" si="1"/>
        <v>3.1</v>
      </c>
      <c r="U27" s="30">
        <v>3.11</v>
      </c>
      <c r="V27" s="30">
        <f t="shared" si="2"/>
        <v>4.0625</v>
      </c>
      <c r="W27" s="30">
        <v>4.0599999999999996</v>
      </c>
      <c r="X27" s="30">
        <f t="shared" si="3"/>
        <v>41.637499999999996</v>
      </c>
      <c r="Y27" s="30">
        <v>41.67</v>
      </c>
      <c r="Z27" s="31" t="s">
        <v>135</v>
      </c>
      <c r="AA27" s="31" t="str">
        <f>TEXT(LEFT(Z27,3),"00A")&amp;"_"&amp;TEXT(MID(Z27,5,2)+1,"00")&amp;"_2D.csv"</f>
        <v>21B_62_2D.csv</v>
      </c>
      <c r="AB27" s="31" t="str">
        <f t="shared" ref="AB27:AN27" si="31">TEXT(LEFT(AA27,3),"00A")&amp;"_"&amp;TEXT(MID(AA27,5,2)+1,"00")&amp;"_2D.csv"</f>
        <v>21B_63_2D.csv</v>
      </c>
      <c r="AC27" s="31" t="str">
        <f t="shared" si="31"/>
        <v>21B_64_2D.csv</v>
      </c>
      <c r="AD27" s="31" t="str">
        <f t="shared" si="31"/>
        <v>21B_65_2D.csv</v>
      </c>
      <c r="AE27" s="31" t="str">
        <f t="shared" si="31"/>
        <v>21B_66_2D.csv</v>
      </c>
      <c r="AF27" s="31" t="str">
        <f t="shared" si="31"/>
        <v>21B_67_2D.csv</v>
      </c>
      <c r="AG27" s="31" t="str">
        <f t="shared" si="31"/>
        <v>21B_68_2D.csv</v>
      </c>
      <c r="AH27" s="31" t="str">
        <f t="shared" si="31"/>
        <v>21B_69_2D.csv</v>
      </c>
      <c r="AI27" s="31" t="str">
        <f t="shared" si="31"/>
        <v>21B_70_2D.csv</v>
      </c>
      <c r="AJ27" s="31" t="str">
        <f t="shared" si="31"/>
        <v>21B_71_2D.csv</v>
      </c>
      <c r="AK27" s="31" t="str">
        <f t="shared" si="31"/>
        <v>21B_72_2D.csv</v>
      </c>
      <c r="AL27" s="31" t="str">
        <f t="shared" si="31"/>
        <v>21B_73_2D.csv</v>
      </c>
      <c r="AM27" s="31" t="str">
        <f t="shared" si="31"/>
        <v>21B_74_2D.csv</v>
      </c>
      <c r="AN27" s="31" t="str">
        <f t="shared" si="31"/>
        <v>21B_75_2D.csv</v>
      </c>
    </row>
    <row r="28" spans="1:40" ht="12" customHeight="1" x14ac:dyDescent="0.25">
      <c r="A28" s="30" t="s">
        <v>37</v>
      </c>
      <c r="B28" s="30">
        <v>0</v>
      </c>
      <c r="C28" s="30">
        <v>20</v>
      </c>
      <c r="D28" s="30">
        <f>DOE!B30*(DOE!H$6-DOE!H$5)+DOE!H$5</f>
        <v>4.8000000000000007</v>
      </c>
      <c r="E28" s="30">
        <f>Samples!$K28*Samples!$S28/Samples!$Q28</f>
        <v>4.8341010733754155</v>
      </c>
      <c r="F28" s="30">
        <f>DOE!C29*(DOE!I$6-DOE!I$5)+DOE!I$5</f>
        <v>12.4</v>
      </c>
      <c r="G28" s="30">
        <f>Samples!$M28*Samples!$U28/Samples!$Q28</f>
        <v>12.310818001042326</v>
      </c>
      <c r="H28" s="30">
        <f>DOE!D29*(DOE!J$6-DOE!J$5)+DOE!J$5</f>
        <v>3.25</v>
      </c>
      <c r="I28" s="30">
        <f>Samples!$W28*Samples!$O28/Samples!$Q28</f>
        <v>3.2424858285998832</v>
      </c>
      <c r="J28" s="30">
        <f>Stock!$C$3</f>
        <v>200</v>
      </c>
      <c r="K28" s="30">
        <f>Stock!$D$3</f>
        <v>199.99595019270521</v>
      </c>
      <c r="L28" s="30">
        <f>Stock!$C$4</f>
        <v>200</v>
      </c>
      <c r="M28" s="30">
        <f>Stock!$D$4</f>
        <v>199.44321978387669</v>
      </c>
      <c r="N28" s="30">
        <f>Stock!$C$5</f>
        <v>40</v>
      </c>
      <c r="O28" s="30">
        <f>Stock!$D$5</f>
        <v>39.980009995002504</v>
      </c>
      <c r="P28" s="30">
        <v>50</v>
      </c>
      <c r="Q28" s="30">
        <f>Samples!$S28+Samples!$W28+Samples!$Y28+Samples!$U28</f>
        <v>50.06</v>
      </c>
      <c r="R28" s="30">
        <f t="shared" si="0"/>
        <v>1.2000000000000002</v>
      </c>
      <c r="S28" s="30">
        <v>1.21</v>
      </c>
      <c r="T28" s="30">
        <f t="shared" si="1"/>
        <v>3.1</v>
      </c>
      <c r="U28" s="30">
        <v>3.09</v>
      </c>
      <c r="V28" s="30">
        <f t="shared" si="2"/>
        <v>4.0625</v>
      </c>
      <c r="W28" s="30">
        <v>4.0599999999999996</v>
      </c>
      <c r="X28" s="30">
        <f t="shared" si="3"/>
        <v>41.637499999999996</v>
      </c>
      <c r="Y28" s="30">
        <v>41.7</v>
      </c>
      <c r="Z28" s="31" t="s">
        <v>136</v>
      </c>
      <c r="AA28" s="31" t="str">
        <f>TEXT(LEFT(Z28,3),"00A")&amp;"_"&amp;TEXT(MID(Z28,5,3)+1,"000")&amp;"_2D.csv"</f>
        <v>21C_137_2D.csv</v>
      </c>
      <c r="AB28" s="31" t="str">
        <f t="shared" ref="AB28:AN28" si="32">TEXT(LEFT(AA28,3),"00A")&amp;"_"&amp;TEXT(MID(AA28,5,3)+1,"000")&amp;"_2D.csv"</f>
        <v>21C_138_2D.csv</v>
      </c>
      <c r="AC28" s="31" t="str">
        <f t="shared" si="32"/>
        <v>21C_139_2D.csv</v>
      </c>
      <c r="AD28" s="31" t="str">
        <f t="shared" si="32"/>
        <v>21C_140_2D.csv</v>
      </c>
      <c r="AE28" s="31" t="str">
        <f t="shared" si="32"/>
        <v>21C_141_2D.csv</v>
      </c>
      <c r="AF28" s="31" t="str">
        <f t="shared" si="32"/>
        <v>21C_142_2D.csv</v>
      </c>
      <c r="AG28" s="31" t="str">
        <f t="shared" si="32"/>
        <v>21C_143_2D.csv</v>
      </c>
      <c r="AH28" s="31" t="str">
        <f t="shared" si="32"/>
        <v>21C_144_2D.csv</v>
      </c>
      <c r="AI28" s="31" t="str">
        <f t="shared" si="32"/>
        <v>21C_145_2D.csv</v>
      </c>
      <c r="AJ28" s="31" t="str">
        <f t="shared" si="32"/>
        <v>21C_146_2D.csv</v>
      </c>
      <c r="AK28" s="31" t="str">
        <f t="shared" si="32"/>
        <v>21C_147_2D.csv</v>
      </c>
      <c r="AL28" s="31" t="str">
        <f t="shared" si="32"/>
        <v>21C_148_2D.csv</v>
      </c>
      <c r="AM28" s="31" t="str">
        <f t="shared" si="32"/>
        <v>21C_149_2D.csv</v>
      </c>
      <c r="AN28" s="31" t="str">
        <f t="shared" si="32"/>
        <v>21C_150_2D.csv</v>
      </c>
    </row>
    <row r="29" spans="1:40" ht="12" customHeight="1" x14ac:dyDescent="0.25">
      <c r="A29" s="30" t="s">
        <v>38</v>
      </c>
      <c r="B29" s="30">
        <v>0</v>
      </c>
      <c r="C29" s="30">
        <v>34</v>
      </c>
      <c r="D29" s="30">
        <f>DOE!B31*(DOE!H$6-DOE!H$5)+DOE!H$5</f>
        <v>12.4</v>
      </c>
      <c r="E29" s="30">
        <f>Samples!$K29*Samples!$S29/Samples!$Q29</f>
        <v>11.938907097966226</v>
      </c>
      <c r="F29" s="30">
        <f>DOE!C31*(DOE!I$6-DOE!I$5)+DOE!I$5</f>
        <v>4.8000000000000007</v>
      </c>
      <c r="G29" s="30">
        <f>Samples!$M29*Samples!$U29/Samples!$Q29</f>
        <v>11.90591144482992</v>
      </c>
      <c r="H29" s="30">
        <f>DOE!D31*(DOE!J$6-DOE!J$5)+DOE!J$5</f>
        <v>3.25</v>
      </c>
      <c r="I29" s="30">
        <f>Samples!$W29*Samples!$O29/Samples!$Q29</f>
        <v>3.1180250429378034</v>
      </c>
      <c r="J29" s="30">
        <f>Stock!$C$3</f>
        <v>200</v>
      </c>
      <c r="K29" s="30">
        <f>Stock!$D$3</f>
        <v>199.99595019270521</v>
      </c>
      <c r="L29" s="30">
        <f>Stock!$C$4</f>
        <v>200</v>
      </c>
      <c r="M29" s="30">
        <f>Stock!$D$4</f>
        <v>199.44321978387669</v>
      </c>
      <c r="N29" s="30">
        <f>Stock!$C$5</f>
        <v>40</v>
      </c>
      <c r="O29" s="30">
        <f>Stock!$D$5</f>
        <v>39.980009995002504</v>
      </c>
      <c r="P29" s="30">
        <v>50</v>
      </c>
      <c r="Q29" s="30">
        <f>Samples!$S29+Samples!$W29+Samples!$Y29+Samples!$U29</f>
        <v>51.93</v>
      </c>
      <c r="R29" s="30">
        <f t="shared" si="0"/>
        <v>3.1</v>
      </c>
      <c r="S29" s="30">
        <v>3.1</v>
      </c>
      <c r="T29" s="30">
        <f t="shared" si="1"/>
        <v>1.2000000000000002</v>
      </c>
      <c r="U29" s="30">
        <v>3.1</v>
      </c>
      <c r="V29" s="30">
        <f t="shared" si="2"/>
        <v>4.0625</v>
      </c>
      <c r="W29" s="30">
        <v>4.05</v>
      </c>
      <c r="X29" s="30">
        <f t="shared" si="3"/>
        <v>41.637499999999996</v>
      </c>
      <c r="Y29" s="30">
        <v>41.68</v>
      </c>
      <c r="Z29" s="31" t="s">
        <v>137</v>
      </c>
      <c r="AA29" s="31" t="str">
        <f>TEXT(LEFT(Z29,3),"00A")&amp;"_"&amp;TEXT(MID(Z29,5,3)+1,"000")&amp;"_2D.csv"</f>
        <v>22A_152_2D.csv</v>
      </c>
      <c r="AB29" s="31" t="str">
        <f t="shared" ref="AB29:AN29" si="33">TEXT(LEFT(AA29,3),"00A")&amp;"_"&amp;TEXT(MID(AA29,5,3)+1,"000")&amp;"_2D.csv"</f>
        <v>22A_153_2D.csv</v>
      </c>
      <c r="AC29" s="31" t="str">
        <f t="shared" si="33"/>
        <v>22A_154_2D.csv</v>
      </c>
      <c r="AD29" s="31" t="str">
        <f t="shared" si="33"/>
        <v>22A_155_2D.csv</v>
      </c>
      <c r="AE29" s="31" t="str">
        <f t="shared" si="33"/>
        <v>22A_156_2D.csv</v>
      </c>
      <c r="AF29" s="31" t="str">
        <f t="shared" si="33"/>
        <v>22A_157_2D.csv</v>
      </c>
      <c r="AG29" s="31" t="str">
        <f t="shared" si="33"/>
        <v>22A_158_2D.csv</v>
      </c>
      <c r="AH29" s="31" t="str">
        <f t="shared" si="33"/>
        <v>22A_159_2D.csv</v>
      </c>
      <c r="AI29" s="31" t="str">
        <f t="shared" si="33"/>
        <v>22A_160_2D.csv</v>
      </c>
      <c r="AJ29" s="31" t="str">
        <f t="shared" si="33"/>
        <v>22A_161_2D.csv</v>
      </c>
      <c r="AK29" s="31" t="str">
        <f t="shared" si="33"/>
        <v>22A_162_2D.csv</v>
      </c>
      <c r="AL29" s="31" t="str">
        <f t="shared" si="33"/>
        <v>22A_163_2D.csv</v>
      </c>
      <c r="AM29" s="31" t="str">
        <f t="shared" si="33"/>
        <v>22A_164_2D.csv</v>
      </c>
      <c r="AN29" s="31" t="str">
        <f t="shared" si="33"/>
        <v>22A_165_2D.csv</v>
      </c>
    </row>
    <row r="30" spans="1:40" ht="12" customHeight="1" x14ac:dyDescent="0.25">
      <c r="A30" s="30" t="s">
        <v>39</v>
      </c>
      <c r="B30" s="30">
        <v>0</v>
      </c>
      <c r="C30" s="30">
        <v>2</v>
      </c>
      <c r="D30" s="30">
        <f>DOE!B32*(DOE!H$6-DOE!H$5)+DOE!H$5</f>
        <v>12.4</v>
      </c>
      <c r="E30" s="30">
        <f>Samples!$K30*Samples!$S30/Samples!$Q30</f>
        <v>11.946914888019153</v>
      </c>
      <c r="F30" s="30">
        <f>DOE!C32*(DOE!I$6-DOE!I$5)+DOE!I$5</f>
        <v>4.8000000000000007</v>
      </c>
      <c r="G30" s="30">
        <f>Samples!$M30*Samples!$U30/Samples!$Q30</f>
        <v>11.91389710368936</v>
      </c>
      <c r="H30" s="30">
        <f>DOE!D32*(DOE!J$6-DOE!J$5)+DOE!J$5</f>
        <v>3.25</v>
      </c>
      <c r="I30" s="30">
        <f>Samples!$W30*Samples!$O30/Samples!$Q30</f>
        <v>3.1230794711776797</v>
      </c>
      <c r="J30" s="30">
        <f>Stock!$C$3</f>
        <v>200</v>
      </c>
      <c r="K30" s="30">
        <f>Stock!$D$3</f>
        <v>199.99595019270521</v>
      </c>
      <c r="L30" s="30">
        <f>Stock!$C$4</f>
        <v>200</v>
      </c>
      <c r="M30" s="30">
        <f>Stock!$D$4</f>
        <v>199.44321978387669</v>
      </c>
      <c r="N30" s="30">
        <f>Stock!$C$5</f>
        <v>40</v>
      </c>
      <c r="O30" s="30">
        <f>Stock!$D$5</f>
        <v>39.980009995002504</v>
      </c>
      <c r="P30" s="30">
        <v>50</v>
      </c>
      <c r="Q30" s="30">
        <f>Samples!$S30+Samples!$W30+Samples!$Y30+Samples!$U30</f>
        <v>52.23</v>
      </c>
      <c r="R30" s="30">
        <f t="shared" si="0"/>
        <v>3.1</v>
      </c>
      <c r="S30" s="30">
        <v>3.12</v>
      </c>
      <c r="T30" s="30">
        <f t="shared" si="1"/>
        <v>1.2000000000000002</v>
      </c>
      <c r="U30" s="30">
        <v>3.12</v>
      </c>
      <c r="V30" s="30">
        <f t="shared" si="2"/>
        <v>4.0625</v>
      </c>
      <c r="W30" s="30">
        <v>4.08</v>
      </c>
      <c r="X30" s="30">
        <f t="shared" si="3"/>
        <v>41.637499999999996</v>
      </c>
      <c r="Y30" s="30">
        <v>41.91</v>
      </c>
      <c r="Z30" s="31" t="s">
        <v>138</v>
      </c>
      <c r="AA30" s="31" t="str">
        <f>TEXT(LEFT(Z30,3),"00A")&amp;"_"&amp;TEXT(MID(Z30,5,2)+1,"00")&amp;"_2D.csv"</f>
        <v>22B_69_2D.csv</v>
      </c>
      <c r="AB30" s="31" t="str">
        <f t="shared" ref="AB30:AN30" si="34">TEXT(LEFT(AA30,3),"00A")&amp;"_"&amp;TEXT(MID(AA30,5,2)+1,"00")&amp;"_2D.csv"</f>
        <v>22B_70_2D.csv</v>
      </c>
      <c r="AC30" s="31" t="str">
        <f t="shared" si="34"/>
        <v>22B_71_2D.csv</v>
      </c>
      <c r="AD30" s="31" t="str">
        <f t="shared" si="34"/>
        <v>22B_72_2D.csv</v>
      </c>
      <c r="AE30" s="31" t="str">
        <f t="shared" si="34"/>
        <v>22B_73_2D.csv</v>
      </c>
      <c r="AF30" s="31" t="str">
        <f t="shared" si="34"/>
        <v>22B_74_2D.csv</v>
      </c>
      <c r="AG30" s="31" t="str">
        <f t="shared" si="34"/>
        <v>22B_75_2D.csv</v>
      </c>
      <c r="AH30" s="31" t="str">
        <f t="shared" si="34"/>
        <v>22B_76_2D.csv</v>
      </c>
      <c r="AI30" s="31" t="str">
        <f t="shared" si="34"/>
        <v>22B_77_2D.csv</v>
      </c>
      <c r="AJ30" s="31" t="str">
        <f t="shared" si="34"/>
        <v>22B_78_2D.csv</v>
      </c>
      <c r="AK30" s="31" t="str">
        <f t="shared" si="34"/>
        <v>22B_79_2D.csv</v>
      </c>
      <c r="AL30" s="31" t="str">
        <f t="shared" si="34"/>
        <v>22B_80_2D.csv</v>
      </c>
      <c r="AM30" s="31" t="str">
        <f t="shared" si="34"/>
        <v>22B_81_2D.csv</v>
      </c>
      <c r="AN30" s="31" t="str">
        <f t="shared" si="34"/>
        <v>22B_82_2D.csv</v>
      </c>
    </row>
    <row r="31" spans="1:40" ht="12" customHeight="1" x14ac:dyDescent="0.25">
      <c r="A31" s="30" t="s">
        <v>40</v>
      </c>
      <c r="B31" s="30">
        <v>0</v>
      </c>
      <c r="C31" s="30">
        <v>4</v>
      </c>
      <c r="D31" s="30">
        <f>DOE!B33*(DOE!H$6-DOE!H$5)+DOE!H$5</f>
        <v>12.4</v>
      </c>
      <c r="E31" s="30">
        <f>Samples!$K31*Samples!$S31/Samples!$Q31</f>
        <v>11.91596089943083</v>
      </c>
      <c r="F31" s="30">
        <f>DOE!C32*(DOE!I$6-DOE!I$5)+DOE!I$5</f>
        <v>4.8000000000000007</v>
      </c>
      <c r="G31" s="30">
        <f>Samples!$M31*Samples!$U31/Samples!$Q31</f>
        <v>11.883028662887137</v>
      </c>
      <c r="H31" s="30">
        <f>DOE!D32*(DOE!J$6-DOE!J$5)+DOE!J$5</f>
        <v>3.25</v>
      </c>
      <c r="I31" s="30">
        <f>Samples!$W31*Samples!$O31/Samples!$Q31</f>
        <v>3.2119246930445984</v>
      </c>
      <c r="J31" s="30">
        <f>Stock!$C$3</f>
        <v>200</v>
      </c>
      <c r="K31" s="30">
        <f>Stock!$D$3</f>
        <v>199.99595019270521</v>
      </c>
      <c r="L31" s="30">
        <f>Stock!$C$4</f>
        <v>200</v>
      </c>
      <c r="M31" s="30">
        <f>Stock!$D$4</f>
        <v>199.44321978387669</v>
      </c>
      <c r="N31" s="30">
        <f>Stock!$C$5</f>
        <v>40</v>
      </c>
      <c r="O31" s="30">
        <f>Stock!$D$5</f>
        <v>39.980009995002504</v>
      </c>
      <c r="P31" s="30">
        <v>50</v>
      </c>
      <c r="Q31" s="30">
        <f>Samples!$S31+Samples!$W31+Samples!$Y31+Samples!$U31</f>
        <v>52.03</v>
      </c>
      <c r="R31" s="30">
        <f t="shared" si="0"/>
        <v>3.1</v>
      </c>
      <c r="S31" s="30">
        <v>3.1</v>
      </c>
      <c r="T31" s="30">
        <f t="shared" si="1"/>
        <v>1.2000000000000002</v>
      </c>
      <c r="U31" s="30">
        <v>3.1</v>
      </c>
      <c r="V31" s="30">
        <f t="shared" si="2"/>
        <v>4.0625</v>
      </c>
      <c r="W31" s="30">
        <v>4.18</v>
      </c>
      <c r="X31" s="30">
        <f t="shared" si="3"/>
        <v>41.637499999999996</v>
      </c>
      <c r="Y31" s="30">
        <v>41.65</v>
      </c>
      <c r="Z31" s="31" t="s">
        <v>139</v>
      </c>
      <c r="AA31" s="31" t="str">
        <f>TEXT(LEFT(Z31,3),"00A")&amp;"_"&amp;TEXT(MID(Z31,5,2)+1,"00")&amp;"_2D.csv"</f>
        <v>22C_99_2D.csv</v>
      </c>
      <c r="AB31" s="31" t="str">
        <f>TEXT(LEFT(AA31,3),"00A")&amp;"_"&amp;TEXT(MID(AA31,5,2)+1,"00")&amp;"_2D.csv"</f>
        <v>22C_100_2D.csv</v>
      </c>
      <c r="AC31" s="31" t="str">
        <f>TEXT(LEFT(AB31,3),"00A")&amp;"_"&amp;TEXT(MID(AB31,5,3)+1,"000")&amp;"_2D.csv"</f>
        <v>22C_101_2D.csv</v>
      </c>
      <c r="AD31" s="31" t="str">
        <f t="shared" ref="AD31:AN31" si="35">TEXT(LEFT(AC31,3),"00A")&amp;"_"&amp;TEXT(MID(AC31,5,3)+1,"000")&amp;"_2D.csv"</f>
        <v>22C_102_2D.csv</v>
      </c>
      <c r="AE31" s="31" t="str">
        <f t="shared" si="35"/>
        <v>22C_103_2D.csv</v>
      </c>
      <c r="AF31" s="31" t="str">
        <f t="shared" si="35"/>
        <v>22C_104_2D.csv</v>
      </c>
      <c r="AG31" s="31" t="str">
        <f t="shared" si="35"/>
        <v>22C_105_2D.csv</v>
      </c>
      <c r="AH31" s="31" t="str">
        <f t="shared" si="35"/>
        <v>22C_106_2D.csv</v>
      </c>
      <c r="AI31" s="31" t="str">
        <f t="shared" si="35"/>
        <v>22C_107_2D.csv</v>
      </c>
      <c r="AJ31" s="31" t="str">
        <f t="shared" si="35"/>
        <v>22C_108_2D.csv</v>
      </c>
      <c r="AK31" s="31" t="str">
        <f t="shared" si="35"/>
        <v>22C_109_2D.csv</v>
      </c>
      <c r="AL31" s="31" t="str">
        <f t="shared" si="35"/>
        <v>22C_110_2D.csv</v>
      </c>
      <c r="AM31" s="31" t="str">
        <f t="shared" si="35"/>
        <v>22C_111_2D.csv</v>
      </c>
      <c r="AN31" s="31" t="str">
        <f t="shared" si="35"/>
        <v>22C_112_2D.csv</v>
      </c>
    </row>
    <row r="32" spans="1:40" ht="12" customHeight="1" x14ac:dyDescent="0.25">
      <c r="A32" s="30" t="s">
        <v>41</v>
      </c>
      <c r="B32" s="30">
        <v>0</v>
      </c>
      <c r="C32" s="30">
        <v>1</v>
      </c>
      <c r="D32" s="30">
        <f>DOE!B34*(DOE!H$6-DOE!H$5)+DOE!H$5</f>
        <v>16.200000000000003</v>
      </c>
      <c r="E32" s="30">
        <f>Samples!$K32*Samples!$S32/Samples!$Q32</f>
        <v>16.202912548118746</v>
      </c>
      <c r="F32" s="30">
        <f>DOE!C34*(DOE!I$6-DOE!I$5)+DOE!I$5</f>
        <v>16.200000000000003</v>
      </c>
      <c r="G32" s="30">
        <f>Samples!$M32*Samples!$U32/Samples!$Q32</f>
        <v>16.118235805698376</v>
      </c>
      <c r="H32" s="30">
        <f>DOE!D34*(DOE!J$6-DOE!J$5)+DOE!J$5</f>
        <v>1</v>
      </c>
      <c r="I32" s="30">
        <f>Samples!$W32*Samples!$O32/Samples!$Q32</f>
        <v>0.99170258839374092</v>
      </c>
      <c r="J32" s="30">
        <f>Stock!$C$3</f>
        <v>200</v>
      </c>
      <c r="K32" s="30">
        <f>Stock!$D$3</f>
        <v>199.99595019270521</v>
      </c>
      <c r="L32" s="30">
        <f>Stock!$C$4</f>
        <v>200</v>
      </c>
      <c r="M32" s="30">
        <f>Stock!$D$4</f>
        <v>199.44321978387669</v>
      </c>
      <c r="N32" s="30">
        <f>Stock!$C$5</f>
        <v>40</v>
      </c>
      <c r="O32" s="30">
        <f>Stock!$D$5</f>
        <v>39.980009995002504</v>
      </c>
      <c r="P32" s="30">
        <v>50</v>
      </c>
      <c r="Q32" s="30">
        <f>Samples!$S32+Samples!$W32+Samples!$Y32+Samples!$U32</f>
        <v>49.989999999999995</v>
      </c>
      <c r="R32" s="30">
        <f t="shared" si="0"/>
        <v>4.0500000000000007</v>
      </c>
      <c r="S32" s="30">
        <v>4.05</v>
      </c>
      <c r="T32" s="30">
        <f t="shared" si="1"/>
        <v>4.0500000000000007</v>
      </c>
      <c r="U32" s="30">
        <v>4.04</v>
      </c>
      <c r="V32" s="30">
        <f t="shared" si="2"/>
        <v>1.25</v>
      </c>
      <c r="W32" s="30">
        <v>1.24</v>
      </c>
      <c r="X32" s="30">
        <f t="shared" si="3"/>
        <v>40.650000000000006</v>
      </c>
      <c r="Y32" s="30">
        <v>40.659999999999997</v>
      </c>
      <c r="Z32" s="31" t="s">
        <v>140</v>
      </c>
      <c r="AA32" s="31" t="str">
        <f>TEXT(LEFT(Z32,3),"00A")&amp;"_"&amp;TEXT(MID(Z32,5,2)+1,"00")&amp;"_2D.csv"</f>
        <v>23A_53_2D.csv</v>
      </c>
      <c r="AB32" s="31" t="str">
        <f t="shared" ref="AB32:AN32" si="36">TEXT(LEFT(AA32,3),"00A")&amp;"_"&amp;TEXT(MID(AA32,5,2)+1,"00")&amp;"_2D.csv"</f>
        <v>23A_54_2D.csv</v>
      </c>
      <c r="AC32" s="31" t="str">
        <f t="shared" si="36"/>
        <v>23A_55_2D.csv</v>
      </c>
      <c r="AD32" s="31" t="str">
        <f t="shared" si="36"/>
        <v>23A_56_2D.csv</v>
      </c>
      <c r="AE32" s="31" t="str">
        <f t="shared" si="36"/>
        <v>23A_57_2D.csv</v>
      </c>
      <c r="AF32" s="31" t="str">
        <f t="shared" si="36"/>
        <v>23A_58_2D.csv</v>
      </c>
      <c r="AG32" s="31" t="str">
        <f t="shared" si="36"/>
        <v>23A_59_2D.csv</v>
      </c>
      <c r="AH32" s="31" t="str">
        <f t="shared" si="36"/>
        <v>23A_60_2D.csv</v>
      </c>
      <c r="AI32" s="31" t="str">
        <f t="shared" si="36"/>
        <v>23A_61_2D.csv</v>
      </c>
      <c r="AJ32" s="31" t="str">
        <f t="shared" si="36"/>
        <v>23A_62_2D.csv</v>
      </c>
      <c r="AK32" s="31" t="str">
        <f t="shared" si="36"/>
        <v>23A_63_2D.csv</v>
      </c>
      <c r="AL32" s="31" t="str">
        <f t="shared" si="36"/>
        <v>23A_64_2D.csv</v>
      </c>
      <c r="AM32" s="31" t="str">
        <f t="shared" si="36"/>
        <v>23A_65_2D.csv</v>
      </c>
      <c r="AN32" s="31" t="str">
        <f t="shared" si="36"/>
        <v>23A_66_2D.csv</v>
      </c>
    </row>
    <row r="33" spans="1:40" ht="12" customHeight="1" x14ac:dyDescent="0.25">
      <c r="A33" s="30" t="s">
        <v>42</v>
      </c>
      <c r="B33" s="30">
        <v>0</v>
      </c>
      <c r="C33" s="30">
        <v>14</v>
      </c>
      <c r="D33" s="30">
        <f>DOE!B35*(DOE!H$6-DOE!H$5)+DOE!H$5</f>
        <v>16.200000000000003</v>
      </c>
      <c r="E33" s="30">
        <f>Samples!$K33*Samples!$S33/Samples!$Q33</f>
        <v>16.186722587539091</v>
      </c>
      <c r="F33" s="30">
        <f>DOE!C35*(DOE!I$6-DOE!I$5)+DOE!I$5</f>
        <v>16.200000000000003</v>
      </c>
      <c r="G33" s="30">
        <f>Samples!$M33*Samples!$U33/Samples!$Q33</f>
        <v>16.221700729823706</v>
      </c>
      <c r="H33" s="30">
        <f>DOE!D35*(DOE!J$6-DOE!J$5)+DOE!J$5</f>
        <v>1</v>
      </c>
      <c r="I33" s="30">
        <f>Samples!$W33*Samples!$O33/Samples!$Q33</f>
        <v>1.0146805094654914</v>
      </c>
      <c r="J33" s="30">
        <f>Stock!$C$3</f>
        <v>200</v>
      </c>
      <c r="K33" s="30">
        <f>Stock!$D$3</f>
        <v>199.99595019270521</v>
      </c>
      <c r="L33" s="30">
        <f>Stock!$C$4</f>
        <v>200</v>
      </c>
      <c r="M33" s="30">
        <f>Stock!$D$4</f>
        <v>199.44321978387669</v>
      </c>
      <c r="N33" s="30">
        <f>Stock!$C$5</f>
        <v>40</v>
      </c>
      <c r="O33" s="30">
        <f>Stock!$D$5</f>
        <v>39.980009995002504</v>
      </c>
      <c r="P33" s="30">
        <v>50</v>
      </c>
      <c r="Q33" s="30">
        <f>Samples!$S33+Samples!$W33+Samples!$Y33+Samples!$U33</f>
        <v>50.04</v>
      </c>
      <c r="R33" s="30">
        <f t="shared" si="0"/>
        <v>4.0500000000000007</v>
      </c>
      <c r="S33" s="30">
        <v>4.05</v>
      </c>
      <c r="T33" s="30">
        <f t="shared" si="1"/>
        <v>4.0500000000000007</v>
      </c>
      <c r="U33" s="30">
        <v>4.07</v>
      </c>
      <c r="V33" s="30">
        <f t="shared" si="2"/>
        <v>1.25</v>
      </c>
      <c r="W33" s="30">
        <v>1.27</v>
      </c>
      <c r="X33" s="30">
        <f t="shared" si="3"/>
        <v>40.650000000000006</v>
      </c>
      <c r="Y33" s="30">
        <v>40.65</v>
      </c>
      <c r="Z33" s="31" t="s">
        <v>141</v>
      </c>
      <c r="AA33" s="31" t="str">
        <f>TEXT(LEFT(Z33,3),"00A")&amp;"_"&amp;TEXT(MID(Z33,5,2)+1,"00")&amp;"_2D.csv"</f>
        <v>23B_47_2D.csv</v>
      </c>
      <c r="AB33" s="31" t="str">
        <f t="shared" ref="AB33:AN33" si="37">TEXT(LEFT(AA33,3),"00A")&amp;"_"&amp;TEXT(MID(AA33,5,2)+1,"00")&amp;"_2D.csv"</f>
        <v>23B_48_2D.csv</v>
      </c>
      <c r="AC33" s="31" t="str">
        <f t="shared" si="37"/>
        <v>23B_49_2D.csv</v>
      </c>
      <c r="AD33" s="31" t="str">
        <f t="shared" si="37"/>
        <v>23B_50_2D.csv</v>
      </c>
      <c r="AE33" s="31" t="str">
        <f t="shared" si="37"/>
        <v>23B_51_2D.csv</v>
      </c>
      <c r="AF33" s="31" t="str">
        <f t="shared" si="37"/>
        <v>23B_52_2D.csv</v>
      </c>
      <c r="AG33" s="31" t="str">
        <f t="shared" si="37"/>
        <v>23B_53_2D.csv</v>
      </c>
      <c r="AH33" s="31" t="str">
        <f t="shared" si="37"/>
        <v>23B_54_2D.csv</v>
      </c>
      <c r="AI33" s="31" t="str">
        <f t="shared" si="37"/>
        <v>23B_55_2D.csv</v>
      </c>
      <c r="AJ33" s="31" t="str">
        <f t="shared" si="37"/>
        <v>23B_56_2D.csv</v>
      </c>
      <c r="AK33" s="31" t="str">
        <f t="shared" si="37"/>
        <v>23B_57_2D.csv</v>
      </c>
      <c r="AL33" s="31" t="str">
        <f t="shared" si="37"/>
        <v>23B_58_2D.csv</v>
      </c>
      <c r="AM33" s="31" t="str">
        <f t="shared" si="37"/>
        <v>23B_59_2D.csv</v>
      </c>
      <c r="AN33" s="31" t="str">
        <f t="shared" si="37"/>
        <v>23B_60_2D.csv</v>
      </c>
    </row>
    <row r="34" spans="1:40" ht="12" customHeight="1" x14ac:dyDescent="0.25">
      <c r="A34" s="30" t="s">
        <v>43</v>
      </c>
      <c r="B34" s="30">
        <v>0</v>
      </c>
      <c r="C34" s="30">
        <v>17</v>
      </c>
      <c r="D34" s="30">
        <f>DOE!B36*(DOE!H$6-DOE!H$5)+DOE!H$5</f>
        <v>16.200000000000003</v>
      </c>
      <c r="E34" s="30">
        <f>Samples!$K34*Samples!$S34/Samples!$Q34</f>
        <v>16.25691067074716</v>
      </c>
      <c r="F34" s="30">
        <f>DOE!C35*(DOE!I$6-DOE!I$5)+DOE!I$5</f>
        <v>16.200000000000003</v>
      </c>
      <c r="G34" s="30">
        <f>Samples!$M34*Samples!$U34/Samples!$Q34</f>
        <v>16.132315560709021</v>
      </c>
      <c r="H34" s="30">
        <f>DOE!D35*(DOE!J$6-DOE!J$5)+DOE!J$5</f>
        <v>1</v>
      </c>
      <c r="I34" s="30">
        <f>Samples!$W34*Samples!$O34/Samples!$Q34</f>
        <v>1.0380270220392105</v>
      </c>
      <c r="J34" s="30">
        <f>Stock!$C$3</f>
        <v>200</v>
      </c>
      <c r="K34" s="30">
        <f>Stock!$D$3</f>
        <v>199.99595019270521</v>
      </c>
      <c r="L34" s="30">
        <f>Stock!$C$4</f>
        <v>200</v>
      </c>
      <c r="M34" s="30">
        <f>Stock!$D$4</f>
        <v>199.44321978387669</v>
      </c>
      <c r="N34" s="30">
        <f>Stock!$C$5</f>
        <v>40</v>
      </c>
      <c r="O34" s="30">
        <f>Stock!$D$5</f>
        <v>39.980009995002504</v>
      </c>
      <c r="P34" s="30">
        <v>50</v>
      </c>
      <c r="Q34" s="30">
        <f>Samples!$S34+Samples!$W34+Samples!$Y34+Samples!$U34</f>
        <v>50.069999999999993</v>
      </c>
      <c r="R34" s="30">
        <f t="shared" si="0"/>
        <v>4.0500000000000007</v>
      </c>
      <c r="S34" s="30">
        <v>4.07</v>
      </c>
      <c r="T34" s="30">
        <f t="shared" si="1"/>
        <v>4.0500000000000007</v>
      </c>
      <c r="U34" s="30">
        <v>4.05</v>
      </c>
      <c r="V34" s="30">
        <f t="shared" si="2"/>
        <v>1.25</v>
      </c>
      <c r="W34" s="30">
        <v>1.3</v>
      </c>
      <c r="X34" s="30">
        <f t="shared" si="3"/>
        <v>40.650000000000006</v>
      </c>
      <c r="Y34" s="30">
        <v>40.65</v>
      </c>
      <c r="Z34" s="31" t="s">
        <v>142</v>
      </c>
      <c r="AA34" s="31" t="str">
        <f>TEXT(LEFT(Z34,3),"00A")&amp;"_"&amp;TEXT(MID(Z34,5,3)+1,"000")&amp;"_2D.csv"</f>
        <v>23C_182_2D.csv</v>
      </c>
      <c r="AB34" s="31" t="str">
        <f t="shared" ref="AB34:AN34" si="38">TEXT(LEFT(AA34,3),"00A")&amp;"_"&amp;TEXT(MID(AA34,5,3)+1,"000")&amp;"_2D.csv"</f>
        <v>23C_183_2D.csv</v>
      </c>
      <c r="AC34" s="31" t="str">
        <f t="shared" si="38"/>
        <v>23C_184_2D.csv</v>
      </c>
      <c r="AD34" s="31" t="str">
        <f t="shared" si="38"/>
        <v>23C_185_2D.csv</v>
      </c>
      <c r="AE34" s="31" t="str">
        <f t="shared" si="38"/>
        <v>23C_186_2D.csv</v>
      </c>
      <c r="AF34" s="31" t="str">
        <f t="shared" si="38"/>
        <v>23C_187_2D.csv</v>
      </c>
      <c r="AG34" s="31" t="str">
        <f t="shared" si="38"/>
        <v>23C_188_2D.csv</v>
      </c>
      <c r="AH34" s="31" t="str">
        <f t="shared" si="38"/>
        <v>23C_189_2D.csv</v>
      </c>
      <c r="AI34" s="31" t="str">
        <f t="shared" si="38"/>
        <v>23C_190_2D.csv</v>
      </c>
      <c r="AJ34" s="31" t="str">
        <f t="shared" si="38"/>
        <v>23C_191_2D.csv</v>
      </c>
      <c r="AK34" s="31" t="str">
        <f t="shared" si="38"/>
        <v>23C_192_2D.csv</v>
      </c>
      <c r="AL34" s="31" t="str">
        <f t="shared" si="38"/>
        <v>23C_193_2D.csv</v>
      </c>
      <c r="AM34" s="31" t="str">
        <f t="shared" si="38"/>
        <v>23C_194_2D.csv</v>
      </c>
      <c r="AN34" s="31" t="str">
        <f t="shared" si="38"/>
        <v>23C_195_2D.csv</v>
      </c>
    </row>
    <row r="35" spans="1:40" ht="12" customHeight="1" x14ac:dyDescent="0.25">
      <c r="A35" s="30" t="s">
        <v>44</v>
      </c>
      <c r="B35" s="30">
        <v>0</v>
      </c>
      <c r="C35" s="30">
        <v>24</v>
      </c>
      <c r="D35" s="30">
        <f>DOE!B37*(DOE!H$6-DOE!H$5)+DOE!H$5</f>
        <v>16.200000000000003</v>
      </c>
      <c r="E35" s="30">
        <f>Samples!$K35*Samples!$S35/Samples!$Q35</f>
        <v>16.154439534911369</v>
      </c>
      <c r="F35" s="30">
        <f>DOE!C37*(DOE!I$6-DOE!I$5)+DOE!I$5</f>
        <v>16.200000000000003</v>
      </c>
      <c r="G35" s="30">
        <f>Samples!$M35*Samples!$U35/Samples!$Q35</f>
        <v>16.189347916242085</v>
      </c>
      <c r="H35" s="30">
        <f>DOE!D37*(DOE!J$6-DOE!J$5)+DOE!J$5</f>
        <v>2.5</v>
      </c>
      <c r="I35" s="30">
        <f>Samples!$W35*Samples!$O35/Samples!$Q35</f>
        <v>2.5196815234185861</v>
      </c>
      <c r="J35" s="30">
        <f>Stock!$C$3</f>
        <v>200</v>
      </c>
      <c r="K35" s="30">
        <f>Stock!$D$3</f>
        <v>199.99595019270521</v>
      </c>
      <c r="L35" s="30">
        <f>Stock!$C$4</f>
        <v>200</v>
      </c>
      <c r="M35" s="30">
        <f>Stock!$D$4</f>
        <v>199.44321978387669</v>
      </c>
      <c r="N35" s="30">
        <f>Stock!$C$5</f>
        <v>40</v>
      </c>
      <c r="O35" s="30">
        <f>Stock!$D$5</f>
        <v>39.980009995002504</v>
      </c>
      <c r="P35" s="30">
        <v>50</v>
      </c>
      <c r="Q35" s="30">
        <f>Samples!$S35+Samples!$W35+Samples!$Y35+Samples!$U35</f>
        <v>50.14</v>
      </c>
      <c r="R35" s="30">
        <f t="shared" si="0"/>
        <v>4.0500000000000007</v>
      </c>
      <c r="S35" s="30">
        <v>4.05</v>
      </c>
      <c r="T35" s="30">
        <f t="shared" si="1"/>
        <v>4.0500000000000007</v>
      </c>
      <c r="U35" s="30">
        <v>4.07</v>
      </c>
      <c r="V35" s="30">
        <f t="shared" si="2"/>
        <v>3.125</v>
      </c>
      <c r="W35" s="30">
        <v>3.16</v>
      </c>
      <c r="X35" s="30">
        <f t="shared" si="3"/>
        <v>38.775000000000006</v>
      </c>
      <c r="Y35" s="30">
        <v>38.86</v>
      </c>
      <c r="Z35" s="31" t="s">
        <v>143</v>
      </c>
      <c r="AA35" s="31" t="str">
        <f>TEXT(LEFT(Z35,3),"00A")&amp;"_"&amp;TEXT(MID(Z35,5,3)+1,"000")&amp;"_2D.csv"</f>
        <v>24A_197_2D.csv</v>
      </c>
      <c r="AB35" s="31" t="str">
        <f t="shared" ref="AA35:AN36" si="39">TEXT(LEFT(AA35,3),"00A")&amp;"_"&amp;TEXT(MID(AA35,5,3)+1,"000")&amp;"_2D.csv"</f>
        <v>24A_198_2D.csv</v>
      </c>
      <c r="AC35" s="31" t="str">
        <f t="shared" si="39"/>
        <v>24A_199_2D.csv</v>
      </c>
      <c r="AD35" s="31" t="str">
        <f t="shared" si="39"/>
        <v>24A_200_2D.csv</v>
      </c>
      <c r="AE35" s="31" t="str">
        <f t="shared" si="39"/>
        <v>24A_201_2D.csv</v>
      </c>
      <c r="AF35" s="31" t="str">
        <f t="shared" si="39"/>
        <v>24A_202_2D.csv</v>
      </c>
      <c r="AG35" s="31" t="str">
        <f t="shared" si="39"/>
        <v>24A_203_2D.csv</v>
      </c>
      <c r="AH35" s="31" t="str">
        <f t="shared" si="39"/>
        <v>24A_204_2D.csv</v>
      </c>
      <c r="AI35" s="31" t="str">
        <f t="shared" si="39"/>
        <v>24A_205_2D.csv</v>
      </c>
      <c r="AJ35" s="31" t="str">
        <f t="shared" si="39"/>
        <v>24A_206_2D.csv</v>
      </c>
      <c r="AK35" s="31" t="str">
        <f t="shared" si="39"/>
        <v>24A_207_2D.csv</v>
      </c>
      <c r="AL35" s="31" t="str">
        <f t="shared" si="39"/>
        <v>24A_208_2D.csv</v>
      </c>
      <c r="AM35" s="31" t="str">
        <f t="shared" si="39"/>
        <v>24A_209_2D.csv</v>
      </c>
      <c r="AN35" s="31" t="str">
        <f t="shared" si="39"/>
        <v>24A_210_2D.csv</v>
      </c>
    </row>
    <row r="36" spans="1:40" ht="12" customHeight="1" x14ac:dyDescent="0.25">
      <c r="A36" s="30" t="s">
        <v>45</v>
      </c>
      <c r="B36" s="30">
        <v>0</v>
      </c>
      <c r="C36" s="30">
        <v>21</v>
      </c>
      <c r="D36" s="30">
        <f>DOE!B38*(DOE!H$6-DOE!H$5)+DOE!H$5</f>
        <v>16.200000000000003</v>
      </c>
      <c r="E36" s="30">
        <f>Samples!$K36*Samples!$S36/Samples!$Q36</f>
        <v>16.140304410278247</v>
      </c>
      <c r="F36" s="30">
        <f>DOE!C38*(DOE!I$6-DOE!I$5)+DOE!I$5</f>
        <v>16.200000000000003</v>
      </c>
      <c r="G36" s="30">
        <f>Samples!$M36*Samples!$U36/Samples!$Q36</f>
        <v>16.25506066157045</v>
      </c>
      <c r="H36" s="30">
        <f>DOE!D38*(DOE!J$6-DOE!J$5)+DOE!J$5</f>
        <v>2.5</v>
      </c>
      <c r="I36" s="30">
        <f>Samples!$W36*Samples!$O36/Samples!$Q36</f>
        <v>2.4997489269747866</v>
      </c>
      <c r="J36" s="30">
        <f>Stock!$C$3</f>
        <v>200</v>
      </c>
      <c r="K36" s="30">
        <f>Stock!$D$3</f>
        <v>199.99595019270521</v>
      </c>
      <c r="L36" s="30">
        <f>Stock!$C$4</f>
        <v>200</v>
      </c>
      <c r="M36" s="30">
        <f>Stock!$D$4</f>
        <v>199.44321978387669</v>
      </c>
      <c r="N36" s="30">
        <f>Stock!$C$5</f>
        <v>40</v>
      </c>
      <c r="O36" s="30">
        <f>Stock!$D$5</f>
        <v>39.980009995002504</v>
      </c>
      <c r="P36" s="30">
        <v>50</v>
      </c>
      <c r="Q36" s="30">
        <f>Samples!$S36+Samples!$W36+Samples!$Y36+Samples!$U36</f>
        <v>50.06</v>
      </c>
      <c r="R36" s="30">
        <f t="shared" si="0"/>
        <v>4.0500000000000007</v>
      </c>
      <c r="S36" s="30">
        <v>4.04</v>
      </c>
      <c r="T36" s="30">
        <f t="shared" si="1"/>
        <v>4.0500000000000007</v>
      </c>
      <c r="U36" s="30">
        <v>4.08</v>
      </c>
      <c r="V36" s="30">
        <f t="shared" si="2"/>
        <v>3.125</v>
      </c>
      <c r="W36" s="30">
        <v>3.13</v>
      </c>
      <c r="X36" s="30">
        <f t="shared" si="3"/>
        <v>38.775000000000006</v>
      </c>
      <c r="Y36" s="30">
        <v>38.81</v>
      </c>
      <c r="Z36" s="31" t="s">
        <v>144</v>
      </c>
      <c r="AA36" s="31" t="str">
        <f t="shared" si="39"/>
        <v>24B_152_2D.csv</v>
      </c>
      <c r="AB36" s="31" t="str">
        <f t="shared" si="39"/>
        <v>24B_153_2D.csv</v>
      </c>
      <c r="AC36" s="31" t="str">
        <f t="shared" si="39"/>
        <v>24B_154_2D.csv</v>
      </c>
      <c r="AD36" s="31" t="str">
        <f t="shared" si="39"/>
        <v>24B_155_2D.csv</v>
      </c>
      <c r="AE36" s="31" t="str">
        <f t="shared" si="39"/>
        <v>24B_156_2D.csv</v>
      </c>
      <c r="AF36" s="31" t="str">
        <f t="shared" si="39"/>
        <v>24B_157_2D.csv</v>
      </c>
      <c r="AG36" s="31" t="str">
        <f t="shared" si="39"/>
        <v>24B_158_2D.csv</v>
      </c>
      <c r="AH36" s="31" t="str">
        <f t="shared" si="39"/>
        <v>24B_159_2D.csv</v>
      </c>
      <c r="AI36" s="31" t="str">
        <f t="shared" si="39"/>
        <v>24B_160_2D.csv</v>
      </c>
      <c r="AJ36" s="31" t="str">
        <f t="shared" si="39"/>
        <v>24B_161_2D.csv</v>
      </c>
      <c r="AK36" s="31" t="str">
        <f t="shared" si="39"/>
        <v>24B_162_2D.csv</v>
      </c>
      <c r="AL36" s="31" t="str">
        <f t="shared" si="39"/>
        <v>24B_163_2D.csv</v>
      </c>
      <c r="AM36" s="31" t="str">
        <f t="shared" si="39"/>
        <v>24B_164_2D.csv</v>
      </c>
      <c r="AN36" s="31" t="str">
        <f t="shared" si="39"/>
        <v>24B_165_2D.csv</v>
      </c>
    </row>
    <row r="37" spans="1:40" ht="12" customHeight="1" x14ac:dyDescent="0.25">
      <c r="A37" s="30" t="s">
        <v>46</v>
      </c>
      <c r="B37" s="30">
        <v>0</v>
      </c>
      <c r="C37" s="30">
        <v>12</v>
      </c>
      <c r="D37" s="30">
        <f>DOE!B39*(DOE!H$6-DOE!H$5)+DOE!H$5</f>
        <v>16.200000000000003</v>
      </c>
      <c r="E37" s="30">
        <f>Samples!$K37*Samples!$S37/Samples!$Q37</f>
        <v>16.250419590423441</v>
      </c>
      <c r="F37" s="30">
        <f>DOE!C38*(DOE!I$6-DOE!I$5)+DOE!I$5</f>
        <v>16.200000000000003</v>
      </c>
      <c r="G37" s="30">
        <f>Samples!$M37*Samples!$U37/Samples!$Q37</f>
        <v>16.125874228882022</v>
      </c>
      <c r="H37" s="30">
        <f>DOE!D38*(DOE!J$6-DOE!J$5)+DOE!J$5</f>
        <v>2.5</v>
      </c>
      <c r="I37" s="30">
        <f>Samples!$W37*Samples!$O37/Samples!$Q37</f>
        <v>2.4982517724966624</v>
      </c>
      <c r="J37" s="30">
        <f>Stock!$C$3</f>
        <v>200</v>
      </c>
      <c r="K37" s="30">
        <f>Stock!$D$3</f>
        <v>199.99595019270521</v>
      </c>
      <c r="L37" s="30">
        <f>Stock!$C$4</f>
        <v>200</v>
      </c>
      <c r="M37" s="30">
        <f>Stock!$D$4</f>
        <v>199.44321978387669</v>
      </c>
      <c r="N37" s="30">
        <f>Stock!$C$5</f>
        <v>40</v>
      </c>
      <c r="O37" s="30">
        <f>Stock!$D$5</f>
        <v>39.980009995002504</v>
      </c>
      <c r="P37" s="30">
        <v>50</v>
      </c>
      <c r="Q37" s="30">
        <f>Samples!$S37+Samples!$W37+Samples!$Y37+Samples!$U37</f>
        <v>50.09</v>
      </c>
      <c r="R37" s="30">
        <f t="shared" si="0"/>
        <v>4.0500000000000007</v>
      </c>
      <c r="S37" s="30">
        <v>4.07</v>
      </c>
      <c r="T37" s="30">
        <f t="shared" si="1"/>
        <v>4.0500000000000007</v>
      </c>
      <c r="U37" s="30">
        <v>4.05</v>
      </c>
      <c r="V37" s="30">
        <f t="shared" si="2"/>
        <v>3.125</v>
      </c>
      <c r="W37" s="30">
        <v>3.13</v>
      </c>
      <c r="X37" s="30">
        <f t="shared" si="3"/>
        <v>38.775000000000006</v>
      </c>
      <c r="Y37" s="30">
        <v>38.840000000000003</v>
      </c>
      <c r="Z37" s="31" t="s">
        <v>145</v>
      </c>
      <c r="AA37" s="31" t="str">
        <f>TEXT(LEFT(Z37,3),"00A")&amp;"_"&amp;TEXT(MID(Z37,5,2)+1,"00")&amp;"_2D.csv"</f>
        <v>24C_17_2D.csv</v>
      </c>
      <c r="AB37" s="31" t="str">
        <f t="shared" ref="AB37:AN37" si="40">TEXT(LEFT(AA37,3),"00A")&amp;"_"&amp;TEXT(MID(AA37,5,2)+1,"00")&amp;"_2D.csv"</f>
        <v>24C_18_2D.csv</v>
      </c>
      <c r="AC37" s="31" t="str">
        <f t="shared" si="40"/>
        <v>24C_19_2D.csv</v>
      </c>
      <c r="AD37" s="31" t="str">
        <f t="shared" si="40"/>
        <v>24C_20_2D.csv</v>
      </c>
      <c r="AE37" s="31" t="str">
        <f t="shared" si="40"/>
        <v>24C_21_2D.csv</v>
      </c>
      <c r="AF37" s="31" t="str">
        <f t="shared" si="40"/>
        <v>24C_22_2D.csv</v>
      </c>
      <c r="AG37" s="31" t="str">
        <f t="shared" si="40"/>
        <v>24C_23_2D.csv</v>
      </c>
      <c r="AH37" s="31" t="str">
        <f t="shared" si="40"/>
        <v>24C_24_2D.csv</v>
      </c>
      <c r="AI37" s="31" t="str">
        <f t="shared" si="40"/>
        <v>24C_25_2D.csv</v>
      </c>
      <c r="AJ37" s="31" t="str">
        <f t="shared" si="40"/>
        <v>24C_26_2D.csv</v>
      </c>
      <c r="AK37" s="31" t="str">
        <f t="shared" si="40"/>
        <v>24C_27_2D.csv</v>
      </c>
      <c r="AL37" s="31" t="str">
        <f t="shared" si="40"/>
        <v>24C_28_2D.csv</v>
      </c>
      <c r="AM37" s="31" t="str">
        <f t="shared" si="40"/>
        <v>24C_29_2D.csv</v>
      </c>
      <c r="AN37" s="31" t="str">
        <f t="shared" si="40"/>
        <v>24C_30_2D.csv</v>
      </c>
    </row>
    <row r="38" spans="1:40" ht="12" customHeight="1" x14ac:dyDescent="0.25">
      <c r="A38" s="30">
        <v>0</v>
      </c>
      <c r="B38" s="30">
        <v>2</v>
      </c>
      <c r="C38" s="30">
        <v>37</v>
      </c>
      <c r="D38" s="30">
        <v>0</v>
      </c>
      <c r="E38" s="30">
        <f>Samples!$K38*Samples!$S38/Samples!$Q38</f>
        <v>0</v>
      </c>
      <c r="F38" s="30">
        <v>0</v>
      </c>
      <c r="G38" s="30">
        <f>Samples!$M38*Samples!$U38/Samples!$Q38</f>
        <v>0</v>
      </c>
      <c r="H38" s="30">
        <v>0</v>
      </c>
      <c r="I38" s="30">
        <f>Samples!$W38*Samples!$O38/Samples!$Q38</f>
        <v>0</v>
      </c>
      <c r="J38" s="30">
        <f>Stock!$C$3</f>
        <v>200</v>
      </c>
      <c r="K38" s="30">
        <f>Stock!$D$3</f>
        <v>199.99595019270521</v>
      </c>
      <c r="L38" s="30">
        <f>Stock!$C$4</f>
        <v>200</v>
      </c>
      <c r="M38" s="30">
        <f>Stock!$D$4</f>
        <v>199.44321978387669</v>
      </c>
      <c r="N38" s="30">
        <f>Stock!$C$5</f>
        <v>40</v>
      </c>
      <c r="O38" s="30">
        <f>Stock!$D$5</f>
        <v>39.980009995002504</v>
      </c>
      <c r="P38" s="30">
        <v>50</v>
      </c>
      <c r="Q38" s="30">
        <v>50</v>
      </c>
      <c r="R38" s="30">
        <v>0</v>
      </c>
      <c r="S38" s="30">
        <v>0</v>
      </c>
      <c r="T38" s="30">
        <f t="shared" si="1"/>
        <v>0</v>
      </c>
      <c r="U38" s="30">
        <v>0</v>
      </c>
      <c r="V38" s="30">
        <v>0</v>
      </c>
      <c r="W38" s="30">
        <v>0</v>
      </c>
      <c r="X38" s="30">
        <v>50</v>
      </c>
      <c r="Y38" s="30">
        <v>50</v>
      </c>
      <c r="Z38" s="31" t="s">
        <v>146</v>
      </c>
      <c r="AA38" s="31" t="str">
        <f>TEXT(LEFT(Z38,1),"0")&amp;"_"&amp;TEXT(MID(Z38,3,3)+1,"000")&amp;"_2D.csv"</f>
        <v>0_197_2D.csv</v>
      </c>
      <c r="AB38" s="31" t="str">
        <f t="shared" ref="AB38:AN38" si="41">TEXT(LEFT(AA38,1),"0")&amp;"_"&amp;TEXT(MID(AA38,3,3)+1,"000")&amp;"_2D.csv"</f>
        <v>0_198_2D.csv</v>
      </c>
      <c r="AC38" s="31" t="str">
        <f t="shared" si="41"/>
        <v>0_199_2D.csv</v>
      </c>
      <c r="AD38" s="31" t="str">
        <f t="shared" si="41"/>
        <v>0_200_2D.csv</v>
      </c>
      <c r="AE38" s="31" t="str">
        <f t="shared" si="41"/>
        <v>0_201_2D.csv</v>
      </c>
      <c r="AF38" s="31" t="str">
        <f t="shared" si="41"/>
        <v>0_202_2D.csv</v>
      </c>
      <c r="AG38" s="31" t="str">
        <f t="shared" si="41"/>
        <v>0_203_2D.csv</v>
      </c>
      <c r="AH38" s="31" t="str">
        <f t="shared" si="41"/>
        <v>0_204_2D.csv</v>
      </c>
      <c r="AI38" s="31" t="str">
        <f t="shared" si="41"/>
        <v>0_205_2D.csv</v>
      </c>
      <c r="AJ38" s="31" t="str">
        <f t="shared" si="41"/>
        <v>0_206_2D.csv</v>
      </c>
      <c r="AK38" s="31" t="str">
        <f t="shared" si="41"/>
        <v>0_207_2D.csv</v>
      </c>
      <c r="AL38" s="31" t="str">
        <f t="shared" si="41"/>
        <v>0_208_2D.csv</v>
      </c>
      <c r="AM38" s="31" t="str">
        <f t="shared" si="41"/>
        <v>0_209_2D.csv</v>
      </c>
      <c r="AN38" s="31" t="str">
        <f t="shared" si="41"/>
        <v>0_210_2D.csv</v>
      </c>
    </row>
    <row r="39" spans="1:40" ht="12" customHeight="1" x14ac:dyDescent="0.25"/>
    <row r="40" spans="1:40" ht="12" customHeight="1" x14ac:dyDescent="0.25"/>
    <row r="41" spans="1:40" ht="12" customHeight="1" x14ac:dyDescent="0.25"/>
    <row r="42" spans="1:40" ht="12" customHeight="1" x14ac:dyDescent="0.25"/>
    <row r="43" spans="1:40" ht="12" customHeight="1" x14ac:dyDescent="0.25"/>
    <row r="44" spans="1:40" ht="12" customHeight="1" x14ac:dyDescent="0.25"/>
    <row r="45" spans="1:40" ht="12" customHeight="1" x14ac:dyDescent="0.25"/>
    <row r="46" spans="1:40" ht="12" customHeight="1" x14ac:dyDescent="0.25"/>
    <row r="47" spans="1:40" ht="12" customHeight="1" x14ac:dyDescent="0.25"/>
    <row r="48" spans="1:40" ht="12" customHeight="1" x14ac:dyDescent="0.25"/>
    <row r="49" s="30" customFormat="1" ht="12" customHeight="1" x14ac:dyDescent="0.25"/>
    <row r="50" s="30" customFormat="1" ht="12" customHeight="1" x14ac:dyDescent="0.25"/>
    <row r="51" s="30" customFormat="1" ht="12" customHeight="1" x14ac:dyDescent="0.25"/>
    <row r="52" s="30" customFormat="1" ht="12" customHeight="1" x14ac:dyDescent="0.25"/>
    <row r="53" s="30" customFormat="1" ht="12" customHeight="1" x14ac:dyDescent="0.25"/>
    <row r="54" s="30" customFormat="1" ht="12" customHeight="1" x14ac:dyDescent="0.25"/>
    <row r="55" s="30" customFormat="1" ht="12" customHeight="1" x14ac:dyDescent="0.25"/>
    <row r="56" s="30" customFormat="1" ht="12" customHeight="1" x14ac:dyDescent="0.25"/>
    <row r="57" s="30" customFormat="1" ht="12" customHeight="1" x14ac:dyDescent="0.25"/>
    <row r="58" s="30" customFormat="1" ht="12" customHeight="1" x14ac:dyDescent="0.25"/>
    <row r="59" s="30" customFormat="1" ht="12" customHeight="1" x14ac:dyDescent="0.25"/>
    <row r="60" s="30" customFormat="1" ht="12" customHeight="1" x14ac:dyDescent="0.25"/>
    <row r="61" s="30" customFormat="1" ht="12" customHeight="1" x14ac:dyDescent="0.25"/>
    <row r="62" s="30" customFormat="1" ht="12" customHeight="1" x14ac:dyDescent="0.25"/>
    <row r="63" s="30" customFormat="1" ht="12" customHeight="1" x14ac:dyDescent="0.25"/>
    <row r="64" s="30" customFormat="1" ht="12" customHeight="1" x14ac:dyDescent="0.25"/>
    <row r="65" s="30" customFormat="1" ht="12" customHeight="1" x14ac:dyDescent="0.25"/>
    <row r="66" s="30" customFormat="1" ht="12" customHeight="1" x14ac:dyDescent="0.25"/>
    <row r="67" s="30" customFormat="1" ht="12" customHeight="1" x14ac:dyDescent="0.25"/>
    <row r="68" s="30" customFormat="1" ht="12" customHeight="1" x14ac:dyDescent="0.25"/>
    <row r="69" s="30" customFormat="1" ht="12" customHeight="1" x14ac:dyDescent="0.25"/>
    <row r="70" s="30" customFormat="1" ht="12" customHeight="1" x14ac:dyDescent="0.25"/>
    <row r="71" s="30" customFormat="1" ht="12" customHeight="1" x14ac:dyDescent="0.25"/>
    <row r="72" s="30" customFormat="1" ht="12" customHeight="1" x14ac:dyDescent="0.25"/>
    <row r="73" s="30" customFormat="1" ht="12" customHeight="1" x14ac:dyDescent="0.25"/>
    <row r="74" s="30" customFormat="1" ht="12" customHeight="1" x14ac:dyDescent="0.25"/>
    <row r="75" s="30" customFormat="1" ht="12" customHeight="1" x14ac:dyDescent="0.25"/>
    <row r="76" s="30" customFormat="1" ht="12" customHeight="1" x14ac:dyDescent="0.25"/>
    <row r="77" s="30" customFormat="1" ht="12" customHeight="1" x14ac:dyDescent="0.25"/>
    <row r="78" s="30" customFormat="1" ht="12" customHeight="1" x14ac:dyDescent="0.25"/>
    <row r="79" s="30" customFormat="1" ht="12" customHeight="1" x14ac:dyDescent="0.25"/>
    <row r="80" s="30" customFormat="1" ht="12" customHeight="1" x14ac:dyDescent="0.25"/>
    <row r="81" s="30" customFormat="1" ht="12" customHeight="1" x14ac:dyDescent="0.25"/>
    <row r="82" s="30" customFormat="1" ht="12" customHeight="1" x14ac:dyDescent="0.25"/>
    <row r="83" s="30" customFormat="1" ht="12" customHeight="1" x14ac:dyDescent="0.25"/>
    <row r="84" s="30" customFormat="1" ht="12" customHeight="1" x14ac:dyDescent="0.25"/>
    <row r="85" s="30" customFormat="1" ht="12" customHeight="1" x14ac:dyDescent="0.25"/>
    <row r="86" s="30" customFormat="1" ht="12" customHeight="1" x14ac:dyDescent="0.25"/>
    <row r="87" s="30" customFormat="1" ht="12" customHeight="1" x14ac:dyDescent="0.25"/>
    <row r="88" s="30" customFormat="1" ht="12" customHeight="1" x14ac:dyDescent="0.25"/>
    <row r="89" s="30" customFormat="1" ht="12" customHeight="1" x14ac:dyDescent="0.25"/>
    <row r="90" s="30" customFormat="1" ht="12" customHeight="1" x14ac:dyDescent="0.25"/>
    <row r="91" s="30" customFormat="1" ht="12" customHeight="1" x14ac:dyDescent="0.25"/>
    <row r="92" s="30" customFormat="1" ht="12" customHeight="1" x14ac:dyDescent="0.25"/>
    <row r="93" s="30" customFormat="1" ht="12" customHeight="1" x14ac:dyDescent="0.25"/>
    <row r="94" s="30" customFormat="1" ht="12" customHeight="1" x14ac:dyDescent="0.25"/>
    <row r="95" s="30" customFormat="1" ht="12" customHeight="1" x14ac:dyDescent="0.25"/>
    <row r="96" s="30" customFormat="1" ht="12" customHeight="1" x14ac:dyDescent="0.25"/>
    <row r="97" s="30" customFormat="1" ht="12" customHeight="1" x14ac:dyDescent="0.25"/>
    <row r="98" s="30" customFormat="1" ht="12" customHeight="1" x14ac:dyDescent="0.25"/>
    <row r="99" s="30" customFormat="1" ht="12" customHeight="1" x14ac:dyDescent="0.25"/>
    <row r="100" s="30" customFormat="1" ht="12" customHeight="1" x14ac:dyDescent="0.25"/>
    <row r="101" s="30" customFormat="1" ht="12" customHeight="1" x14ac:dyDescent="0.25"/>
    <row r="102" s="30" customFormat="1" ht="12" customHeight="1" x14ac:dyDescent="0.25"/>
    <row r="103" s="30" customFormat="1" ht="12" customHeight="1" x14ac:dyDescent="0.25"/>
    <row r="104" s="30" customFormat="1" ht="12" customHeight="1" x14ac:dyDescent="0.25"/>
    <row r="105" s="30" customFormat="1" ht="12" customHeight="1" x14ac:dyDescent="0.25"/>
    <row r="106" s="30" customFormat="1" ht="12" customHeight="1" x14ac:dyDescent="0.25"/>
    <row r="107" s="30" customFormat="1" ht="12" customHeight="1" x14ac:dyDescent="0.25"/>
    <row r="108" s="30" customFormat="1" ht="12" customHeight="1" x14ac:dyDescent="0.25"/>
    <row r="109" s="30" customFormat="1" ht="12" customHeight="1" x14ac:dyDescent="0.25"/>
    <row r="110" s="30" customFormat="1" ht="12" customHeight="1" x14ac:dyDescent="0.25"/>
    <row r="111" s="30" customFormat="1" ht="12" customHeight="1" x14ac:dyDescent="0.25"/>
    <row r="112" s="30" customFormat="1" ht="12" customHeight="1" x14ac:dyDescent="0.25"/>
    <row r="113" s="30" customFormat="1" ht="12" customHeight="1" x14ac:dyDescent="0.25"/>
    <row r="114" s="30" customFormat="1" ht="12" customHeight="1" x14ac:dyDescent="0.25"/>
    <row r="115" s="30" customFormat="1" ht="12" customHeight="1" x14ac:dyDescent="0.25"/>
    <row r="116" s="30" customFormat="1" ht="12" customHeight="1" x14ac:dyDescent="0.25"/>
    <row r="117" s="30" customFormat="1" ht="12" customHeight="1" x14ac:dyDescent="0.25"/>
    <row r="118" s="30" customFormat="1" ht="12" customHeight="1" x14ac:dyDescent="0.25"/>
    <row r="119" s="30" customFormat="1" ht="12" customHeight="1" x14ac:dyDescent="0.25"/>
    <row r="120" s="30" customFormat="1" ht="12" customHeight="1" x14ac:dyDescent="0.25"/>
    <row r="121" s="30" customFormat="1" ht="12" customHeight="1" x14ac:dyDescent="0.25"/>
    <row r="122" s="30" customFormat="1" ht="12" customHeight="1" x14ac:dyDescent="0.25"/>
    <row r="123" s="30" customFormat="1" ht="12" customHeight="1" x14ac:dyDescent="0.25"/>
    <row r="124" s="30" customFormat="1" ht="12" customHeight="1" x14ac:dyDescent="0.25"/>
    <row r="125" s="30" customFormat="1" ht="12" customHeight="1" x14ac:dyDescent="0.25"/>
    <row r="126" s="30" customFormat="1" ht="12" customHeight="1" x14ac:dyDescent="0.25"/>
    <row r="127" s="30" customFormat="1" ht="12" customHeight="1" x14ac:dyDescent="0.25"/>
    <row r="128" s="30" customFormat="1" ht="12" customHeight="1" x14ac:dyDescent="0.25"/>
    <row r="129" s="30" customFormat="1" ht="12" customHeight="1" x14ac:dyDescent="0.25"/>
    <row r="130" s="30" customFormat="1" ht="12" customHeight="1" x14ac:dyDescent="0.25"/>
    <row r="131" s="30" customFormat="1" ht="12" customHeight="1" x14ac:dyDescent="0.25"/>
    <row r="132" s="30" customFormat="1" ht="12" customHeight="1" x14ac:dyDescent="0.25"/>
    <row r="133" s="30" customFormat="1" ht="12" customHeight="1" x14ac:dyDescent="0.25"/>
    <row r="134" s="30" customFormat="1" ht="12" customHeight="1" x14ac:dyDescent="0.25"/>
    <row r="135" s="30" customFormat="1" ht="12" customHeight="1" x14ac:dyDescent="0.25"/>
    <row r="136" s="30" customFormat="1" ht="12" customHeight="1" x14ac:dyDescent="0.25"/>
    <row r="137" s="30" customFormat="1" ht="12" customHeight="1" x14ac:dyDescent="0.25"/>
    <row r="138" s="30" customFormat="1" ht="12" customHeight="1" x14ac:dyDescent="0.25"/>
    <row r="139" s="30" customFormat="1" ht="12" customHeight="1" x14ac:dyDescent="0.25"/>
    <row r="140" s="30" customFormat="1" ht="12" customHeight="1" x14ac:dyDescent="0.25"/>
    <row r="141" s="30" customFormat="1" ht="12" customHeight="1" x14ac:dyDescent="0.25"/>
    <row r="142" s="30" customFormat="1" ht="12" customHeight="1" x14ac:dyDescent="0.25"/>
    <row r="143" s="30" customFormat="1" ht="12" customHeight="1" x14ac:dyDescent="0.25"/>
    <row r="144" s="30" customFormat="1" ht="12" customHeight="1" x14ac:dyDescent="0.25"/>
    <row r="145" s="30" customFormat="1" ht="12" customHeight="1" x14ac:dyDescent="0.25"/>
    <row r="146" s="30" customFormat="1" ht="12" customHeight="1" x14ac:dyDescent="0.25"/>
    <row r="147" s="30" customFormat="1" ht="12" customHeight="1" x14ac:dyDescent="0.25"/>
    <row r="148" s="30" customFormat="1" ht="12" customHeight="1" x14ac:dyDescent="0.25"/>
    <row r="149" s="30" customFormat="1" ht="12" customHeight="1" x14ac:dyDescent="0.25"/>
    <row r="150" s="30" customFormat="1" ht="12" customHeight="1" x14ac:dyDescent="0.25"/>
    <row r="151" s="30" customFormat="1" ht="12" customHeight="1" x14ac:dyDescent="0.25"/>
    <row r="152" s="30" customFormat="1" ht="12" customHeight="1" x14ac:dyDescent="0.25"/>
    <row r="153" s="30" customFormat="1" ht="12" customHeight="1" x14ac:dyDescent="0.25"/>
    <row r="154" s="30" customFormat="1" ht="12" customHeight="1" x14ac:dyDescent="0.25"/>
    <row r="155" s="30" customFormat="1" ht="12" customHeight="1" x14ac:dyDescent="0.25"/>
    <row r="156" s="30" customFormat="1" ht="12" customHeight="1" x14ac:dyDescent="0.25"/>
    <row r="157" s="30" customFormat="1" ht="12" customHeight="1" x14ac:dyDescent="0.25"/>
    <row r="158" s="30" customFormat="1" ht="12" customHeight="1" x14ac:dyDescent="0.25"/>
    <row r="159" s="30" customFormat="1" ht="12" customHeight="1" x14ac:dyDescent="0.25"/>
    <row r="160" s="30" customFormat="1" ht="12" customHeight="1" x14ac:dyDescent="0.25"/>
    <row r="161" s="30" customFormat="1" ht="12" customHeight="1" x14ac:dyDescent="0.25"/>
    <row r="162" s="30" customFormat="1" ht="12" customHeight="1" x14ac:dyDescent="0.25"/>
    <row r="163" s="30" customFormat="1" ht="12" customHeight="1" x14ac:dyDescent="0.25"/>
    <row r="164" s="30" customFormat="1" ht="12" customHeight="1" x14ac:dyDescent="0.25"/>
    <row r="165" s="30" customFormat="1" ht="12" customHeight="1" x14ac:dyDescent="0.25"/>
    <row r="166" s="30" customFormat="1" ht="12" customHeight="1" x14ac:dyDescent="0.25"/>
    <row r="167" s="30" customFormat="1" ht="12" customHeight="1" x14ac:dyDescent="0.25"/>
    <row r="168" s="30" customFormat="1" ht="12" customHeight="1" x14ac:dyDescent="0.25"/>
    <row r="169" s="30" customFormat="1" ht="12" customHeight="1" x14ac:dyDescent="0.25"/>
    <row r="170" s="30" customFormat="1" ht="12" customHeight="1" x14ac:dyDescent="0.25"/>
    <row r="171" s="30" customFormat="1" ht="12" customHeight="1" x14ac:dyDescent="0.25"/>
    <row r="172" s="30" customFormat="1" ht="12" customHeight="1" x14ac:dyDescent="0.25"/>
    <row r="173" s="30" customFormat="1" ht="12" customHeight="1" x14ac:dyDescent="0.25"/>
    <row r="174" s="30" customFormat="1" ht="12" customHeight="1" x14ac:dyDescent="0.25"/>
    <row r="175" s="30" customFormat="1" ht="12" customHeight="1" x14ac:dyDescent="0.25"/>
    <row r="176" s="30" customFormat="1" ht="12" customHeight="1" x14ac:dyDescent="0.25"/>
    <row r="177" s="30" customFormat="1" ht="12" customHeight="1" x14ac:dyDescent="0.25"/>
    <row r="178" s="30" customFormat="1" ht="12" customHeight="1" x14ac:dyDescent="0.25"/>
    <row r="179" s="30" customFormat="1" ht="12" customHeight="1" x14ac:dyDescent="0.25"/>
    <row r="180" s="30" customFormat="1" ht="12" customHeight="1" x14ac:dyDescent="0.25"/>
    <row r="181" s="30" customFormat="1" ht="12" customHeight="1" x14ac:dyDescent="0.25"/>
    <row r="182" s="30" customFormat="1" ht="12" customHeight="1" x14ac:dyDescent="0.25"/>
    <row r="183" s="30" customFormat="1" ht="12" customHeight="1" x14ac:dyDescent="0.25"/>
    <row r="184" s="30" customFormat="1" ht="12" customHeight="1" x14ac:dyDescent="0.25"/>
    <row r="185" s="30" customFormat="1" ht="12" customHeight="1" x14ac:dyDescent="0.25"/>
    <row r="186" s="30" customFormat="1" ht="12" customHeight="1" x14ac:dyDescent="0.25"/>
    <row r="187" s="30" customFormat="1" ht="12" customHeight="1" x14ac:dyDescent="0.25"/>
    <row r="188" s="30" customFormat="1" ht="12" customHeight="1" x14ac:dyDescent="0.25"/>
    <row r="189" s="30" customFormat="1" ht="12" customHeight="1" x14ac:dyDescent="0.25"/>
    <row r="190" s="30" customFormat="1" ht="12" customHeight="1" x14ac:dyDescent="0.25"/>
    <row r="191" s="30" customFormat="1" ht="12" customHeight="1" x14ac:dyDescent="0.25"/>
    <row r="192" s="30" customFormat="1" ht="12" customHeight="1" x14ac:dyDescent="0.25"/>
    <row r="193" s="30" customFormat="1" ht="12" customHeight="1" x14ac:dyDescent="0.25"/>
    <row r="194" s="30" customFormat="1" ht="12" customHeight="1" x14ac:dyDescent="0.25"/>
    <row r="195" s="30" customFormat="1" ht="12" customHeight="1" x14ac:dyDescent="0.25"/>
    <row r="196" s="30" customFormat="1" ht="12" customHeight="1" x14ac:dyDescent="0.25"/>
    <row r="197" s="30" customFormat="1" ht="12" customHeight="1" x14ac:dyDescent="0.25"/>
    <row r="198" s="30" customFormat="1" ht="12" customHeight="1" x14ac:dyDescent="0.25"/>
    <row r="199" s="30" customFormat="1" ht="12" customHeight="1" x14ac:dyDescent="0.25"/>
    <row r="200" s="30" customFormat="1" ht="12" customHeight="1" x14ac:dyDescent="0.25"/>
    <row r="201" s="30" customFormat="1" ht="12" customHeight="1" x14ac:dyDescent="0.25"/>
    <row r="202" s="30" customFormat="1" ht="12" customHeight="1" x14ac:dyDescent="0.25"/>
    <row r="203" s="30" customFormat="1" ht="12" customHeight="1" x14ac:dyDescent="0.25"/>
    <row r="204" s="30" customFormat="1" ht="12" customHeight="1" x14ac:dyDescent="0.25"/>
    <row r="205" s="30" customFormat="1" ht="12" customHeight="1" x14ac:dyDescent="0.25"/>
    <row r="206" s="30" customFormat="1" ht="12" customHeight="1" x14ac:dyDescent="0.25"/>
    <row r="207" s="30" customFormat="1" ht="12" customHeight="1" x14ac:dyDescent="0.25"/>
    <row r="208" s="30" customFormat="1" ht="12" customHeight="1" x14ac:dyDescent="0.25"/>
    <row r="209" s="30" customFormat="1" ht="12" customHeight="1" x14ac:dyDescent="0.25"/>
    <row r="210" s="30" customFormat="1" ht="12" customHeight="1" x14ac:dyDescent="0.25"/>
    <row r="211" s="30" customFormat="1" ht="12" customHeight="1" x14ac:dyDescent="0.25"/>
    <row r="212" s="30" customFormat="1" ht="12" customHeight="1" x14ac:dyDescent="0.25"/>
    <row r="213" s="30" customFormat="1" ht="12" customHeight="1" x14ac:dyDescent="0.25"/>
    <row r="214" s="30" customFormat="1" ht="12" customHeight="1" x14ac:dyDescent="0.25"/>
    <row r="215" s="30" customFormat="1" ht="12" customHeight="1" x14ac:dyDescent="0.25"/>
    <row r="216" s="30" customFormat="1" ht="12" customHeight="1" x14ac:dyDescent="0.25"/>
    <row r="217" s="30" customFormat="1" ht="12" customHeight="1" x14ac:dyDescent="0.25"/>
    <row r="218" s="30" customFormat="1" ht="12" customHeight="1" x14ac:dyDescent="0.25"/>
    <row r="219" s="30" customFormat="1" ht="12" customHeight="1" x14ac:dyDescent="0.25"/>
    <row r="220" s="30" customFormat="1" ht="12" customHeight="1" x14ac:dyDescent="0.25"/>
    <row r="221" s="30" customFormat="1" ht="12" customHeight="1" x14ac:dyDescent="0.25"/>
    <row r="222" s="30" customFormat="1" ht="12" customHeight="1" x14ac:dyDescent="0.25"/>
    <row r="223" s="30" customFormat="1" ht="12" customHeight="1" x14ac:dyDescent="0.25"/>
    <row r="224" s="30" customFormat="1" ht="12" customHeight="1" x14ac:dyDescent="0.25"/>
    <row r="225" s="30" customFormat="1" ht="12" customHeight="1" x14ac:dyDescent="0.25"/>
    <row r="226" s="30" customFormat="1" ht="12" customHeight="1" x14ac:dyDescent="0.25"/>
    <row r="227" s="30" customFormat="1" ht="12" customHeight="1" x14ac:dyDescent="0.25"/>
    <row r="228" s="30" customFormat="1" ht="12" customHeight="1" x14ac:dyDescent="0.25"/>
    <row r="229" s="30" customFormat="1" ht="12" customHeight="1" x14ac:dyDescent="0.25"/>
    <row r="230" s="30" customFormat="1" ht="12" customHeight="1" x14ac:dyDescent="0.25"/>
    <row r="231" s="30" customFormat="1" ht="12" customHeight="1" x14ac:dyDescent="0.25"/>
    <row r="232" s="30" customFormat="1" ht="12" customHeight="1" x14ac:dyDescent="0.25"/>
    <row r="233" s="30" customFormat="1" ht="12" customHeight="1" x14ac:dyDescent="0.25"/>
    <row r="234" s="30" customFormat="1" ht="12" customHeight="1" x14ac:dyDescent="0.25"/>
    <row r="235" s="30" customFormat="1" ht="12" customHeight="1" x14ac:dyDescent="0.25"/>
    <row r="236" s="30" customFormat="1" ht="12" customHeight="1" x14ac:dyDescent="0.25"/>
    <row r="237" s="30" customFormat="1" ht="12" customHeight="1" x14ac:dyDescent="0.25"/>
    <row r="238" s="30" customFormat="1" ht="12" customHeight="1" x14ac:dyDescent="0.25"/>
    <row r="239" s="30" customFormat="1" ht="12" customHeight="1" x14ac:dyDescent="0.25"/>
    <row r="240" s="30" customFormat="1" ht="12" customHeight="1" x14ac:dyDescent="0.25"/>
    <row r="241" s="30" customFormat="1" ht="12" customHeight="1" x14ac:dyDescent="0.25"/>
    <row r="242" s="30" customFormat="1" ht="12" customHeight="1" x14ac:dyDescent="0.25"/>
    <row r="243" s="30" customFormat="1" ht="12" customHeight="1" x14ac:dyDescent="0.25"/>
    <row r="244" s="30" customFormat="1" ht="12" customHeight="1" x14ac:dyDescent="0.25"/>
    <row r="245" s="30" customFormat="1" ht="12" customHeight="1" x14ac:dyDescent="0.25"/>
    <row r="246" s="30" customFormat="1" ht="12" customHeight="1" x14ac:dyDescent="0.25"/>
    <row r="247" s="30" customFormat="1" ht="12" customHeight="1" x14ac:dyDescent="0.25"/>
    <row r="248" s="30" customFormat="1" ht="12" customHeight="1" x14ac:dyDescent="0.25"/>
    <row r="249" s="30" customFormat="1" ht="12" customHeight="1" x14ac:dyDescent="0.25"/>
    <row r="250" s="30" customFormat="1" ht="12" customHeight="1" x14ac:dyDescent="0.25"/>
    <row r="251" s="30" customFormat="1" ht="12" customHeight="1" x14ac:dyDescent="0.25"/>
    <row r="252" s="30" customFormat="1" ht="12" customHeight="1" x14ac:dyDescent="0.25"/>
    <row r="253" s="30" customFormat="1" ht="12" customHeight="1" x14ac:dyDescent="0.25"/>
    <row r="254" s="30" customFormat="1" ht="12" customHeight="1" x14ac:dyDescent="0.25"/>
    <row r="255" s="30" customFormat="1" ht="12" customHeight="1" x14ac:dyDescent="0.25"/>
    <row r="256" s="30" customFormat="1" ht="12" customHeight="1" x14ac:dyDescent="0.25"/>
    <row r="257" s="30" customFormat="1" ht="12" customHeight="1" x14ac:dyDescent="0.25"/>
    <row r="258" s="30" customFormat="1" ht="12" customHeight="1" x14ac:dyDescent="0.25"/>
    <row r="259" s="30" customFormat="1" ht="12" customHeight="1" x14ac:dyDescent="0.25"/>
    <row r="260" s="30" customFormat="1" ht="12" customHeight="1" x14ac:dyDescent="0.25"/>
    <row r="261" s="30" customFormat="1" ht="12" customHeight="1" x14ac:dyDescent="0.25"/>
    <row r="262" s="30" customFormat="1" ht="12" customHeight="1" x14ac:dyDescent="0.25"/>
    <row r="263" s="30" customFormat="1" ht="12" customHeight="1" x14ac:dyDescent="0.25"/>
    <row r="264" s="30" customFormat="1" ht="12" customHeight="1" x14ac:dyDescent="0.25"/>
    <row r="265" s="30" customFormat="1" ht="12" customHeight="1" x14ac:dyDescent="0.25"/>
    <row r="266" s="30" customFormat="1" ht="12" customHeight="1" x14ac:dyDescent="0.25"/>
    <row r="267" s="30" customFormat="1" ht="12" customHeight="1" x14ac:dyDescent="0.25"/>
    <row r="268" s="30" customFormat="1" ht="12" customHeight="1" x14ac:dyDescent="0.25"/>
    <row r="269" s="30" customFormat="1" ht="12" customHeight="1" x14ac:dyDescent="0.25"/>
    <row r="270" s="30" customFormat="1" ht="12" customHeight="1" x14ac:dyDescent="0.25"/>
    <row r="271" s="30" customFormat="1" ht="12" customHeight="1" x14ac:dyDescent="0.25"/>
    <row r="272" s="30" customFormat="1" ht="12" customHeight="1" x14ac:dyDescent="0.25"/>
    <row r="273" s="30" customFormat="1" ht="12" customHeight="1" x14ac:dyDescent="0.25"/>
    <row r="274" s="30" customFormat="1" ht="12" customHeight="1" x14ac:dyDescent="0.25"/>
    <row r="275" s="30" customFormat="1" ht="12" customHeight="1" x14ac:dyDescent="0.25"/>
    <row r="276" s="30" customFormat="1" ht="12" customHeight="1" x14ac:dyDescent="0.25"/>
    <row r="277" s="30" customFormat="1" ht="12" customHeight="1" x14ac:dyDescent="0.25"/>
    <row r="278" s="30" customFormat="1" ht="12" customHeight="1" x14ac:dyDescent="0.25"/>
    <row r="279" s="30" customFormat="1" ht="12" customHeight="1" x14ac:dyDescent="0.25"/>
    <row r="280" s="30" customFormat="1" ht="12" customHeight="1" x14ac:dyDescent="0.25"/>
    <row r="281" s="30" customFormat="1" ht="12" customHeight="1" x14ac:dyDescent="0.25"/>
    <row r="282" s="30" customFormat="1" ht="12" customHeight="1" x14ac:dyDescent="0.25"/>
    <row r="283" s="30" customFormat="1" ht="12" customHeight="1" x14ac:dyDescent="0.25"/>
    <row r="284" s="30" customFormat="1" ht="12" customHeight="1" x14ac:dyDescent="0.25"/>
    <row r="285" s="30" customFormat="1" ht="12" customHeight="1" x14ac:dyDescent="0.25"/>
    <row r="286" s="30" customFormat="1" ht="12" customHeight="1" x14ac:dyDescent="0.25"/>
    <row r="287" s="30" customFormat="1" ht="12" customHeight="1" x14ac:dyDescent="0.25"/>
    <row r="288" s="30" customFormat="1" ht="12" customHeight="1" x14ac:dyDescent="0.25"/>
    <row r="289" s="30" customFormat="1" ht="12" customHeight="1" x14ac:dyDescent="0.25"/>
    <row r="290" s="30" customFormat="1" ht="12" customHeight="1" x14ac:dyDescent="0.25"/>
    <row r="291" s="30" customFormat="1" ht="12" customHeight="1" x14ac:dyDescent="0.25"/>
    <row r="292" s="30" customFormat="1" ht="12" customHeight="1" x14ac:dyDescent="0.25"/>
    <row r="293" s="30" customFormat="1" ht="12" customHeight="1" x14ac:dyDescent="0.25"/>
    <row r="294" s="30" customFormat="1" ht="12" customHeight="1" x14ac:dyDescent="0.25"/>
    <row r="295" s="30" customFormat="1" ht="12" customHeight="1" x14ac:dyDescent="0.25"/>
    <row r="296" s="30" customFormat="1" ht="12" customHeight="1" x14ac:dyDescent="0.25"/>
    <row r="297" s="30" customFormat="1" ht="12" customHeight="1" x14ac:dyDescent="0.25"/>
    <row r="298" s="30" customFormat="1" ht="12" customHeight="1" x14ac:dyDescent="0.25"/>
    <row r="299" s="30" customFormat="1" ht="12" customHeight="1" x14ac:dyDescent="0.25"/>
    <row r="300" s="30" customFormat="1" ht="12" customHeight="1" x14ac:dyDescent="0.25"/>
    <row r="301" s="30" customFormat="1" ht="12" customHeight="1" x14ac:dyDescent="0.25"/>
    <row r="302" s="30" customFormat="1" ht="12" customHeight="1" x14ac:dyDescent="0.25"/>
    <row r="303" s="30" customFormat="1" ht="12" customHeight="1" x14ac:dyDescent="0.25"/>
    <row r="304" s="30" customFormat="1" ht="12" customHeight="1" x14ac:dyDescent="0.25"/>
    <row r="305" s="30" customFormat="1" ht="12" customHeight="1" x14ac:dyDescent="0.25"/>
    <row r="306" s="30" customFormat="1" ht="12" customHeight="1" x14ac:dyDescent="0.25"/>
    <row r="307" s="30" customFormat="1" ht="12" customHeight="1" x14ac:dyDescent="0.25"/>
    <row r="308" s="30" customFormat="1" ht="12" customHeight="1" x14ac:dyDescent="0.25"/>
    <row r="309" s="30" customFormat="1" ht="12" customHeight="1" x14ac:dyDescent="0.25"/>
    <row r="310" s="30" customFormat="1" ht="12" customHeight="1" x14ac:dyDescent="0.25"/>
    <row r="311" s="30" customFormat="1" ht="12" customHeight="1" x14ac:dyDescent="0.25"/>
    <row r="312" s="30" customFormat="1" ht="12" customHeight="1" x14ac:dyDescent="0.25"/>
    <row r="313" s="30" customFormat="1" ht="12" customHeight="1" x14ac:dyDescent="0.25"/>
    <row r="314" s="30" customFormat="1" ht="12" customHeight="1" x14ac:dyDescent="0.25"/>
    <row r="315" s="30" customFormat="1" ht="12" customHeight="1" x14ac:dyDescent="0.25"/>
    <row r="316" s="30" customFormat="1" ht="12" customHeight="1" x14ac:dyDescent="0.25"/>
    <row r="317" s="30" customFormat="1" ht="12" customHeight="1" x14ac:dyDescent="0.25"/>
    <row r="318" s="30" customFormat="1" ht="12" customHeight="1" x14ac:dyDescent="0.25"/>
    <row r="319" s="30" customFormat="1" ht="12" customHeight="1" x14ac:dyDescent="0.25"/>
    <row r="320" s="30" customFormat="1" ht="12" customHeight="1" x14ac:dyDescent="0.25"/>
    <row r="321" s="30" customFormat="1" ht="12" customHeight="1" x14ac:dyDescent="0.25"/>
    <row r="322" s="30" customFormat="1" ht="12" customHeight="1" x14ac:dyDescent="0.25"/>
    <row r="323" s="30" customFormat="1" ht="12" customHeight="1" x14ac:dyDescent="0.25"/>
    <row r="324" s="30" customFormat="1" ht="12" customHeight="1" x14ac:dyDescent="0.25"/>
    <row r="325" s="30" customFormat="1" ht="12" customHeight="1" x14ac:dyDescent="0.25"/>
    <row r="326" s="30" customFormat="1" ht="12" customHeight="1" x14ac:dyDescent="0.25"/>
    <row r="327" s="30" customFormat="1" ht="12" customHeight="1" x14ac:dyDescent="0.25"/>
    <row r="328" s="30" customFormat="1" ht="12" customHeight="1" x14ac:dyDescent="0.25"/>
    <row r="329" s="30" customFormat="1" ht="12" customHeight="1" x14ac:dyDescent="0.25"/>
    <row r="330" s="30" customFormat="1" ht="12" customHeight="1" x14ac:dyDescent="0.25"/>
    <row r="331" s="30" customFormat="1" ht="12" customHeight="1" x14ac:dyDescent="0.25"/>
    <row r="332" s="30" customFormat="1" ht="12" customHeight="1" x14ac:dyDescent="0.25"/>
    <row r="333" s="30" customFormat="1" ht="12" customHeight="1" x14ac:dyDescent="0.25"/>
    <row r="334" s="30" customFormat="1" ht="12" customHeight="1" x14ac:dyDescent="0.25"/>
    <row r="335" s="30" customFormat="1" ht="12" customHeight="1" x14ac:dyDescent="0.25"/>
    <row r="336" s="30" customFormat="1" ht="12" customHeight="1" x14ac:dyDescent="0.25"/>
    <row r="337" s="30" customFormat="1" ht="12" customHeight="1" x14ac:dyDescent="0.25"/>
    <row r="338" s="30" customFormat="1" ht="12" customHeight="1" x14ac:dyDescent="0.25"/>
    <row r="339" s="30" customFormat="1" ht="12" customHeight="1" x14ac:dyDescent="0.25"/>
    <row r="340" s="30" customFormat="1" ht="12" customHeight="1" x14ac:dyDescent="0.25"/>
    <row r="341" s="30" customFormat="1" ht="12" customHeight="1" x14ac:dyDescent="0.25"/>
    <row r="342" s="30" customFormat="1" ht="12" customHeight="1" x14ac:dyDescent="0.25"/>
    <row r="343" s="30" customFormat="1" ht="12" customHeight="1" x14ac:dyDescent="0.25"/>
    <row r="344" s="30" customFormat="1" ht="12" customHeight="1" x14ac:dyDescent="0.25"/>
    <row r="345" s="30" customFormat="1" ht="12" customHeight="1" x14ac:dyDescent="0.25"/>
    <row r="346" s="30" customFormat="1" ht="12" customHeight="1" x14ac:dyDescent="0.25"/>
    <row r="347" s="30" customFormat="1" ht="12" customHeight="1" x14ac:dyDescent="0.25"/>
    <row r="348" s="30" customFormat="1" ht="12" customHeight="1" x14ac:dyDescent="0.25"/>
    <row r="349" s="30" customFormat="1" ht="12" customHeight="1" x14ac:dyDescent="0.25"/>
    <row r="350" s="30" customFormat="1" ht="12" customHeight="1" x14ac:dyDescent="0.25"/>
    <row r="351" s="30" customFormat="1" ht="12" customHeight="1" x14ac:dyDescent="0.25"/>
    <row r="352" s="30" customFormat="1" ht="12" customHeight="1" x14ac:dyDescent="0.25"/>
    <row r="353" s="30" customFormat="1" ht="12" customHeight="1" x14ac:dyDescent="0.25"/>
    <row r="354" s="30" customFormat="1" ht="12" customHeight="1" x14ac:dyDescent="0.25"/>
    <row r="355" s="30" customFormat="1" ht="12" customHeight="1" x14ac:dyDescent="0.25"/>
    <row r="356" s="30" customFormat="1" ht="12" customHeight="1" x14ac:dyDescent="0.25"/>
    <row r="357" s="30" customFormat="1" ht="12" customHeight="1" x14ac:dyDescent="0.25"/>
    <row r="358" s="30" customFormat="1" ht="12" customHeight="1" x14ac:dyDescent="0.25"/>
    <row r="359" s="30" customFormat="1" ht="12" customHeight="1" x14ac:dyDescent="0.25"/>
    <row r="360" s="30" customFormat="1" ht="12" customHeight="1" x14ac:dyDescent="0.25"/>
    <row r="361" s="30" customFormat="1" ht="12" customHeight="1" x14ac:dyDescent="0.25"/>
    <row r="362" s="30" customFormat="1" ht="12" customHeight="1" x14ac:dyDescent="0.25"/>
    <row r="363" s="30" customFormat="1" ht="12" customHeight="1" x14ac:dyDescent="0.25"/>
    <row r="364" s="30" customFormat="1" ht="12" customHeight="1" x14ac:dyDescent="0.25"/>
    <row r="365" s="30" customFormat="1" ht="12" customHeight="1" x14ac:dyDescent="0.25"/>
    <row r="366" s="30" customFormat="1" ht="12" customHeight="1" x14ac:dyDescent="0.25"/>
    <row r="367" s="30" customFormat="1" ht="12" customHeight="1" x14ac:dyDescent="0.25"/>
    <row r="368" s="30" customFormat="1" ht="12" customHeight="1" x14ac:dyDescent="0.25"/>
    <row r="369" s="30" customFormat="1" ht="12" customHeight="1" x14ac:dyDescent="0.25"/>
    <row r="370" s="30" customFormat="1" ht="12" customHeight="1" x14ac:dyDescent="0.25"/>
    <row r="371" s="30" customFormat="1" ht="12" customHeight="1" x14ac:dyDescent="0.25"/>
    <row r="372" s="30" customFormat="1" ht="12" customHeight="1" x14ac:dyDescent="0.25"/>
    <row r="373" s="30" customFormat="1" ht="12" customHeight="1" x14ac:dyDescent="0.25"/>
    <row r="374" s="30" customFormat="1" ht="12" customHeight="1" x14ac:dyDescent="0.25"/>
    <row r="375" s="30" customFormat="1" ht="12" customHeight="1" x14ac:dyDescent="0.25"/>
    <row r="376" s="30" customFormat="1" ht="12" customHeight="1" x14ac:dyDescent="0.25"/>
    <row r="377" s="30" customFormat="1" ht="12" customHeight="1" x14ac:dyDescent="0.25"/>
    <row r="378" s="30" customFormat="1" ht="12" customHeight="1" x14ac:dyDescent="0.25"/>
    <row r="379" s="30" customFormat="1" ht="12" customHeight="1" x14ac:dyDescent="0.25"/>
    <row r="380" s="30" customFormat="1" ht="12" customHeight="1" x14ac:dyDescent="0.25"/>
    <row r="381" s="30" customFormat="1" ht="12" customHeight="1" x14ac:dyDescent="0.25"/>
    <row r="382" s="30" customFormat="1" ht="12" customHeight="1" x14ac:dyDescent="0.25"/>
    <row r="383" s="30" customFormat="1" ht="12" customHeight="1" x14ac:dyDescent="0.25"/>
    <row r="384" s="30" customFormat="1" ht="12" customHeight="1" x14ac:dyDescent="0.25"/>
    <row r="385" s="30" customFormat="1" ht="12" customHeight="1" x14ac:dyDescent="0.25"/>
    <row r="386" s="30" customFormat="1" ht="12" customHeight="1" x14ac:dyDescent="0.25"/>
    <row r="387" s="30" customFormat="1" ht="12" customHeight="1" x14ac:dyDescent="0.25"/>
    <row r="388" s="30" customFormat="1" ht="12" customHeight="1" x14ac:dyDescent="0.25"/>
    <row r="389" s="30" customFormat="1" ht="12" customHeight="1" x14ac:dyDescent="0.25"/>
    <row r="390" s="30" customFormat="1" ht="12" customHeight="1" x14ac:dyDescent="0.25"/>
    <row r="391" s="30" customFormat="1" ht="12" customHeight="1" x14ac:dyDescent="0.25"/>
    <row r="392" s="30" customFormat="1" ht="12" customHeight="1" x14ac:dyDescent="0.25"/>
    <row r="393" s="30" customFormat="1" ht="12" customHeight="1" x14ac:dyDescent="0.25"/>
    <row r="394" s="30" customFormat="1" ht="12" customHeight="1" x14ac:dyDescent="0.25"/>
    <row r="395" s="30" customFormat="1" ht="12" customHeight="1" x14ac:dyDescent="0.25"/>
    <row r="396" s="30" customFormat="1" ht="12" customHeight="1" x14ac:dyDescent="0.25"/>
    <row r="397" s="30" customFormat="1" ht="12" customHeight="1" x14ac:dyDescent="0.25"/>
    <row r="398" s="30" customFormat="1" ht="12" customHeight="1" x14ac:dyDescent="0.25"/>
    <row r="399" s="30" customFormat="1" ht="12" customHeight="1" x14ac:dyDescent="0.25"/>
    <row r="400" s="30" customFormat="1" ht="12" customHeight="1" x14ac:dyDescent="0.25"/>
    <row r="401" s="30" customFormat="1" ht="12" customHeight="1" x14ac:dyDescent="0.25"/>
    <row r="402" s="30" customFormat="1" ht="12" customHeight="1" x14ac:dyDescent="0.25"/>
    <row r="403" s="30" customFormat="1" ht="12" customHeight="1" x14ac:dyDescent="0.25"/>
    <row r="404" s="30" customFormat="1" ht="12" customHeight="1" x14ac:dyDescent="0.25"/>
    <row r="405" s="30" customFormat="1" ht="12" customHeight="1" x14ac:dyDescent="0.25"/>
    <row r="406" s="30" customFormat="1" ht="12" customHeight="1" x14ac:dyDescent="0.25"/>
    <row r="407" s="30" customFormat="1" ht="12" customHeight="1" x14ac:dyDescent="0.25"/>
    <row r="408" s="30" customFormat="1" ht="12" customHeight="1" x14ac:dyDescent="0.25"/>
    <row r="409" s="30" customFormat="1" ht="12" customHeight="1" x14ac:dyDescent="0.25"/>
    <row r="410" s="30" customFormat="1" ht="12" customHeight="1" x14ac:dyDescent="0.25"/>
    <row r="411" s="30" customFormat="1" ht="12" customHeight="1" x14ac:dyDescent="0.25"/>
    <row r="412" s="30" customFormat="1" ht="12" customHeight="1" x14ac:dyDescent="0.25"/>
    <row r="413" s="30" customFormat="1" ht="12" customHeight="1" x14ac:dyDescent="0.25"/>
    <row r="414" s="30" customFormat="1" ht="12" customHeight="1" x14ac:dyDescent="0.25"/>
    <row r="415" s="30" customFormat="1" ht="12" customHeight="1" x14ac:dyDescent="0.25"/>
    <row r="416" s="30" customFormat="1" ht="12" customHeight="1" x14ac:dyDescent="0.25"/>
    <row r="417" s="30" customFormat="1" ht="12" customHeight="1" x14ac:dyDescent="0.25"/>
    <row r="418" s="30" customFormat="1" ht="12" customHeight="1" x14ac:dyDescent="0.25"/>
    <row r="419" s="30" customFormat="1" ht="12" customHeight="1" x14ac:dyDescent="0.25"/>
    <row r="420" s="30" customFormat="1" ht="12" customHeight="1" x14ac:dyDescent="0.25"/>
    <row r="421" s="30" customFormat="1" ht="12" customHeight="1" x14ac:dyDescent="0.25"/>
    <row r="422" s="30" customFormat="1" ht="12" customHeight="1" x14ac:dyDescent="0.25"/>
    <row r="423" s="30" customFormat="1" ht="12" customHeight="1" x14ac:dyDescent="0.25"/>
    <row r="424" s="30" customFormat="1" ht="12" customHeight="1" x14ac:dyDescent="0.25"/>
    <row r="425" s="30" customFormat="1" ht="12" customHeight="1" x14ac:dyDescent="0.25"/>
    <row r="426" s="30" customFormat="1" ht="12" customHeight="1" x14ac:dyDescent="0.25"/>
    <row r="427" s="30" customFormat="1" ht="12" customHeight="1" x14ac:dyDescent="0.25"/>
    <row r="428" s="30" customFormat="1" ht="12" customHeight="1" x14ac:dyDescent="0.25"/>
    <row r="429" s="30" customFormat="1" ht="12" customHeight="1" x14ac:dyDescent="0.25"/>
    <row r="430" s="30" customFormat="1" ht="12" customHeight="1" x14ac:dyDescent="0.25"/>
    <row r="431" s="30" customFormat="1" ht="12" customHeight="1" x14ac:dyDescent="0.25"/>
    <row r="432" s="30" customFormat="1" ht="12" customHeight="1" x14ac:dyDescent="0.25"/>
    <row r="433" s="30" customFormat="1" ht="12" customHeight="1" x14ac:dyDescent="0.25"/>
    <row r="434" s="30" customFormat="1" ht="12" customHeight="1" x14ac:dyDescent="0.25"/>
    <row r="435" s="30" customFormat="1" ht="12" customHeight="1" x14ac:dyDescent="0.25"/>
    <row r="436" s="30" customFormat="1" ht="12" customHeight="1" x14ac:dyDescent="0.25"/>
    <row r="437" s="30" customFormat="1" ht="12" customHeight="1" x14ac:dyDescent="0.25"/>
    <row r="438" s="30" customFormat="1" ht="12" customHeight="1" x14ac:dyDescent="0.25"/>
    <row r="439" s="30" customFormat="1" ht="12" customHeight="1" x14ac:dyDescent="0.25"/>
    <row r="440" s="30" customFormat="1" ht="12" customHeight="1" x14ac:dyDescent="0.25"/>
    <row r="441" s="30" customFormat="1" ht="12" customHeight="1" x14ac:dyDescent="0.25"/>
    <row r="442" s="30" customFormat="1" ht="12" customHeight="1" x14ac:dyDescent="0.25"/>
    <row r="443" s="30" customFormat="1" ht="12" customHeight="1" x14ac:dyDescent="0.25"/>
    <row r="444" s="30" customFormat="1" ht="12" customHeight="1" x14ac:dyDescent="0.25"/>
    <row r="445" s="30" customFormat="1" ht="12" customHeight="1" x14ac:dyDescent="0.25"/>
    <row r="446" s="30" customFormat="1" ht="12" customHeight="1" x14ac:dyDescent="0.25"/>
    <row r="447" s="30" customFormat="1" ht="12" customHeight="1" x14ac:dyDescent="0.25"/>
    <row r="448" s="30" customFormat="1" ht="12" customHeight="1" x14ac:dyDescent="0.25"/>
    <row r="449" s="30" customFormat="1" ht="12" customHeight="1" x14ac:dyDescent="0.25"/>
    <row r="450" s="30" customFormat="1" ht="12" customHeight="1" x14ac:dyDescent="0.25"/>
    <row r="451" s="30" customFormat="1" ht="12" customHeight="1" x14ac:dyDescent="0.25"/>
    <row r="452" s="30" customFormat="1" ht="12" customHeight="1" x14ac:dyDescent="0.25"/>
    <row r="453" s="30" customFormat="1" ht="12" customHeight="1" x14ac:dyDescent="0.25"/>
    <row r="454" s="30" customFormat="1" ht="12" customHeight="1" x14ac:dyDescent="0.25"/>
    <row r="455" s="30" customFormat="1" ht="12" customHeight="1" x14ac:dyDescent="0.25"/>
    <row r="456" s="30" customFormat="1" ht="12" customHeight="1" x14ac:dyDescent="0.25"/>
    <row r="457" s="30" customFormat="1" ht="12" customHeight="1" x14ac:dyDescent="0.25"/>
    <row r="458" s="30" customFormat="1" ht="12" customHeight="1" x14ac:dyDescent="0.25"/>
    <row r="459" s="30" customFormat="1" ht="12" customHeight="1" x14ac:dyDescent="0.25"/>
    <row r="460" s="30" customFormat="1" ht="12" customHeight="1" x14ac:dyDescent="0.25"/>
    <row r="461" s="30" customFormat="1" ht="12" customHeight="1" x14ac:dyDescent="0.25"/>
    <row r="462" s="30" customFormat="1" ht="12" customHeight="1" x14ac:dyDescent="0.25"/>
    <row r="463" s="30" customFormat="1" ht="12" customHeight="1" x14ac:dyDescent="0.25"/>
    <row r="464" s="30" customFormat="1" ht="12" customHeight="1" x14ac:dyDescent="0.25"/>
    <row r="465" s="30" customFormat="1" ht="12" customHeight="1" x14ac:dyDescent="0.25"/>
    <row r="466" s="30" customFormat="1" ht="12" customHeight="1" x14ac:dyDescent="0.25"/>
    <row r="467" s="30" customFormat="1" ht="12" customHeight="1" x14ac:dyDescent="0.25"/>
    <row r="468" s="30" customFormat="1" ht="12" customHeight="1" x14ac:dyDescent="0.25"/>
    <row r="469" s="30" customFormat="1" ht="12" customHeight="1" x14ac:dyDescent="0.25"/>
    <row r="470" s="30" customFormat="1" ht="12" customHeight="1" x14ac:dyDescent="0.25"/>
    <row r="471" s="30" customFormat="1" ht="12" customHeight="1" x14ac:dyDescent="0.25"/>
    <row r="472" s="30" customFormat="1" ht="12" customHeight="1" x14ac:dyDescent="0.25"/>
    <row r="473" s="30" customFormat="1" ht="12" customHeight="1" x14ac:dyDescent="0.25"/>
    <row r="474" s="30" customFormat="1" ht="12" customHeight="1" x14ac:dyDescent="0.25"/>
    <row r="475" s="30" customFormat="1" ht="12" customHeight="1" x14ac:dyDescent="0.25"/>
    <row r="476" s="30" customFormat="1" ht="12" customHeight="1" x14ac:dyDescent="0.25"/>
    <row r="477" s="30" customFormat="1" ht="12" customHeight="1" x14ac:dyDescent="0.25"/>
    <row r="478" s="30" customFormat="1" ht="12" customHeight="1" x14ac:dyDescent="0.25"/>
    <row r="479" s="30" customFormat="1" ht="12" customHeight="1" x14ac:dyDescent="0.25"/>
    <row r="480" s="30" customFormat="1" ht="12" customHeight="1" x14ac:dyDescent="0.25"/>
    <row r="481" s="30" customFormat="1" ht="12" customHeight="1" x14ac:dyDescent="0.25"/>
    <row r="482" s="30" customFormat="1" ht="12" customHeight="1" x14ac:dyDescent="0.25"/>
    <row r="483" s="30" customFormat="1" ht="12" customHeight="1" x14ac:dyDescent="0.25"/>
    <row r="484" s="30" customFormat="1" ht="12" customHeight="1" x14ac:dyDescent="0.25"/>
    <row r="485" s="30" customFormat="1" ht="12" customHeight="1" x14ac:dyDescent="0.25"/>
    <row r="486" s="30" customFormat="1" ht="12" customHeight="1" x14ac:dyDescent="0.25"/>
    <row r="487" s="30" customFormat="1" ht="12" customHeight="1" x14ac:dyDescent="0.25"/>
    <row r="488" s="30" customFormat="1" ht="12" customHeight="1" x14ac:dyDescent="0.25"/>
    <row r="489" s="30" customFormat="1" ht="12" customHeight="1" x14ac:dyDescent="0.25"/>
    <row r="490" s="30" customFormat="1" ht="12" customHeight="1" x14ac:dyDescent="0.25"/>
    <row r="491" s="30" customFormat="1" ht="12" customHeight="1" x14ac:dyDescent="0.25"/>
    <row r="492" s="30" customFormat="1" ht="12" customHeight="1" x14ac:dyDescent="0.25"/>
    <row r="493" s="30" customFormat="1" ht="12" customHeight="1" x14ac:dyDescent="0.25"/>
    <row r="494" s="30" customFormat="1" ht="12" customHeight="1" x14ac:dyDescent="0.25"/>
    <row r="495" s="30" customFormat="1" ht="12" customHeight="1" x14ac:dyDescent="0.25"/>
    <row r="496" s="30" customFormat="1" ht="12" customHeight="1" x14ac:dyDescent="0.25"/>
    <row r="497" s="30" customFormat="1" ht="12" customHeight="1" x14ac:dyDescent="0.25"/>
    <row r="498" s="30" customFormat="1" ht="12" customHeight="1" x14ac:dyDescent="0.25"/>
    <row r="499" s="30" customFormat="1" ht="12" customHeight="1" x14ac:dyDescent="0.25"/>
    <row r="500" s="30" customFormat="1" ht="12" customHeight="1" x14ac:dyDescent="0.25"/>
    <row r="501" s="30" customFormat="1" ht="12" customHeight="1" x14ac:dyDescent="0.25"/>
    <row r="502" s="30" customFormat="1" ht="12" customHeight="1" x14ac:dyDescent="0.25"/>
    <row r="503" s="30" customFormat="1" ht="12" customHeight="1" x14ac:dyDescent="0.25"/>
    <row r="504" s="30" customFormat="1" ht="12" customHeight="1" x14ac:dyDescent="0.25"/>
    <row r="505" s="30" customFormat="1" ht="12" customHeight="1" x14ac:dyDescent="0.25"/>
    <row r="506" s="30" customFormat="1" ht="12" customHeight="1" x14ac:dyDescent="0.25"/>
    <row r="507" s="30" customFormat="1" ht="12" customHeight="1" x14ac:dyDescent="0.25"/>
    <row r="508" s="30" customFormat="1" ht="12" customHeight="1" x14ac:dyDescent="0.25"/>
    <row r="509" s="30" customFormat="1" ht="12" customHeight="1" x14ac:dyDescent="0.25"/>
    <row r="510" s="30" customFormat="1" ht="12" customHeight="1" x14ac:dyDescent="0.25"/>
    <row r="511" s="30" customFormat="1" ht="12" customHeight="1" x14ac:dyDescent="0.25"/>
    <row r="512" s="30" customFormat="1" ht="12" customHeight="1" x14ac:dyDescent="0.25"/>
    <row r="513" s="30" customFormat="1" ht="12" customHeight="1" x14ac:dyDescent="0.25"/>
    <row r="514" s="30" customFormat="1" ht="12" customHeight="1" x14ac:dyDescent="0.25"/>
    <row r="515" s="30" customFormat="1" ht="12" customHeight="1" x14ac:dyDescent="0.25"/>
    <row r="516" s="30" customFormat="1" ht="12" customHeight="1" x14ac:dyDescent="0.25"/>
    <row r="517" s="30" customFormat="1" ht="12" customHeight="1" x14ac:dyDescent="0.25"/>
    <row r="518" s="30" customFormat="1" ht="12" customHeight="1" x14ac:dyDescent="0.25"/>
    <row r="519" s="30" customFormat="1" ht="12" customHeight="1" x14ac:dyDescent="0.25"/>
    <row r="520" s="30" customFormat="1" ht="12" customHeight="1" x14ac:dyDescent="0.25"/>
    <row r="521" s="30" customFormat="1" ht="12" customHeight="1" x14ac:dyDescent="0.25"/>
    <row r="522" s="30" customFormat="1" ht="12" customHeight="1" x14ac:dyDescent="0.25"/>
    <row r="523" s="30" customFormat="1" ht="12" customHeight="1" x14ac:dyDescent="0.25"/>
    <row r="524" s="30" customFormat="1" ht="12" customHeight="1" x14ac:dyDescent="0.25"/>
    <row r="525" s="30" customFormat="1" ht="12" customHeight="1" x14ac:dyDescent="0.25"/>
    <row r="526" s="30" customFormat="1" ht="12" customHeight="1" x14ac:dyDescent="0.25"/>
    <row r="527" s="30" customFormat="1" ht="12" customHeight="1" x14ac:dyDescent="0.25"/>
    <row r="528" s="30" customFormat="1" ht="12" customHeight="1" x14ac:dyDescent="0.25"/>
    <row r="529" s="30" customFormat="1" ht="12" customHeight="1" x14ac:dyDescent="0.25"/>
    <row r="530" s="30" customFormat="1" ht="12" customHeight="1" x14ac:dyDescent="0.25"/>
    <row r="531" s="30" customFormat="1" ht="12" customHeight="1" x14ac:dyDescent="0.25"/>
    <row r="532" s="30" customFormat="1" ht="12" customHeight="1" x14ac:dyDescent="0.25"/>
    <row r="533" s="30" customFormat="1" ht="12" customHeight="1" x14ac:dyDescent="0.25"/>
    <row r="534" s="30" customFormat="1" ht="12" customHeight="1" x14ac:dyDescent="0.25"/>
    <row r="535" s="30" customFormat="1" ht="12" customHeight="1" x14ac:dyDescent="0.25"/>
    <row r="536" s="30" customFormat="1" ht="12" customHeight="1" x14ac:dyDescent="0.25"/>
    <row r="537" s="30" customFormat="1" ht="12" customHeight="1" x14ac:dyDescent="0.25"/>
    <row r="538" s="30" customFormat="1" ht="12" customHeight="1" x14ac:dyDescent="0.25"/>
    <row r="539" s="30" customFormat="1" ht="12" customHeight="1" x14ac:dyDescent="0.25"/>
    <row r="540" s="30" customFormat="1" ht="12" customHeight="1" x14ac:dyDescent="0.25"/>
    <row r="541" s="30" customFormat="1" ht="12" customHeight="1" x14ac:dyDescent="0.25"/>
    <row r="542" s="30" customFormat="1" ht="12" customHeight="1" x14ac:dyDescent="0.25"/>
    <row r="543" s="30" customFormat="1" ht="12" customHeight="1" x14ac:dyDescent="0.25"/>
    <row r="544" s="30" customFormat="1" ht="12" customHeight="1" x14ac:dyDescent="0.25"/>
    <row r="545" s="30" customFormat="1" ht="12" customHeight="1" x14ac:dyDescent="0.25"/>
    <row r="546" s="30" customFormat="1" ht="12" customHeight="1" x14ac:dyDescent="0.25"/>
    <row r="547" s="30" customFormat="1" ht="12" customHeight="1" x14ac:dyDescent="0.25"/>
    <row r="548" s="30" customFormat="1" ht="12" customHeight="1" x14ac:dyDescent="0.25"/>
    <row r="549" s="30" customFormat="1" ht="12" customHeight="1" x14ac:dyDescent="0.25"/>
    <row r="550" s="30" customFormat="1" ht="12" customHeight="1" x14ac:dyDescent="0.25"/>
    <row r="551" s="30" customFormat="1" ht="12" customHeight="1" x14ac:dyDescent="0.25"/>
    <row r="552" s="30" customFormat="1" ht="12" customHeight="1" x14ac:dyDescent="0.25"/>
    <row r="553" s="30" customFormat="1" ht="12" customHeight="1" x14ac:dyDescent="0.25"/>
    <row r="554" s="30" customFormat="1" ht="12" customHeight="1" x14ac:dyDescent="0.25"/>
    <row r="555" s="30" customFormat="1" ht="12" customHeight="1" x14ac:dyDescent="0.25"/>
    <row r="556" s="30" customFormat="1" ht="12" customHeight="1" x14ac:dyDescent="0.25"/>
    <row r="557" s="30" customFormat="1" ht="12" customHeight="1" x14ac:dyDescent="0.25"/>
    <row r="558" s="30" customFormat="1" ht="12" customHeight="1" x14ac:dyDescent="0.25"/>
    <row r="559" s="30" customFormat="1" ht="12" customHeight="1" x14ac:dyDescent="0.25"/>
    <row r="560" s="30" customFormat="1" ht="12" customHeight="1" x14ac:dyDescent="0.25"/>
    <row r="561" s="30" customFormat="1" ht="12" customHeight="1" x14ac:dyDescent="0.25"/>
    <row r="562" s="30" customFormat="1" ht="12" customHeight="1" x14ac:dyDescent="0.25"/>
    <row r="563" s="30" customFormat="1" ht="12" customHeight="1" x14ac:dyDescent="0.25"/>
    <row r="564" s="30" customFormat="1" ht="12" customHeight="1" x14ac:dyDescent="0.25"/>
    <row r="565" s="30" customFormat="1" ht="12" customHeight="1" x14ac:dyDescent="0.25"/>
    <row r="566" s="30" customFormat="1" ht="12" customHeight="1" x14ac:dyDescent="0.25"/>
    <row r="567" s="30" customFormat="1" ht="12" customHeight="1" x14ac:dyDescent="0.25"/>
    <row r="568" s="30" customFormat="1" ht="12" customHeight="1" x14ac:dyDescent="0.25"/>
    <row r="569" s="30" customFormat="1" ht="12" customHeight="1" x14ac:dyDescent="0.25"/>
    <row r="570" s="30" customFormat="1" ht="12" customHeight="1" x14ac:dyDescent="0.25"/>
    <row r="571" s="30" customFormat="1" ht="12" customHeight="1" x14ac:dyDescent="0.25"/>
    <row r="572" s="30" customFormat="1" ht="12" customHeight="1" x14ac:dyDescent="0.25"/>
    <row r="573" s="30" customFormat="1" ht="12" customHeight="1" x14ac:dyDescent="0.25"/>
    <row r="574" s="30" customFormat="1" ht="12" customHeight="1" x14ac:dyDescent="0.25"/>
    <row r="575" s="30" customFormat="1" ht="12" customHeight="1" x14ac:dyDescent="0.25"/>
    <row r="576" s="30" customFormat="1" ht="12" customHeight="1" x14ac:dyDescent="0.25"/>
    <row r="577" s="30" customFormat="1" ht="12" customHeight="1" x14ac:dyDescent="0.25"/>
    <row r="578" s="30" customFormat="1" ht="12" customHeight="1" x14ac:dyDescent="0.25"/>
    <row r="579" s="30" customFormat="1" ht="12" customHeight="1" x14ac:dyDescent="0.25"/>
    <row r="580" s="30" customFormat="1" ht="12" customHeight="1" x14ac:dyDescent="0.25"/>
    <row r="581" s="30" customFormat="1" ht="12" customHeight="1" x14ac:dyDescent="0.25"/>
    <row r="582" s="30" customFormat="1" ht="12" customHeight="1" x14ac:dyDescent="0.25"/>
    <row r="583" s="30" customFormat="1" ht="12" customHeight="1" x14ac:dyDescent="0.25"/>
    <row r="584" s="30" customFormat="1" ht="12" customHeight="1" x14ac:dyDescent="0.25"/>
    <row r="585" s="30" customFormat="1" ht="12" customHeight="1" x14ac:dyDescent="0.25"/>
    <row r="586" s="30" customFormat="1" ht="12" customHeight="1" x14ac:dyDescent="0.25"/>
    <row r="587" s="30" customFormat="1" ht="12" customHeight="1" x14ac:dyDescent="0.25"/>
    <row r="588" s="30" customFormat="1" ht="12" customHeight="1" x14ac:dyDescent="0.25"/>
    <row r="589" s="30" customFormat="1" ht="12" customHeight="1" x14ac:dyDescent="0.25"/>
    <row r="590" s="30" customFormat="1" ht="12" customHeight="1" x14ac:dyDescent="0.25"/>
    <row r="591" s="30" customFormat="1" ht="12" customHeight="1" x14ac:dyDescent="0.25"/>
    <row r="592" s="30" customFormat="1" ht="12" customHeight="1" x14ac:dyDescent="0.25"/>
    <row r="593" s="30" customFormat="1" ht="12" customHeight="1" x14ac:dyDescent="0.25"/>
    <row r="594" s="30" customFormat="1" ht="12" customHeight="1" x14ac:dyDescent="0.25"/>
    <row r="595" s="30" customFormat="1" ht="12" customHeight="1" x14ac:dyDescent="0.25"/>
    <row r="596" s="30" customFormat="1" ht="12" customHeight="1" x14ac:dyDescent="0.25"/>
    <row r="597" s="30" customFormat="1" ht="12" customHeight="1" x14ac:dyDescent="0.25"/>
    <row r="598" s="30" customFormat="1" ht="12" customHeight="1" x14ac:dyDescent="0.25"/>
    <row r="599" s="30" customFormat="1" ht="12" customHeight="1" x14ac:dyDescent="0.25"/>
    <row r="600" s="30" customFormat="1" ht="12" customHeight="1" x14ac:dyDescent="0.25"/>
    <row r="601" s="30" customFormat="1" ht="12" customHeight="1" x14ac:dyDescent="0.25"/>
    <row r="602" s="30" customFormat="1" ht="12" customHeight="1" x14ac:dyDescent="0.25"/>
    <row r="603" s="30" customFormat="1" ht="12" customHeight="1" x14ac:dyDescent="0.25"/>
    <row r="604" s="30" customFormat="1" ht="12" customHeight="1" x14ac:dyDescent="0.25"/>
    <row r="605" s="30" customFormat="1" ht="12" customHeight="1" x14ac:dyDescent="0.25"/>
    <row r="606" s="30" customFormat="1" ht="12" customHeight="1" x14ac:dyDescent="0.25"/>
    <row r="607" s="30" customFormat="1" ht="12" customHeight="1" x14ac:dyDescent="0.25"/>
    <row r="608" s="30" customFormat="1" ht="12" customHeight="1" x14ac:dyDescent="0.25"/>
    <row r="609" s="30" customFormat="1" ht="12" customHeight="1" x14ac:dyDescent="0.25"/>
    <row r="610" s="30" customFormat="1" ht="12" customHeight="1" x14ac:dyDescent="0.25"/>
    <row r="611" s="30" customFormat="1" ht="12" customHeight="1" x14ac:dyDescent="0.25"/>
    <row r="612" s="30" customFormat="1" ht="12" customHeight="1" x14ac:dyDescent="0.25"/>
    <row r="613" s="30" customFormat="1" ht="12" customHeight="1" x14ac:dyDescent="0.25"/>
    <row r="614" s="30" customFormat="1" ht="12" customHeight="1" x14ac:dyDescent="0.25"/>
    <row r="615" s="30" customFormat="1" ht="12" customHeight="1" x14ac:dyDescent="0.25"/>
    <row r="616" s="30" customFormat="1" ht="12" customHeight="1" x14ac:dyDescent="0.25"/>
    <row r="617" s="30" customFormat="1" ht="12" customHeight="1" x14ac:dyDescent="0.25"/>
    <row r="618" s="30" customFormat="1" ht="12" customHeight="1" x14ac:dyDescent="0.25"/>
    <row r="619" s="30" customFormat="1" ht="12" customHeight="1" x14ac:dyDescent="0.25"/>
    <row r="620" s="30" customFormat="1" ht="12" customHeight="1" x14ac:dyDescent="0.25"/>
    <row r="621" s="30" customFormat="1" ht="12" customHeight="1" x14ac:dyDescent="0.25"/>
    <row r="622" s="30" customFormat="1" ht="12" customHeight="1" x14ac:dyDescent="0.25"/>
    <row r="623" s="30" customFormat="1" ht="12" customHeight="1" x14ac:dyDescent="0.25"/>
    <row r="624" s="30" customFormat="1" ht="12" customHeight="1" x14ac:dyDescent="0.25"/>
    <row r="625" s="30" customFormat="1" ht="12" customHeight="1" x14ac:dyDescent="0.25"/>
    <row r="626" s="30" customFormat="1" ht="12" customHeight="1" x14ac:dyDescent="0.25"/>
    <row r="627" s="30" customFormat="1" ht="12" customHeight="1" x14ac:dyDescent="0.25"/>
    <row r="628" s="30" customFormat="1" ht="12" customHeight="1" x14ac:dyDescent="0.25"/>
    <row r="629" s="30" customFormat="1" ht="12" customHeight="1" x14ac:dyDescent="0.25"/>
    <row r="630" s="30" customFormat="1" ht="12" customHeight="1" x14ac:dyDescent="0.25"/>
    <row r="631" s="30" customFormat="1" ht="12" customHeight="1" x14ac:dyDescent="0.25"/>
    <row r="632" s="30" customFormat="1" ht="12" customHeight="1" x14ac:dyDescent="0.25"/>
    <row r="633" s="30" customFormat="1" ht="12" customHeight="1" x14ac:dyDescent="0.25"/>
    <row r="634" s="30" customFormat="1" ht="12" customHeight="1" x14ac:dyDescent="0.25"/>
    <row r="635" s="30" customFormat="1" ht="12" customHeight="1" x14ac:dyDescent="0.25"/>
    <row r="636" s="30" customFormat="1" ht="12" customHeight="1" x14ac:dyDescent="0.25"/>
    <row r="637" s="30" customFormat="1" ht="12" customHeight="1" x14ac:dyDescent="0.25"/>
    <row r="638" s="30" customFormat="1" ht="12" customHeight="1" x14ac:dyDescent="0.25"/>
    <row r="639" s="30" customFormat="1" ht="12" customHeight="1" x14ac:dyDescent="0.25"/>
    <row r="640" s="30" customFormat="1" ht="12" customHeight="1" x14ac:dyDescent="0.25"/>
    <row r="641" s="30" customFormat="1" ht="12" customHeight="1" x14ac:dyDescent="0.25"/>
    <row r="642" s="30" customFormat="1" ht="12" customHeight="1" x14ac:dyDescent="0.25"/>
    <row r="643" s="30" customFormat="1" ht="12" customHeight="1" x14ac:dyDescent="0.25"/>
    <row r="644" s="30" customFormat="1" ht="12" customHeight="1" x14ac:dyDescent="0.25"/>
    <row r="645" s="30" customFormat="1" ht="12" customHeight="1" x14ac:dyDescent="0.25"/>
    <row r="646" s="30" customFormat="1" ht="12" customHeight="1" x14ac:dyDescent="0.25"/>
    <row r="647" s="30" customFormat="1" ht="12" customHeight="1" x14ac:dyDescent="0.25"/>
    <row r="648" s="30" customFormat="1" ht="12" customHeight="1" x14ac:dyDescent="0.25"/>
    <row r="649" s="30" customFormat="1" ht="12" customHeight="1" x14ac:dyDescent="0.25"/>
    <row r="650" s="30" customFormat="1" ht="12" customHeight="1" x14ac:dyDescent="0.25"/>
    <row r="651" s="30" customFormat="1" ht="12" customHeight="1" x14ac:dyDescent="0.25"/>
    <row r="652" s="30" customFormat="1" ht="12" customHeight="1" x14ac:dyDescent="0.25"/>
    <row r="653" s="30" customFormat="1" ht="12" customHeight="1" x14ac:dyDescent="0.25"/>
    <row r="654" s="30" customFormat="1" ht="12" customHeight="1" x14ac:dyDescent="0.25"/>
    <row r="655" s="30" customFormat="1" ht="12" customHeight="1" x14ac:dyDescent="0.25"/>
    <row r="656" s="30" customFormat="1" ht="12" customHeight="1" x14ac:dyDescent="0.25"/>
    <row r="657" s="30" customFormat="1" ht="12" customHeight="1" x14ac:dyDescent="0.25"/>
    <row r="658" s="30" customFormat="1" ht="12" customHeight="1" x14ac:dyDescent="0.25"/>
    <row r="659" s="30" customFormat="1" ht="12" customHeight="1" x14ac:dyDescent="0.25"/>
    <row r="660" s="30" customFormat="1" ht="12" customHeight="1" x14ac:dyDescent="0.25"/>
    <row r="661" s="30" customFormat="1" ht="12" customHeight="1" x14ac:dyDescent="0.25"/>
    <row r="662" s="30" customFormat="1" ht="12" customHeight="1" x14ac:dyDescent="0.25"/>
    <row r="663" s="30" customFormat="1" ht="12" customHeight="1" x14ac:dyDescent="0.25"/>
    <row r="664" s="30" customFormat="1" ht="12" customHeight="1" x14ac:dyDescent="0.25"/>
    <row r="665" s="30" customFormat="1" ht="12" customHeight="1" x14ac:dyDescent="0.25"/>
    <row r="666" s="30" customFormat="1" ht="12" customHeight="1" x14ac:dyDescent="0.25"/>
    <row r="667" s="30" customFormat="1" ht="12" customHeight="1" x14ac:dyDescent="0.25"/>
    <row r="668" s="30" customFormat="1" ht="12" customHeight="1" x14ac:dyDescent="0.25"/>
    <row r="669" s="30" customFormat="1" ht="12" customHeight="1" x14ac:dyDescent="0.25"/>
    <row r="670" s="30" customFormat="1" ht="12" customHeight="1" x14ac:dyDescent="0.25"/>
    <row r="671" s="30" customFormat="1" ht="12" customHeight="1" x14ac:dyDescent="0.25"/>
    <row r="672" s="30" customFormat="1" ht="12" customHeight="1" x14ac:dyDescent="0.25"/>
    <row r="673" s="30" customFormat="1" ht="12" customHeight="1" x14ac:dyDescent="0.25"/>
    <row r="674" s="30" customFormat="1" ht="12" customHeight="1" x14ac:dyDescent="0.25"/>
    <row r="675" s="30" customFormat="1" ht="12" customHeight="1" x14ac:dyDescent="0.25"/>
    <row r="676" s="30" customFormat="1" ht="12" customHeight="1" x14ac:dyDescent="0.25"/>
    <row r="677" s="30" customFormat="1" ht="12" customHeight="1" x14ac:dyDescent="0.25"/>
    <row r="678" s="30" customFormat="1" ht="12" customHeight="1" x14ac:dyDescent="0.25"/>
    <row r="679" s="30" customFormat="1" ht="12" customHeight="1" x14ac:dyDescent="0.25"/>
    <row r="680" s="30" customFormat="1" ht="12" customHeight="1" x14ac:dyDescent="0.25"/>
    <row r="681" s="30" customFormat="1" ht="12" customHeight="1" x14ac:dyDescent="0.25"/>
    <row r="682" s="30" customFormat="1" ht="12" customHeight="1" x14ac:dyDescent="0.25"/>
    <row r="683" s="30" customFormat="1" ht="12" customHeight="1" x14ac:dyDescent="0.25"/>
    <row r="684" s="30" customFormat="1" ht="12" customHeight="1" x14ac:dyDescent="0.25"/>
    <row r="685" s="30" customFormat="1" ht="12" customHeight="1" x14ac:dyDescent="0.25"/>
    <row r="686" s="30" customFormat="1" ht="12" customHeight="1" x14ac:dyDescent="0.25"/>
    <row r="687" s="30" customFormat="1" ht="12" customHeight="1" x14ac:dyDescent="0.25"/>
    <row r="688" s="30" customFormat="1" ht="12" customHeight="1" x14ac:dyDescent="0.25"/>
    <row r="689" s="30" customFormat="1" ht="12" customHeight="1" x14ac:dyDescent="0.25"/>
    <row r="690" s="30" customFormat="1" ht="12" customHeight="1" x14ac:dyDescent="0.25"/>
    <row r="691" s="30" customFormat="1" ht="12" customHeight="1" x14ac:dyDescent="0.25"/>
    <row r="692" s="30" customFormat="1" ht="12" customHeight="1" x14ac:dyDescent="0.25"/>
    <row r="693" s="30" customFormat="1" ht="12" customHeight="1" x14ac:dyDescent="0.25"/>
    <row r="694" s="30" customFormat="1" ht="12" customHeight="1" x14ac:dyDescent="0.25"/>
    <row r="695" s="30" customFormat="1" ht="12" customHeight="1" x14ac:dyDescent="0.25"/>
    <row r="696" s="30" customFormat="1" ht="12" customHeight="1" x14ac:dyDescent="0.25"/>
    <row r="697" s="30" customFormat="1" ht="12" customHeight="1" x14ac:dyDescent="0.25"/>
    <row r="698" s="30" customFormat="1" ht="12" customHeight="1" x14ac:dyDescent="0.25"/>
    <row r="699" s="30" customFormat="1" ht="12" customHeight="1" x14ac:dyDescent="0.25"/>
    <row r="700" s="30" customFormat="1" ht="12" customHeight="1" x14ac:dyDescent="0.25"/>
    <row r="701" s="30" customFormat="1" ht="12" customHeight="1" x14ac:dyDescent="0.25"/>
    <row r="702" s="30" customFormat="1" ht="12" customHeight="1" x14ac:dyDescent="0.25"/>
    <row r="703" s="30" customFormat="1" ht="12" customHeight="1" x14ac:dyDescent="0.25"/>
    <row r="704" s="30" customFormat="1" ht="12" customHeight="1" x14ac:dyDescent="0.25"/>
    <row r="705" s="30" customFormat="1" ht="12" customHeight="1" x14ac:dyDescent="0.25"/>
    <row r="706" s="30" customFormat="1" ht="12" customHeight="1" x14ac:dyDescent="0.25"/>
    <row r="707" s="30" customFormat="1" ht="12" customHeight="1" x14ac:dyDescent="0.25"/>
    <row r="708" s="30" customFormat="1" ht="12" customHeight="1" x14ac:dyDescent="0.25"/>
    <row r="709" s="30" customFormat="1" ht="12" customHeight="1" x14ac:dyDescent="0.25"/>
    <row r="710" s="30" customFormat="1" ht="12" customHeight="1" x14ac:dyDescent="0.25"/>
    <row r="711" s="30" customFormat="1" ht="12" customHeight="1" x14ac:dyDescent="0.25"/>
    <row r="712" s="30" customFormat="1" ht="12" customHeight="1" x14ac:dyDescent="0.25"/>
    <row r="713" s="30" customFormat="1" ht="12" customHeight="1" x14ac:dyDescent="0.25"/>
    <row r="714" s="30" customFormat="1" ht="12" customHeight="1" x14ac:dyDescent="0.25"/>
    <row r="715" s="30" customFormat="1" ht="12" customHeight="1" x14ac:dyDescent="0.25"/>
    <row r="716" s="30" customFormat="1" ht="12" customHeight="1" x14ac:dyDescent="0.25"/>
    <row r="717" s="30" customFormat="1" ht="12" customHeight="1" x14ac:dyDescent="0.25"/>
    <row r="718" s="30" customFormat="1" ht="12" customHeight="1" x14ac:dyDescent="0.25"/>
    <row r="719" s="30" customFormat="1" ht="12" customHeight="1" x14ac:dyDescent="0.25"/>
    <row r="720" s="30" customFormat="1" ht="12" customHeight="1" x14ac:dyDescent="0.25"/>
    <row r="721" s="30" customFormat="1" ht="12" customHeight="1" x14ac:dyDescent="0.25"/>
    <row r="722" s="30" customFormat="1" ht="12" customHeight="1" x14ac:dyDescent="0.25"/>
    <row r="723" s="30" customFormat="1" ht="12" customHeight="1" x14ac:dyDescent="0.25"/>
    <row r="724" s="30" customFormat="1" ht="12" customHeight="1" x14ac:dyDescent="0.25"/>
    <row r="725" s="30" customFormat="1" ht="12" customHeight="1" x14ac:dyDescent="0.25"/>
    <row r="726" s="30" customFormat="1" ht="12" customHeight="1" x14ac:dyDescent="0.25"/>
    <row r="727" s="30" customFormat="1" ht="12" customHeight="1" x14ac:dyDescent="0.25"/>
    <row r="728" s="30" customFormat="1" ht="12" customHeight="1" x14ac:dyDescent="0.25"/>
    <row r="729" s="30" customFormat="1" ht="12" customHeight="1" x14ac:dyDescent="0.25"/>
    <row r="730" s="30" customFormat="1" ht="12" customHeight="1" x14ac:dyDescent="0.25"/>
    <row r="731" s="30" customFormat="1" ht="12" customHeight="1" x14ac:dyDescent="0.25"/>
    <row r="732" s="30" customFormat="1" ht="12" customHeight="1" x14ac:dyDescent="0.25"/>
    <row r="733" s="30" customFormat="1" ht="12" customHeight="1" x14ac:dyDescent="0.25"/>
    <row r="734" s="30" customFormat="1" ht="12" customHeight="1" x14ac:dyDescent="0.25"/>
    <row r="735" s="30" customFormat="1" ht="12" customHeight="1" x14ac:dyDescent="0.25"/>
    <row r="736" s="30" customFormat="1" ht="12" customHeight="1" x14ac:dyDescent="0.25"/>
    <row r="737" s="30" customFormat="1" ht="12" customHeight="1" x14ac:dyDescent="0.25"/>
    <row r="738" s="30" customFormat="1" ht="12" customHeight="1" x14ac:dyDescent="0.25"/>
    <row r="739" s="30" customFormat="1" ht="12" customHeight="1" x14ac:dyDescent="0.25"/>
    <row r="740" s="30" customFormat="1" ht="12" customHeight="1" x14ac:dyDescent="0.25"/>
    <row r="741" s="30" customFormat="1" ht="12" customHeight="1" x14ac:dyDescent="0.25"/>
    <row r="742" s="30" customFormat="1" ht="12" customHeight="1" x14ac:dyDescent="0.25"/>
    <row r="743" s="30" customFormat="1" ht="12" customHeight="1" x14ac:dyDescent="0.25"/>
    <row r="744" s="30" customFormat="1" ht="12" customHeight="1" x14ac:dyDescent="0.25"/>
    <row r="745" s="30" customFormat="1" ht="12" customHeight="1" x14ac:dyDescent="0.25"/>
    <row r="746" s="30" customFormat="1" ht="12" customHeight="1" x14ac:dyDescent="0.25"/>
    <row r="747" s="30" customFormat="1" ht="12" customHeight="1" x14ac:dyDescent="0.25"/>
    <row r="748" s="30" customFormat="1" ht="12" customHeight="1" x14ac:dyDescent="0.25"/>
    <row r="749" s="30" customFormat="1" ht="12" customHeight="1" x14ac:dyDescent="0.25"/>
    <row r="750" s="30" customFormat="1" ht="12" customHeight="1" x14ac:dyDescent="0.25"/>
    <row r="751" s="30" customFormat="1" ht="12" customHeight="1" x14ac:dyDescent="0.25"/>
    <row r="752" s="30" customFormat="1" ht="12" customHeight="1" x14ac:dyDescent="0.25"/>
    <row r="753" s="30" customFormat="1" ht="12" customHeight="1" x14ac:dyDescent="0.25"/>
    <row r="754" s="30" customFormat="1" ht="12" customHeight="1" x14ac:dyDescent="0.25"/>
    <row r="755" s="30" customFormat="1" ht="12" customHeight="1" x14ac:dyDescent="0.25"/>
    <row r="756" s="30" customFormat="1" ht="12" customHeight="1" x14ac:dyDescent="0.25"/>
    <row r="757" s="30" customFormat="1" ht="12" customHeight="1" x14ac:dyDescent="0.25"/>
    <row r="758" s="30" customFormat="1" ht="12" customHeight="1" x14ac:dyDescent="0.25"/>
    <row r="759" s="30" customFormat="1" ht="12" customHeight="1" x14ac:dyDescent="0.25"/>
    <row r="760" s="30" customFormat="1" ht="12" customHeight="1" x14ac:dyDescent="0.25"/>
    <row r="761" s="30" customFormat="1" ht="12" customHeight="1" x14ac:dyDescent="0.25"/>
    <row r="762" s="30" customFormat="1" ht="12" customHeight="1" x14ac:dyDescent="0.25"/>
    <row r="763" s="30" customFormat="1" ht="12" customHeight="1" x14ac:dyDescent="0.25"/>
    <row r="764" s="30" customFormat="1" ht="12" customHeight="1" x14ac:dyDescent="0.25"/>
    <row r="765" s="30" customFormat="1" ht="12" customHeight="1" x14ac:dyDescent="0.25"/>
    <row r="766" s="30" customFormat="1" ht="12" customHeight="1" x14ac:dyDescent="0.25"/>
    <row r="767" s="30" customFormat="1" ht="12" customHeight="1" x14ac:dyDescent="0.25"/>
    <row r="768" s="30" customFormat="1" ht="12" customHeight="1" x14ac:dyDescent="0.25"/>
    <row r="769" s="30" customFormat="1" ht="12" customHeight="1" x14ac:dyDescent="0.25"/>
    <row r="770" s="30" customFormat="1" ht="12" customHeight="1" x14ac:dyDescent="0.25"/>
    <row r="771" s="30" customFormat="1" ht="12" customHeight="1" x14ac:dyDescent="0.25"/>
    <row r="772" s="30" customFormat="1" ht="12" customHeight="1" x14ac:dyDescent="0.25"/>
    <row r="773" s="30" customFormat="1" ht="12" customHeight="1" x14ac:dyDescent="0.25"/>
    <row r="774" s="30" customFormat="1" ht="12" customHeight="1" x14ac:dyDescent="0.25"/>
    <row r="775" s="30" customFormat="1" ht="12" customHeight="1" x14ac:dyDescent="0.25"/>
    <row r="776" s="30" customFormat="1" ht="12" customHeight="1" x14ac:dyDescent="0.25"/>
    <row r="777" s="30" customFormat="1" ht="12" customHeight="1" x14ac:dyDescent="0.25"/>
    <row r="778" s="30" customFormat="1" ht="12" customHeight="1" x14ac:dyDescent="0.25"/>
    <row r="779" s="30" customFormat="1" ht="12" customHeight="1" x14ac:dyDescent="0.25"/>
    <row r="780" s="30" customFormat="1" ht="12" customHeight="1" x14ac:dyDescent="0.25"/>
    <row r="781" s="30" customFormat="1" ht="12" customHeight="1" x14ac:dyDescent="0.25"/>
    <row r="782" s="30" customFormat="1" ht="12" customHeight="1" x14ac:dyDescent="0.25"/>
    <row r="783" s="30" customFormat="1" ht="12" customHeight="1" x14ac:dyDescent="0.25"/>
    <row r="784" s="30" customFormat="1" ht="12" customHeight="1" x14ac:dyDescent="0.25"/>
    <row r="785" s="30" customFormat="1" ht="12" customHeight="1" x14ac:dyDescent="0.25"/>
    <row r="786" s="30" customFormat="1" ht="12" customHeight="1" x14ac:dyDescent="0.25"/>
    <row r="787" s="30" customFormat="1" ht="12" customHeight="1" x14ac:dyDescent="0.25"/>
    <row r="788" s="30" customFormat="1" ht="12" customHeight="1" x14ac:dyDescent="0.25"/>
    <row r="789" s="30" customFormat="1" ht="12" customHeight="1" x14ac:dyDescent="0.25"/>
    <row r="790" s="30" customFormat="1" ht="12" customHeight="1" x14ac:dyDescent="0.25"/>
    <row r="791" s="30" customFormat="1" ht="12" customHeight="1" x14ac:dyDescent="0.25"/>
    <row r="792" s="30" customFormat="1" ht="12" customHeight="1" x14ac:dyDescent="0.25"/>
    <row r="793" s="30" customFormat="1" ht="12" customHeight="1" x14ac:dyDescent="0.25"/>
    <row r="794" s="30" customFormat="1" ht="12" customHeight="1" x14ac:dyDescent="0.25"/>
    <row r="795" s="30" customFormat="1" ht="12" customHeight="1" x14ac:dyDescent="0.25"/>
    <row r="796" s="30" customFormat="1" ht="12" customHeight="1" x14ac:dyDescent="0.25"/>
    <row r="797" s="30" customFormat="1" ht="12" customHeight="1" x14ac:dyDescent="0.25"/>
    <row r="798" s="30" customFormat="1" ht="12" customHeight="1" x14ac:dyDescent="0.25"/>
    <row r="799" s="30" customFormat="1" ht="12" customHeight="1" x14ac:dyDescent="0.25"/>
    <row r="800" s="30" customFormat="1" ht="12" customHeight="1" x14ac:dyDescent="0.25"/>
    <row r="801" s="30" customFormat="1" ht="12" customHeight="1" x14ac:dyDescent="0.25"/>
    <row r="802" s="30" customFormat="1" ht="12" customHeight="1" x14ac:dyDescent="0.25"/>
    <row r="803" s="30" customFormat="1" ht="12" customHeight="1" x14ac:dyDescent="0.25"/>
    <row r="804" s="30" customFormat="1" ht="12" customHeight="1" x14ac:dyDescent="0.25"/>
    <row r="805" s="30" customFormat="1" ht="12" customHeight="1" x14ac:dyDescent="0.25"/>
    <row r="806" s="30" customFormat="1" ht="12" customHeight="1" x14ac:dyDescent="0.25"/>
    <row r="807" s="30" customFormat="1" ht="12" customHeight="1" x14ac:dyDescent="0.25"/>
    <row r="808" s="30" customFormat="1" ht="12" customHeight="1" x14ac:dyDescent="0.25"/>
    <row r="809" s="30" customFormat="1" ht="12" customHeight="1" x14ac:dyDescent="0.25"/>
    <row r="810" s="30" customFormat="1" ht="12" customHeight="1" x14ac:dyDescent="0.25"/>
    <row r="811" s="30" customFormat="1" ht="12" customHeight="1" x14ac:dyDescent="0.25"/>
    <row r="812" s="30" customFormat="1" ht="12" customHeight="1" x14ac:dyDescent="0.25"/>
    <row r="813" s="30" customFormat="1" ht="12" customHeight="1" x14ac:dyDescent="0.25"/>
    <row r="814" s="30" customFormat="1" ht="12" customHeight="1" x14ac:dyDescent="0.25"/>
    <row r="815" s="30" customFormat="1" ht="12" customHeight="1" x14ac:dyDescent="0.25"/>
    <row r="816" s="30" customFormat="1" ht="12" customHeight="1" x14ac:dyDescent="0.25"/>
    <row r="817" s="30" customFormat="1" ht="12" customHeight="1" x14ac:dyDescent="0.25"/>
    <row r="818" s="30" customFormat="1" ht="12" customHeight="1" x14ac:dyDescent="0.25"/>
    <row r="819" s="30" customFormat="1" ht="12" customHeight="1" x14ac:dyDescent="0.25"/>
    <row r="820" s="30" customFormat="1" ht="12" customHeight="1" x14ac:dyDescent="0.25"/>
    <row r="821" s="30" customFormat="1" ht="12" customHeight="1" x14ac:dyDescent="0.25"/>
    <row r="822" s="30" customFormat="1" ht="12" customHeight="1" x14ac:dyDescent="0.25"/>
    <row r="823" s="30" customFormat="1" ht="12" customHeight="1" x14ac:dyDescent="0.25"/>
    <row r="824" s="30" customFormat="1" ht="12" customHeight="1" x14ac:dyDescent="0.25"/>
    <row r="825" s="30" customFormat="1" ht="12" customHeight="1" x14ac:dyDescent="0.25"/>
    <row r="826" s="30" customFormat="1" ht="12" customHeight="1" x14ac:dyDescent="0.25"/>
    <row r="827" s="30" customFormat="1" ht="12" customHeight="1" x14ac:dyDescent="0.25"/>
    <row r="828" s="30" customFormat="1" ht="12" customHeight="1" x14ac:dyDescent="0.25"/>
    <row r="829" s="30" customFormat="1" ht="12" customHeight="1" x14ac:dyDescent="0.25"/>
    <row r="830" s="30" customFormat="1" ht="12" customHeight="1" x14ac:dyDescent="0.25"/>
    <row r="831" s="30" customFormat="1" ht="12" customHeight="1" x14ac:dyDescent="0.25"/>
    <row r="832" s="30" customFormat="1" ht="12" customHeight="1" x14ac:dyDescent="0.25"/>
    <row r="833" s="30" customFormat="1" ht="12" customHeight="1" x14ac:dyDescent="0.25"/>
    <row r="834" s="30" customFormat="1" ht="12" customHeight="1" x14ac:dyDescent="0.25"/>
    <row r="835" s="30" customFormat="1" ht="12" customHeight="1" x14ac:dyDescent="0.25"/>
    <row r="836" s="30" customFormat="1" ht="12" customHeight="1" x14ac:dyDescent="0.25"/>
    <row r="837" s="30" customFormat="1" ht="12" customHeight="1" x14ac:dyDescent="0.25"/>
    <row r="838" s="30" customFormat="1" ht="12" customHeight="1" x14ac:dyDescent="0.25"/>
    <row r="839" s="30" customFormat="1" ht="12" customHeight="1" x14ac:dyDescent="0.25"/>
    <row r="840" s="30" customFormat="1" ht="12" customHeight="1" x14ac:dyDescent="0.25"/>
    <row r="841" s="30" customFormat="1" ht="12" customHeight="1" x14ac:dyDescent="0.25"/>
    <row r="842" s="30" customFormat="1" ht="12" customHeight="1" x14ac:dyDescent="0.25"/>
    <row r="843" s="30" customFormat="1" ht="12" customHeight="1" x14ac:dyDescent="0.25"/>
    <row r="844" s="30" customFormat="1" ht="12" customHeight="1" x14ac:dyDescent="0.25"/>
    <row r="845" s="30" customFormat="1" ht="12" customHeight="1" x14ac:dyDescent="0.25"/>
    <row r="846" s="30" customFormat="1" ht="12" customHeight="1" x14ac:dyDescent="0.25"/>
    <row r="847" s="30" customFormat="1" ht="12" customHeight="1" x14ac:dyDescent="0.25"/>
    <row r="848" s="30" customFormat="1" ht="12" customHeight="1" x14ac:dyDescent="0.25"/>
    <row r="849" s="30" customFormat="1" ht="12" customHeight="1" x14ac:dyDescent="0.25"/>
    <row r="850" s="30" customFormat="1" ht="12" customHeight="1" x14ac:dyDescent="0.25"/>
    <row r="851" s="30" customFormat="1" ht="12" customHeight="1" x14ac:dyDescent="0.25"/>
    <row r="852" s="30" customFormat="1" ht="12" customHeight="1" x14ac:dyDescent="0.25"/>
    <row r="853" s="30" customFormat="1" ht="12" customHeight="1" x14ac:dyDescent="0.25"/>
    <row r="854" s="30" customFormat="1" ht="12" customHeight="1" x14ac:dyDescent="0.25"/>
    <row r="855" s="30" customFormat="1" ht="12" customHeight="1" x14ac:dyDescent="0.25"/>
    <row r="856" s="30" customFormat="1" ht="12" customHeight="1" x14ac:dyDescent="0.25"/>
    <row r="857" s="30" customFormat="1" ht="12" customHeight="1" x14ac:dyDescent="0.25"/>
    <row r="858" s="30" customFormat="1" ht="12" customHeight="1" x14ac:dyDescent="0.25"/>
    <row r="859" s="30" customFormat="1" ht="12" customHeight="1" x14ac:dyDescent="0.25"/>
    <row r="860" s="30" customFormat="1" ht="12" customHeight="1" x14ac:dyDescent="0.25"/>
    <row r="861" s="30" customFormat="1" ht="12" customHeight="1" x14ac:dyDescent="0.25"/>
    <row r="862" s="30" customFormat="1" ht="12" customHeight="1" x14ac:dyDescent="0.25"/>
    <row r="863" s="30" customFormat="1" ht="12" customHeight="1" x14ac:dyDescent="0.25"/>
    <row r="864" s="30" customFormat="1" ht="12" customHeight="1" x14ac:dyDescent="0.25"/>
    <row r="865" s="30" customFormat="1" ht="12" customHeight="1" x14ac:dyDescent="0.25"/>
    <row r="866" s="30" customFormat="1" ht="12" customHeight="1" x14ac:dyDescent="0.25"/>
    <row r="867" s="30" customFormat="1" ht="12" customHeight="1" x14ac:dyDescent="0.25"/>
    <row r="868" s="30" customFormat="1" ht="12" customHeight="1" x14ac:dyDescent="0.25"/>
    <row r="869" s="30" customFormat="1" ht="12" customHeight="1" x14ac:dyDescent="0.25"/>
    <row r="870" s="30" customFormat="1" ht="12" customHeight="1" x14ac:dyDescent="0.25"/>
    <row r="871" s="30" customFormat="1" ht="12" customHeight="1" x14ac:dyDescent="0.25"/>
    <row r="872" s="30" customFormat="1" ht="12" customHeight="1" x14ac:dyDescent="0.25"/>
    <row r="873" s="30" customFormat="1" ht="12" customHeight="1" x14ac:dyDescent="0.25"/>
    <row r="874" s="30" customFormat="1" ht="12" customHeight="1" x14ac:dyDescent="0.25"/>
    <row r="875" s="30" customFormat="1" ht="12" customHeight="1" x14ac:dyDescent="0.25"/>
    <row r="876" s="30" customFormat="1" ht="12" customHeight="1" x14ac:dyDescent="0.25"/>
    <row r="877" s="30" customFormat="1" ht="12" customHeight="1" x14ac:dyDescent="0.25"/>
    <row r="878" s="30" customFormat="1" ht="12" customHeight="1" x14ac:dyDescent="0.25"/>
    <row r="879" s="30" customFormat="1" ht="12" customHeight="1" x14ac:dyDescent="0.25"/>
    <row r="880" s="30" customFormat="1" ht="12" customHeight="1" x14ac:dyDescent="0.25"/>
    <row r="881" s="30" customFormat="1" ht="12" customHeight="1" x14ac:dyDescent="0.25"/>
    <row r="882" s="30" customFormat="1" ht="12" customHeight="1" x14ac:dyDescent="0.25"/>
    <row r="883" s="30" customFormat="1" ht="12" customHeight="1" x14ac:dyDescent="0.25"/>
    <row r="884" s="30" customFormat="1" ht="12" customHeight="1" x14ac:dyDescent="0.25"/>
    <row r="885" s="30" customFormat="1" ht="12" customHeight="1" x14ac:dyDescent="0.25"/>
    <row r="886" s="30" customFormat="1" ht="12" customHeight="1" x14ac:dyDescent="0.25"/>
    <row r="887" s="30" customFormat="1" ht="12" customHeight="1" x14ac:dyDescent="0.25"/>
    <row r="888" s="30" customFormat="1" ht="12" customHeight="1" x14ac:dyDescent="0.25"/>
    <row r="889" s="30" customFormat="1" ht="12" customHeight="1" x14ac:dyDescent="0.25"/>
    <row r="890" s="30" customFormat="1" ht="12" customHeight="1" x14ac:dyDescent="0.25"/>
    <row r="891" s="30" customFormat="1" ht="12" customHeight="1" x14ac:dyDescent="0.25"/>
    <row r="892" s="30" customFormat="1" ht="12" customHeight="1" x14ac:dyDescent="0.25"/>
    <row r="893" s="30" customFormat="1" ht="12" customHeight="1" x14ac:dyDescent="0.25"/>
    <row r="894" s="30" customFormat="1" ht="12" customHeight="1" x14ac:dyDescent="0.25"/>
    <row r="895" s="30" customFormat="1" ht="12" customHeight="1" x14ac:dyDescent="0.25"/>
    <row r="896" s="30" customFormat="1" ht="12" customHeight="1" x14ac:dyDescent="0.25"/>
    <row r="897" s="30" customFormat="1" ht="12" customHeight="1" x14ac:dyDescent="0.25"/>
    <row r="898" s="30" customFormat="1" ht="12" customHeight="1" x14ac:dyDescent="0.25"/>
    <row r="899" s="30" customFormat="1" ht="12" customHeight="1" x14ac:dyDescent="0.25"/>
    <row r="900" s="30" customFormat="1" ht="12" customHeight="1" x14ac:dyDescent="0.25"/>
    <row r="901" s="30" customFormat="1" ht="12" customHeight="1" x14ac:dyDescent="0.25"/>
    <row r="902" s="30" customFormat="1" ht="12" customHeight="1" x14ac:dyDescent="0.25"/>
    <row r="903" s="30" customFormat="1" ht="12" customHeight="1" x14ac:dyDescent="0.25"/>
    <row r="904" s="30" customFormat="1" ht="12" customHeight="1" x14ac:dyDescent="0.25"/>
    <row r="905" s="30" customFormat="1" ht="12" customHeight="1" x14ac:dyDescent="0.25"/>
    <row r="906" s="30" customFormat="1" ht="12" customHeight="1" x14ac:dyDescent="0.25"/>
    <row r="907" s="30" customFormat="1" ht="12" customHeight="1" x14ac:dyDescent="0.25"/>
    <row r="908" s="30" customFormat="1" ht="12" customHeight="1" x14ac:dyDescent="0.25"/>
    <row r="909" s="30" customFormat="1" ht="12" customHeight="1" x14ac:dyDescent="0.25"/>
    <row r="910" s="30" customFormat="1" ht="12" customHeight="1" x14ac:dyDescent="0.25"/>
    <row r="911" s="30" customFormat="1" ht="12" customHeight="1" x14ac:dyDescent="0.25"/>
    <row r="912" s="30" customFormat="1" ht="12" customHeight="1" x14ac:dyDescent="0.25"/>
    <row r="913" s="30" customFormat="1" ht="12" customHeight="1" x14ac:dyDescent="0.25"/>
    <row r="914" s="30" customFormat="1" ht="12" customHeight="1" x14ac:dyDescent="0.25"/>
    <row r="915" s="30" customFormat="1" ht="12" customHeight="1" x14ac:dyDescent="0.25"/>
    <row r="916" s="30" customFormat="1" ht="12" customHeight="1" x14ac:dyDescent="0.25"/>
    <row r="917" s="30" customFormat="1" ht="12" customHeight="1" x14ac:dyDescent="0.25"/>
    <row r="918" s="30" customFormat="1" ht="12" customHeight="1" x14ac:dyDescent="0.25"/>
    <row r="919" s="30" customFormat="1" ht="12" customHeight="1" x14ac:dyDescent="0.25"/>
    <row r="920" s="30" customFormat="1" ht="12" customHeight="1" x14ac:dyDescent="0.25"/>
    <row r="921" s="30" customFormat="1" ht="12" customHeight="1" x14ac:dyDescent="0.25"/>
    <row r="922" s="30" customFormat="1" ht="12" customHeight="1" x14ac:dyDescent="0.25"/>
    <row r="923" s="30" customFormat="1" ht="12" customHeight="1" x14ac:dyDescent="0.25"/>
    <row r="924" s="30" customFormat="1" ht="12" customHeight="1" x14ac:dyDescent="0.25"/>
    <row r="925" s="30" customFormat="1" ht="12" customHeight="1" x14ac:dyDescent="0.25"/>
    <row r="926" s="30" customFormat="1" ht="12" customHeight="1" x14ac:dyDescent="0.25"/>
    <row r="927" s="30" customFormat="1" ht="12" customHeight="1" x14ac:dyDescent="0.25"/>
    <row r="928" s="30" customFormat="1" ht="12" customHeight="1" x14ac:dyDescent="0.25"/>
    <row r="929" s="30" customFormat="1" ht="12" customHeight="1" x14ac:dyDescent="0.25"/>
    <row r="930" s="30" customFormat="1" ht="12" customHeight="1" x14ac:dyDescent="0.25"/>
    <row r="931" s="30" customFormat="1" ht="12" customHeight="1" x14ac:dyDescent="0.25"/>
    <row r="932" s="30" customFormat="1" ht="12" customHeight="1" x14ac:dyDescent="0.25"/>
    <row r="933" s="30" customFormat="1" ht="12" customHeight="1" x14ac:dyDescent="0.25"/>
    <row r="934" s="30" customFormat="1" ht="12" customHeight="1" x14ac:dyDescent="0.25"/>
    <row r="935" s="30" customFormat="1" ht="12" customHeight="1" x14ac:dyDescent="0.25"/>
    <row r="936" s="30" customFormat="1" ht="12" customHeight="1" x14ac:dyDescent="0.25"/>
    <row r="937" s="30" customFormat="1" ht="12" customHeight="1" x14ac:dyDescent="0.25"/>
    <row r="938" s="30" customFormat="1" ht="12" customHeight="1" x14ac:dyDescent="0.25"/>
    <row r="939" s="30" customFormat="1" ht="12" customHeight="1" x14ac:dyDescent="0.25"/>
    <row r="940" s="30" customFormat="1" ht="12" customHeight="1" x14ac:dyDescent="0.25"/>
    <row r="941" s="30" customFormat="1" ht="12" customHeight="1" x14ac:dyDescent="0.25"/>
    <row r="942" s="30" customFormat="1" ht="12" customHeight="1" x14ac:dyDescent="0.25"/>
    <row r="943" s="30" customFormat="1" ht="12" customHeight="1" x14ac:dyDescent="0.25"/>
    <row r="944" s="30" customFormat="1" ht="12" customHeight="1" x14ac:dyDescent="0.25"/>
    <row r="945" s="30" customFormat="1" ht="12" customHeight="1" x14ac:dyDescent="0.25"/>
    <row r="946" s="30" customFormat="1" ht="12" customHeight="1" x14ac:dyDescent="0.25"/>
    <row r="947" s="30" customFormat="1" ht="12" customHeight="1" x14ac:dyDescent="0.25"/>
    <row r="948" s="30" customFormat="1" ht="12" customHeight="1" x14ac:dyDescent="0.25"/>
    <row r="949" s="30" customFormat="1" ht="12" customHeight="1" x14ac:dyDescent="0.25"/>
    <row r="950" s="30" customFormat="1" ht="12" customHeight="1" x14ac:dyDescent="0.25"/>
    <row r="951" s="30" customFormat="1" ht="12" customHeight="1" x14ac:dyDescent="0.25"/>
    <row r="952" s="30" customFormat="1" ht="12" customHeight="1" x14ac:dyDescent="0.25"/>
    <row r="953" s="30" customFormat="1" ht="12" customHeight="1" x14ac:dyDescent="0.25"/>
    <row r="954" s="30" customFormat="1" ht="12" customHeight="1" x14ac:dyDescent="0.25"/>
    <row r="955" s="30" customFormat="1" ht="12" customHeight="1" x14ac:dyDescent="0.25"/>
    <row r="956" s="30" customFormat="1" ht="12" customHeight="1" x14ac:dyDescent="0.25"/>
    <row r="957" s="30" customFormat="1" ht="12" customHeight="1" x14ac:dyDescent="0.25"/>
    <row r="958" s="30" customFormat="1" ht="12" customHeight="1" x14ac:dyDescent="0.25"/>
    <row r="959" s="30" customFormat="1" ht="12" customHeight="1" x14ac:dyDescent="0.25"/>
    <row r="960" s="30" customFormat="1" ht="12" customHeight="1" x14ac:dyDescent="0.25"/>
    <row r="961" s="30" customFormat="1" ht="12" customHeight="1" x14ac:dyDescent="0.25"/>
    <row r="962" s="30" customFormat="1" ht="12" customHeight="1" x14ac:dyDescent="0.25"/>
    <row r="963" s="30" customFormat="1" ht="12" customHeight="1" x14ac:dyDescent="0.25"/>
    <row r="964" s="30" customFormat="1" ht="12" customHeight="1" x14ac:dyDescent="0.25"/>
    <row r="965" s="30" customFormat="1" ht="12" customHeight="1" x14ac:dyDescent="0.25"/>
    <row r="966" s="30" customFormat="1" ht="12" customHeight="1" x14ac:dyDescent="0.25"/>
    <row r="967" s="30" customFormat="1" ht="12" customHeight="1" x14ac:dyDescent="0.25"/>
    <row r="968" s="30" customFormat="1" ht="12" customHeight="1" x14ac:dyDescent="0.25"/>
    <row r="969" s="30" customFormat="1" ht="12" customHeight="1" x14ac:dyDescent="0.25"/>
    <row r="970" s="30" customFormat="1" ht="12" customHeight="1" x14ac:dyDescent="0.25"/>
    <row r="971" s="30" customFormat="1" ht="12" customHeight="1" x14ac:dyDescent="0.25"/>
    <row r="972" s="30" customFormat="1" ht="12" customHeight="1" x14ac:dyDescent="0.25"/>
    <row r="973" s="30" customFormat="1" ht="12" customHeight="1" x14ac:dyDescent="0.25"/>
    <row r="974" s="30" customFormat="1" ht="12" customHeight="1" x14ac:dyDescent="0.25"/>
    <row r="975" s="30" customFormat="1" ht="12" customHeight="1" x14ac:dyDescent="0.25"/>
    <row r="976" s="30" customFormat="1" ht="12" customHeight="1" x14ac:dyDescent="0.25"/>
    <row r="977" s="30" customFormat="1" ht="12" customHeight="1" x14ac:dyDescent="0.25"/>
    <row r="978" s="30" customFormat="1" ht="12" customHeight="1" x14ac:dyDescent="0.25"/>
    <row r="979" s="30" customFormat="1" ht="12" customHeight="1" x14ac:dyDescent="0.25"/>
    <row r="980" s="30" customFormat="1" ht="12" customHeight="1" x14ac:dyDescent="0.25"/>
    <row r="981" s="30" customFormat="1" ht="12" customHeight="1" x14ac:dyDescent="0.25"/>
    <row r="982" s="30" customFormat="1" ht="12" customHeight="1" x14ac:dyDescent="0.25"/>
    <row r="983" s="30" customFormat="1" ht="12" customHeight="1" x14ac:dyDescent="0.25"/>
    <row r="984" s="30" customFormat="1" ht="12" customHeight="1" x14ac:dyDescent="0.25"/>
    <row r="985" s="30" customFormat="1" ht="12" customHeight="1" x14ac:dyDescent="0.25"/>
    <row r="986" s="30" customFormat="1" ht="12" customHeight="1" x14ac:dyDescent="0.25"/>
    <row r="987" s="30" customFormat="1" ht="12" customHeight="1" x14ac:dyDescent="0.25"/>
    <row r="988" s="30" customFormat="1" ht="12" customHeight="1" x14ac:dyDescent="0.25"/>
    <row r="989" s="30" customFormat="1" ht="12" customHeight="1" x14ac:dyDescent="0.25"/>
    <row r="990" s="30" customFormat="1" ht="12" customHeight="1" x14ac:dyDescent="0.25"/>
    <row r="991" s="30" customFormat="1" ht="12" customHeight="1" x14ac:dyDescent="0.25"/>
    <row r="992" s="30" customFormat="1" ht="12" customHeight="1" x14ac:dyDescent="0.25"/>
    <row r="993" s="30" customFormat="1" ht="12" customHeight="1" x14ac:dyDescent="0.25"/>
    <row r="994" s="30" customFormat="1" ht="12" customHeight="1" x14ac:dyDescent="0.25"/>
    <row r="995" s="30" customFormat="1" ht="12" customHeight="1" x14ac:dyDescent="0.25"/>
    <row r="996" s="30" customFormat="1" ht="12" customHeight="1" x14ac:dyDescent="0.25"/>
    <row r="997" s="30" customFormat="1" ht="12" customHeight="1" x14ac:dyDescent="0.25"/>
    <row r="998" s="30" customFormat="1" ht="12" customHeight="1" x14ac:dyDescent="0.25"/>
    <row r="999" s="30" customFormat="1" ht="12" customHeight="1" x14ac:dyDescent="0.25"/>
    <row r="1000" s="30" customFormat="1" ht="12" customHeight="1" x14ac:dyDescent="0.25"/>
  </sheetData>
  <phoneticPr fontId="5" type="noConversion"/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328125" defaultRowHeight="15" customHeight="1" x14ac:dyDescent="0.25"/>
  <cols>
    <col min="1" max="6" width="8.7265625" customWidth="1"/>
    <col min="7" max="7" width="17.7265625" customWidth="1"/>
    <col min="8" max="9" width="13" customWidth="1"/>
    <col min="10" max="10" width="16.453125" customWidth="1"/>
    <col min="11" max="26" width="8.6328125" customWidth="1"/>
  </cols>
  <sheetData>
    <row r="1" spans="1:26" ht="12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3">
      <c r="A3" s="2" t="s">
        <v>47</v>
      </c>
      <c r="B3" s="3" t="s">
        <v>48</v>
      </c>
      <c r="C3" s="4" t="s">
        <v>49</v>
      </c>
      <c r="D3" s="5" t="s">
        <v>50</v>
      </c>
      <c r="E3" s="2"/>
      <c r="F3" s="2"/>
      <c r="G3" s="2" t="s">
        <v>51</v>
      </c>
      <c r="H3" s="2" t="s">
        <v>48</v>
      </c>
      <c r="I3" s="2" t="s">
        <v>49</v>
      </c>
      <c r="J3" s="2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2"/>
      <c r="B4" s="6">
        <v>0</v>
      </c>
      <c r="C4" s="7">
        <v>0</v>
      </c>
      <c r="D4" s="8">
        <v>0</v>
      </c>
      <c r="E4" s="2"/>
      <c r="F4" s="2"/>
      <c r="G4" s="2" t="s">
        <v>52</v>
      </c>
      <c r="H4" s="2" t="s">
        <v>53</v>
      </c>
      <c r="I4" s="2" t="s">
        <v>54</v>
      </c>
      <c r="J4" s="2" t="s">
        <v>55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2"/>
      <c r="B5" s="9">
        <v>1</v>
      </c>
      <c r="C5" s="10">
        <v>0</v>
      </c>
      <c r="D5" s="11">
        <v>0</v>
      </c>
      <c r="E5" s="2"/>
      <c r="F5" s="2"/>
      <c r="G5" s="2" t="s">
        <v>56</v>
      </c>
      <c r="H5" s="2">
        <v>1</v>
      </c>
      <c r="I5" s="2">
        <v>1</v>
      </c>
      <c r="J5" s="2">
        <v>0.25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2"/>
      <c r="B6" s="9">
        <v>0</v>
      </c>
      <c r="C6" s="10">
        <v>1</v>
      </c>
      <c r="D6" s="11">
        <v>0</v>
      </c>
      <c r="E6" s="2"/>
      <c r="F6" s="2"/>
      <c r="G6" s="2" t="s">
        <v>57</v>
      </c>
      <c r="H6" s="2">
        <v>20</v>
      </c>
      <c r="I6" s="2">
        <v>20</v>
      </c>
      <c r="J6" s="2">
        <v>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2"/>
      <c r="B7" s="9">
        <v>1</v>
      </c>
      <c r="C7" s="10">
        <v>1</v>
      </c>
      <c r="D7" s="11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5">
      <c r="A8" s="2"/>
      <c r="B8" s="9">
        <v>0</v>
      </c>
      <c r="C8" s="10">
        <v>0</v>
      </c>
      <c r="D8" s="11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A9" s="2"/>
      <c r="B9" s="9">
        <v>1</v>
      </c>
      <c r="C9" s="10">
        <v>0</v>
      </c>
      <c r="D9" s="11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A10" s="2"/>
      <c r="B10" s="9">
        <v>0</v>
      </c>
      <c r="C10" s="10">
        <v>1</v>
      </c>
      <c r="D10" s="11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2"/>
      <c r="B11" s="9">
        <v>1</v>
      </c>
      <c r="C11" s="10">
        <v>1</v>
      </c>
      <c r="D11" s="11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2"/>
      <c r="B12" s="9">
        <v>0.5</v>
      </c>
      <c r="C12" s="10">
        <v>0.5</v>
      </c>
      <c r="D12" s="11">
        <v>0.5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2"/>
      <c r="B13" s="9">
        <v>0.5</v>
      </c>
      <c r="C13" s="10">
        <v>0.5</v>
      </c>
      <c r="D13" s="11">
        <v>0.5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2"/>
      <c r="B14" s="9">
        <v>0</v>
      </c>
      <c r="C14" s="10">
        <v>0.5</v>
      </c>
      <c r="D14" s="11">
        <v>0.5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2"/>
      <c r="B15" s="9">
        <v>1</v>
      </c>
      <c r="C15" s="10">
        <v>0.5</v>
      </c>
      <c r="D15" s="11">
        <v>0.5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2"/>
      <c r="B16" s="9">
        <v>0.5</v>
      </c>
      <c r="C16" s="10">
        <v>0</v>
      </c>
      <c r="D16" s="11">
        <v>0.5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2"/>
      <c r="B17" s="9">
        <v>0.5</v>
      </c>
      <c r="C17" s="10">
        <v>1</v>
      </c>
      <c r="D17" s="11">
        <v>0.5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2"/>
      <c r="B18" s="9">
        <v>0.5</v>
      </c>
      <c r="C18" s="10">
        <v>0.5</v>
      </c>
      <c r="D18" s="11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2"/>
      <c r="B19" s="9">
        <v>0.5</v>
      </c>
      <c r="C19" s="10">
        <v>0.5</v>
      </c>
      <c r="D19" s="11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2"/>
      <c r="B20" s="9">
        <v>0.5</v>
      </c>
      <c r="C20" s="10">
        <v>0.5</v>
      </c>
      <c r="D20" s="11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2"/>
      <c r="B21" s="12">
        <v>0.5</v>
      </c>
      <c r="C21" s="13">
        <v>0.5</v>
      </c>
      <c r="D21" s="14">
        <v>0.5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2" t="s">
        <v>58</v>
      </c>
      <c r="B22" s="15">
        <v>0.1</v>
      </c>
      <c r="C22" s="16">
        <v>0.1</v>
      </c>
      <c r="D22" s="17"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2"/>
      <c r="B23" s="18">
        <v>0.1</v>
      </c>
      <c r="C23" s="2">
        <v>0.1</v>
      </c>
      <c r="D23" s="19"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2"/>
      <c r="B24" s="18">
        <v>0.1</v>
      </c>
      <c r="C24" s="2">
        <v>0.1</v>
      </c>
      <c r="D24" s="19">
        <v>0.1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2"/>
      <c r="B25" s="18">
        <v>0.4</v>
      </c>
      <c r="C25" s="2">
        <v>0.4</v>
      </c>
      <c r="D25" s="19">
        <v>0.4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2"/>
      <c r="B26" s="18">
        <v>0.4</v>
      </c>
      <c r="C26" s="2">
        <v>0.4</v>
      </c>
      <c r="D26" s="19">
        <v>0.4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2"/>
      <c r="B27" s="18">
        <v>0.4</v>
      </c>
      <c r="C27" s="2">
        <v>0.4</v>
      </c>
      <c r="D27" s="19">
        <v>0.4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2"/>
      <c r="B28" s="18">
        <v>0.2</v>
      </c>
      <c r="C28" s="2">
        <v>0.6</v>
      </c>
      <c r="D28" s="19">
        <v>0.8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2"/>
      <c r="B29" s="18">
        <v>0.2</v>
      </c>
      <c r="C29" s="2">
        <v>0.6</v>
      </c>
      <c r="D29" s="19">
        <v>0.8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2"/>
      <c r="B30" s="18">
        <v>0.2</v>
      </c>
      <c r="C30" s="2">
        <v>0.6</v>
      </c>
      <c r="D30" s="19">
        <v>0.8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2"/>
      <c r="B31" s="18">
        <v>0.6</v>
      </c>
      <c r="C31" s="2">
        <v>0.2</v>
      </c>
      <c r="D31" s="19">
        <v>0.8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2"/>
      <c r="B32" s="18">
        <v>0.6</v>
      </c>
      <c r="C32" s="2">
        <v>0.2</v>
      </c>
      <c r="D32" s="19">
        <v>0.8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2"/>
      <c r="B33" s="18">
        <v>0.6</v>
      </c>
      <c r="C33" s="2">
        <v>0.2</v>
      </c>
      <c r="D33" s="19">
        <v>0.8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2"/>
      <c r="B34" s="18">
        <v>0.8</v>
      </c>
      <c r="C34" s="2">
        <v>0.8</v>
      </c>
      <c r="D34" s="19">
        <v>0.2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2"/>
      <c r="B35" s="18">
        <v>0.8</v>
      </c>
      <c r="C35" s="2">
        <v>0.8</v>
      </c>
      <c r="D35" s="19">
        <v>0.2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2"/>
      <c r="B36" s="18">
        <v>0.8</v>
      </c>
      <c r="C36" s="2">
        <v>0.8</v>
      </c>
      <c r="D36" s="19">
        <v>0.2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2"/>
      <c r="B37" s="18">
        <v>0.8</v>
      </c>
      <c r="C37" s="2">
        <v>0.8</v>
      </c>
      <c r="D37" s="19">
        <v>0.6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2"/>
      <c r="B38" s="18">
        <v>0.8</v>
      </c>
      <c r="C38" s="2">
        <v>0.8</v>
      </c>
      <c r="D38" s="19">
        <v>0.6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2"/>
      <c r="B39" s="20">
        <v>0.8</v>
      </c>
      <c r="C39" s="21">
        <v>0.8</v>
      </c>
      <c r="D39" s="22">
        <v>0.6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2"/>
      <c r="B40" s="2"/>
      <c r="C40" s="2">
        <v>-1</v>
      </c>
      <c r="D40" s="2">
        <v>-1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2.6328125" defaultRowHeight="15" customHeight="1" x14ac:dyDescent="0.25"/>
  <cols>
    <col min="1" max="1" width="11.453125" customWidth="1"/>
    <col min="2" max="2" width="19.08984375" customWidth="1"/>
    <col min="3" max="4" width="25" customWidth="1"/>
    <col min="5" max="5" width="23.90625" customWidth="1"/>
    <col min="6" max="6" width="21.36328125" customWidth="1"/>
    <col min="7" max="7" width="24.90625" customWidth="1"/>
    <col min="8" max="9" width="22.26953125" customWidth="1"/>
    <col min="10" max="10" width="26.90625" customWidth="1"/>
    <col min="11" max="11" width="21.453125" customWidth="1"/>
    <col min="12" max="12" width="22.7265625" customWidth="1"/>
    <col min="13" max="13" width="17.453125" customWidth="1"/>
    <col min="14" max="26" width="11.453125" customWidth="1"/>
  </cols>
  <sheetData>
    <row r="1" spans="1:13" ht="12" customHeight="1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</row>
    <row r="2" spans="1:13" ht="12" customHeight="1" x14ac:dyDescent="0.25">
      <c r="A2" s="1">
        <v>1</v>
      </c>
      <c r="B2" s="1" t="s">
        <v>73</v>
      </c>
      <c r="C2" s="1">
        <v>200</v>
      </c>
      <c r="D2" s="1">
        <f>Stock!$K2/Stock!$G2*Stock!$E2/Stock!$I2*1000</f>
        <v>100.06893449683963</v>
      </c>
      <c r="E2" s="1">
        <v>59.045000000000002</v>
      </c>
      <c r="F2" s="1" t="s">
        <v>74</v>
      </c>
      <c r="G2" s="1">
        <v>82.034000000000006</v>
      </c>
      <c r="H2" s="1">
        <v>100</v>
      </c>
      <c r="I2" s="1">
        <v>100.05</v>
      </c>
      <c r="J2" s="23">
        <f>Stock!$C2*Stock!$H2/1000*Stock!$G2/Stock!$E2</f>
        <v>27.786942162757221</v>
      </c>
      <c r="K2" s="1">
        <v>13.91</v>
      </c>
      <c r="L2" s="23">
        <f>Stock!$H2-Stock!$J2</f>
        <v>72.213057837242786</v>
      </c>
      <c r="M2" s="1">
        <f>Stock!$I2-Stock!$K2</f>
        <v>86.14</v>
      </c>
    </row>
    <row r="3" spans="1:13" ht="12" customHeight="1" x14ac:dyDescent="0.25">
      <c r="A3" s="1">
        <v>2</v>
      </c>
      <c r="B3" s="1" t="s">
        <v>53</v>
      </c>
      <c r="C3" s="1">
        <v>200</v>
      </c>
      <c r="D3" s="1">
        <f>Stock!$K3/Stock!$G3*Stock!$E3/Stock!$I3*1000</f>
        <v>199.99595019270521</v>
      </c>
      <c r="E3" s="1">
        <v>180.1559</v>
      </c>
      <c r="F3" s="1" t="s">
        <v>75</v>
      </c>
      <c r="G3" s="1">
        <v>198.17099999999999</v>
      </c>
      <c r="H3" s="1">
        <v>200</v>
      </c>
      <c r="I3" s="1">
        <v>200.05</v>
      </c>
      <c r="J3" s="23">
        <f>Stock!$C3*Stock!$H3/1000*Stock!$G3/Stock!$E3</f>
        <v>43.999891205339374</v>
      </c>
      <c r="K3" s="1">
        <v>44.01</v>
      </c>
      <c r="L3" s="23">
        <f>Stock!$H3-Stock!$J3</f>
        <v>156.00010879466063</v>
      </c>
      <c r="M3" s="1">
        <f>Stock!$I3-Stock!$K3</f>
        <v>156.04000000000002</v>
      </c>
    </row>
    <row r="4" spans="1:13" ht="12" customHeight="1" x14ac:dyDescent="0.25">
      <c r="A4" s="1">
        <v>3</v>
      </c>
      <c r="B4" s="1" t="s">
        <v>76</v>
      </c>
      <c r="C4" s="1">
        <v>200</v>
      </c>
      <c r="D4" s="1">
        <f>Stock!$K4/Stock!$G4*Stock!$E4/Stock!$I4*1000</f>
        <v>199.44321978387669</v>
      </c>
      <c r="E4" s="1">
        <v>192.124</v>
      </c>
      <c r="F4" s="1" t="s">
        <v>77</v>
      </c>
      <c r="G4" s="1">
        <v>210.14</v>
      </c>
      <c r="H4" s="1">
        <v>100</v>
      </c>
      <c r="I4" s="1">
        <v>100.3</v>
      </c>
      <c r="J4" s="23">
        <f>Stock!$C4*Stock!$H4/1000*Stock!$G4/Stock!$E4</f>
        <v>21.87545543503154</v>
      </c>
      <c r="K4" s="1">
        <v>21.88</v>
      </c>
      <c r="L4" s="23">
        <f>Stock!$H4-Stock!$J4</f>
        <v>78.12454456496846</v>
      </c>
      <c r="M4" s="1">
        <f>Stock!$I4-Stock!$K4</f>
        <v>78.42</v>
      </c>
    </row>
    <row r="5" spans="1:13" ht="12" customHeight="1" x14ac:dyDescent="0.25">
      <c r="A5" s="1">
        <v>4</v>
      </c>
      <c r="B5" s="1" t="s">
        <v>78</v>
      </c>
      <c r="C5" s="1">
        <v>40</v>
      </c>
      <c r="D5" s="1">
        <f>Stock!$K5/Stock!$G5*Stock!$E5/Stock!$I5*1000</f>
        <v>39.980009995002504</v>
      </c>
      <c r="E5" s="1">
        <v>53.49</v>
      </c>
      <c r="F5" s="1" t="s">
        <v>78</v>
      </c>
      <c r="G5" s="1">
        <v>53.49</v>
      </c>
      <c r="H5" s="1">
        <v>100</v>
      </c>
      <c r="I5" s="1">
        <v>100.05</v>
      </c>
      <c r="J5" s="23">
        <f>Stock!$C5*Stock!$H5/1000*Stock!$G5/Stock!$E5</f>
        <v>4</v>
      </c>
      <c r="K5" s="1">
        <v>4</v>
      </c>
      <c r="L5" s="23">
        <f>Stock!$H5-Stock!$J5</f>
        <v>96</v>
      </c>
      <c r="M5" s="1">
        <f>Stock!$I5-Stock!$K5</f>
        <v>96.05</v>
      </c>
    </row>
    <row r="6" spans="1:13" ht="12" customHeight="1" x14ac:dyDescent="0.25"/>
    <row r="7" spans="1:13" ht="12" customHeight="1" x14ac:dyDescent="0.25"/>
    <row r="8" spans="1:13" ht="12" customHeight="1" x14ac:dyDescent="0.25"/>
    <row r="9" spans="1:13" ht="12" customHeight="1" x14ac:dyDescent="0.25"/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2.6328125" defaultRowHeight="15" customHeight="1" x14ac:dyDescent="0.25"/>
  <cols>
    <col min="1" max="26" width="11.453125" customWidth="1"/>
  </cols>
  <sheetData>
    <row r="1" spans="1:8" ht="12" customHeight="1" x14ac:dyDescent="0.25">
      <c r="G1" s="1" t="s">
        <v>79</v>
      </c>
    </row>
    <row r="2" spans="1:8" ht="12" customHeight="1" x14ac:dyDescent="0.35">
      <c r="E2" s="24" t="s">
        <v>80</v>
      </c>
      <c r="G2" s="25" t="s">
        <v>81</v>
      </c>
    </row>
    <row r="3" spans="1:8" ht="12" customHeight="1" x14ac:dyDescent="0.25">
      <c r="B3" s="1" t="s">
        <v>82</v>
      </c>
      <c r="E3" s="26">
        <v>1500</v>
      </c>
      <c r="F3" s="1" t="s">
        <v>83</v>
      </c>
      <c r="G3" s="1">
        <v>1350</v>
      </c>
      <c r="H3" s="1" t="s">
        <v>83</v>
      </c>
    </row>
    <row r="4" spans="1:8" ht="12" customHeight="1" x14ac:dyDescent="0.25">
      <c r="B4" s="1" t="s">
        <v>84</v>
      </c>
      <c r="E4" s="26">
        <v>15</v>
      </c>
      <c r="F4" s="1" t="s">
        <v>85</v>
      </c>
      <c r="G4" s="1">
        <v>15</v>
      </c>
      <c r="H4" s="1" t="s">
        <v>85</v>
      </c>
    </row>
    <row r="5" spans="1:8" ht="12" customHeight="1" x14ac:dyDescent="0.25">
      <c r="B5" s="1" t="s">
        <v>86</v>
      </c>
      <c r="E5" s="26"/>
      <c r="F5" s="1" t="s">
        <v>83</v>
      </c>
      <c r="G5" s="1">
        <v>150</v>
      </c>
      <c r="H5" s="1" t="s">
        <v>83</v>
      </c>
    </row>
    <row r="6" spans="1:8" ht="12" customHeight="1" x14ac:dyDescent="0.25">
      <c r="E6" s="26"/>
    </row>
    <row r="7" spans="1:8" ht="12" customHeight="1" x14ac:dyDescent="0.25">
      <c r="A7" s="1" t="s">
        <v>87</v>
      </c>
      <c r="C7" s="1">
        <v>800</v>
      </c>
      <c r="D7" s="1" t="s">
        <v>83</v>
      </c>
      <c r="E7" s="26">
        <f>C7/1000*$E$3</f>
        <v>1200</v>
      </c>
      <c r="F7" s="1" t="s">
        <v>83</v>
      </c>
      <c r="G7" s="1">
        <v>1600</v>
      </c>
    </row>
    <row r="8" spans="1:8" ht="12" customHeight="1" x14ac:dyDescent="0.25">
      <c r="A8" s="1" t="s">
        <v>75</v>
      </c>
      <c r="C8" s="1">
        <v>0</v>
      </c>
      <c r="D8" s="1" t="s">
        <v>88</v>
      </c>
      <c r="E8" s="26">
        <f>ROUND(C8/1000*$E$3,4)</f>
        <v>0</v>
      </c>
      <c r="F8" s="1" t="s">
        <v>88</v>
      </c>
      <c r="G8" s="1">
        <v>33.08</v>
      </c>
    </row>
    <row r="9" spans="1:8" ht="12" customHeight="1" x14ac:dyDescent="0.25">
      <c r="A9" s="1" t="s">
        <v>74</v>
      </c>
      <c r="C9" s="1">
        <v>2.76</v>
      </c>
      <c r="D9" s="1" t="s">
        <v>88</v>
      </c>
      <c r="E9" s="26">
        <f t="shared" ref="E9:E11" si="0">C9/1000*$E$3</f>
        <v>4.1399999999999997</v>
      </c>
      <c r="F9" s="1" t="s">
        <v>88</v>
      </c>
      <c r="G9" s="1">
        <v>5.53</v>
      </c>
    </row>
    <row r="10" spans="1:8" ht="12" customHeight="1" x14ac:dyDescent="0.25">
      <c r="A10" s="1" t="s">
        <v>89</v>
      </c>
      <c r="C10" s="1">
        <f>1.5/25*E4</f>
        <v>0.89999999999999991</v>
      </c>
      <c r="D10" s="1" t="s">
        <v>88</v>
      </c>
      <c r="E10" s="26">
        <f t="shared" si="0"/>
        <v>1.3499999999999999</v>
      </c>
      <c r="F10" s="1" t="s">
        <v>88</v>
      </c>
      <c r="G10" s="1">
        <v>1.83</v>
      </c>
    </row>
    <row r="11" spans="1:8" ht="12" customHeight="1" x14ac:dyDescent="0.25">
      <c r="A11" s="1" t="s">
        <v>78</v>
      </c>
      <c r="C11" s="1">
        <v>0</v>
      </c>
      <c r="D11" s="1" t="s">
        <v>88</v>
      </c>
      <c r="E11" s="26">
        <f t="shared" si="0"/>
        <v>0</v>
      </c>
      <c r="F11" s="1" t="s">
        <v>88</v>
      </c>
      <c r="G11" s="1">
        <v>4.8099999999999996</v>
      </c>
    </row>
    <row r="12" spans="1:8" ht="12" customHeight="1" x14ac:dyDescent="0.25">
      <c r="A12" s="1" t="s">
        <v>90</v>
      </c>
      <c r="C12" s="1">
        <v>0.93500000000000005</v>
      </c>
      <c r="D12" s="1" t="s">
        <v>83</v>
      </c>
      <c r="E12" s="26">
        <f>ROUND(C12/1000*$E$3,2)</f>
        <v>1.4</v>
      </c>
      <c r="F12" s="1" t="s">
        <v>83</v>
      </c>
      <c r="G12" s="1">
        <v>1.87</v>
      </c>
    </row>
    <row r="13" spans="1:8" ht="12" customHeight="1" x14ac:dyDescent="0.25">
      <c r="A13" s="1" t="s">
        <v>91</v>
      </c>
      <c r="C13" s="1">
        <v>2.3199999999999998</v>
      </c>
      <c r="D13" s="1" t="s">
        <v>88</v>
      </c>
      <c r="E13" s="26">
        <f t="shared" ref="E13:E16" si="1">C13/1000*$E$3</f>
        <v>3.48</v>
      </c>
      <c r="F13" s="1" t="s">
        <v>88</v>
      </c>
      <c r="G13" s="1">
        <v>4.6500000000000004</v>
      </c>
    </row>
    <row r="14" spans="1:8" ht="12" customHeight="1" x14ac:dyDescent="0.25">
      <c r="A14" s="1" t="s">
        <v>92</v>
      </c>
      <c r="C14" s="1">
        <v>0.6</v>
      </c>
      <c r="D14" s="1" t="s">
        <v>88</v>
      </c>
      <c r="E14" s="26">
        <f t="shared" si="1"/>
        <v>0.89999999999999991</v>
      </c>
      <c r="F14" s="1" t="s">
        <v>88</v>
      </c>
      <c r="G14" s="1">
        <v>1.21</v>
      </c>
    </row>
    <row r="15" spans="1:8" ht="12" customHeight="1" x14ac:dyDescent="0.25">
      <c r="A15" s="1" t="s">
        <v>93</v>
      </c>
      <c r="C15" s="1">
        <v>0.13</v>
      </c>
      <c r="D15" s="1" t="s">
        <v>88</v>
      </c>
      <c r="E15" s="26">
        <f t="shared" si="1"/>
        <v>0.19500000000000003</v>
      </c>
      <c r="F15" s="1" t="s">
        <v>88</v>
      </c>
      <c r="G15" s="1">
        <v>0.26</v>
      </c>
    </row>
    <row r="16" spans="1:8" ht="12" customHeight="1" x14ac:dyDescent="0.25">
      <c r="A16" s="1" t="s">
        <v>94</v>
      </c>
      <c r="C16" s="1">
        <f>1000/100*0.01</f>
        <v>0.1</v>
      </c>
      <c r="D16" s="1" t="s">
        <v>83</v>
      </c>
      <c r="E16" s="27">
        <f t="shared" si="1"/>
        <v>0.15</v>
      </c>
      <c r="F16" s="1" t="s">
        <v>83</v>
      </c>
      <c r="G16" s="1">
        <v>0.2</v>
      </c>
    </row>
    <row r="17" spans="1:6" ht="12" customHeight="1" x14ac:dyDescent="0.25">
      <c r="A17" s="1" t="s">
        <v>95</v>
      </c>
    </row>
    <row r="18" spans="1:6" ht="12" customHeight="1" x14ac:dyDescent="0.25">
      <c r="A18" s="1" t="s">
        <v>96</v>
      </c>
    </row>
    <row r="19" spans="1:6" ht="12" customHeight="1" x14ac:dyDescent="0.25"/>
    <row r="20" spans="1:6" ht="12" customHeight="1" x14ac:dyDescent="0.25"/>
    <row r="21" spans="1:6" ht="12" customHeight="1" x14ac:dyDescent="0.25"/>
    <row r="22" spans="1:6" ht="12" customHeight="1" x14ac:dyDescent="0.25">
      <c r="A22" s="1" t="s">
        <v>97</v>
      </c>
    </row>
    <row r="23" spans="1:6" ht="12" customHeight="1" x14ac:dyDescent="0.25">
      <c r="A23" s="1" t="s">
        <v>98</v>
      </c>
      <c r="C23" s="1">
        <v>4.3499999999999996</v>
      </c>
      <c r="D23" s="1" t="s">
        <v>83</v>
      </c>
      <c r="E23" s="1">
        <f t="shared" ref="E23:E24" si="2">C23/1000*$E$3</f>
        <v>6.5249999999999995</v>
      </c>
      <c r="F23" s="1" t="s">
        <v>83</v>
      </c>
    </row>
    <row r="24" spans="1:6" ht="12" customHeight="1" x14ac:dyDescent="0.25">
      <c r="A24" s="1" t="s">
        <v>99</v>
      </c>
      <c r="C24" s="1">
        <v>2</v>
      </c>
      <c r="D24" s="1" t="s">
        <v>83</v>
      </c>
      <c r="E24" s="1">
        <f t="shared" si="2"/>
        <v>3</v>
      </c>
      <c r="F24" s="1" t="s">
        <v>83</v>
      </c>
    </row>
    <row r="25" spans="1:6" ht="12" customHeight="1" x14ac:dyDescent="0.25"/>
    <row r="26" spans="1:6" ht="12" customHeight="1" x14ac:dyDescent="0.25"/>
    <row r="27" spans="1:6" ht="12" customHeight="1" x14ac:dyDescent="0.25"/>
    <row r="28" spans="1:6" ht="12" customHeight="1" x14ac:dyDescent="0.25"/>
    <row r="29" spans="1:6" ht="12" customHeight="1" x14ac:dyDescent="0.25"/>
    <row r="30" spans="1:6" ht="12" customHeight="1" x14ac:dyDescent="0.25"/>
    <row r="31" spans="1:6" ht="12" customHeight="1" x14ac:dyDescent="0.25"/>
    <row r="32" spans="1:6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Measurements</vt:lpstr>
      <vt:lpstr>Samples</vt:lpstr>
      <vt:lpstr>DOE</vt:lpstr>
      <vt:lpstr>Stock</vt:lpstr>
      <vt:lpstr>Medium Preparation wo1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Hauer Stefan (hatr)</dc:creator>
  <cp:lastModifiedBy>Thomas Berger</cp:lastModifiedBy>
  <dcterms:created xsi:type="dcterms:W3CDTF">2022-07-20T09:01:00Z</dcterms:created>
  <dcterms:modified xsi:type="dcterms:W3CDTF">2023-01-16T03:36:55Z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2022-07-20T09:01:01Z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f18820a8-d698-4fa2-972b-bb750dff7720</vt:lpwstr>
  </property>
  <property fmtid="{D5CDD505-2E9C-101B-9397-08002B2CF9AE}" pid="8" name="MSIP_Label_10d9bad3-6dac-4e9a-89a3-89f3b8d247b2_ContentBits">
    <vt:lpwstr>0</vt:lpwstr>
  </property>
</Properties>
</file>