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4-1\CSC3160\A4\test\"/>
    </mc:Choice>
  </mc:AlternateContent>
  <xr:revisionPtr revIDLastSave="0" documentId="13_ncr:1_{0057F2F6-EE08-460C-AAF4-33E01E09BEB9}" xr6:coauthVersionLast="47" xr6:coauthVersionMax="47" xr10:uidLastSave="{00000000-0000-0000-0000-000000000000}"/>
  <bookViews>
    <workbookView xWindow="-108" yWindow="-108" windowWidth="30936" windowHeight="17496" xr2:uid="{B84CE055-2C1B-4C96-9043-780C8BC1775F}"/>
  </bookViews>
  <sheets>
    <sheet name="res" sheetId="2" r:id="rId1"/>
    <sheet name="Sheet1" sheetId="1" r:id="rId2"/>
  </sheets>
  <definedNames>
    <definedName name="ExternalData_1" localSheetId="0" hidden="1">'res'!$A$1:$E$151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2" l="1"/>
  <c r="O8" i="2"/>
  <c r="P6" i="2"/>
  <c r="P7" i="2"/>
  <c r="O7" i="2"/>
  <c r="O6" i="2"/>
  <c r="L10" i="2"/>
  <c r="L11" i="2"/>
  <c r="K11" i="2"/>
  <c r="K10" i="2"/>
  <c r="F101" i="2"/>
  <c r="H101" i="2" s="1"/>
  <c r="G101" i="2"/>
  <c r="I101" i="2" s="1"/>
  <c r="G2" i="2"/>
  <c r="I2" i="2" s="1"/>
  <c r="G3" i="2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I13" i="2" s="1"/>
  <c r="G14" i="2"/>
  <c r="I14" i="2" s="1"/>
  <c r="G15" i="2"/>
  <c r="I15" i="2" s="1"/>
  <c r="G16" i="2"/>
  <c r="I16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I22" i="2" s="1"/>
  <c r="G23" i="2"/>
  <c r="I23" i="2" s="1"/>
  <c r="G24" i="2"/>
  <c r="I24" i="2" s="1"/>
  <c r="G25" i="2"/>
  <c r="I25" i="2" s="1"/>
  <c r="G26" i="2"/>
  <c r="I26" i="2" s="1"/>
  <c r="G27" i="2"/>
  <c r="I27" i="2" s="1"/>
  <c r="G28" i="2"/>
  <c r="I28" i="2" s="1"/>
  <c r="G29" i="2"/>
  <c r="I29" i="2" s="1"/>
  <c r="G30" i="2"/>
  <c r="G31" i="2"/>
  <c r="G32" i="2"/>
  <c r="G33" i="2"/>
  <c r="I33" i="2" s="1"/>
  <c r="G34" i="2"/>
  <c r="I34" i="2" s="1"/>
  <c r="G35" i="2"/>
  <c r="I35" i="2" s="1"/>
  <c r="G36" i="2"/>
  <c r="I36" i="2" s="1"/>
  <c r="G37" i="2"/>
  <c r="I37" i="2" s="1"/>
  <c r="G38" i="2"/>
  <c r="I38" i="2" s="1"/>
  <c r="G39" i="2"/>
  <c r="I39" i="2" s="1"/>
  <c r="G40" i="2"/>
  <c r="I40" i="2" s="1"/>
  <c r="G41" i="2"/>
  <c r="I41" i="2" s="1"/>
  <c r="G42" i="2"/>
  <c r="I42" i="2" s="1"/>
  <c r="G43" i="2"/>
  <c r="I43" i="2" s="1"/>
  <c r="G44" i="2"/>
  <c r="I44" i="2" s="1"/>
  <c r="G45" i="2"/>
  <c r="I45" i="2" s="1"/>
  <c r="G46" i="2"/>
  <c r="I46" i="2" s="1"/>
  <c r="G47" i="2"/>
  <c r="I47" i="2" s="1"/>
  <c r="G48" i="2"/>
  <c r="I48" i="2" s="1"/>
  <c r="G49" i="2"/>
  <c r="I49" i="2" s="1"/>
  <c r="G50" i="2"/>
  <c r="I50" i="2" s="1"/>
  <c r="G51" i="2"/>
  <c r="I51" i="2" s="1"/>
  <c r="G52" i="2"/>
  <c r="I52" i="2" s="1"/>
  <c r="G53" i="2"/>
  <c r="I53" i="2" s="1"/>
  <c r="G54" i="2"/>
  <c r="I54" i="2" s="1"/>
  <c r="G55" i="2"/>
  <c r="I55" i="2" s="1"/>
  <c r="G56" i="2"/>
  <c r="I56" i="2" s="1"/>
  <c r="G57" i="2"/>
  <c r="I57" i="2" s="1"/>
  <c r="G58" i="2"/>
  <c r="I58" i="2" s="1"/>
  <c r="G59" i="2"/>
  <c r="I59" i="2" s="1"/>
  <c r="G60" i="2"/>
  <c r="I60" i="2" s="1"/>
  <c r="G61" i="2"/>
  <c r="I61" i="2" s="1"/>
  <c r="G62" i="2"/>
  <c r="I62" i="2" s="1"/>
  <c r="G63" i="2"/>
  <c r="I63" i="2" s="1"/>
  <c r="G64" i="2"/>
  <c r="I64" i="2" s="1"/>
  <c r="G65" i="2"/>
  <c r="I65" i="2" s="1"/>
  <c r="G66" i="2"/>
  <c r="I66" i="2" s="1"/>
  <c r="G67" i="2"/>
  <c r="I67" i="2" s="1"/>
  <c r="G68" i="2"/>
  <c r="I68" i="2" s="1"/>
  <c r="G69" i="2"/>
  <c r="I69" i="2" s="1"/>
  <c r="G70" i="2"/>
  <c r="I70" i="2" s="1"/>
  <c r="G71" i="2"/>
  <c r="I71" i="2" s="1"/>
  <c r="G72" i="2"/>
  <c r="I72" i="2" s="1"/>
  <c r="G73" i="2"/>
  <c r="I73" i="2" s="1"/>
  <c r="G74" i="2"/>
  <c r="I74" i="2" s="1"/>
  <c r="G75" i="2"/>
  <c r="I75" i="2" s="1"/>
  <c r="G76" i="2"/>
  <c r="I76" i="2" s="1"/>
  <c r="G77" i="2"/>
  <c r="I77" i="2" s="1"/>
  <c r="G78" i="2"/>
  <c r="I78" i="2" s="1"/>
  <c r="G79" i="2"/>
  <c r="I79" i="2" s="1"/>
  <c r="G80" i="2"/>
  <c r="I80" i="2" s="1"/>
  <c r="G81" i="2"/>
  <c r="I81" i="2" s="1"/>
  <c r="G82" i="2"/>
  <c r="I82" i="2" s="1"/>
  <c r="G83" i="2"/>
  <c r="I83" i="2" s="1"/>
  <c r="G84" i="2"/>
  <c r="I84" i="2" s="1"/>
  <c r="G85" i="2"/>
  <c r="I85" i="2" s="1"/>
  <c r="G86" i="2"/>
  <c r="I86" i="2" s="1"/>
  <c r="G87" i="2"/>
  <c r="I87" i="2" s="1"/>
  <c r="G88" i="2"/>
  <c r="I88" i="2" s="1"/>
  <c r="G89" i="2"/>
  <c r="I89" i="2" s="1"/>
  <c r="G90" i="2"/>
  <c r="I90" i="2" s="1"/>
  <c r="G91" i="2"/>
  <c r="I91" i="2" s="1"/>
  <c r="G92" i="2"/>
  <c r="I92" i="2" s="1"/>
  <c r="G93" i="2"/>
  <c r="I93" i="2" s="1"/>
  <c r="G94" i="2"/>
  <c r="G95" i="2"/>
  <c r="G96" i="2"/>
  <c r="I96" i="2" s="1"/>
  <c r="G97" i="2"/>
  <c r="I97" i="2" s="1"/>
  <c r="G98" i="2"/>
  <c r="I98" i="2" s="1"/>
  <c r="G99" i="2"/>
  <c r="I99" i="2" s="1"/>
  <c r="G100" i="2"/>
  <c r="I100" i="2" s="1"/>
  <c r="G102" i="2"/>
  <c r="I102" i="2" s="1"/>
  <c r="G103" i="2"/>
  <c r="I103" i="2" s="1"/>
  <c r="G104" i="2"/>
  <c r="I104" i="2" s="1"/>
  <c r="G105" i="2"/>
  <c r="I105" i="2" s="1"/>
  <c r="G106" i="2"/>
  <c r="I106" i="2" s="1"/>
  <c r="G107" i="2"/>
  <c r="I107" i="2" s="1"/>
  <c r="G108" i="2"/>
  <c r="I108" i="2" s="1"/>
  <c r="G109" i="2"/>
  <c r="I109" i="2" s="1"/>
  <c r="G110" i="2"/>
  <c r="I110" i="2" s="1"/>
  <c r="G111" i="2"/>
  <c r="I111" i="2" s="1"/>
  <c r="G112" i="2"/>
  <c r="I112" i="2" s="1"/>
  <c r="G113" i="2"/>
  <c r="I113" i="2" s="1"/>
  <c r="G114" i="2"/>
  <c r="I114" i="2" s="1"/>
  <c r="G115" i="2"/>
  <c r="I115" i="2" s="1"/>
  <c r="G116" i="2"/>
  <c r="I116" i="2" s="1"/>
  <c r="G117" i="2"/>
  <c r="I117" i="2" s="1"/>
  <c r="G118" i="2"/>
  <c r="I118" i="2" s="1"/>
  <c r="G119" i="2"/>
  <c r="I119" i="2" s="1"/>
  <c r="G120" i="2"/>
  <c r="I120" i="2" s="1"/>
  <c r="G121" i="2"/>
  <c r="I121" i="2" s="1"/>
  <c r="G122" i="2"/>
  <c r="I122" i="2" s="1"/>
  <c r="G123" i="2"/>
  <c r="I123" i="2" s="1"/>
  <c r="G124" i="2"/>
  <c r="I124" i="2" s="1"/>
  <c r="G125" i="2"/>
  <c r="I125" i="2" s="1"/>
  <c r="G126" i="2"/>
  <c r="I126" i="2" s="1"/>
  <c r="G127" i="2"/>
  <c r="I127" i="2" s="1"/>
  <c r="G128" i="2"/>
  <c r="I128" i="2" s="1"/>
  <c r="G129" i="2"/>
  <c r="I129" i="2" s="1"/>
  <c r="G130" i="2"/>
  <c r="I130" i="2" s="1"/>
  <c r="G131" i="2"/>
  <c r="I131" i="2" s="1"/>
  <c r="G132" i="2"/>
  <c r="I132" i="2" s="1"/>
  <c r="G133" i="2"/>
  <c r="I133" i="2" s="1"/>
  <c r="G134" i="2"/>
  <c r="I134" i="2" s="1"/>
  <c r="G135" i="2"/>
  <c r="I135" i="2" s="1"/>
  <c r="G136" i="2"/>
  <c r="I136" i="2" s="1"/>
  <c r="G137" i="2"/>
  <c r="I137" i="2" s="1"/>
  <c r="G138" i="2"/>
  <c r="I138" i="2" s="1"/>
  <c r="G139" i="2"/>
  <c r="I139" i="2" s="1"/>
  <c r="G140" i="2"/>
  <c r="I140" i="2" s="1"/>
  <c r="G141" i="2"/>
  <c r="I141" i="2" s="1"/>
  <c r="G142" i="2"/>
  <c r="I142" i="2" s="1"/>
  <c r="G143" i="2"/>
  <c r="I143" i="2" s="1"/>
  <c r="G144" i="2"/>
  <c r="I144" i="2" s="1"/>
  <c r="G145" i="2"/>
  <c r="I145" i="2" s="1"/>
  <c r="G146" i="2"/>
  <c r="I146" i="2" s="1"/>
  <c r="G147" i="2"/>
  <c r="I147" i="2" s="1"/>
  <c r="G148" i="2"/>
  <c r="I148" i="2" s="1"/>
  <c r="G149" i="2"/>
  <c r="I149" i="2" s="1"/>
  <c r="G150" i="2"/>
  <c r="I150" i="2" s="1"/>
  <c r="G151" i="2"/>
  <c r="I151" i="2" s="1"/>
  <c r="F2" i="2"/>
  <c r="H2" i="2" s="1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6" i="2"/>
  <c r="H26" i="2" s="1"/>
  <c r="F27" i="2"/>
  <c r="H27" i="2" s="1"/>
  <c r="F28" i="2"/>
  <c r="H28" i="2" s="1"/>
  <c r="F29" i="2"/>
  <c r="H29" i="2" s="1"/>
  <c r="F30" i="2"/>
  <c r="H30" i="2" s="1"/>
  <c r="F31" i="2"/>
  <c r="H31" i="2" s="1"/>
  <c r="F32" i="2"/>
  <c r="H32" i="2" s="1"/>
  <c r="F33" i="2"/>
  <c r="H33" i="2" s="1"/>
  <c r="F34" i="2"/>
  <c r="H34" i="2" s="1"/>
  <c r="F35" i="2"/>
  <c r="H35" i="2" s="1"/>
  <c r="F36" i="2"/>
  <c r="H36" i="2" s="1"/>
  <c r="F37" i="2"/>
  <c r="H37" i="2" s="1"/>
  <c r="F38" i="2"/>
  <c r="H38" i="2" s="1"/>
  <c r="F39" i="2"/>
  <c r="H39" i="2" s="1"/>
  <c r="F40" i="2"/>
  <c r="H40" i="2" s="1"/>
  <c r="F41" i="2"/>
  <c r="H41" i="2" s="1"/>
  <c r="F42" i="2"/>
  <c r="H42" i="2" s="1"/>
  <c r="F43" i="2"/>
  <c r="H43" i="2" s="1"/>
  <c r="F44" i="2"/>
  <c r="H44" i="2" s="1"/>
  <c r="F45" i="2"/>
  <c r="H45" i="2" s="1"/>
  <c r="F46" i="2"/>
  <c r="H46" i="2" s="1"/>
  <c r="F47" i="2"/>
  <c r="H47" i="2" s="1"/>
  <c r="F48" i="2"/>
  <c r="H48" i="2" s="1"/>
  <c r="F49" i="2"/>
  <c r="H49" i="2" s="1"/>
  <c r="F50" i="2"/>
  <c r="H50" i="2" s="1"/>
  <c r="F51" i="2"/>
  <c r="H51" i="2" s="1"/>
  <c r="F52" i="2"/>
  <c r="H52" i="2" s="1"/>
  <c r="F53" i="2"/>
  <c r="H53" i="2" s="1"/>
  <c r="F54" i="2"/>
  <c r="H54" i="2" s="1"/>
  <c r="F55" i="2"/>
  <c r="H55" i="2" s="1"/>
  <c r="F56" i="2"/>
  <c r="H56" i="2" s="1"/>
  <c r="F57" i="2"/>
  <c r="H57" i="2" s="1"/>
  <c r="F58" i="2"/>
  <c r="H58" i="2" s="1"/>
  <c r="F59" i="2"/>
  <c r="H59" i="2" s="1"/>
  <c r="F60" i="2"/>
  <c r="H60" i="2" s="1"/>
  <c r="F61" i="2"/>
  <c r="H61" i="2" s="1"/>
  <c r="F62" i="2"/>
  <c r="H62" i="2" s="1"/>
  <c r="F63" i="2"/>
  <c r="H63" i="2" s="1"/>
  <c r="F64" i="2"/>
  <c r="H64" i="2" s="1"/>
  <c r="F65" i="2"/>
  <c r="H65" i="2" s="1"/>
  <c r="F66" i="2"/>
  <c r="H66" i="2" s="1"/>
  <c r="F67" i="2"/>
  <c r="H67" i="2" s="1"/>
  <c r="F68" i="2"/>
  <c r="H68" i="2" s="1"/>
  <c r="F69" i="2"/>
  <c r="H69" i="2" s="1"/>
  <c r="F70" i="2"/>
  <c r="H70" i="2" s="1"/>
  <c r="F71" i="2"/>
  <c r="H71" i="2" s="1"/>
  <c r="F72" i="2"/>
  <c r="H72" i="2" s="1"/>
  <c r="F73" i="2"/>
  <c r="H73" i="2" s="1"/>
  <c r="F74" i="2"/>
  <c r="H74" i="2" s="1"/>
  <c r="F75" i="2"/>
  <c r="H75" i="2" s="1"/>
  <c r="F76" i="2"/>
  <c r="H76" i="2" s="1"/>
  <c r="F77" i="2"/>
  <c r="H77" i="2" s="1"/>
  <c r="F78" i="2"/>
  <c r="H78" i="2" s="1"/>
  <c r="F79" i="2"/>
  <c r="H79" i="2" s="1"/>
  <c r="F80" i="2"/>
  <c r="H80" i="2" s="1"/>
  <c r="F81" i="2"/>
  <c r="H81" i="2" s="1"/>
  <c r="F82" i="2"/>
  <c r="H82" i="2" s="1"/>
  <c r="F83" i="2"/>
  <c r="H83" i="2" s="1"/>
  <c r="F84" i="2"/>
  <c r="H84" i="2" s="1"/>
  <c r="F85" i="2"/>
  <c r="H85" i="2" s="1"/>
  <c r="F86" i="2"/>
  <c r="H86" i="2" s="1"/>
  <c r="F87" i="2"/>
  <c r="H87" i="2" s="1"/>
  <c r="F88" i="2"/>
  <c r="H88" i="2" s="1"/>
  <c r="F89" i="2"/>
  <c r="H89" i="2" s="1"/>
  <c r="F90" i="2"/>
  <c r="H90" i="2" s="1"/>
  <c r="F91" i="2"/>
  <c r="H91" i="2" s="1"/>
  <c r="F92" i="2"/>
  <c r="H92" i="2" s="1"/>
  <c r="F93" i="2"/>
  <c r="H93" i="2" s="1"/>
  <c r="F94" i="2"/>
  <c r="H94" i="2" s="1"/>
  <c r="F95" i="2"/>
  <c r="H95" i="2" s="1"/>
  <c r="F96" i="2"/>
  <c r="H96" i="2" s="1"/>
  <c r="F97" i="2"/>
  <c r="H97" i="2" s="1"/>
  <c r="F98" i="2"/>
  <c r="H98" i="2" s="1"/>
  <c r="F99" i="2"/>
  <c r="H99" i="2" s="1"/>
  <c r="F100" i="2"/>
  <c r="H100" i="2" s="1"/>
  <c r="F102" i="2"/>
  <c r="H102" i="2" s="1"/>
  <c r="F103" i="2"/>
  <c r="H103" i="2" s="1"/>
  <c r="F104" i="2"/>
  <c r="H104" i="2" s="1"/>
  <c r="F105" i="2"/>
  <c r="H105" i="2" s="1"/>
  <c r="F106" i="2"/>
  <c r="H106" i="2" s="1"/>
  <c r="F107" i="2"/>
  <c r="H107" i="2" s="1"/>
  <c r="F108" i="2"/>
  <c r="H108" i="2" s="1"/>
  <c r="F109" i="2"/>
  <c r="H109" i="2" s="1"/>
  <c r="F110" i="2"/>
  <c r="H110" i="2" s="1"/>
  <c r="F111" i="2"/>
  <c r="H111" i="2" s="1"/>
  <c r="F112" i="2"/>
  <c r="H112" i="2" s="1"/>
  <c r="F113" i="2"/>
  <c r="H113" i="2" s="1"/>
  <c r="F114" i="2"/>
  <c r="H114" i="2" s="1"/>
  <c r="F115" i="2"/>
  <c r="H115" i="2" s="1"/>
  <c r="F116" i="2"/>
  <c r="H116" i="2" s="1"/>
  <c r="F117" i="2"/>
  <c r="H117" i="2" s="1"/>
  <c r="F118" i="2"/>
  <c r="H118" i="2" s="1"/>
  <c r="F119" i="2"/>
  <c r="H119" i="2" s="1"/>
  <c r="F120" i="2"/>
  <c r="H120" i="2" s="1"/>
  <c r="F121" i="2"/>
  <c r="H121" i="2" s="1"/>
  <c r="F122" i="2"/>
  <c r="H122" i="2" s="1"/>
  <c r="F123" i="2"/>
  <c r="H123" i="2" s="1"/>
  <c r="F124" i="2"/>
  <c r="H124" i="2" s="1"/>
  <c r="F125" i="2"/>
  <c r="H125" i="2" s="1"/>
  <c r="F126" i="2"/>
  <c r="H126" i="2" s="1"/>
  <c r="F127" i="2"/>
  <c r="H127" i="2" s="1"/>
  <c r="F128" i="2"/>
  <c r="H128" i="2" s="1"/>
  <c r="F129" i="2"/>
  <c r="H129" i="2" s="1"/>
  <c r="F130" i="2"/>
  <c r="H130" i="2" s="1"/>
  <c r="F131" i="2"/>
  <c r="H131" i="2" s="1"/>
  <c r="F132" i="2"/>
  <c r="H132" i="2" s="1"/>
  <c r="F133" i="2"/>
  <c r="H133" i="2" s="1"/>
  <c r="F134" i="2"/>
  <c r="H134" i="2" s="1"/>
  <c r="F135" i="2"/>
  <c r="H135" i="2" s="1"/>
  <c r="F136" i="2"/>
  <c r="H136" i="2" s="1"/>
  <c r="F137" i="2"/>
  <c r="H137" i="2" s="1"/>
  <c r="F138" i="2"/>
  <c r="H138" i="2" s="1"/>
  <c r="F139" i="2"/>
  <c r="H139" i="2" s="1"/>
  <c r="F140" i="2"/>
  <c r="H140" i="2" s="1"/>
  <c r="F141" i="2"/>
  <c r="H141" i="2" s="1"/>
  <c r="F142" i="2"/>
  <c r="H142" i="2" s="1"/>
  <c r="F143" i="2"/>
  <c r="H143" i="2" s="1"/>
  <c r="F144" i="2"/>
  <c r="H144" i="2" s="1"/>
  <c r="F145" i="2"/>
  <c r="H145" i="2" s="1"/>
  <c r="F146" i="2"/>
  <c r="H146" i="2" s="1"/>
  <c r="F147" i="2"/>
  <c r="H147" i="2" s="1"/>
  <c r="F148" i="2"/>
  <c r="H148" i="2" s="1"/>
  <c r="F149" i="2"/>
  <c r="H149" i="2" s="1"/>
  <c r="F150" i="2"/>
  <c r="H150" i="2" s="1"/>
  <c r="F151" i="2"/>
  <c r="H151" i="2" s="1"/>
  <c r="J79" i="2" l="1"/>
  <c r="J111" i="2"/>
  <c r="J78" i="2"/>
  <c r="J76" i="2"/>
  <c r="J77" i="2"/>
  <c r="J110" i="2"/>
  <c r="J109" i="2"/>
  <c r="J45" i="2"/>
  <c r="J30" i="2"/>
  <c r="I30" i="2"/>
  <c r="J13" i="2"/>
  <c r="J47" i="2"/>
  <c r="J32" i="2"/>
  <c r="J15" i="2"/>
  <c r="I32" i="2"/>
  <c r="J123" i="2"/>
  <c r="J12" i="2"/>
  <c r="J46" i="2"/>
  <c r="J44" i="2"/>
  <c r="J95" i="2"/>
  <c r="J31" i="2"/>
  <c r="J14" i="2"/>
  <c r="J94" i="2"/>
  <c r="J112" i="2"/>
  <c r="J81" i="2"/>
  <c r="J49" i="2"/>
  <c r="J17" i="2"/>
  <c r="I31" i="2"/>
  <c r="J113" i="2"/>
  <c r="J80" i="2"/>
  <c r="J48" i="2"/>
  <c r="J16" i="2"/>
  <c r="J142" i="2"/>
  <c r="J108" i="2"/>
  <c r="J75" i="2"/>
  <c r="J43" i="2"/>
  <c r="J11" i="2"/>
  <c r="J143" i="2"/>
  <c r="J141" i="2"/>
  <c r="J107" i="2"/>
  <c r="J74" i="2"/>
  <c r="J42" i="2"/>
  <c r="J10" i="2"/>
  <c r="J140" i="2"/>
  <c r="J97" i="2"/>
  <c r="J65" i="2"/>
  <c r="J33" i="2"/>
  <c r="J145" i="2"/>
  <c r="I95" i="2"/>
  <c r="J139" i="2"/>
  <c r="J96" i="2"/>
  <c r="J64" i="2"/>
  <c r="I94" i="2"/>
  <c r="J129" i="2"/>
  <c r="J63" i="2"/>
  <c r="J128" i="2"/>
  <c r="J62" i="2"/>
  <c r="J144" i="2"/>
  <c r="J127" i="2"/>
  <c r="J93" i="2"/>
  <c r="J61" i="2"/>
  <c r="J29" i="2"/>
  <c r="J126" i="2"/>
  <c r="J92" i="2"/>
  <c r="J60" i="2"/>
  <c r="J28" i="2"/>
  <c r="J125" i="2"/>
  <c r="J91" i="2"/>
  <c r="J59" i="2"/>
  <c r="J27" i="2"/>
  <c r="J124" i="2"/>
  <c r="J90" i="2"/>
  <c r="J58" i="2"/>
  <c r="J26" i="2"/>
  <c r="J138" i="2"/>
  <c r="J121" i="2"/>
  <c r="J57" i="2"/>
  <c r="J136" i="2"/>
  <c r="J120" i="2"/>
  <c r="J104" i="2"/>
  <c r="J88" i="2"/>
  <c r="J72" i="2"/>
  <c r="J56" i="2"/>
  <c r="J40" i="2"/>
  <c r="J24" i="2"/>
  <c r="J8" i="2"/>
  <c r="J137" i="2"/>
  <c r="J25" i="2"/>
  <c r="J151" i="2"/>
  <c r="J135" i="2"/>
  <c r="J119" i="2"/>
  <c r="J103" i="2"/>
  <c r="J87" i="2"/>
  <c r="J71" i="2"/>
  <c r="J55" i="2"/>
  <c r="J39" i="2"/>
  <c r="J23" i="2"/>
  <c r="J7" i="2"/>
  <c r="J89" i="2"/>
  <c r="J150" i="2"/>
  <c r="J134" i="2"/>
  <c r="J118" i="2"/>
  <c r="J102" i="2"/>
  <c r="J86" i="2"/>
  <c r="J70" i="2"/>
  <c r="J54" i="2"/>
  <c r="J38" i="2"/>
  <c r="J22" i="2"/>
  <c r="J6" i="2"/>
  <c r="J122" i="2"/>
  <c r="J105" i="2"/>
  <c r="J41" i="2"/>
  <c r="J149" i="2"/>
  <c r="J133" i="2"/>
  <c r="J117" i="2"/>
  <c r="J101" i="2"/>
  <c r="J85" i="2"/>
  <c r="J69" i="2"/>
  <c r="J53" i="2"/>
  <c r="J37" i="2"/>
  <c r="J21" i="2"/>
  <c r="J5" i="2"/>
  <c r="J73" i="2"/>
  <c r="J148" i="2"/>
  <c r="J132" i="2"/>
  <c r="J116" i="2"/>
  <c r="J100" i="2"/>
  <c r="J84" i="2"/>
  <c r="J68" i="2"/>
  <c r="J52" i="2"/>
  <c r="J36" i="2"/>
  <c r="J20" i="2"/>
  <c r="J4" i="2"/>
  <c r="J106" i="2"/>
  <c r="J9" i="2"/>
  <c r="J147" i="2"/>
  <c r="J131" i="2"/>
  <c r="J115" i="2"/>
  <c r="J99" i="2"/>
  <c r="J83" i="2"/>
  <c r="J67" i="2"/>
  <c r="J51" i="2"/>
  <c r="J35" i="2"/>
  <c r="J19" i="2"/>
  <c r="J3" i="2"/>
  <c r="J146" i="2"/>
  <c r="J130" i="2"/>
  <c r="J114" i="2"/>
  <c r="J98" i="2"/>
  <c r="J82" i="2"/>
  <c r="J66" i="2"/>
  <c r="J50" i="2"/>
  <c r="J34" i="2"/>
  <c r="J18" i="2"/>
  <c r="J2" i="2"/>
  <c r="M3" i="2"/>
  <c r="N3" i="2"/>
  <c r="M2" i="2"/>
  <c r="N2" i="2" l="1"/>
  <c r="K8" i="2"/>
  <c r="K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3A267B-DD41-4EB5-9203-A080103B8F2A}" keepAlive="1" name="查询 - res" description="与工作簿中“res”查询的连接。" type="5" refreshedVersion="8" background="1" saveData="1">
    <dbPr connection="Provider=Microsoft.Mashup.OleDb.1;Data Source=$Workbook$;Location=res;Extended Properties=&quot;&quot;" command="SELECT * FROM [res]"/>
  </connection>
</connections>
</file>

<file path=xl/sharedStrings.xml><?xml version="1.0" encoding="utf-8"?>
<sst xmlns="http://schemas.openxmlformats.org/spreadsheetml/2006/main" count="165" uniqueCount="165">
  <si>
    <t>句子</t>
  </si>
  <si>
    <t>原始模型_查询服务器信息</t>
  </si>
  <si>
    <t>原始模型_服务器现在开着吗</t>
  </si>
  <si>
    <t>finetuned模型_查询服务器信息</t>
  </si>
  <si>
    <t>finetuned模型_服务器现在开着吗</t>
  </si>
  <si>
    <t>mc服开着吗？</t>
  </si>
  <si>
    <t>mc服现在能玩了吗？</t>
  </si>
  <si>
    <t>mc服在线吗？</t>
  </si>
  <si>
    <t>mc服是不是开启了？</t>
  </si>
  <si>
    <t>现在mc服可以进入吗？</t>
  </si>
  <si>
    <t>mc服是不是正常运行？</t>
  </si>
  <si>
    <t>mc服有没有开？</t>
  </si>
  <si>
    <t>mc服状态正常吗？</t>
  </si>
  <si>
    <t>你能查下mc服的情况吗？</t>
  </si>
  <si>
    <t>mc服现在能用吗？</t>
  </si>
  <si>
    <t>现在mc服有开吗？</t>
  </si>
  <si>
    <t>mc服目前在线吗？</t>
  </si>
  <si>
    <t>mc服是开的吗？</t>
  </si>
  <si>
    <t>mc服能玩吗？</t>
  </si>
  <si>
    <t>请检查下mc服是否在线。</t>
  </si>
  <si>
    <t>mc服开着没？</t>
  </si>
  <si>
    <t>mc服现在正常吗？</t>
  </si>
  <si>
    <t>mc服有开吗？</t>
  </si>
  <si>
    <t>mc服能连接吗？</t>
  </si>
  <si>
    <t>mc服正在运行吗？</t>
  </si>
  <si>
    <t>mc服现在是否开启？</t>
  </si>
  <si>
    <t>能帮我查下mc服状态吗？</t>
  </si>
  <si>
    <t>mc服还在线吗？</t>
  </si>
  <si>
    <t>mc服是不是能连？</t>
  </si>
  <si>
    <t>mc服现在正常运行吗？</t>
  </si>
  <si>
    <t>mc服能加入吗？</t>
  </si>
  <si>
    <t>mc服能玩起来吗？</t>
  </si>
  <si>
    <t>mc服现在是否可以加入？</t>
  </si>
  <si>
    <t>mc服状态如何？</t>
  </si>
  <si>
    <t>mc服是否可以进入？</t>
  </si>
  <si>
    <t>mc服的状态能检查一下吗？</t>
  </si>
  <si>
    <t>mc服是开着的吧？</t>
  </si>
  <si>
    <t>mc服可不可以玩？</t>
  </si>
  <si>
    <t>mc服是否能连接？</t>
  </si>
  <si>
    <t>mc服是不是正常的？</t>
  </si>
  <si>
    <t>mc服能上去吗？</t>
  </si>
  <si>
    <t>mc服还能玩吗？</t>
  </si>
  <si>
    <t>mc服是否正常？</t>
  </si>
  <si>
    <t>mc服还可以玩吗？</t>
  </si>
  <si>
    <t>mc服当前能用吗？</t>
  </si>
  <si>
    <t>mc服有问题吗？</t>
  </si>
  <si>
    <t>mc服是否开启了？</t>
  </si>
  <si>
    <t>现在mc服在线吗？</t>
  </si>
  <si>
    <t>mc服已经开了吗？</t>
  </si>
  <si>
    <t>mc服可以加入了吗？</t>
  </si>
  <si>
    <t>你能帮我看看mc服状态吗？</t>
  </si>
  <si>
    <t>mc服还能连上去吗？</t>
  </si>
  <si>
    <t>mc服在开吗？</t>
  </si>
  <si>
    <t>mc服能进去玩吗？</t>
  </si>
  <si>
    <t>你能检查下mc服现在吗？</t>
  </si>
  <si>
    <t>服开着吗？</t>
  </si>
  <si>
    <t>服现在能玩了吗？</t>
  </si>
  <si>
    <t>服在线吗？</t>
  </si>
  <si>
    <t>服是不是开启了？</t>
  </si>
  <si>
    <t>现在服可以进入吗？</t>
  </si>
  <si>
    <t>服是不是正常运行？</t>
  </si>
  <si>
    <t>服有没有开？</t>
  </si>
  <si>
    <t>服状态正常吗？</t>
  </si>
  <si>
    <t>你能查下服的情况吗？</t>
  </si>
  <si>
    <t>服现在能用吗？</t>
  </si>
  <si>
    <t>现在服有开吗？</t>
  </si>
  <si>
    <t>服目前在线吗？</t>
  </si>
  <si>
    <t>服是开的吗？</t>
  </si>
  <si>
    <t>服能玩吗？</t>
  </si>
  <si>
    <t>请检查下服是否在线。</t>
  </si>
  <si>
    <t>服开着没？</t>
  </si>
  <si>
    <t>服现在正常吗？</t>
  </si>
  <si>
    <t>服有开吗？</t>
  </si>
  <si>
    <t>服能连接吗？</t>
  </si>
  <si>
    <t>服正在运行吗？</t>
  </si>
  <si>
    <t>服现在是否开启？</t>
  </si>
  <si>
    <t>能帮我查下服状态吗？</t>
  </si>
  <si>
    <t>服还在线吗？</t>
  </si>
  <si>
    <t>服是不是能连？</t>
  </si>
  <si>
    <t>服现在正常运行吗？</t>
  </si>
  <si>
    <t>服能加入吗？</t>
  </si>
  <si>
    <t>服能玩起来吗？</t>
  </si>
  <si>
    <t>服现在是否可以加入？</t>
  </si>
  <si>
    <t>服状态如何？</t>
  </si>
  <si>
    <t>服是否可以进入？</t>
  </si>
  <si>
    <t>服的状态能检查一下吗？</t>
  </si>
  <si>
    <t>服是开着的吧？</t>
  </si>
  <si>
    <t>服可不可以玩？</t>
  </si>
  <si>
    <t>服是否能连接？</t>
  </si>
  <si>
    <t>服是不是正常的？</t>
  </si>
  <si>
    <t>服能上去吗？</t>
  </si>
  <si>
    <t>服还能玩吗？</t>
  </si>
  <si>
    <t>服是否正常？</t>
  </si>
  <si>
    <t>服还可以玩吗？</t>
  </si>
  <si>
    <t>服当前能用吗？</t>
  </si>
  <si>
    <t>服有问题吗？</t>
  </si>
  <si>
    <t>服是否开启了？</t>
  </si>
  <si>
    <t>现在服在线吗？</t>
  </si>
  <si>
    <t>服已经开了吗？</t>
  </si>
  <si>
    <t>服可以加入了吗？</t>
  </si>
  <si>
    <t>你能帮我看看服状态吗？</t>
  </si>
  <si>
    <t>服还能连上去吗？</t>
  </si>
  <si>
    <t>服在开吗？</t>
  </si>
  <si>
    <t>服能进去玩吗？</t>
  </si>
  <si>
    <t>你能检查下服现在吗？</t>
  </si>
  <si>
    <t>你服不服我这个操作？</t>
  </si>
  <si>
    <t>这件衣服很服帖，穿着很舒服。</t>
  </si>
  <si>
    <t>服了，这次真的没想到。</t>
  </si>
  <si>
    <t>你就服我这波操作，绝了。</t>
  </si>
  <si>
    <t>这鞋子真舒服，穿了一天脚都不累。</t>
  </si>
  <si>
    <t>你也太能服人了吧！</t>
  </si>
  <si>
    <t>这家店的衣服我服气，质量超好。</t>
  </si>
  <si>
    <t>今天这餐真是服了，太好吃了！</t>
  </si>
  <si>
    <t>你竟然敢说这种话，真服了。</t>
  </si>
  <si>
    <t>今天穿得轻松点，没心情正式服装。</t>
  </si>
  <si>
    <t>你服不服这个解释？</t>
  </si>
  <si>
    <t>这个游戏我真是服了，根本赢不了。</t>
  </si>
  <si>
    <t>这件衣服太合身了，穿上特别服气。</t>
  </si>
  <si>
    <t>你能服下这道题吗？</t>
  </si>
  <si>
    <t>刚刚那波操作我是真的服了。</t>
  </si>
  <si>
    <t>今天又买了新衣服，舒服又好看。</t>
  </si>
  <si>
    <t>真服气你，啥都敢做。</t>
  </si>
  <si>
    <t>这道题我服了，完全没想到。</t>
  </si>
  <si>
    <t>穿这鞋子走路贼舒服，脚不疼。</t>
  </si>
  <si>
    <t>你服气吗，竟然被我猜中了？</t>
  </si>
  <si>
    <t>就是穿这款衣服，走路感觉很服贴。</t>
  </si>
  <si>
    <t>你就服我的脑袋，想得太周到。</t>
  </si>
  <si>
    <t>你也太能服我了，怎么那么聪明？</t>
  </si>
  <si>
    <t>这次真的服了你，没想到你能做到。</t>
  </si>
  <si>
    <t>你确定这条裤子很合适？我觉得不太服。</t>
  </si>
  <si>
    <t>这条裙子穿上太舒服了，喜欢！</t>
  </si>
  <si>
    <t>你说的对，我服你了。</t>
  </si>
  <si>
    <t>今天在店里试了几件衣服，都挺服的。</t>
  </si>
  <si>
    <t>这款手机壳我觉得挺服的，摸起来很舒服。</t>
  </si>
  <si>
    <t>刚才那局我完全服了，没法反击。</t>
  </si>
  <si>
    <t>今天选了件好看衣服，感觉超级服气。</t>
  </si>
  <si>
    <t>你对这个真心服，没想到这么厉害。</t>
  </si>
  <si>
    <t>这顿饭，我服了，太好吃了。</t>
  </si>
  <si>
    <t>这家餐馆的服务真服，效率高。</t>
  </si>
  <si>
    <t>今天穿的新鞋特别舒服，走路超有感。</t>
  </si>
  <si>
    <t>今天的运动服我挑了很久，终于选定了。</t>
  </si>
  <si>
    <t>就是这条裤子，穿着服气又舒服。</t>
  </si>
  <si>
    <t>你对这个游戏操作服了没？</t>
  </si>
  <si>
    <t>今天心情不错，穿了件超舒服的衣服。</t>
  </si>
  <si>
    <t>你能服下这份工作量吗？</t>
  </si>
  <si>
    <t>昨天换的外套，穿着真服气。</t>
  </si>
  <si>
    <t>我真服了你，什么都能搞定。</t>
  </si>
  <si>
    <t>听说你家衣服很服，带我去看看？</t>
  </si>
  <si>
    <t>刚试的鞋子太舒适了，真是服了。</t>
  </si>
  <si>
    <t>你今天的衣服好看，真是很服气。</t>
  </si>
  <si>
    <t>这款T恤穿着舒服，我喜欢！</t>
  </si>
  <si>
    <t>你这身搭配真服，简直是时尚icon。</t>
  </si>
  <si>
    <t>今天穿新鞋走了一天，脚好舒服。</t>
  </si>
  <si>
    <t>这段话，我服你说得真好。</t>
  </si>
  <si>
    <t>那个操作简直是服了，太厉害了。</t>
  </si>
  <si>
    <t>Original</t>
    <phoneticPr fontId="1" type="noConversion"/>
  </si>
  <si>
    <t>after Fine-tuning</t>
    <phoneticPr fontId="1" type="noConversion"/>
  </si>
  <si>
    <t>res</t>
    <phoneticPr fontId="1" type="noConversion"/>
  </si>
  <si>
    <t>列1</t>
  </si>
  <si>
    <t>0.2 Threshold</t>
    <phoneticPr fontId="1" type="noConversion"/>
  </si>
  <si>
    <t>0.375 Threshold</t>
    <phoneticPr fontId="1" type="noConversion"/>
  </si>
  <si>
    <t>列2</t>
    <phoneticPr fontId="1" type="noConversion"/>
  </si>
  <si>
    <t>Positive</t>
    <phoneticPr fontId="1" type="noConversion"/>
  </si>
  <si>
    <t>Negative</t>
    <phoneticPr fontId="1" type="noConversion"/>
  </si>
  <si>
    <t>FN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</si>
</sst>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test results via models before and after fine-tuning (Positive)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'res'!$F$1</c:f>
              <c:strCache>
                <c:ptCount val="1"/>
                <c:pt idx="0">
                  <c:v>Original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yVal>
            <c:numRef>
              <c:f>'res'!$F$2:$F$101</c:f>
              <c:numCache>
                <c:formatCode>General</c:formatCode>
                <c:ptCount val="100"/>
                <c:pt idx="0">
                  <c:v>0.30015233159065247</c:v>
                </c:pt>
                <c:pt idx="1">
                  <c:v>0.32881739735603333</c:v>
                </c:pt>
                <c:pt idx="2">
                  <c:v>0.29380467534065247</c:v>
                </c:pt>
                <c:pt idx="3">
                  <c:v>0.48051416873931885</c:v>
                </c:pt>
                <c:pt idx="4">
                  <c:v>0.32911208271980286</c:v>
                </c:pt>
                <c:pt idx="5">
                  <c:v>0.32403060793876648</c:v>
                </c:pt>
                <c:pt idx="6">
                  <c:v>0.3295741081237793</c:v>
                </c:pt>
                <c:pt idx="7">
                  <c:v>0.26679074764251709</c:v>
                </c:pt>
                <c:pt idx="8">
                  <c:v>0.23871402442455292</c:v>
                </c:pt>
                <c:pt idx="9">
                  <c:v>0.29874309897422791</c:v>
                </c:pt>
                <c:pt idx="10">
                  <c:v>0.44118422269821167</c:v>
                </c:pt>
                <c:pt idx="11">
                  <c:v>0.40101879835128784</c:v>
                </c:pt>
                <c:pt idx="12">
                  <c:v>0.42038100957870483</c:v>
                </c:pt>
                <c:pt idx="13">
                  <c:v>0.1667342483997345</c:v>
                </c:pt>
                <c:pt idx="14">
                  <c:v>0.34121334552764893</c:v>
                </c:pt>
                <c:pt idx="15">
                  <c:v>0.30499401688575745</c:v>
                </c:pt>
                <c:pt idx="16">
                  <c:v>0.26814696192741394</c:v>
                </c:pt>
                <c:pt idx="17">
                  <c:v>0.35696113109588623</c:v>
                </c:pt>
                <c:pt idx="18">
                  <c:v>0.3674386739730835</c:v>
                </c:pt>
                <c:pt idx="19">
                  <c:v>0.45121371746063232</c:v>
                </c:pt>
                <c:pt idx="20">
                  <c:v>0.55309867858886719</c:v>
                </c:pt>
                <c:pt idx="21">
                  <c:v>0.29401794075965881</c:v>
                </c:pt>
                <c:pt idx="22">
                  <c:v>0.39570823311805725</c:v>
                </c:pt>
                <c:pt idx="23">
                  <c:v>0.21263080835342407</c:v>
                </c:pt>
                <c:pt idx="24">
                  <c:v>0.40327334403991699</c:v>
                </c:pt>
                <c:pt idx="25">
                  <c:v>0.22786872088909149</c:v>
                </c:pt>
                <c:pt idx="26">
                  <c:v>0.16134873032569885</c:v>
                </c:pt>
                <c:pt idx="27">
                  <c:v>0.34617471694946289</c:v>
                </c:pt>
                <c:pt idx="28">
                  <c:v>0.36555060744285583</c:v>
                </c:pt>
                <c:pt idx="29">
                  <c:v>0.23284865915775299</c:v>
                </c:pt>
                <c:pt idx="30">
                  <c:v>0.28907322883605957</c:v>
                </c:pt>
                <c:pt idx="31">
                  <c:v>0.29854035377502441</c:v>
                </c:pt>
                <c:pt idx="32">
                  <c:v>0.16206854581832886</c:v>
                </c:pt>
                <c:pt idx="33">
                  <c:v>0.37682244181632996</c:v>
                </c:pt>
                <c:pt idx="34">
                  <c:v>0.13521736860275269</c:v>
                </c:pt>
                <c:pt idx="35">
                  <c:v>0.22146224975585938</c:v>
                </c:pt>
                <c:pt idx="36">
                  <c:v>0.23178550601005554</c:v>
                </c:pt>
                <c:pt idx="37">
                  <c:v>0.16506458818912506</c:v>
                </c:pt>
                <c:pt idx="38">
                  <c:v>0.14959123730659485</c:v>
                </c:pt>
                <c:pt idx="39">
                  <c:v>0.28306883573532104</c:v>
                </c:pt>
                <c:pt idx="40">
                  <c:v>0.16625648736953735</c:v>
                </c:pt>
                <c:pt idx="41">
                  <c:v>0.48124030232429504</c:v>
                </c:pt>
                <c:pt idx="42">
                  <c:v>0.42042794823646545</c:v>
                </c:pt>
                <c:pt idx="43">
                  <c:v>0.46381372213363647</c:v>
                </c:pt>
                <c:pt idx="44">
                  <c:v>0.22417984902858734</c:v>
                </c:pt>
                <c:pt idx="45">
                  <c:v>0.28616267442703247</c:v>
                </c:pt>
                <c:pt idx="46">
                  <c:v>0.24585637450218201</c:v>
                </c:pt>
                <c:pt idx="47">
                  <c:v>0.42579540610313416</c:v>
                </c:pt>
                <c:pt idx="48">
                  <c:v>0.24065069854259491</c:v>
                </c:pt>
                <c:pt idx="49">
                  <c:v>0.30289185047149658</c:v>
                </c:pt>
                <c:pt idx="50">
                  <c:v>0.1457199901342392</c:v>
                </c:pt>
                <c:pt idx="51">
                  <c:v>0.18993470072746277</c:v>
                </c:pt>
                <c:pt idx="52">
                  <c:v>0.18843890726566315</c:v>
                </c:pt>
                <c:pt idx="53">
                  <c:v>0.33824798464775085</c:v>
                </c:pt>
                <c:pt idx="54">
                  <c:v>0.24496109783649445</c:v>
                </c:pt>
                <c:pt idx="55">
                  <c:v>0.19996450841426849</c:v>
                </c:pt>
                <c:pt idx="56">
                  <c:v>0.15464076399803162</c:v>
                </c:pt>
                <c:pt idx="57">
                  <c:v>0.13711966574192047</c:v>
                </c:pt>
                <c:pt idx="58">
                  <c:v>0.29125654697418213</c:v>
                </c:pt>
                <c:pt idx="59">
                  <c:v>0.15466192364692688</c:v>
                </c:pt>
                <c:pt idx="60">
                  <c:v>0.36825254559516907</c:v>
                </c:pt>
                <c:pt idx="61">
                  <c:v>0.28846561908721924</c:v>
                </c:pt>
                <c:pt idx="62">
                  <c:v>0.24725401401519775</c:v>
                </c:pt>
                <c:pt idx="63">
                  <c:v>-4.8581343144178391E-2</c:v>
                </c:pt>
                <c:pt idx="64">
                  <c:v>0.28129753470420837</c:v>
                </c:pt>
                <c:pt idx="65">
                  <c:v>0.14913100004196167</c:v>
                </c:pt>
                <c:pt idx="66">
                  <c:v>0.17530883848667145</c:v>
                </c:pt>
                <c:pt idx="67">
                  <c:v>0.17092737555503845</c:v>
                </c:pt>
                <c:pt idx="68">
                  <c:v>0.19650787115097046</c:v>
                </c:pt>
                <c:pt idx="69">
                  <c:v>0.29892519116401672</c:v>
                </c:pt>
                <c:pt idx="70">
                  <c:v>0.48074927926063538</c:v>
                </c:pt>
                <c:pt idx="71">
                  <c:v>0.27646699547767639</c:v>
                </c:pt>
                <c:pt idx="72">
                  <c:v>0.26594942808151245</c:v>
                </c:pt>
                <c:pt idx="73">
                  <c:v>5.2998818457126617E-2</c:v>
                </c:pt>
                <c:pt idx="74">
                  <c:v>0.28662610054016113</c:v>
                </c:pt>
                <c:pt idx="75">
                  <c:v>2.1729033440351486E-2</c:v>
                </c:pt>
                <c:pt idx="76">
                  <c:v>-4.7687266021966934E-2</c:v>
                </c:pt>
                <c:pt idx="77">
                  <c:v>0.2554660439491272</c:v>
                </c:pt>
                <c:pt idx="78">
                  <c:v>0.18733552098274231</c:v>
                </c:pt>
                <c:pt idx="79">
                  <c:v>0.10466320812702179</c:v>
                </c:pt>
                <c:pt idx="80">
                  <c:v>0.2178255021572113</c:v>
                </c:pt>
                <c:pt idx="81">
                  <c:v>0.13938271999359131</c:v>
                </c:pt>
                <c:pt idx="82">
                  <c:v>3.259003534913063E-2</c:v>
                </c:pt>
                <c:pt idx="83">
                  <c:v>0.2049902081489563</c:v>
                </c:pt>
                <c:pt idx="84">
                  <c:v>5.1419217139482498E-2</c:v>
                </c:pt>
                <c:pt idx="85">
                  <c:v>7.801520824432373E-2</c:v>
                </c:pt>
                <c:pt idx="86">
                  <c:v>-6.3604102469980717E-3</c:v>
                </c:pt>
                <c:pt idx="87">
                  <c:v>5.6335750967264175E-2</c:v>
                </c:pt>
                <c:pt idx="88">
                  <c:v>-5.2099067717790604E-2</c:v>
                </c:pt>
                <c:pt idx="89">
                  <c:v>0.13143789768218994</c:v>
                </c:pt>
                <c:pt idx="90">
                  <c:v>-1.938508590683341E-3</c:v>
                </c:pt>
                <c:pt idx="91">
                  <c:v>0.35006225109100342</c:v>
                </c:pt>
                <c:pt idx="92">
                  <c:v>0.34815594553947449</c:v>
                </c:pt>
                <c:pt idx="93">
                  <c:v>0.3330308198928833</c:v>
                </c:pt>
                <c:pt idx="94">
                  <c:v>6.1139509081840515E-2</c:v>
                </c:pt>
                <c:pt idx="95">
                  <c:v>0.20177324116230011</c:v>
                </c:pt>
                <c:pt idx="96">
                  <c:v>6.1720084398984909E-2</c:v>
                </c:pt>
                <c:pt idx="97">
                  <c:v>0.22856581211090088</c:v>
                </c:pt>
                <c:pt idx="98">
                  <c:v>6.9907858967781067E-2</c:v>
                </c:pt>
                <c:pt idx="99">
                  <c:v>0.27138826251029968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4-4CE5-A39F-7E001BF5F5C2}"/>
            </c:ext>
          </c:extLst>
        </c:ser>
        <c:ser>
          <c:idx val="1"/>
          <c:order val="1"/>
          <c:tx>
            <c:strRef>
              <c:f>'res'!$G$1</c:f>
              <c:strCache>
                <c:ptCount val="1"/>
                <c:pt idx="0">
                  <c:v>after Fine-tuning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yVal>
            <c:numRef>
              <c:f>'res'!$G$2:$G$101</c:f>
              <c:numCache>
                <c:formatCode>General</c:formatCode>
                <c:ptCount val="100"/>
                <c:pt idx="0">
                  <c:v>0.64692145586013794</c:v>
                </c:pt>
                <c:pt idx="1">
                  <c:v>0.58564108610153198</c:v>
                </c:pt>
                <c:pt idx="2">
                  <c:v>0.4015393853187561</c:v>
                </c:pt>
                <c:pt idx="3">
                  <c:v>0.79914778470993042</c:v>
                </c:pt>
                <c:pt idx="4">
                  <c:v>0.62126374244689941</c:v>
                </c:pt>
                <c:pt idx="5">
                  <c:v>0.54217112064361572</c:v>
                </c:pt>
                <c:pt idx="6">
                  <c:v>0.66780620813369751</c:v>
                </c:pt>
                <c:pt idx="7">
                  <c:v>0.38653123378753662</c:v>
                </c:pt>
                <c:pt idx="8">
                  <c:v>0.5294722318649292</c:v>
                </c:pt>
                <c:pt idx="9">
                  <c:v>0.59943073987960815</c:v>
                </c:pt>
                <c:pt idx="10">
                  <c:v>0.83676499128341675</c:v>
                </c:pt>
                <c:pt idx="11">
                  <c:v>0.63017076253890991</c:v>
                </c:pt>
                <c:pt idx="12">
                  <c:v>0.7777823805809021</c:v>
                </c:pt>
                <c:pt idx="13">
                  <c:v>0.32960253953933716</c:v>
                </c:pt>
                <c:pt idx="14">
                  <c:v>0.45629757642745972</c:v>
                </c:pt>
                <c:pt idx="15">
                  <c:v>0.65172839164733887</c:v>
                </c:pt>
                <c:pt idx="16">
                  <c:v>0.58104979991912842</c:v>
                </c:pt>
                <c:pt idx="17">
                  <c:v>0.73837369680404663</c:v>
                </c:pt>
                <c:pt idx="18">
                  <c:v>0.41608092188835144</c:v>
                </c:pt>
                <c:pt idx="19">
                  <c:v>0.66964197158813477</c:v>
                </c:pt>
                <c:pt idx="20">
                  <c:v>0.8671601414680481</c:v>
                </c:pt>
                <c:pt idx="21">
                  <c:v>0.47504812479019165</c:v>
                </c:pt>
                <c:pt idx="22">
                  <c:v>0.5641137957572937</c:v>
                </c:pt>
                <c:pt idx="23">
                  <c:v>0.47758221626281738</c:v>
                </c:pt>
                <c:pt idx="24">
                  <c:v>0.67253667116165161</c:v>
                </c:pt>
                <c:pt idx="25">
                  <c:v>0.46262252330780029</c:v>
                </c:pt>
                <c:pt idx="26">
                  <c:v>0.3402152955532074</c:v>
                </c:pt>
                <c:pt idx="27">
                  <c:v>0.61256104707717896</c:v>
                </c:pt>
                <c:pt idx="28">
                  <c:v>0.50666296482086182</c:v>
                </c:pt>
                <c:pt idx="29">
                  <c:v>0.45875561237335205</c:v>
                </c:pt>
                <c:pt idx="30">
                  <c:v>0.41718572378158569</c:v>
                </c:pt>
                <c:pt idx="31">
                  <c:v>0.67947190999984741</c:v>
                </c:pt>
                <c:pt idx="32">
                  <c:v>0.29939627647399902</c:v>
                </c:pt>
                <c:pt idx="33">
                  <c:v>0.46230021119117737</c:v>
                </c:pt>
                <c:pt idx="34">
                  <c:v>0.36471173167228699</c:v>
                </c:pt>
                <c:pt idx="35">
                  <c:v>0.44923108816146851</c:v>
                </c:pt>
                <c:pt idx="36">
                  <c:v>0.43217802047729492</c:v>
                </c:pt>
                <c:pt idx="37">
                  <c:v>0.38338187336921692</c:v>
                </c:pt>
                <c:pt idx="38">
                  <c:v>0.31463152170181274</c:v>
                </c:pt>
                <c:pt idx="39">
                  <c:v>0.57200825214385986</c:v>
                </c:pt>
                <c:pt idx="40">
                  <c:v>0.3947138786315918</c:v>
                </c:pt>
                <c:pt idx="41">
                  <c:v>0.80354177951812744</c:v>
                </c:pt>
                <c:pt idx="42">
                  <c:v>0.59495586156845093</c:v>
                </c:pt>
                <c:pt idx="43">
                  <c:v>0.81327039003372192</c:v>
                </c:pt>
                <c:pt idx="44">
                  <c:v>0.45866462588310242</c:v>
                </c:pt>
                <c:pt idx="45">
                  <c:v>0.40693336725234985</c:v>
                </c:pt>
                <c:pt idx="46">
                  <c:v>0.47002530097961426</c:v>
                </c:pt>
                <c:pt idx="47">
                  <c:v>0.77624070644378662</c:v>
                </c:pt>
                <c:pt idx="48">
                  <c:v>0.40235638618469238</c:v>
                </c:pt>
                <c:pt idx="49">
                  <c:v>0.58062320947647095</c:v>
                </c:pt>
                <c:pt idx="50">
                  <c:v>0.43767043948173523</c:v>
                </c:pt>
                <c:pt idx="51">
                  <c:v>0.51754695177078247</c:v>
                </c:pt>
                <c:pt idx="52">
                  <c:v>0.33756184577941895</c:v>
                </c:pt>
                <c:pt idx="53">
                  <c:v>0.73575741052627563</c:v>
                </c:pt>
                <c:pt idx="54">
                  <c:v>0.56391704082489014</c:v>
                </c:pt>
                <c:pt idx="55">
                  <c:v>0.44669711589813232</c:v>
                </c:pt>
                <c:pt idx="56">
                  <c:v>0.54811513423919678</c:v>
                </c:pt>
                <c:pt idx="57">
                  <c:v>0.30779150128364563</c:v>
                </c:pt>
                <c:pt idx="58">
                  <c:v>0.4986797571182251</c:v>
                </c:pt>
                <c:pt idx="59">
                  <c:v>0.50174874067306519</c:v>
                </c:pt>
                <c:pt idx="60">
                  <c:v>0.79084104299545288</c:v>
                </c:pt>
                <c:pt idx="61">
                  <c:v>0.49586218595504761</c:v>
                </c:pt>
                <c:pt idx="62">
                  <c:v>0.70202416181564331</c:v>
                </c:pt>
                <c:pt idx="63">
                  <c:v>0.20020215213298798</c:v>
                </c:pt>
                <c:pt idx="64">
                  <c:v>0.45842444896697998</c:v>
                </c:pt>
                <c:pt idx="65">
                  <c:v>0.43990600109100342</c:v>
                </c:pt>
                <c:pt idx="66">
                  <c:v>0.44357389211654663</c:v>
                </c:pt>
                <c:pt idx="67">
                  <c:v>0.61427390575408936</c:v>
                </c:pt>
                <c:pt idx="68">
                  <c:v>0.37628060579299927</c:v>
                </c:pt>
                <c:pt idx="69">
                  <c:v>0.64911413192749023</c:v>
                </c:pt>
                <c:pt idx="70">
                  <c:v>0.83571183681488037</c:v>
                </c:pt>
                <c:pt idx="71">
                  <c:v>0.46625629067420959</c:v>
                </c:pt>
                <c:pt idx="72">
                  <c:v>0.41065582633018494</c:v>
                </c:pt>
                <c:pt idx="73">
                  <c:v>0.30217614769935608</c:v>
                </c:pt>
                <c:pt idx="74">
                  <c:v>0.6157766580581665</c:v>
                </c:pt>
                <c:pt idx="75">
                  <c:v>0.33445408940315247</c:v>
                </c:pt>
                <c:pt idx="76">
                  <c:v>0.22992533445358276</c:v>
                </c:pt>
                <c:pt idx="77">
                  <c:v>0.49212503433227539</c:v>
                </c:pt>
                <c:pt idx="78">
                  <c:v>0.3805508017539978</c:v>
                </c:pt>
                <c:pt idx="79">
                  <c:v>0.33709925413131714</c:v>
                </c:pt>
                <c:pt idx="80">
                  <c:v>0.41671910881996155</c:v>
                </c:pt>
                <c:pt idx="81">
                  <c:v>0.54817092418670654</c:v>
                </c:pt>
                <c:pt idx="82">
                  <c:v>0.14602558314800262</c:v>
                </c:pt>
                <c:pt idx="83">
                  <c:v>0.41804200410842896</c:v>
                </c:pt>
                <c:pt idx="84">
                  <c:v>0.23901240527629852</c:v>
                </c:pt>
                <c:pt idx="85">
                  <c:v>0.32192298769950867</c:v>
                </c:pt>
                <c:pt idx="86">
                  <c:v>0.2542586624622345</c:v>
                </c:pt>
                <c:pt idx="87">
                  <c:v>0.26900911331176758</c:v>
                </c:pt>
                <c:pt idx="88">
                  <c:v>0.15734536945819855</c:v>
                </c:pt>
                <c:pt idx="89">
                  <c:v>0.5063130259513855</c:v>
                </c:pt>
                <c:pt idx="90">
                  <c:v>0.26543512940406799</c:v>
                </c:pt>
                <c:pt idx="91">
                  <c:v>0.74969774484634399</c:v>
                </c:pt>
                <c:pt idx="92">
                  <c:v>0.52255713939666748</c:v>
                </c:pt>
                <c:pt idx="93">
                  <c:v>0.77678185701370239</c:v>
                </c:pt>
                <c:pt idx="94">
                  <c:v>0.33546555042266846</c:v>
                </c:pt>
                <c:pt idx="95">
                  <c:v>0.36658185720443726</c:v>
                </c:pt>
                <c:pt idx="96">
                  <c:v>0.33830958604812622</c:v>
                </c:pt>
                <c:pt idx="97">
                  <c:v>0.6567535400390625</c:v>
                </c:pt>
                <c:pt idx="98">
                  <c:v>0.28978893160820007</c:v>
                </c:pt>
                <c:pt idx="99">
                  <c:v>0.51295971870422363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84-4CE5-A39F-7E001BF5F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818672"/>
        <c:axId val="1343797552"/>
      </c:scatterChart>
      <c:valAx>
        <c:axId val="13438186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3797552"/>
        <c:crosses val="autoZero"/>
        <c:crossBetween val="midCat"/>
      </c:valAx>
      <c:valAx>
        <c:axId val="13437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38186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Similarity test results via models before and after fine-tuning (Negative)</a:t>
            </a:r>
            <a:endParaRPr lang="zh-CN" altLang="zh-CN"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'res'!$F$1</c:f>
              <c:strCache>
                <c:ptCount val="1"/>
                <c:pt idx="0">
                  <c:v>Original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yVal>
            <c:numRef>
              <c:f>'res'!$F$102:$F$151</c:f>
              <c:numCache>
                <c:formatCode>General</c:formatCode>
                <c:ptCount val="50"/>
                <c:pt idx="0">
                  <c:v>0.10069971531629562</c:v>
                </c:pt>
                <c:pt idx="1">
                  <c:v>-3.9514515548944473E-2</c:v>
                </c:pt>
                <c:pt idx="2">
                  <c:v>7.5918875634670258E-2</c:v>
                </c:pt>
                <c:pt idx="3">
                  <c:v>8.3570234477519989E-2</c:v>
                </c:pt>
                <c:pt idx="4">
                  <c:v>-3.0548237264156342E-2</c:v>
                </c:pt>
                <c:pt idx="5">
                  <c:v>2.4920644238591194E-2</c:v>
                </c:pt>
                <c:pt idx="6">
                  <c:v>6.9599568843841553E-2</c:v>
                </c:pt>
                <c:pt idx="7">
                  <c:v>0.14046651124954224</c:v>
                </c:pt>
                <c:pt idx="8">
                  <c:v>-8.6218565702438354E-3</c:v>
                </c:pt>
                <c:pt idx="9">
                  <c:v>-1.0257245041429996E-2</c:v>
                </c:pt>
                <c:pt idx="10">
                  <c:v>-6.9515123963356018E-2</c:v>
                </c:pt>
                <c:pt idx="11">
                  <c:v>-1.1378723196685314E-2</c:v>
                </c:pt>
                <c:pt idx="12">
                  <c:v>-0.10199042409658432</c:v>
                </c:pt>
                <c:pt idx="13">
                  <c:v>0.12041319161653519</c:v>
                </c:pt>
                <c:pt idx="14">
                  <c:v>0.10365800559520721</c:v>
                </c:pt>
                <c:pt idx="15">
                  <c:v>5.5335544049739838E-2</c:v>
                </c:pt>
                <c:pt idx="16">
                  <c:v>1.365348044782877E-2</c:v>
                </c:pt>
                <c:pt idx="17">
                  <c:v>-8.6044877767562866E-2</c:v>
                </c:pt>
                <c:pt idx="18">
                  <c:v>-6.3571929931640625E-2</c:v>
                </c:pt>
                <c:pt idx="19">
                  <c:v>0.12734253704547882</c:v>
                </c:pt>
                <c:pt idx="20">
                  <c:v>-0.1216246634721756</c:v>
                </c:pt>
                <c:pt idx="21">
                  <c:v>1.0855288244783878E-2</c:v>
                </c:pt>
                <c:pt idx="22">
                  <c:v>9.9042318761348724E-2</c:v>
                </c:pt>
                <c:pt idx="23">
                  <c:v>-2.3078497499227524E-2</c:v>
                </c:pt>
                <c:pt idx="24">
                  <c:v>1.4632341451942921E-2</c:v>
                </c:pt>
                <c:pt idx="25">
                  <c:v>-3.9541669189929962E-2</c:v>
                </c:pt>
                <c:pt idx="26">
                  <c:v>6.0120169073343277E-2</c:v>
                </c:pt>
                <c:pt idx="27">
                  <c:v>4.3530452996492386E-2</c:v>
                </c:pt>
                <c:pt idx="28">
                  <c:v>3.3193677663803101E-2</c:v>
                </c:pt>
                <c:pt idx="29">
                  <c:v>2.1223880350589752E-2</c:v>
                </c:pt>
                <c:pt idx="30">
                  <c:v>-4.9795914441347122E-2</c:v>
                </c:pt>
                <c:pt idx="31">
                  <c:v>-7.6668307185173035E-2</c:v>
                </c:pt>
                <c:pt idx="32">
                  <c:v>4.0216285735368729E-2</c:v>
                </c:pt>
                <c:pt idx="33">
                  <c:v>0.32953149080276489</c:v>
                </c:pt>
                <c:pt idx="34">
                  <c:v>-4.7906748950481415E-3</c:v>
                </c:pt>
                <c:pt idx="35">
                  <c:v>-3.2329633831977844E-2</c:v>
                </c:pt>
                <c:pt idx="36">
                  <c:v>1.6410915181040764E-2</c:v>
                </c:pt>
                <c:pt idx="37">
                  <c:v>0.19850914180278778</c:v>
                </c:pt>
                <c:pt idx="38">
                  <c:v>0.10821142792701721</c:v>
                </c:pt>
                <c:pt idx="39">
                  <c:v>0.17788994312286377</c:v>
                </c:pt>
                <c:pt idx="40">
                  <c:v>1.6802659258246422E-2</c:v>
                </c:pt>
                <c:pt idx="41">
                  <c:v>6.8109534680843353E-2</c:v>
                </c:pt>
                <c:pt idx="42">
                  <c:v>3.0625671148300171E-2</c:v>
                </c:pt>
                <c:pt idx="43">
                  <c:v>-7.3605366051197052E-2</c:v>
                </c:pt>
                <c:pt idx="44">
                  <c:v>5.7600460946559906E-2</c:v>
                </c:pt>
                <c:pt idx="45">
                  <c:v>4.8964682966470718E-2</c:v>
                </c:pt>
                <c:pt idx="46">
                  <c:v>-4.9643222242593765E-2</c:v>
                </c:pt>
                <c:pt idx="47">
                  <c:v>4.3414115905761719E-2</c:v>
                </c:pt>
                <c:pt idx="48">
                  <c:v>7.4643582105636597E-2</c:v>
                </c:pt>
                <c:pt idx="49">
                  <c:v>-7.769264280796051E-3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5-4C1B-B99C-8EF79306D4CE}"/>
            </c:ext>
          </c:extLst>
        </c:ser>
        <c:ser>
          <c:idx val="1"/>
          <c:order val="1"/>
          <c:tx>
            <c:strRef>
              <c:f>'res'!$G$1</c:f>
              <c:strCache>
                <c:ptCount val="1"/>
                <c:pt idx="0">
                  <c:v>after Fine-tuning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yVal>
            <c:numRef>
              <c:f>'res'!$G$102:$G$151</c:f>
              <c:numCache>
                <c:formatCode>General</c:formatCode>
                <c:ptCount val="50"/>
                <c:pt idx="0">
                  <c:v>0.20198974013328552</c:v>
                </c:pt>
                <c:pt idx="1">
                  <c:v>8.5949577391147614E-2</c:v>
                </c:pt>
                <c:pt idx="2">
                  <c:v>0.12269172817468643</c:v>
                </c:pt>
                <c:pt idx="3">
                  <c:v>0.11781731247901917</c:v>
                </c:pt>
                <c:pt idx="4">
                  <c:v>4.5103445649147034E-2</c:v>
                </c:pt>
                <c:pt idx="5">
                  <c:v>0.14538571238517761</c:v>
                </c:pt>
                <c:pt idx="6">
                  <c:v>0.17599014937877655</c:v>
                </c:pt>
                <c:pt idx="7">
                  <c:v>0.17087374627590179</c:v>
                </c:pt>
                <c:pt idx="8">
                  <c:v>0.11624761670827866</c:v>
                </c:pt>
                <c:pt idx="9">
                  <c:v>0.14135065674781799</c:v>
                </c:pt>
                <c:pt idx="10">
                  <c:v>3.7509791553020477E-2</c:v>
                </c:pt>
                <c:pt idx="11">
                  <c:v>-3.8595549762248993E-2</c:v>
                </c:pt>
                <c:pt idx="12">
                  <c:v>1.9795861095190048E-2</c:v>
                </c:pt>
                <c:pt idx="13">
                  <c:v>0.30231207609176636</c:v>
                </c:pt>
                <c:pt idx="14">
                  <c:v>0.18368801474571228</c:v>
                </c:pt>
                <c:pt idx="15">
                  <c:v>0.21531383693218231</c:v>
                </c:pt>
                <c:pt idx="16">
                  <c:v>0.1515595018863678</c:v>
                </c:pt>
                <c:pt idx="17">
                  <c:v>9.4598056748509407E-3</c:v>
                </c:pt>
                <c:pt idx="18">
                  <c:v>3.6143254488706589E-2</c:v>
                </c:pt>
                <c:pt idx="19">
                  <c:v>0.19474487006664276</c:v>
                </c:pt>
                <c:pt idx="20">
                  <c:v>3.6855518817901611E-2</c:v>
                </c:pt>
                <c:pt idx="21">
                  <c:v>0.1350405216217041</c:v>
                </c:pt>
                <c:pt idx="22">
                  <c:v>0.23649638891220093</c:v>
                </c:pt>
                <c:pt idx="23">
                  <c:v>9.7335278987884521E-3</c:v>
                </c:pt>
                <c:pt idx="24">
                  <c:v>0.11927871406078339</c:v>
                </c:pt>
                <c:pt idx="25">
                  <c:v>8.8342353701591492E-2</c:v>
                </c:pt>
                <c:pt idx="26">
                  <c:v>0.1830497682094574</c:v>
                </c:pt>
                <c:pt idx="27">
                  <c:v>0.20326849818229675</c:v>
                </c:pt>
                <c:pt idx="28">
                  <c:v>9.1983482241630554E-2</c:v>
                </c:pt>
                <c:pt idx="29">
                  <c:v>5.6636180728673935E-2</c:v>
                </c:pt>
                <c:pt idx="30">
                  <c:v>0.10022907704114914</c:v>
                </c:pt>
                <c:pt idx="31">
                  <c:v>-3.4098373726010323E-3</c:v>
                </c:pt>
                <c:pt idx="32">
                  <c:v>2.5488104671239853E-2</c:v>
                </c:pt>
                <c:pt idx="33">
                  <c:v>0.27804693579673767</c:v>
                </c:pt>
                <c:pt idx="34">
                  <c:v>0.13760276138782501</c:v>
                </c:pt>
                <c:pt idx="35">
                  <c:v>0.13530313968658447</c:v>
                </c:pt>
                <c:pt idx="36">
                  <c:v>0.13411939144134521</c:v>
                </c:pt>
                <c:pt idx="37">
                  <c:v>0.30723261833190918</c:v>
                </c:pt>
                <c:pt idx="38">
                  <c:v>0.25197923183441162</c:v>
                </c:pt>
                <c:pt idx="39">
                  <c:v>0.29803583025932312</c:v>
                </c:pt>
                <c:pt idx="40">
                  <c:v>0.18796634674072266</c:v>
                </c:pt>
                <c:pt idx="41">
                  <c:v>0.16097335517406464</c:v>
                </c:pt>
                <c:pt idx="42">
                  <c:v>0.19163396954536438</c:v>
                </c:pt>
                <c:pt idx="43">
                  <c:v>1.3173680752515793E-2</c:v>
                </c:pt>
                <c:pt idx="44">
                  <c:v>0.20420819520950317</c:v>
                </c:pt>
                <c:pt idx="45">
                  <c:v>0.13006864488124847</c:v>
                </c:pt>
                <c:pt idx="46">
                  <c:v>8.8278353214263916E-2</c:v>
                </c:pt>
                <c:pt idx="47">
                  <c:v>0.17666900157928467</c:v>
                </c:pt>
                <c:pt idx="48">
                  <c:v>0.19763953983783722</c:v>
                </c:pt>
                <c:pt idx="49">
                  <c:v>1.1703812051564455E-3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E5-4C1B-B99C-8EF79306D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23952"/>
        <c:axId val="1354624432"/>
      </c:scatterChart>
      <c:valAx>
        <c:axId val="135462395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4624432"/>
        <c:crosses val="autoZero"/>
        <c:crossBetween val="midCat"/>
        <c:majorUnit val="10"/>
      </c:valAx>
      <c:valAx>
        <c:axId val="13546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462395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556260</xdr:colOff>
      <xdr:row>19</xdr:row>
      <xdr:rowOff>160020</xdr:rowOff>
    </xdr:from>
    <xdr:to>
      <xdr:col>22</xdr:col>
      <xdr:colOff>449580</xdr:colOff>
      <xdr:row>44</xdr:row>
      <xdr:rowOff>68580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71F10A8-8D5A-87FB-120B-D68031704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45</xdr:row>
      <xdr:rowOff>0</xdr:rowOff>
    </xdr:from>
    <xdr:to>
      <xdr:col>22</xdr:col>
      <xdr:colOff>464820</xdr:colOff>
      <xdr:row>71</xdr:row>
      <xdr:rowOff>7620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3121A13-0BEB-3F51-3943-24F8E022F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003987-A55C-4C0A-8899-0609E8CE817C}" autoFormatId="16" applyNumberFormats="0" applyBorderFormats="0" applyFontFormats="0" applyPatternFormats="0" applyAlignmentFormats="0" applyWidthHeightFormats="0">
  <queryTableRefresh nextId="12" unboundColumnsRight="5">
    <queryTableFields count="10">
      <queryTableField id="1" name="句子" tableColumnId="1"/>
      <queryTableField id="2" name="原始模型_查询服务器信息" tableColumnId="2"/>
      <queryTableField id="3" name="原始模型_服务器现在开着吗" tableColumnId="3"/>
      <queryTableField id="4" name="finetuned模型_查询服务器信息" tableColumnId="4"/>
      <queryTableField id="5" name="finetuned模型_服务器现在开着吗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3114F6-1139-4C4E-84BF-A69564EFEE12}" name="res" displayName="res" ref="A1:J151" tableType="queryTable" totalsRowShown="0">
  <autoFilter ref="A1:J151" xr:uid="{ED3114F6-1139-4C4E-84BF-A69564EFEE12}"/>
  <tableColumns count="10">
    <tableColumn id="1" xr3:uid="{B7679DED-3535-4BA2-BC0A-27D465487E56}" uniqueName="1" name="句子" queryTableFieldId="1" dataDxfId="5"/>
    <tableColumn id="2" xr3:uid="{51A09C78-3EC3-4535-BA1F-25ADD5EBE273}" uniqueName="2" name="原始模型_查询服务器信息" queryTableFieldId="2"/>
    <tableColumn id="3" xr3:uid="{C7B5051E-8B56-4ABC-BB1B-324F3D49BFD1}" uniqueName="3" name="原始模型_服务器现在开着吗" queryTableFieldId="3"/>
    <tableColumn id="4" xr3:uid="{517133B5-D9BC-436F-B744-2F1D243CB60B}" uniqueName="4" name="finetuned模型_查询服务器信息" queryTableFieldId="4"/>
    <tableColumn id="5" xr3:uid="{B7E0D7D5-32D1-4381-B138-FEEE198A41FE}" uniqueName="5" name="finetuned模型_服务器现在开着吗" queryTableFieldId="5"/>
    <tableColumn id="6" xr3:uid="{0AEA3C36-45CA-4D00-9C4B-9EC6F4B8EC96}" uniqueName="6" name="Original" queryTableFieldId="6" dataDxfId="4">
      <calculatedColumnFormula>MAX(res[[#This Row],[原始模型_查询服务器信息]:[原始模型_服务器现在开着吗]])</calculatedColumnFormula>
    </tableColumn>
    <tableColumn id="7" xr3:uid="{14647BA0-307C-494E-8AB5-0C00222290E0}" uniqueName="7" name="after Fine-tuning" queryTableFieldId="7" dataDxfId="3">
      <calculatedColumnFormula>MAX(res[[#This Row],[finetuned模型_查询服务器信息]:[finetuned模型_服务器现在开着吗]])</calculatedColumnFormula>
    </tableColumn>
    <tableColumn id="8" xr3:uid="{85EB7EB9-21EE-4A1B-A70F-27DF071D976F}" uniqueName="8" name="res" queryTableFieldId="8" dataDxfId="2">
      <calculatedColumnFormula>IF(res[[#This Row],[Original]]&gt;=0.2,1,0)</calculatedColumnFormula>
    </tableColumn>
    <tableColumn id="9" xr3:uid="{C763F228-E3F9-490F-9747-3D5EB496C077}" uniqueName="9" name="列1" queryTableFieldId="9" dataDxfId="1">
      <calculatedColumnFormula>IF(res[[#This Row],[after Fine-tuning]]&gt;=0.35,1,0)</calculatedColumnFormula>
    </tableColumn>
    <tableColumn id="10" xr3:uid="{26439CA0-B296-44F5-9CBD-06FA14FF781E}" uniqueName="10" name="列2" queryTableFieldId="10" dataDxfId="0">
      <calculatedColumnFormula>res[[#This Row],[after Fine-tuning]]-res[[#This Row],[Original]]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1D0CB-E09D-4F25-983F-D66462C59AEA}">
  <dimension ref="A1:P151"/>
  <sheetViews>
    <sheetView tabSelected="1" topLeftCell="B1" workbookViewId="0">
      <selection activeCell="K17" sqref="K17"/>
    </sheetView>
  </sheetViews>
  <sheetFormatPr defaultRowHeight="13.8" x14ac:dyDescent="0.25"/>
  <cols>
    <col min="1" max="1" width="42.44140625" bestFit="1" customWidth="1"/>
    <col min="2" max="2" width="16.21875" customWidth="1"/>
    <col min="3" max="3" width="20" customWidth="1"/>
    <col min="4" max="4" width="18.77734375" customWidth="1"/>
    <col min="5" max="5" width="17.44140625" customWidth="1"/>
    <col min="6" max="6" width="18.109375" customWidth="1"/>
    <col min="7" max="7" width="18.109375" bestFit="1" customWidth="1"/>
    <col min="11" max="11" width="15.332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155</v>
      </c>
      <c r="G1" t="s">
        <v>156</v>
      </c>
      <c r="H1" t="s">
        <v>157</v>
      </c>
      <c r="I1" t="s">
        <v>158</v>
      </c>
      <c r="J1" t="s">
        <v>161</v>
      </c>
      <c r="M1" t="s">
        <v>159</v>
      </c>
      <c r="N1" t="s">
        <v>160</v>
      </c>
    </row>
    <row r="2" spans="1:16" x14ac:dyDescent="0.25">
      <c r="A2" t="s">
        <v>5</v>
      </c>
      <c r="B2">
        <v>0.12959189713001251</v>
      </c>
      <c r="C2">
        <v>0.30015233159065247</v>
      </c>
      <c r="D2">
        <v>0.32106536626815796</v>
      </c>
      <c r="E2">
        <v>0.64692145586013794</v>
      </c>
      <c r="F2">
        <f>MAX(res[[#This Row],[原始模型_查询服务器信息]:[原始模型_服务器现在开着吗]])</f>
        <v>0.30015233159065247</v>
      </c>
      <c r="G2">
        <f>MAX(res[[#This Row],[finetuned模型_查询服务器信息]:[finetuned模型_服务器现在开着吗]])</f>
        <v>0.64692145586013794</v>
      </c>
      <c r="H2">
        <f>IF(res[[#This Row],[Original]]&gt;=0.2,1,0)</f>
        <v>1</v>
      </c>
      <c r="I2">
        <f>IF(res[[#This Row],[after Fine-tuning]]&gt;=0.35,1,0)</f>
        <v>1</v>
      </c>
      <c r="J2">
        <f>res[[#This Row],[after Fine-tuning]]-res[[#This Row],[Original]]</f>
        <v>0.34676912426948547</v>
      </c>
      <c r="L2" t="s">
        <v>162</v>
      </c>
      <c r="M2">
        <f>SUM(H2:H101)</f>
        <v>64</v>
      </c>
      <c r="N2">
        <f>SUM(I2:I101)</f>
        <v>79</v>
      </c>
    </row>
    <row r="3" spans="1:16" x14ac:dyDescent="0.25">
      <c r="A3" t="s">
        <v>6</v>
      </c>
      <c r="B3">
        <v>1.4908804558217525E-2</v>
      </c>
      <c r="C3">
        <v>0.32881739735603333</v>
      </c>
      <c r="D3">
        <v>9.2648632824420929E-2</v>
      </c>
      <c r="E3">
        <v>0.58564108610153198</v>
      </c>
      <c r="F3">
        <f>MAX(res[[#This Row],[原始模型_查询服务器信息]:[原始模型_服务器现在开着吗]])</f>
        <v>0.32881739735603333</v>
      </c>
      <c r="G3">
        <f>MAX(res[[#This Row],[finetuned模型_查询服务器信息]:[finetuned模型_服务器现在开着吗]])</f>
        <v>0.58564108610153198</v>
      </c>
      <c r="H3">
        <f>IF(res[[#This Row],[Original]]&gt;=0.2,1,0)</f>
        <v>1</v>
      </c>
      <c r="I3">
        <f>IF(res[[#This Row],[after Fine-tuning]]&gt;=0.35,1,0)</f>
        <v>1</v>
      </c>
      <c r="J3">
        <f>res[[#This Row],[after Fine-tuning]]-res[[#This Row],[Original]]</f>
        <v>0.25682368874549866</v>
      </c>
      <c r="L3" t="s">
        <v>163</v>
      </c>
      <c r="M3">
        <f>SUM(H102:H151)</f>
        <v>1</v>
      </c>
      <c r="N3">
        <f>SUM(I102:I151)</f>
        <v>0</v>
      </c>
    </row>
    <row r="4" spans="1:16" x14ac:dyDescent="0.25">
      <c r="A4" t="s">
        <v>7</v>
      </c>
      <c r="B4">
        <v>0.28825575113296509</v>
      </c>
      <c r="C4">
        <v>0.29380467534065247</v>
      </c>
      <c r="D4">
        <v>0.39169231057167053</v>
      </c>
      <c r="E4">
        <v>0.4015393853187561</v>
      </c>
      <c r="F4">
        <f>MAX(res[[#This Row],[原始模型_查询服务器信息]:[原始模型_服务器现在开着吗]])</f>
        <v>0.29380467534065247</v>
      </c>
      <c r="G4">
        <f>MAX(res[[#This Row],[finetuned模型_查询服务器信息]:[finetuned模型_服务器现在开着吗]])</f>
        <v>0.4015393853187561</v>
      </c>
      <c r="H4">
        <f>IF(res[[#This Row],[Original]]&gt;=0.2,1,0)</f>
        <v>1</v>
      </c>
      <c r="I4">
        <f>IF(res[[#This Row],[after Fine-tuning]]&gt;=0.35,1,0)</f>
        <v>1</v>
      </c>
      <c r="J4">
        <f>res[[#This Row],[after Fine-tuning]]-res[[#This Row],[Original]]</f>
        <v>0.10773470997810364</v>
      </c>
      <c r="L4" t="s">
        <v>164</v>
      </c>
      <c r="M4">
        <v>36</v>
      </c>
      <c r="N4">
        <v>21</v>
      </c>
    </row>
    <row r="5" spans="1:16" x14ac:dyDescent="0.25">
      <c r="A5" t="s">
        <v>8</v>
      </c>
      <c r="B5">
        <v>0.13732393085956573</v>
      </c>
      <c r="C5">
        <v>0.48051416873931885</v>
      </c>
      <c r="D5">
        <v>0.21623198688030243</v>
      </c>
      <c r="E5">
        <v>0.79914778470993042</v>
      </c>
      <c r="F5">
        <f>MAX(res[[#This Row],[原始模型_查询服务器信息]:[原始模型_服务器现在开着吗]])</f>
        <v>0.48051416873931885</v>
      </c>
      <c r="G5">
        <f>MAX(res[[#This Row],[finetuned模型_查询服务器信息]:[finetuned模型_服务器现在开着吗]])</f>
        <v>0.79914778470993042</v>
      </c>
      <c r="H5">
        <f>IF(res[[#This Row],[Original]]&gt;=0.2,1,0)</f>
        <v>1</v>
      </c>
      <c r="I5">
        <f>IF(res[[#This Row],[after Fine-tuning]]&gt;=0.35,1,0)</f>
        <v>1</v>
      </c>
      <c r="J5">
        <f>res[[#This Row],[after Fine-tuning]]-res[[#This Row],[Original]]</f>
        <v>0.31863361597061157</v>
      </c>
    </row>
    <row r="6" spans="1:16" x14ac:dyDescent="0.25">
      <c r="A6" t="s">
        <v>9</v>
      </c>
      <c r="B6">
        <v>5.4199963808059692E-2</v>
      </c>
      <c r="C6">
        <v>0.32911208271980286</v>
      </c>
      <c r="D6">
        <v>0.17739476263523102</v>
      </c>
      <c r="E6">
        <v>0.62126374244689941</v>
      </c>
      <c r="F6">
        <f>MAX(res[[#This Row],[原始模型_查询服务器信息]:[原始模型_服务器现在开着吗]])</f>
        <v>0.32911208271980286</v>
      </c>
      <c r="G6">
        <f>MAX(res[[#This Row],[finetuned模型_查询服务器信息]:[finetuned模型_服务器现在开着吗]])</f>
        <v>0.62126374244689941</v>
      </c>
      <c r="H6">
        <f>IF(res[[#This Row],[Original]]&gt;=0.2,1,0)</f>
        <v>1</v>
      </c>
      <c r="I6">
        <f>IF(res[[#This Row],[after Fine-tuning]]&gt;=0.35,1,0)</f>
        <v>1</v>
      </c>
      <c r="J6">
        <f>res[[#This Row],[after Fine-tuning]]-res[[#This Row],[Original]]</f>
        <v>0.29215165972709656</v>
      </c>
      <c r="O6">
        <f>M2/(M2+M3)</f>
        <v>0.98461538461538467</v>
      </c>
      <c r="P6">
        <f>N2/(N2+N3)</f>
        <v>1</v>
      </c>
    </row>
    <row r="7" spans="1:16" x14ac:dyDescent="0.25">
      <c r="A7" t="s">
        <v>10</v>
      </c>
      <c r="B7">
        <v>0.10937582701444626</v>
      </c>
      <c r="C7">
        <v>0.32403060793876648</v>
      </c>
      <c r="D7">
        <v>0.17554356157779694</v>
      </c>
      <c r="E7">
        <v>0.54217112064361572</v>
      </c>
      <c r="F7">
        <f>MAX(res[[#This Row],[原始模型_查询服务器信息]:[原始模型_服务器现在开着吗]])</f>
        <v>0.32403060793876648</v>
      </c>
      <c r="G7">
        <f>MAX(res[[#This Row],[finetuned模型_查询服务器信息]:[finetuned模型_服务器现在开着吗]])</f>
        <v>0.54217112064361572</v>
      </c>
      <c r="H7">
        <f>IF(res[[#This Row],[Original]]&gt;=0.2,1,0)</f>
        <v>1</v>
      </c>
      <c r="I7">
        <f>IF(res[[#This Row],[after Fine-tuning]]&gt;=0.35,1,0)</f>
        <v>1</v>
      </c>
      <c r="J7">
        <f>res[[#This Row],[after Fine-tuning]]-res[[#This Row],[Original]]</f>
        <v>0.21814051270484924</v>
      </c>
      <c r="K7">
        <f>AVERAGE(J2:J101)</f>
        <v>0.25636264793807639</v>
      </c>
      <c r="O7">
        <f>M2/(M2+M4)</f>
        <v>0.64</v>
      </c>
      <c r="P7">
        <f>N2/(N2+N4)</f>
        <v>0.79</v>
      </c>
    </row>
    <row r="8" spans="1:16" x14ac:dyDescent="0.25">
      <c r="A8" t="s">
        <v>11</v>
      </c>
      <c r="B8">
        <v>0.10626963526010513</v>
      </c>
      <c r="C8">
        <v>0.3295741081237793</v>
      </c>
      <c r="D8">
        <v>0.27442818880081177</v>
      </c>
      <c r="E8">
        <v>0.66780620813369751</v>
      </c>
      <c r="F8">
        <f>MAX(res[[#This Row],[原始模型_查询服务器信息]:[原始模型_服务器现在开着吗]])</f>
        <v>0.3295741081237793</v>
      </c>
      <c r="G8">
        <f>MAX(res[[#This Row],[finetuned模型_查询服务器信息]:[finetuned模型_服务器现在开着吗]])</f>
        <v>0.66780620813369751</v>
      </c>
      <c r="H8">
        <f>IF(res[[#This Row],[Original]]&gt;=0.2,1,0)</f>
        <v>1</v>
      </c>
      <c r="I8">
        <f>IF(res[[#This Row],[after Fine-tuning]]&gt;=0.35,1,0)</f>
        <v>1</v>
      </c>
      <c r="J8">
        <f>res[[#This Row],[after Fine-tuning]]-res[[#This Row],[Original]]</f>
        <v>0.33823210000991821</v>
      </c>
      <c r="K8">
        <f>AVERAGE(J102:J151)</f>
        <v>0.10207217243034393</v>
      </c>
      <c r="O8">
        <f>2*O6*O7/(O6+O7)</f>
        <v>0.77575757575757565</v>
      </c>
      <c r="P8">
        <f>2*P6*P7/(P6+P7)</f>
        <v>0.88268156424581012</v>
      </c>
    </row>
    <row r="9" spans="1:16" x14ac:dyDescent="0.25">
      <c r="A9" t="s">
        <v>12</v>
      </c>
      <c r="B9">
        <v>7.417432963848114E-2</v>
      </c>
      <c r="C9">
        <v>0.26679074764251709</v>
      </c>
      <c r="D9">
        <v>0.11137156933546066</v>
      </c>
      <c r="E9">
        <v>0.38653123378753662</v>
      </c>
      <c r="F9">
        <f>MAX(res[[#This Row],[原始模型_查询服务器信息]:[原始模型_服务器现在开着吗]])</f>
        <v>0.26679074764251709</v>
      </c>
      <c r="G9">
        <f>MAX(res[[#This Row],[finetuned模型_查询服务器信息]:[finetuned模型_服务器现在开着吗]])</f>
        <v>0.38653123378753662</v>
      </c>
      <c r="H9">
        <f>IF(res[[#This Row],[Original]]&gt;=0.2,1,0)</f>
        <v>1</v>
      </c>
      <c r="I9">
        <f>IF(res[[#This Row],[after Fine-tuning]]&gt;=0.35,1,0)</f>
        <v>1</v>
      </c>
      <c r="J9">
        <f>res[[#This Row],[after Fine-tuning]]-res[[#This Row],[Original]]</f>
        <v>0.11974048614501953</v>
      </c>
    </row>
    <row r="10" spans="1:16" x14ac:dyDescent="0.25">
      <c r="A10" t="s">
        <v>13</v>
      </c>
      <c r="B10">
        <v>0.23871402442455292</v>
      </c>
      <c r="C10">
        <v>0.1761760413646698</v>
      </c>
      <c r="D10">
        <v>0.5294722318649292</v>
      </c>
      <c r="E10">
        <v>0.39387983083724976</v>
      </c>
      <c r="F10">
        <f>MAX(res[[#This Row],[原始模型_查询服务器信息]:[原始模型_服务器现在开着吗]])</f>
        <v>0.23871402442455292</v>
      </c>
      <c r="G10">
        <f>MAX(res[[#This Row],[finetuned模型_查询服务器信息]:[finetuned模型_服务器现在开着吗]])</f>
        <v>0.5294722318649292</v>
      </c>
      <c r="H10">
        <f>IF(res[[#This Row],[Original]]&gt;=0.2,1,0)</f>
        <v>1</v>
      </c>
      <c r="I10">
        <f>IF(res[[#This Row],[after Fine-tuning]]&gt;=0.35,1,0)</f>
        <v>1</v>
      </c>
      <c r="J10">
        <f>res[[#This Row],[after Fine-tuning]]-res[[#This Row],[Original]]</f>
        <v>0.29075820744037628</v>
      </c>
      <c r="K10">
        <f>AVERAGE(F2:F101)</f>
        <v>0.24306103713577612</v>
      </c>
      <c r="L10">
        <f>AVERAGE(G2:G101)</f>
        <v>0.49942368507385254</v>
      </c>
    </row>
    <row r="11" spans="1:16" x14ac:dyDescent="0.25">
      <c r="A11" t="s">
        <v>14</v>
      </c>
      <c r="B11">
        <v>5.807846412062645E-2</v>
      </c>
      <c r="C11">
        <v>0.29874309897422791</v>
      </c>
      <c r="D11">
        <v>0.19003169238567352</v>
      </c>
      <c r="E11">
        <v>0.59943073987960815</v>
      </c>
      <c r="F11">
        <f>MAX(res[[#This Row],[原始模型_查询服务器信息]:[原始模型_服务器现在开着吗]])</f>
        <v>0.29874309897422791</v>
      </c>
      <c r="G11">
        <f>MAX(res[[#This Row],[finetuned模型_查询服务器信息]:[finetuned模型_服务器现在开着吗]])</f>
        <v>0.59943073987960815</v>
      </c>
      <c r="H11">
        <f>IF(res[[#This Row],[Original]]&gt;=0.2,1,0)</f>
        <v>1</v>
      </c>
      <c r="I11">
        <f>IF(res[[#This Row],[after Fine-tuning]]&gt;=0.35,1,0)</f>
        <v>1</v>
      </c>
      <c r="J11">
        <f>res[[#This Row],[after Fine-tuning]]-res[[#This Row],[Original]]</f>
        <v>0.30068764090538025</v>
      </c>
      <c r="K11">
        <f>AVERAGE(F102:F151)</f>
        <v>3.0176324043422936E-2</v>
      </c>
      <c r="L11">
        <f>AVERAGE(G102:G151)</f>
        <v>0.13224849647376685</v>
      </c>
    </row>
    <row r="12" spans="1:16" x14ac:dyDescent="0.25">
      <c r="A12" t="s">
        <v>15</v>
      </c>
      <c r="B12">
        <v>4.3352864682674408E-2</v>
      </c>
      <c r="C12">
        <v>0.44118422269821167</v>
      </c>
      <c r="D12">
        <v>0.16013762354850769</v>
      </c>
      <c r="E12">
        <v>0.83676499128341675</v>
      </c>
      <c r="F12">
        <f>MAX(res[[#This Row],[原始模型_查询服务器信息]:[原始模型_服务器现在开着吗]])</f>
        <v>0.44118422269821167</v>
      </c>
      <c r="G12">
        <f>MAX(res[[#This Row],[finetuned模型_查询服务器信息]:[finetuned模型_服务器现在开着吗]])</f>
        <v>0.83676499128341675</v>
      </c>
      <c r="H12">
        <f>IF(res[[#This Row],[Original]]&gt;=0.2,1,0)</f>
        <v>1</v>
      </c>
      <c r="I12">
        <f>IF(res[[#This Row],[after Fine-tuning]]&gt;=0.35,1,0)</f>
        <v>1</v>
      </c>
      <c r="J12">
        <f>res[[#This Row],[after Fine-tuning]]-res[[#This Row],[Original]]</f>
        <v>0.39558076858520508</v>
      </c>
    </row>
    <row r="13" spans="1:16" x14ac:dyDescent="0.25">
      <c r="A13" t="s">
        <v>16</v>
      </c>
      <c r="B13">
        <v>0.2355024665594101</v>
      </c>
      <c r="C13">
        <v>0.40101879835128784</v>
      </c>
      <c r="D13">
        <v>0.29550594091415405</v>
      </c>
      <c r="E13">
        <v>0.63017076253890991</v>
      </c>
      <c r="F13">
        <f>MAX(res[[#This Row],[原始模型_查询服务器信息]:[原始模型_服务器现在开着吗]])</f>
        <v>0.40101879835128784</v>
      </c>
      <c r="G13">
        <f>MAX(res[[#This Row],[finetuned模型_查询服务器信息]:[finetuned模型_服务器现在开着吗]])</f>
        <v>0.63017076253890991</v>
      </c>
      <c r="H13">
        <f>IF(res[[#This Row],[Original]]&gt;=0.2,1,0)</f>
        <v>1</v>
      </c>
      <c r="I13">
        <f>IF(res[[#This Row],[after Fine-tuning]]&gt;=0.35,1,0)</f>
        <v>1</v>
      </c>
      <c r="J13">
        <f>res[[#This Row],[after Fine-tuning]]-res[[#This Row],[Original]]</f>
        <v>0.22915196418762207</v>
      </c>
    </row>
    <row r="14" spans="1:16" x14ac:dyDescent="0.25">
      <c r="A14" t="s">
        <v>17</v>
      </c>
      <c r="B14">
        <v>0.11292973905801773</v>
      </c>
      <c r="C14">
        <v>0.42038100957870483</v>
      </c>
      <c r="D14">
        <v>0.23485131561756134</v>
      </c>
      <c r="E14">
        <v>0.7777823805809021</v>
      </c>
      <c r="F14">
        <f>MAX(res[[#This Row],[原始模型_查询服务器信息]:[原始模型_服务器现在开着吗]])</f>
        <v>0.42038100957870483</v>
      </c>
      <c r="G14">
        <f>MAX(res[[#This Row],[finetuned模型_查询服务器信息]:[finetuned模型_服务器现在开着吗]])</f>
        <v>0.7777823805809021</v>
      </c>
      <c r="H14">
        <f>IF(res[[#This Row],[Original]]&gt;=0.2,1,0)</f>
        <v>1</v>
      </c>
      <c r="I14">
        <f>IF(res[[#This Row],[after Fine-tuning]]&gt;=0.35,1,0)</f>
        <v>1</v>
      </c>
      <c r="J14">
        <f>res[[#This Row],[after Fine-tuning]]-res[[#This Row],[Original]]</f>
        <v>0.35740137100219727</v>
      </c>
    </row>
    <row r="15" spans="1:16" x14ac:dyDescent="0.25">
      <c r="A15" t="s">
        <v>18</v>
      </c>
      <c r="B15">
        <v>4.8295415937900543E-2</v>
      </c>
      <c r="C15">
        <v>0.1667342483997345</v>
      </c>
      <c r="D15">
        <v>0.15725745260715485</v>
      </c>
      <c r="E15">
        <v>0.32960253953933716</v>
      </c>
      <c r="F15">
        <f>MAX(res[[#This Row],[原始模型_查询服务器信息]:[原始模型_服务器现在开着吗]])</f>
        <v>0.1667342483997345</v>
      </c>
      <c r="G15">
        <f>MAX(res[[#This Row],[finetuned模型_查询服务器信息]:[finetuned模型_服务器现在开着吗]])</f>
        <v>0.32960253953933716</v>
      </c>
      <c r="H15">
        <f>IF(res[[#This Row],[Original]]&gt;=0.2,1,0)</f>
        <v>0</v>
      </c>
      <c r="I15">
        <f>IF(res[[#This Row],[after Fine-tuning]]&gt;=0.35,1,0)</f>
        <v>0</v>
      </c>
      <c r="J15">
        <f>res[[#This Row],[after Fine-tuning]]-res[[#This Row],[Original]]</f>
        <v>0.16286829113960266</v>
      </c>
    </row>
    <row r="16" spans="1:16" x14ac:dyDescent="0.25">
      <c r="A16" t="s">
        <v>19</v>
      </c>
      <c r="B16">
        <v>0.34121334552764893</v>
      </c>
      <c r="C16">
        <v>0.25592052936553955</v>
      </c>
      <c r="D16">
        <v>0.45629757642745972</v>
      </c>
      <c r="E16">
        <v>0.33530700206756592</v>
      </c>
      <c r="F16">
        <f>MAX(res[[#This Row],[原始模型_查询服务器信息]:[原始模型_服务器现在开着吗]])</f>
        <v>0.34121334552764893</v>
      </c>
      <c r="G16">
        <f>MAX(res[[#This Row],[finetuned模型_查询服务器信息]:[finetuned模型_服务器现在开着吗]])</f>
        <v>0.45629757642745972</v>
      </c>
      <c r="H16">
        <f>IF(res[[#This Row],[Original]]&gt;=0.2,1,0)</f>
        <v>1</v>
      </c>
      <c r="I16">
        <f>IF(res[[#This Row],[after Fine-tuning]]&gt;=0.35,1,0)</f>
        <v>1</v>
      </c>
      <c r="J16">
        <f>res[[#This Row],[after Fine-tuning]]-res[[#This Row],[Original]]</f>
        <v>0.11508423089981079</v>
      </c>
    </row>
    <row r="17" spans="1:10" x14ac:dyDescent="0.25">
      <c r="A17" t="s">
        <v>20</v>
      </c>
      <c r="B17">
        <v>0.13164372742176056</v>
      </c>
      <c r="C17">
        <v>0.30499401688575745</v>
      </c>
      <c r="D17">
        <v>0.32736998796463013</v>
      </c>
      <c r="E17">
        <v>0.65172839164733887</v>
      </c>
      <c r="F17">
        <f>MAX(res[[#This Row],[原始模型_查询服务器信息]:[原始模型_服务器现在开着吗]])</f>
        <v>0.30499401688575745</v>
      </c>
      <c r="G17">
        <f>MAX(res[[#This Row],[finetuned模型_查询服务器信息]:[finetuned模型_服务器现在开着吗]])</f>
        <v>0.65172839164733887</v>
      </c>
      <c r="H17">
        <f>IF(res[[#This Row],[Original]]&gt;=0.2,1,0)</f>
        <v>1</v>
      </c>
      <c r="I17">
        <f>IF(res[[#This Row],[after Fine-tuning]]&gt;=0.35,1,0)</f>
        <v>1</v>
      </c>
      <c r="J17">
        <f>res[[#This Row],[after Fine-tuning]]-res[[#This Row],[Original]]</f>
        <v>0.34673437476158142</v>
      </c>
    </row>
    <row r="18" spans="1:10" x14ac:dyDescent="0.25">
      <c r="A18" t="s">
        <v>21</v>
      </c>
      <c r="B18">
        <v>-1.3569521717727184E-2</v>
      </c>
      <c r="C18">
        <v>0.26814696192741394</v>
      </c>
      <c r="D18">
        <v>9.0824916958808899E-2</v>
      </c>
      <c r="E18">
        <v>0.58104979991912842</v>
      </c>
      <c r="F18">
        <f>MAX(res[[#This Row],[原始模型_查询服务器信息]:[原始模型_服务器现在开着吗]])</f>
        <v>0.26814696192741394</v>
      </c>
      <c r="G18">
        <f>MAX(res[[#This Row],[finetuned模型_查询服务器信息]:[finetuned模型_服务器现在开着吗]])</f>
        <v>0.58104979991912842</v>
      </c>
      <c r="H18">
        <f>IF(res[[#This Row],[Original]]&gt;=0.2,1,0)</f>
        <v>1</v>
      </c>
      <c r="I18">
        <f>IF(res[[#This Row],[after Fine-tuning]]&gt;=0.35,1,0)</f>
        <v>1</v>
      </c>
      <c r="J18">
        <f>res[[#This Row],[after Fine-tuning]]-res[[#This Row],[Original]]</f>
        <v>0.31290283799171448</v>
      </c>
    </row>
    <row r="19" spans="1:10" x14ac:dyDescent="0.25">
      <c r="A19" t="s">
        <v>22</v>
      </c>
      <c r="B19">
        <v>0.1057995930314064</v>
      </c>
      <c r="C19">
        <v>0.35696113109588623</v>
      </c>
      <c r="D19">
        <v>0.25613483786582947</v>
      </c>
      <c r="E19">
        <v>0.73837369680404663</v>
      </c>
      <c r="F19">
        <f>MAX(res[[#This Row],[原始模型_查询服务器信息]:[原始模型_服务器现在开着吗]])</f>
        <v>0.35696113109588623</v>
      </c>
      <c r="G19">
        <f>MAX(res[[#This Row],[finetuned模型_查询服务器信息]:[finetuned模型_服务器现在开着吗]])</f>
        <v>0.73837369680404663</v>
      </c>
      <c r="H19">
        <f>IF(res[[#This Row],[Original]]&gt;=0.2,1,0)</f>
        <v>1</v>
      </c>
      <c r="I19">
        <f>IF(res[[#This Row],[after Fine-tuning]]&gt;=0.35,1,0)</f>
        <v>1</v>
      </c>
      <c r="J19">
        <f>res[[#This Row],[after Fine-tuning]]-res[[#This Row],[Original]]</f>
        <v>0.3814125657081604</v>
      </c>
    </row>
    <row r="20" spans="1:10" x14ac:dyDescent="0.25">
      <c r="A20" t="s">
        <v>23</v>
      </c>
      <c r="B20">
        <v>0.22827257215976715</v>
      </c>
      <c r="C20">
        <v>0.3674386739730835</v>
      </c>
      <c r="D20">
        <v>0.20130850374698639</v>
      </c>
      <c r="E20">
        <v>0.41608092188835144</v>
      </c>
      <c r="F20">
        <f>MAX(res[[#This Row],[原始模型_查询服务器信息]:[原始模型_服务器现在开着吗]])</f>
        <v>0.3674386739730835</v>
      </c>
      <c r="G20">
        <f>MAX(res[[#This Row],[finetuned模型_查询服务器信息]:[finetuned模型_服务器现在开着吗]])</f>
        <v>0.41608092188835144</v>
      </c>
      <c r="H20">
        <f>IF(res[[#This Row],[Original]]&gt;=0.2,1,0)</f>
        <v>1</v>
      </c>
      <c r="I20">
        <f>IF(res[[#This Row],[after Fine-tuning]]&gt;=0.35,1,0)</f>
        <v>1</v>
      </c>
      <c r="J20">
        <f>res[[#This Row],[after Fine-tuning]]-res[[#This Row],[Original]]</f>
        <v>4.8642247915267944E-2</v>
      </c>
    </row>
    <row r="21" spans="1:10" x14ac:dyDescent="0.25">
      <c r="A21" t="s">
        <v>24</v>
      </c>
      <c r="B21">
        <v>0.17061857879161835</v>
      </c>
      <c r="C21">
        <v>0.45121371746063232</v>
      </c>
      <c r="D21">
        <v>0.23006872832775116</v>
      </c>
      <c r="E21">
        <v>0.66964197158813477</v>
      </c>
      <c r="F21">
        <f>MAX(res[[#This Row],[原始模型_查询服务器信息]:[原始模型_服务器现在开着吗]])</f>
        <v>0.45121371746063232</v>
      </c>
      <c r="G21">
        <f>MAX(res[[#This Row],[finetuned模型_查询服务器信息]:[finetuned模型_服务器现在开着吗]])</f>
        <v>0.66964197158813477</v>
      </c>
      <c r="H21">
        <f>IF(res[[#This Row],[Original]]&gt;=0.2,1,0)</f>
        <v>1</v>
      </c>
      <c r="I21">
        <f>IF(res[[#This Row],[after Fine-tuning]]&gt;=0.35,1,0)</f>
        <v>1</v>
      </c>
      <c r="J21">
        <f>res[[#This Row],[after Fine-tuning]]-res[[#This Row],[Original]]</f>
        <v>0.21842825412750244</v>
      </c>
    </row>
    <row r="22" spans="1:10" x14ac:dyDescent="0.25">
      <c r="A22" t="s">
        <v>25</v>
      </c>
      <c r="B22">
        <v>0.1182989776134491</v>
      </c>
      <c r="C22">
        <v>0.55309867858886719</v>
      </c>
      <c r="D22">
        <v>0.16213855147361755</v>
      </c>
      <c r="E22">
        <v>0.8671601414680481</v>
      </c>
      <c r="F22">
        <f>MAX(res[[#This Row],[原始模型_查询服务器信息]:[原始模型_服务器现在开着吗]])</f>
        <v>0.55309867858886719</v>
      </c>
      <c r="G22">
        <f>MAX(res[[#This Row],[finetuned模型_查询服务器信息]:[finetuned模型_服务器现在开着吗]])</f>
        <v>0.8671601414680481</v>
      </c>
      <c r="H22">
        <f>IF(res[[#This Row],[Original]]&gt;=0.2,1,0)</f>
        <v>1</v>
      </c>
      <c r="I22">
        <f>IF(res[[#This Row],[after Fine-tuning]]&gt;=0.35,1,0)</f>
        <v>1</v>
      </c>
      <c r="J22">
        <f>res[[#This Row],[after Fine-tuning]]-res[[#This Row],[Original]]</f>
        <v>0.31406146287918091</v>
      </c>
    </row>
    <row r="23" spans="1:10" x14ac:dyDescent="0.25">
      <c r="A23" t="s">
        <v>26</v>
      </c>
      <c r="B23">
        <v>0.29401794075965881</v>
      </c>
      <c r="C23">
        <v>0.28863325715065002</v>
      </c>
      <c r="D23">
        <v>0.47504812479019165</v>
      </c>
      <c r="E23">
        <v>0.42313572764396667</v>
      </c>
      <c r="F23">
        <f>MAX(res[[#This Row],[原始模型_查询服务器信息]:[原始模型_服务器现在开着吗]])</f>
        <v>0.29401794075965881</v>
      </c>
      <c r="G23">
        <f>MAX(res[[#This Row],[finetuned模型_查询服务器信息]:[finetuned模型_服务器现在开着吗]])</f>
        <v>0.47504812479019165</v>
      </c>
      <c r="H23">
        <f>IF(res[[#This Row],[Original]]&gt;=0.2,1,0)</f>
        <v>1</v>
      </c>
      <c r="I23">
        <f>IF(res[[#This Row],[after Fine-tuning]]&gt;=0.35,1,0)</f>
        <v>1</v>
      </c>
      <c r="J23">
        <f>res[[#This Row],[after Fine-tuning]]-res[[#This Row],[Original]]</f>
        <v>0.18103018403053284</v>
      </c>
    </row>
    <row r="24" spans="1:10" x14ac:dyDescent="0.25">
      <c r="A24" t="s">
        <v>27</v>
      </c>
      <c r="B24">
        <v>0.20295850932598114</v>
      </c>
      <c r="C24">
        <v>0.39570823311805725</v>
      </c>
      <c r="D24">
        <v>0.209980309009552</v>
      </c>
      <c r="E24">
        <v>0.5641137957572937</v>
      </c>
      <c r="F24">
        <f>MAX(res[[#This Row],[原始模型_查询服务器信息]:[原始模型_服务器现在开着吗]])</f>
        <v>0.39570823311805725</v>
      </c>
      <c r="G24">
        <f>MAX(res[[#This Row],[finetuned模型_查询服务器信息]:[finetuned模型_服务器现在开着吗]])</f>
        <v>0.5641137957572937</v>
      </c>
      <c r="H24">
        <f>IF(res[[#This Row],[Original]]&gt;=0.2,1,0)</f>
        <v>1</v>
      </c>
      <c r="I24">
        <f>IF(res[[#This Row],[after Fine-tuning]]&gt;=0.35,1,0)</f>
        <v>1</v>
      </c>
      <c r="J24">
        <f>res[[#This Row],[after Fine-tuning]]-res[[#This Row],[Original]]</f>
        <v>0.16840556263923645</v>
      </c>
    </row>
    <row r="25" spans="1:10" x14ac:dyDescent="0.25">
      <c r="A25" t="s">
        <v>28</v>
      </c>
      <c r="B25">
        <v>8.5458926856517792E-2</v>
      </c>
      <c r="C25">
        <v>0.21263080835342407</v>
      </c>
      <c r="D25">
        <v>0.28398251533508301</v>
      </c>
      <c r="E25">
        <v>0.47758221626281738</v>
      </c>
      <c r="F25">
        <f>MAX(res[[#This Row],[原始模型_查询服务器信息]:[原始模型_服务器现在开着吗]])</f>
        <v>0.21263080835342407</v>
      </c>
      <c r="G25">
        <f>MAX(res[[#This Row],[finetuned模型_查询服务器信息]:[finetuned模型_服务器现在开着吗]])</f>
        <v>0.47758221626281738</v>
      </c>
      <c r="H25">
        <f>IF(res[[#This Row],[Original]]&gt;=0.2,1,0)</f>
        <v>1</v>
      </c>
      <c r="I25">
        <f>IF(res[[#This Row],[after Fine-tuning]]&gt;=0.35,1,0)</f>
        <v>1</v>
      </c>
      <c r="J25">
        <f>res[[#This Row],[after Fine-tuning]]-res[[#This Row],[Original]]</f>
        <v>0.26495140790939331</v>
      </c>
    </row>
    <row r="26" spans="1:10" x14ac:dyDescent="0.25">
      <c r="A26" t="s">
        <v>29</v>
      </c>
      <c r="B26">
        <v>8.3147495985031128E-2</v>
      </c>
      <c r="C26">
        <v>0.40327334403991699</v>
      </c>
      <c r="D26">
        <v>0.13337086141109467</v>
      </c>
      <c r="E26">
        <v>0.67253667116165161</v>
      </c>
      <c r="F26">
        <f>MAX(res[[#This Row],[原始模型_查询服务器信息]:[原始模型_服务器现在开着吗]])</f>
        <v>0.40327334403991699</v>
      </c>
      <c r="G26">
        <f>MAX(res[[#This Row],[finetuned模型_查询服务器信息]:[finetuned模型_服务器现在开着吗]])</f>
        <v>0.67253667116165161</v>
      </c>
      <c r="H26">
        <f>IF(res[[#This Row],[Original]]&gt;=0.2,1,0)</f>
        <v>1</v>
      </c>
      <c r="I26">
        <f>IF(res[[#This Row],[after Fine-tuning]]&gt;=0.35,1,0)</f>
        <v>1</v>
      </c>
      <c r="J26">
        <f>res[[#This Row],[after Fine-tuning]]-res[[#This Row],[Original]]</f>
        <v>0.26926332712173462</v>
      </c>
    </row>
    <row r="27" spans="1:10" x14ac:dyDescent="0.25">
      <c r="A27" t="s">
        <v>30</v>
      </c>
      <c r="B27">
        <v>8.6540021002292633E-2</v>
      </c>
      <c r="C27">
        <v>0.22786872088909149</v>
      </c>
      <c r="D27">
        <v>0.24153132736682892</v>
      </c>
      <c r="E27">
        <v>0.46262252330780029</v>
      </c>
      <c r="F27">
        <f>MAX(res[[#This Row],[原始模型_查询服务器信息]:[原始模型_服务器现在开着吗]])</f>
        <v>0.22786872088909149</v>
      </c>
      <c r="G27">
        <f>MAX(res[[#This Row],[finetuned模型_查询服务器信息]:[finetuned模型_服务器现在开着吗]])</f>
        <v>0.46262252330780029</v>
      </c>
      <c r="H27">
        <f>IF(res[[#This Row],[Original]]&gt;=0.2,1,0)</f>
        <v>1</v>
      </c>
      <c r="I27">
        <f>IF(res[[#This Row],[after Fine-tuning]]&gt;=0.35,1,0)</f>
        <v>1</v>
      </c>
      <c r="J27">
        <f>res[[#This Row],[after Fine-tuning]]-res[[#This Row],[Original]]</f>
        <v>0.2347538024187088</v>
      </c>
    </row>
    <row r="28" spans="1:10" x14ac:dyDescent="0.25">
      <c r="A28" t="s">
        <v>31</v>
      </c>
      <c r="B28">
        <v>4.07884381711483E-2</v>
      </c>
      <c r="C28">
        <v>0.16134873032569885</v>
      </c>
      <c r="D28">
        <v>0.14959582686424255</v>
      </c>
      <c r="E28">
        <v>0.3402152955532074</v>
      </c>
      <c r="F28">
        <f>MAX(res[[#This Row],[原始模型_查询服务器信息]:[原始模型_服务器现在开着吗]])</f>
        <v>0.16134873032569885</v>
      </c>
      <c r="G28">
        <f>MAX(res[[#This Row],[finetuned模型_查询服务器信息]:[finetuned模型_服务器现在开着吗]])</f>
        <v>0.3402152955532074</v>
      </c>
      <c r="H28">
        <f>IF(res[[#This Row],[Original]]&gt;=0.2,1,0)</f>
        <v>0</v>
      </c>
      <c r="I28">
        <f>IF(res[[#This Row],[after Fine-tuning]]&gt;=0.35,1,0)</f>
        <v>0</v>
      </c>
      <c r="J28">
        <f>res[[#This Row],[after Fine-tuning]]-res[[#This Row],[Original]]</f>
        <v>0.17886656522750854</v>
      </c>
    </row>
    <row r="29" spans="1:10" x14ac:dyDescent="0.25">
      <c r="A29" t="s">
        <v>32</v>
      </c>
      <c r="B29">
        <v>6.4777657389640808E-2</v>
      </c>
      <c r="C29">
        <v>0.34617471694946289</v>
      </c>
      <c r="D29">
        <v>0.16024743020534515</v>
      </c>
      <c r="E29">
        <v>0.61256104707717896</v>
      </c>
      <c r="F29">
        <f>MAX(res[[#This Row],[原始模型_查询服务器信息]:[原始模型_服务器现在开着吗]])</f>
        <v>0.34617471694946289</v>
      </c>
      <c r="G29">
        <f>MAX(res[[#This Row],[finetuned模型_查询服务器信息]:[finetuned模型_服务器现在开着吗]])</f>
        <v>0.61256104707717896</v>
      </c>
      <c r="H29">
        <f>IF(res[[#This Row],[Original]]&gt;=0.2,1,0)</f>
        <v>1</v>
      </c>
      <c r="I29">
        <f>IF(res[[#This Row],[after Fine-tuning]]&gt;=0.35,1,0)</f>
        <v>1</v>
      </c>
      <c r="J29">
        <f>res[[#This Row],[after Fine-tuning]]-res[[#This Row],[Original]]</f>
        <v>0.26638633012771606</v>
      </c>
    </row>
    <row r="30" spans="1:10" x14ac:dyDescent="0.25">
      <c r="A30" t="s">
        <v>33</v>
      </c>
      <c r="B30">
        <v>0.26321139931678772</v>
      </c>
      <c r="C30">
        <v>0.36555060744285583</v>
      </c>
      <c r="D30">
        <v>0.4046529233455658</v>
      </c>
      <c r="E30">
        <v>0.50666296482086182</v>
      </c>
      <c r="F30">
        <f>MAX(res[[#This Row],[原始模型_查询服务器信息]:[原始模型_服务器现在开着吗]])</f>
        <v>0.36555060744285583</v>
      </c>
      <c r="G30">
        <f>MAX(res[[#This Row],[finetuned模型_查询服务器信息]:[finetuned模型_服务器现在开着吗]])</f>
        <v>0.50666296482086182</v>
      </c>
      <c r="H30">
        <f>IF(res[[#This Row],[Original]]&gt;=0.2,1,0)</f>
        <v>1</v>
      </c>
      <c r="I30">
        <f>IF(res[[#This Row],[after Fine-tuning]]&gt;=0.35,1,0)</f>
        <v>1</v>
      </c>
      <c r="J30">
        <f>res[[#This Row],[after Fine-tuning]]-res[[#This Row],[Original]]</f>
        <v>0.14111235737800598</v>
      </c>
    </row>
    <row r="31" spans="1:10" x14ac:dyDescent="0.25">
      <c r="A31" t="s">
        <v>34</v>
      </c>
      <c r="B31">
        <v>0.10934482514858246</v>
      </c>
      <c r="C31">
        <v>0.23284865915775299</v>
      </c>
      <c r="D31">
        <v>0.26599770784378052</v>
      </c>
      <c r="E31">
        <v>0.45875561237335205</v>
      </c>
      <c r="F31">
        <f>MAX(res[[#This Row],[原始模型_查询服务器信息]:[原始模型_服务器现在开着吗]])</f>
        <v>0.23284865915775299</v>
      </c>
      <c r="G31">
        <f>MAX(res[[#This Row],[finetuned模型_查询服务器信息]:[finetuned模型_服务器现在开着吗]])</f>
        <v>0.45875561237335205</v>
      </c>
      <c r="H31">
        <f>IF(res[[#This Row],[Original]]&gt;=0.2,1,0)</f>
        <v>1</v>
      </c>
      <c r="I31">
        <f>IF(res[[#This Row],[after Fine-tuning]]&gt;=0.35,1,0)</f>
        <v>1</v>
      </c>
      <c r="J31">
        <f>res[[#This Row],[after Fine-tuning]]-res[[#This Row],[Original]]</f>
        <v>0.22590695321559906</v>
      </c>
    </row>
    <row r="32" spans="1:10" x14ac:dyDescent="0.25">
      <c r="A32" t="s">
        <v>35</v>
      </c>
      <c r="B32">
        <v>0.28177538514137268</v>
      </c>
      <c r="C32">
        <v>0.28907322883605957</v>
      </c>
      <c r="D32">
        <v>0.41718572378158569</v>
      </c>
      <c r="E32">
        <v>0.40280658006668091</v>
      </c>
      <c r="F32">
        <f>MAX(res[[#This Row],[原始模型_查询服务器信息]:[原始模型_服务器现在开着吗]])</f>
        <v>0.28907322883605957</v>
      </c>
      <c r="G32">
        <f>MAX(res[[#This Row],[finetuned模型_查询服务器信息]:[finetuned模型_服务器现在开着吗]])</f>
        <v>0.41718572378158569</v>
      </c>
      <c r="H32">
        <f>IF(res[[#This Row],[Original]]&gt;=0.2,1,0)</f>
        <v>1</v>
      </c>
      <c r="I32">
        <f>IF(res[[#This Row],[after Fine-tuning]]&gt;=0.35,1,0)</f>
        <v>1</v>
      </c>
      <c r="J32">
        <f>res[[#This Row],[after Fine-tuning]]-res[[#This Row],[Original]]</f>
        <v>0.12811249494552612</v>
      </c>
    </row>
    <row r="33" spans="1:10" x14ac:dyDescent="0.25">
      <c r="A33" t="s">
        <v>36</v>
      </c>
      <c r="B33">
        <v>9.439241886138916E-2</v>
      </c>
      <c r="C33">
        <v>0.29854035377502441</v>
      </c>
      <c r="D33">
        <v>0.29099392890930176</v>
      </c>
      <c r="E33">
        <v>0.67947190999984741</v>
      </c>
      <c r="F33">
        <f>MAX(res[[#This Row],[原始模型_查询服务器信息]:[原始模型_服务器现在开着吗]])</f>
        <v>0.29854035377502441</v>
      </c>
      <c r="G33">
        <f>MAX(res[[#This Row],[finetuned模型_查询服务器信息]:[finetuned模型_服务器现在开着吗]])</f>
        <v>0.67947190999984741</v>
      </c>
      <c r="H33">
        <f>IF(res[[#This Row],[Original]]&gt;=0.2,1,0)</f>
        <v>1</v>
      </c>
      <c r="I33">
        <f>IF(res[[#This Row],[after Fine-tuning]]&gt;=0.35,1,0)</f>
        <v>1</v>
      </c>
      <c r="J33">
        <f>res[[#This Row],[after Fine-tuning]]-res[[#This Row],[Original]]</f>
        <v>0.380931556224823</v>
      </c>
    </row>
    <row r="34" spans="1:10" x14ac:dyDescent="0.25">
      <c r="A34" t="s">
        <v>37</v>
      </c>
      <c r="B34">
        <v>2.499847300350666E-2</v>
      </c>
      <c r="C34">
        <v>0.16206854581832886</v>
      </c>
      <c r="D34">
        <v>0.12655004858970642</v>
      </c>
      <c r="E34">
        <v>0.29939627647399902</v>
      </c>
      <c r="F34">
        <f>MAX(res[[#This Row],[原始模型_查询服务器信息]:[原始模型_服务器现在开着吗]])</f>
        <v>0.16206854581832886</v>
      </c>
      <c r="G34">
        <f>MAX(res[[#This Row],[finetuned模型_查询服务器信息]:[finetuned模型_服务器现在开着吗]])</f>
        <v>0.29939627647399902</v>
      </c>
      <c r="H34">
        <f>IF(res[[#This Row],[Original]]&gt;=0.2,1,0)</f>
        <v>0</v>
      </c>
      <c r="I34">
        <f>IF(res[[#This Row],[after Fine-tuning]]&gt;=0.35,1,0)</f>
        <v>0</v>
      </c>
      <c r="J34">
        <f>res[[#This Row],[after Fine-tuning]]-res[[#This Row],[Original]]</f>
        <v>0.13732773065567017</v>
      </c>
    </row>
    <row r="35" spans="1:10" x14ac:dyDescent="0.25">
      <c r="A35" t="s">
        <v>38</v>
      </c>
      <c r="B35">
        <v>0.22470255196094513</v>
      </c>
      <c r="C35">
        <v>0.37682244181632996</v>
      </c>
      <c r="D35">
        <v>0.21507278084754944</v>
      </c>
      <c r="E35">
        <v>0.46230021119117737</v>
      </c>
      <c r="F35">
        <f>MAX(res[[#This Row],[原始模型_查询服务器信息]:[原始模型_服务器现在开着吗]])</f>
        <v>0.37682244181632996</v>
      </c>
      <c r="G35">
        <f>MAX(res[[#This Row],[finetuned模型_查询服务器信息]:[finetuned模型_服务器现在开着吗]])</f>
        <v>0.46230021119117737</v>
      </c>
      <c r="H35">
        <f>IF(res[[#This Row],[Original]]&gt;=0.2,1,0)</f>
        <v>1</v>
      </c>
      <c r="I35">
        <f>IF(res[[#This Row],[after Fine-tuning]]&gt;=0.35,1,0)</f>
        <v>1</v>
      </c>
      <c r="J35">
        <f>res[[#This Row],[after Fine-tuning]]-res[[#This Row],[Original]]</f>
        <v>8.5477769374847412E-2</v>
      </c>
    </row>
    <row r="36" spans="1:10" x14ac:dyDescent="0.25">
      <c r="A36" t="s">
        <v>39</v>
      </c>
      <c r="B36">
        <v>-1.1777486652135849E-2</v>
      </c>
      <c r="C36">
        <v>0.13521736860275269</v>
      </c>
      <c r="D36">
        <v>0.12332932651042938</v>
      </c>
      <c r="E36">
        <v>0.36471173167228699</v>
      </c>
      <c r="F36">
        <f>MAX(res[[#This Row],[原始模型_查询服务器信息]:[原始模型_服务器现在开着吗]])</f>
        <v>0.13521736860275269</v>
      </c>
      <c r="G36">
        <f>MAX(res[[#This Row],[finetuned模型_查询服务器信息]:[finetuned模型_服务器现在开着吗]])</f>
        <v>0.36471173167228699</v>
      </c>
      <c r="H36">
        <f>IF(res[[#This Row],[Original]]&gt;=0.2,1,0)</f>
        <v>0</v>
      </c>
      <c r="I36">
        <f>IF(res[[#This Row],[after Fine-tuning]]&gt;=0.35,1,0)</f>
        <v>1</v>
      </c>
      <c r="J36">
        <f>res[[#This Row],[after Fine-tuning]]-res[[#This Row],[Original]]</f>
        <v>0.2294943630695343</v>
      </c>
    </row>
    <row r="37" spans="1:10" x14ac:dyDescent="0.25">
      <c r="A37" t="s">
        <v>40</v>
      </c>
      <c r="B37">
        <v>7.1107931435108185E-2</v>
      </c>
      <c r="C37">
        <v>0.22146224975585938</v>
      </c>
      <c r="D37">
        <v>0.21630056202411652</v>
      </c>
      <c r="E37">
        <v>0.44923108816146851</v>
      </c>
      <c r="F37">
        <f>MAX(res[[#This Row],[原始模型_查询服务器信息]:[原始模型_服务器现在开着吗]])</f>
        <v>0.22146224975585938</v>
      </c>
      <c r="G37">
        <f>MAX(res[[#This Row],[finetuned模型_查询服务器信息]:[finetuned模型_服务器现在开着吗]])</f>
        <v>0.44923108816146851</v>
      </c>
      <c r="H37">
        <f>IF(res[[#This Row],[Original]]&gt;=0.2,1,0)</f>
        <v>1</v>
      </c>
      <c r="I37">
        <f>IF(res[[#This Row],[after Fine-tuning]]&gt;=0.35,1,0)</f>
        <v>1</v>
      </c>
      <c r="J37">
        <f>res[[#This Row],[after Fine-tuning]]-res[[#This Row],[Original]]</f>
        <v>0.22776883840560913</v>
      </c>
    </row>
    <row r="38" spans="1:10" x14ac:dyDescent="0.25">
      <c r="A38" t="s">
        <v>41</v>
      </c>
      <c r="B38">
        <v>2.6113536208868027E-2</v>
      </c>
      <c r="C38">
        <v>0.23178550601005554</v>
      </c>
      <c r="D38">
        <v>9.0353570878505707E-2</v>
      </c>
      <c r="E38">
        <v>0.43217802047729492</v>
      </c>
      <c r="F38">
        <f>MAX(res[[#This Row],[原始模型_查询服务器信息]:[原始模型_服务器现在开着吗]])</f>
        <v>0.23178550601005554</v>
      </c>
      <c r="G38">
        <f>MAX(res[[#This Row],[finetuned模型_查询服务器信息]:[finetuned模型_服务器现在开着吗]])</f>
        <v>0.43217802047729492</v>
      </c>
      <c r="H38">
        <f>IF(res[[#This Row],[Original]]&gt;=0.2,1,0)</f>
        <v>1</v>
      </c>
      <c r="I38">
        <f>IF(res[[#This Row],[after Fine-tuning]]&gt;=0.35,1,0)</f>
        <v>1</v>
      </c>
      <c r="J38">
        <f>res[[#This Row],[after Fine-tuning]]-res[[#This Row],[Original]]</f>
        <v>0.20039251446723938</v>
      </c>
    </row>
    <row r="39" spans="1:10" x14ac:dyDescent="0.25">
      <c r="A39" t="s">
        <v>42</v>
      </c>
      <c r="B39">
        <v>2.0799047779291868E-3</v>
      </c>
      <c r="C39">
        <v>0.16506458818912506</v>
      </c>
      <c r="D39">
        <v>0.12421802431344986</v>
      </c>
      <c r="E39">
        <v>0.38338187336921692</v>
      </c>
      <c r="F39">
        <f>MAX(res[[#This Row],[原始模型_查询服务器信息]:[原始模型_服务器现在开着吗]])</f>
        <v>0.16506458818912506</v>
      </c>
      <c r="G39">
        <f>MAX(res[[#This Row],[finetuned模型_查询服务器信息]:[finetuned模型_服务器现在开着吗]])</f>
        <v>0.38338187336921692</v>
      </c>
      <c r="H39">
        <f>IF(res[[#This Row],[Original]]&gt;=0.2,1,0)</f>
        <v>0</v>
      </c>
      <c r="I39">
        <f>IF(res[[#This Row],[after Fine-tuning]]&gt;=0.35,1,0)</f>
        <v>1</v>
      </c>
      <c r="J39">
        <f>res[[#This Row],[after Fine-tuning]]-res[[#This Row],[Original]]</f>
        <v>0.21831728518009186</v>
      </c>
    </row>
    <row r="40" spans="1:10" x14ac:dyDescent="0.25">
      <c r="A40" t="s">
        <v>43</v>
      </c>
      <c r="B40">
        <v>4.0038779377937317E-2</v>
      </c>
      <c r="C40">
        <v>0.14959123730659485</v>
      </c>
      <c r="D40">
        <v>0.1612277626991272</v>
      </c>
      <c r="E40">
        <v>0.31463152170181274</v>
      </c>
      <c r="F40">
        <f>MAX(res[[#This Row],[原始模型_查询服务器信息]:[原始模型_服务器现在开着吗]])</f>
        <v>0.14959123730659485</v>
      </c>
      <c r="G40">
        <f>MAX(res[[#This Row],[finetuned模型_查询服务器信息]:[finetuned模型_服务器现在开着吗]])</f>
        <v>0.31463152170181274</v>
      </c>
      <c r="H40">
        <f>IF(res[[#This Row],[Original]]&gt;=0.2,1,0)</f>
        <v>0</v>
      </c>
      <c r="I40">
        <f>IF(res[[#This Row],[after Fine-tuning]]&gt;=0.35,1,0)</f>
        <v>0</v>
      </c>
      <c r="J40">
        <f>res[[#This Row],[after Fine-tuning]]-res[[#This Row],[Original]]</f>
        <v>0.1650402843952179</v>
      </c>
    </row>
    <row r="41" spans="1:10" x14ac:dyDescent="0.25">
      <c r="A41" t="s">
        <v>44</v>
      </c>
      <c r="B41">
        <v>8.6447618901729584E-2</v>
      </c>
      <c r="C41">
        <v>0.28306883573532104</v>
      </c>
      <c r="D41">
        <v>0.21254698932170868</v>
      </c>
      <c r="E41">
        <v>0.57200825214385986</v>
      </c>
      <c r="F41">
        <f>MAX(res[[#This Row],[原始模型_查询服务器信息]:[原始模型_服务器现在开着吗]])</f>
        <v>0.28306883573532104</v>
      </c>
      <c r="G41">
        <f>MAX(res[[#This Row],[finetuned模型_查询服务器信息]:[finetuned模型_服务器现在开着吗]])</f>
        <v>0.57200825214385986</v>
      </c>
      <c r="H41">
        <f>IF(res[[#This Row],[Original]]&gt;=0.2,1,0)</f>
        <v>1</v>
      </c>
      <c r="I41">
        <f>IF(res[[#This Row],[after Fine-tuning]]&gt;=0.35,1,0)</f>
        <v>1</v>
      </c>
      <c r="J41">
        <f>res[[#This Row],[after Fine-tuning]]-res[[#This Row],[Original]]</f>
        <v>0.28893941640853882</v>
      </c>
    </row>
    <row r="42" spans="1:10" x14ac:dyDescent="0.25">
      <c r="A42" t="s">
        <v>45</v>
      </c>
      <c r="B42">
        <v>1.8685654504224658E-3</v>
      </c>
      <c r="C42">
        <v>0.16625648736953735</v>
      </c>
      <c r="D42">
        <v>0.1314198225736618</v>
      </c>
      <c r="E42">
        <v>0.3947138786315918</v>
      </c>
      <c r="F42">
        <f>MAX(res[[#This Row],[原始模型_查询服务器信息]:[原始模型_服务器现在开着吗]])</f>
        <v>0.16625648736953735</v>
      </c>
      <c r="G42">
        <f>MAX(res[[#This Row],[finetuned模型_查询服务器信息]:[finetuned模型_服务器现在开着吗]])</f>
        <v>0.3947138786315918</v>
      </c>
      <c r="H42">
        <f>IF(res[[#This Row],[Original]]&gt;=0.2,1,0)</f>
        <v>0</v>
      </c>
      <c r="I42">
        <f>IF(res[[#This Row],[after Fine-tuning]]&gt;=0.35,1,0)</f>
        <v>1</v>
      </c>
      <c r="J42">
        <f>res[[#This Row],[after Fine-tuning]]-res[[#This Row],[Original]]</f>
        <v>0.22845739126205444</v>
      </c>
    </row>
    <row r="43" spans="1:10" x14ac:dyDescent="0.25">
      <c r="A43" t="s">
        <v>46</v>
      </c>
      <c r="B43">
        <v>0.14785520732402802</v>
      </c>
      <c r="C43">
        <v>0.48124030232429504</v>
      </c>
      <c r="D43">
        <v>0.23249347507953644</v>
      </c>
      <c r="E43">
        <v>0.80354177951812744</v>
      </c>
      <c r="F43">
        <f>MAX(res[[#This Row],[原始模型_查询服务器信息]:[原始模型_服务器现在开着吗]])</f>
        <v>0.48124030232429504</v>
      </c>
      <c r="G43">
        <f>MAX(res[[#This Row],[finetuned模型_查询服务器信息]:[finetuned模型_服务器现在开着吗]])</f>
        <v>0.80354177951812744</v>
      </c>
      <c r="H43">
        <f>IF(res[[#This Row],[Original]]&gt;=0.2,1,0)</f>
        <v>1</v>
      </c>
      <c r="I43">
        <f>IF(res[[#This Row],[after Fine-tuning]]&gt;=0.35,1,0)</f>
        <v>1</v>
      </c>
      <c r="J43">
        <f>res[[#This Row],[after Fine-tuning]]-res[[#This Row],[Original]]</f>
        <v>0.3223014771938324</v>
      </c>
    </row>
    <row r="44" spans="1:10" x14ac:dyDescent="0.25">
      <c r="A44" t="s">
        <v>47</v>
      </c>
      <c r="B44">
        <v>0.21737748384475708</v>
      </c>
      <c r="C44">
        <v>0.42042794823646545</v>
      </c>
      <c r="D44">
        <v>0.27547192573547363</v>
      </c>
      <c r="E44">
        <v>0.59495586156845093</v>
      </c>
      <c r="F44">
        <f>MAX(res[[#This Row],[原始模型_查询服务器信息]:[原始模型_服务器现在开着吗]])</f>
        <v>0.42042794823646545</v>
      </c>
      <c r="G44">
        <f>MAX(res[[#This Row],[finetuned模型_查询服务器信息]:[finetuned模型_服务器现在开着吗]])</f>
        <v>0.59495586156845093</v>
      </c>
      <c r="H44">
        <f>IF(res[[#This Row],[Original]]&gt;=0.2,1,0)</f>
        <v>1</v>
      </c>
      <c r="I44">
        <f>IF(res[[#This Row],[after Fine-tuning]]&gt;=0.35,1,0)</f>
        <v>1</v>
      </c>
      <c r="J44">
        <f>res[[#This Row],[after Fine-tuning]]-res[[#This Row],[Original]]</f>
        <v>0.17452791333198547</v>
      </c>
    </row>
    <row r="45" spans="1:10" x14ac:dyDescent="0.25">
      <c r="A45" t="s">
        <v>48</v>
      </c>
      <c r="B45">
        <v>6.9146350026130676E-2</v>
      </c>
      <c r="C45">
        <v>0.46381372213363647</v>
      </c>
      <c r="D45">
        <v>0.15436461567878723</v>
      </c>
      <c r="E45">
        <v>0.81327039003372192</v>
      </c>
      <c r="F45">
        <f>MAX(res[[#This Row],[原始模型_查询服务器信息]:[原始模型_服务器现在开着吗]])</f>
        <v>0.46381372213363647</v>
      </c>
      <c r="G45">
        <f>MAX(res[[#This Row],[finetuned模型_查询服务器信息]:[finetuned模型_服务器现在开着吗]])</f>
        <v>0.81327039003372192</v>
      </c>
      <c r="H45">
        <f>IF(res[[#This Row],[Original]]&gt;=0.2,1,0)</f>
        <v>1</v>
      </c>
      <c r="I45">
        <f>IF(res[[#This Row],[after Fine-tuning]]&gt;=0.35,1,0)</f>
        <v>1</v>
      </c>
      <c r="J45">
        <f>res[[#This Row],[after Fine-tuning]]-res[[#This Row],[Original]]</f>
        <v>0.34945666790008545</v>
      </c>
    </row>
    <row r="46" spans="1:10" x14ac:dyDescent="0.25">
      <c r="A46" t="s">
        <v>49</v>
      </c>
      <c r="B46">
        <v>7.6369196176528931E-2</v>
      </c>
      <c r="C46">
        <v>0.22417984902858734</v>
      </c>
      <c r="D46">
        <v>0.23316158354282379</v>
      </c>
      <c r="E46">
        <v>0.45866462588310242</v>
      </c>
      <c r="F46">
        <f>MAX(res[[#This Row],[原始模型_查询服务器信息]:[原始模型_服务器现在开着吗]])</f>
        <v>0.22417984902858734</v>
      </c>
      <c r="G46">
        <f>MAX(res[[#This Row],[finetuned模型_查询服务器信息]:[finetuned模型_服务器现在开着吗]])</f>
        <v>0.45866462588310242</v>
      </c>
      <c r="H46">
        <f>IF(res[[#This Row],[Original]]&gt;=0.2,1,0)</f>
        <v>1</v>
      </c>
      <c r="I46">
        <f>IF(res[[#This Row],[after Fine-tuning]]&gt;=0.35,1,0)</f>
        <v>1</v>
      </c>
      <c r="J46">
        <f>res[[#This Row],[after Fine-tuning]]-res[[#This Row],[Original]]</f>
        <v>0.23448477685451508</v>
      </c>
    </row>
    <row r="47" spans="1:10" x14ac:dyDescent="0.25">
      <c r="A47" t="s">
        <v>50</v>
      </c>
      <c r="B47">
        <v>0.24389536678791046</v>
      </c>
      <c r="C47">
        <v>0.28616267442703247</v>
      </c>
      <c r="D47">
        <v>0.37682831287384033</v>
      </c>
      <c r="E47">
        <v>0.40693336725234985</v>
      </c>
      <c r="F47">
        <f>MAX(res[[#This Row],[原始模型_查询服务器信息]:[原始模型_服务器现在开着吗]])</f>
        <v>0.28616267442703247</v>
      </c>
      <c r="G47">
        <f>MAX(res[[#This Row],[finetuned模型_查询服务器信息]:[finetuned模型_服务器现在开着吗]])</f>
        <v>0.40693336725234985</v>
      </c>
      <c r="H47">
        <f>IF(res[[#This Row],[Original]]&gt;=0.2,1,0)</f>
        <v>1</v>
      </c>
      <c r="I47">
        <f>IF(res[[#This Row],[after Fine-tuning]]&gt;=0.35,1,0)</f>
        <v>1</v>
      </c>
      <c r="J47">
        <f>res[[#This Row],[after Fine-tuning]]-res[[#This Row],[Original]]</f>
        <v>0.12077069282531738</v>
      </c>
    </row>
    <row r="48" spans="1:10" x14ac:dyDescent="0.25">
      <c r="A48" t="s">
        <v>51</v>
      </c>
      <c r="B48">
        <v>7.5745314359664917E-2</v>
      </c>
      <c r="C48">
        <v>0.24585637450218201</v>
      </c>
      <c r="D48">
        <v>0.19281268119812012</v>
      </c>
      <c r="E48">
        <v>0.47002530097961426</v>
      </c>
      <c r="F48">
        <f>MAX(res[[#This Row],[原始模型_查询服务器信息]:[原始模型_服务器现在开着吗]])</f>
        <v>0.24585637450218201</v>
      </c>
      <c r="G48">
        <f>MAX(res[[#This Row],[finetuned模型_查询服务器信息]:[finetuned模型_服务器现在开着吗]])</f>
        <v>0.47002530097961426</v>
      </c>
      <c r="H48">
        <f>IF(res[[#This Row],[Original]]&gt;=0.2,1,0)</f>
        <v>1</v>
      </c>
      <c r="I48">
        <f>IF(res[[#This Row],[after Fine-tuning]]&gt;=0.35,1,0)</f>
        <v>1</v>
      </c>
      <c r="J48">
        <f>res[[#This Row],[after Fine-tuning]]-res[[#This Row],[Original]]</f>
        <v>0.22416892647743225</v>
      </c>
    </row>
    <row r="49" spans="1:10" x14ac:dyDescent="0.25">
      <c r="A49" t="s">
        <v>52</v>
      </c>
      <c r="B49">
        <v>0.1175445020198822</v>
      </c>
      <c r="C49">
        <v>0.42579540610313416</v>
      </c>
      <c r="D49">
        <v>0.23295290768146515</v>
      </c>
      <c r="E49">
        <v>0.77624070644378662</v>
      </c>
      <c r="F49">
        <f>MAX(res[[#This Row],[原始模型_查询服务器信息]:[原始模型_服务器现在开着吗]])</f>
        <v>0.42579540610313416</v>
      </c>
      <c r="G49">
        <f>MAX(res[[#This Row],[finetuned模型_查询服务器信息]:[finetuned模型_服务器现在开着吗]])</f>
        <v>0.77624070644378662</v>
      </c>
      <c r="H49">
        <f>IF(res[[#This Row],[Original]]&gt;=0.2,1,0)</f>
        <v>1</v>
      </c>
      <c r="I49">
        <f>IF(res[[#This Row],[after Fine-tuning]]&gt;=0.35,1,0)</f>
        <v>1</v>
      </c>
      <c r="J49">
        <f>res[[#This Row],[after Fine-tuning]]-res[[#This Row],[Original]]</f>
        <v>0.35044530034065247</v>
      </c>
    </row>
    <row r="50" spans="1:10" x14ac:dyDescent="0.25">
      <c r="A50" t="s">
        <v>53</v>
      </c>
      <c r="B50">
        <v>9.9260546267032623E-2</v>
      </c>
      <c r="C50">
        <v>0.24065069854259491</v>
      </c>
      <c r="D50">
        <v>0.20247167348861694</v>
      </c>
      <c r="E50">
        <v>0.40235638618469238</v>
      </c>
      <c r="F50">
        <f>MAX(res[[#This Row],[原始模型_查询服务器信息]:[原始模型_服务器现在开着吗]])</f>
        <v>0.24065069854259491</v>
      </c>
      <c r="G50">
        <f>MAX(res[[#This Row],[finetuned模型_查询服务器信息]:[finetuned模型_服务器现在开着吗]])</f>
        <v>0.40235638618469238</v>
      </c>
      <c r="H50">
        <f>IF(res[[#This Row],[Original]]&gt;=0.2,1,0)</f>
        <v>1</v>
      </c>
      <c r="I50">
        <f>IF(res[[#This Row],[after Fine-tuning]]&gt;=0.35,1,0)</f>
        <v>1</v>
      </c>
      <c r="J50">
        <f>res[[#This Row],[after Fine-tuning]]-res[[#This Row],[Original]]</f>
        <v>0.16170568764209747</v>
      </c>
    </row>
    <row r="51" spans="1:10" x14ac:dyDescent="0.25">
      <c r="A51" t="s">
        <v>54</v>
      </c>
      <c r="B51">
        <v>0.19184345006942749</v>
      </c>
      <c r="C51">
        <v>0.30289185047149658</v>
      </c>
      <c r="D51">
        <v>0.37303638458251953</v>
      </c>
      <c r="E51">
        <v>0.58062320947647095</v>
      </c>
      <c r="F51">
        <f>MAX(res[[#This Row],[原始模型_查询服务器信息]:[原始模型_服务器现在开着吗]])</f>
        <v>0.30289185047149658</v>
      </c>
      <c r="G51">
        <f>MAX(res[[#This Row],[finetuned模型_查询服务器信息]:[finetuned模型_服务器现在开着吗]])</f>
        <v>0.58062320947647095</v>
      </c>
      <c r="H51">
        <f>IF(res[[#This Row],[Original]]&gt;=0.2,1,0)</f>
        <v>1</v>
      </c>
      <c r="I51">
        <f>IF(res[[#This Row],[after Fine-tuning]]&gt;=0.35,1,0)</f>
        <v>1</v>
      </c>
      <c r="J51">
        <f>res[[#This Row],[after Fine-tuning]]-res[[#This Row],[Original]]</f>
        <v>0.27773135900497437</v>
      </c>
    </row>
    <row r="52" spans="1:10" x14ac:dyDescent="0.25">
      <c r="A52" t="s">
        <v>55</v>
      </c>
      <c r="B52">
        <v>3.0030887573957443E-2</v>
      </c>
      <c r="C52">
        <v>0.1457199901342392</v>
      </c>
      <c r="D52">
        <v>0.29092535376548767</v>
      </c>
      <c r="E52">
        <v>0.43767043948173523</v>
      </c>
      <c r="F52">
        <f>MAX(res[[#This Row],[原始模型_查询服务器信息]:[原始模型_服务器现在开着吗]])</f>
        <v>0.1457199901342392</v>
      </c>
      <c r="G52">
        <f>MAX(res[[#This Row],[finetuned模型_查询服务器信息]:[finetuned模型_服务器现在开着吗]])</f>
        <v>0.43767043948173523</v>
      </c>
      <c r="H52">
        <f>IF(res[[#This Row],[Original]]&gt;=0.2,1,0)</f>
        <v>0</v>
      </c>
      <c r="I52">
        <f>IF(res[[#This Row],[after Fine-tuning]]&gt;=0.35,1,0)</f>
        <v>1</v>
      </c>
      <c r="J52">
        <f>res[[#This Row],[after Fine-tuning]]-res[[#This Row],[Original]]</f>
        <v>0.29195044934749603</v>
      </c>
    </row>
    <row r="53" spans="1:10" x14ac:dyDescent="0.25">
      <c r="A53" t="s">
        <v>56</v>
      </c>
      <c r="B53">
        <v>-0.1130177229642868</v>
      </c>
      <c r="C53">
        <v>0.18993470072746277</v>
      </c>
      <c r="D53">
        <v>0.10087265074253082</v>
      </c>
      <c r="E53">
        <v>0.51754695177078247</v>
      </c>
      <c r="F53">
        <f>MAX(res[[#This Row],[原始模型_查询服务器信息]:[原始模型_服务器现在开着吗]])</f>
        <v>0.18993470072746277</v>
      </c>
      <c r="G53">
        <f>MAX(res[[#This Row],[finetuned模型_查询服务器信息]:[finetuned模型_服务器现在开着吗]])</f>
        <v>0.51754695177078247</v>
      </c>
      <c r="H53">
        <f>IF(res[[#This Row],[Original]]&gt;=0.2,1,0)</f>
        <v>0</v>
      </c>
      <c r="I53">
        <f>IF(res[[#This Row],[after Fine-tuning]]&gt;=0.35,1,0)</f>
        <v>1</v>
      </c>
      <c r="J53">
        <f>res[[#This Row],[after Fine-tuning]]-res[[#This Row],[Original]]</f>
        <v>0.3276122510433197</v>
      </c>
    </row>
    <row r="54" spans="1:10" x14ac:dyDescent="0.25">
      <c r="A54" t="s">
        <v>57</v>
      </c>
      <c r="B54">
        <v>0.18843890726566315</v>
      </c>
      <c r="C54">
        <v>0.17293518781661987</v>
      </c>
      <c r="D54">
        <v>0.33756184577941895</v>
      </c>
      <c r="E54">
        <v>0.27496474981307983</v>
      </c>
      <c r="F54">
        <f>MAX(res[[#This Row],[原始模型_查询服务器信息]:[原始模型_服务器现在开着吗]])</f>
        <v>0.18843890726566315</v>
      </c>
      <c r="G54">
        <f>MAX(res[[#This Row],[finetuned模型_查询服务器信息]:[finetuned模型_服务器现在开着吗]])</f>
        <v>0.33756184577941895</v>
      </c>
      <c r="H54">
        <f>IF(res[[#This Row],[Original]]&gt;=0.2,1,0)</f>
        <v>0</v>
      </c>
      <c r="I54">
        <f>IF(res[[#This Row],[after Fine-tuning]]&gt;=0.35,1,0)</f>
        <v>0</v>
      </c>
      <c r="J54">
        <f>res[[#This Row],[after Fine-tuning]]-res[[#This Row],[Original]]</f>
        <v>0.1491229385137558</v>
      </c>
    </row>
    <row r="55" spans="1:10" x14ac:dyDescent="0.25">
      <c r="A55" t="s">
        <v>58</v>
      </c>
      <c r="B55">
        <v>1.3031049631536007E-2</v>
      </c>
      <c r="C55">
        <v>0.33824798464775085</v>
      </c>
      <c r="D55">
        <v>0.21954527497291565</v>
      </c>
      <c r="E55">
        <v>0.73575741052627563</v>
      </c>
      <c r="F55">
        <f>MAX(res[[#This Row],[原始模型_查询服务器信息]:[原始模型_服务器现在开着吗]])</f>
        <v>0.33824798464775085</v>
      </c>
      <c r="G55">
        <f>MAX(res[[#This Row],[finetuned模型_查询服务器信息]:[finetuned模型_服务器现在开着吗]])</f>
        <v>0.73575741052627563</v>
      </c>
      <c r="H55">
        <f>IF(res[[#This Row],[Original]]&gt;=0.2,1,0)</f>
        <v>1</v>
      </c>
      <c r="I55">
        <f>IF(res[[#This Row],[after Fine-tuning]]&gt;=0.35,1,0)</f>
        <v>1</v>
      </c>
      <c r="J55">
        <f>res[[#This Row],[after Fine-tuning]]-res[[#This Row],[Original]]</f>
        <v>0.39750942587852478</v>
      </c>
    </row>
    <row r="56" spans="1:10" x14ac:dyDescent="0.25">
      <c r="A56" t="s">
        <v>59</v>
      </c>
      <c r="B56">
        <v>-4.2422126978635788E-2</v>
      </c>
      <c r="C56">
        <v>0.24496109783649445</v>
      </c>
      <c r="D56">
        <v>0.18951931595802307</v>
      </c>
      <c r="E56">
        <v>0.56391704082489014</v>
      </c>
      <c r="F56">
        <f>MAX(res[[#This Row],[原始模型_查询服务器信息]:[原始模型_服务器现在开着吗]])</f>
        <v>0.24496109783649445</v>
      </c>
      <c r="G56">
        <f>MAX(res[[#This Row],[finetuned模型_查询服务器信息]:[finetuned模型_服务器现在开着吗]])</f>
        <v>0.56391704082489014</v>
      </c>
      <c r="H56">
        <f>IF(res[[#This Row],[Original]]&gt;=0.2,1,0)</f>
        <v>1</v>
      </c>
      <c r="I56">
        <f>IF(res[[#This Row],[after Fine-tuning]]&gt;=0.35,1,0)</f>
        <v>1</v>
      </c>
      <c r="J56">
        <f>res[[#This Row],[after Fine-tuning]]-res[[#This Row],[Original]]</f>
        <v>0.31895594298839569</v>
      </c>
    </row>
    <row r="57" spans="1:10" x14ac:dyDescent="0.25">
      <c r="A57" t="s">
        <v>60</v>
      </c>
      <c r="B57">
        <v>1.8265853868797421E-3</v>
      </c>
      <c r="C57">
        <v>0.19996450841426849</v>
      </c>
      <c r="D57">
        <v>0.19508297741413116</v>
      </c>
      <c r="E57">
        <v>0.44669711589813232</v>
      </c>
      <c r="F57">
        <f>MAX(res[[#This Row],[原始模型_查询服务器信息]:[原始模型_服务器现在开着吗]])</f>
        <v>0.19996450841426849</v>
      </c>
      <c r="G57">
        <f>MAX(res[[#This Row],[finetuned模型_查询服务器信息]:[finetuned模型_服务器现在开着吗]])</f>
        <v>0.44669711589813232</v>
      </c>
      <c r="H57">
        <f>IF(res[[#This Row],[Original]]&gt;=0.2,1,0)</f>
        <v>0</v>
      </c>
      <c r="I57">
        <f>IF(res[[#This Row],[after Fine-tuning]]&gt;=0.35,1,0)</f>
        <v>1</v>
      </c>
      <c r="J57">
        <f>res[[#This Row],[after Fine-tuning]]-res[[#This Row],[Original]]</f>
        <v>0.24673260748386383</v>
      </c>
    </row>
    <row r="58" spans="1:10" x14ac:dyDescent="0.25">
      <c r="A58" t="s">
        <v>61</v>
      </c>
      <c r="B58">
        <v>-2.2321088239550591E-2</v>
      </c>
      <c r="C58">
        <v>0.15464076399803162</v>
      </c>
      <c r="D58">
        <v>0.26550310850143433</v>
      </c>
      <c r="E58">
        <v>0.54811513423919678</v>
      </c>
      <c r="F58">
        <f>MAX(res[[#This Row],[原始模型_查询服务器信息]:[原始模型_服务器现在开着吗]])</f>
        <v>0.15464076399803162</v>
      </c>
      <c r="G58">
        <f>MAX(res[[#This Row],[finetuned模型_查询服务器信息]:[finetuned模型_服务器现在开着吗]])</f>
        <v>0.54811513423919678</v>
      </c>
      <c r="H58">
        <f>IF(res[[#This Row],[Original]]&gt;=0.2,1,0)</f>
        <v>0</v>
      </c>
      <c r="I58">
        <f>IF(res[[#This Row],[after Fine-tuning]]&gt;=0.35,1,0)</f>
        <v>1</v>
      </c>
      <c r="J58">
        <f>res[[#This Row],[after Fine-tuning]]-res[[#This Row],[Original]]</f>
        <v>0.39347437024116516</v>
      </c>
    </row>
    <row r="59" spans="1:10" x14ac:dyDescent="0.25">
      <c r="A59" t="s">
        <v>62</v>
      </c>
      <c r="B59">
        <v>-4.8405114561319351E-2</v>
      </c>
      <c r="C59">
        <v>0.13711966574192047</v>
      </c>
      <c r="D59">
        <v>7.1433492004871368E-2</v>
      </c>
      <c r="E59">
        <v>0.30779150128364563</v>
      </c>
      <c r="F59">
        <f>MAX(res[[#This Row],[原始模型_查询服务器信息]:[原始模型_服务器现在开着吗]])</f>
        <v>0.13711966574192047</v>
      </c>
      <c r="G59">
        <f>MAX(res[[#This Row],[finetuned模型_查询服务器信息]:[finetuned模型_服务器现在开着吗]])</f>
        <v>0.30779150128364563</v>
      </c>
      <c r="H59">
        <f>IF(res[[#This Row],[Original]]&gt;=0.2,1,0)</f>
        <v>0</v>
      </c>
      <c r="I59">
        <f>IF(res[[#This Row],[after Fine-tuning]]&gt;=0.35,1,0)</f>
        <v>0</v>
      </c>
      <c r="J59">
        <f>res[[#This Row],[after Fine-tuning]]-res[[#This Row],[Original]]</f>
        <v>0.17067183554172516</v>
      </c>
    </row>
    <row r="60" spans="1:10" x14ac:dyDescent="0.25">
      <c r="A60" t="s">
        <v>63</v>
      </c>
      <c r="B60">
        <v>0.29125654697418213</v>
      </c>
      <c r="C60">
        <v>0.13967287540435791</v>
      </c>
      <c r="D60">
        <v>0.4986797571182251</v>
      </c>
      <c r="E60">
        <v>0.1990828663110733</v>
      </c>
      <c r="F60">
        <f>MAX(res[[#This Row],[原始模型_查询服务器信息]:[原始模型_服务器现在开着吗]])</f>
        <v>0.29125654697418213</v>
      </c>
      <c r="G60">
        <f>MAX(res[[#This Row],[finetuned模型_查询服务器信息]:[finetuned模型_服务器现在开着吗]])</f>
        <v>0.4986797571182251</v>
      </c>
      <c r="H60">
        <f>IF(res[[#This Row],[Original]]&gt;=0.2,1,0)</f>
        <v>1</v>
      </c>
      <c r="I60">
        <f>IF(res[[#This Row],[after Fine-tuning]]&gt;=0.35,1,0)</f>
        <v>1</v>
      </c>
      <c r="J60">
        <f>res[[#This Row],[after Fine-tuning]]-res[[#This Row],[Original]]</f>
        <v>0.20742321014404297</v>
      </c>
    </row>
    <row r="61" spans="1:10" x14ac:dyDescent="0.25">
      <c r="A61" t="s">
        <v>64</v>
      </c>
      <c r="B61">
        <v>-8.2007035613059998E-2</v>
      </c>
      <c r="C61">
        <v>0.15466192364692688</v>
      </c>
      <c r="D61">
        <v>0.19773948192596436</v>
      </c>
      <c r="E61">
        <v>0.50174874067306519</v>
      </c>
      <c r="F61">
        <f>MAX(res[[#This Row],[原始模型_查询服务器信息]:[原始模型_服务器现在开着吗]])</f>
        <v>0.15466192364692688</v>
      </c>
      <c r="G61">
        <f>MAX(res[[#This Row],[finetuned模型_查询服务器信息]:[finetuned模型_服务器现在开着吗]])</f>
        <v>0.50174874067306519</v>
      </c>
      <c r="H61">
        <f>IF(res[[#This Row],[Original]]&gt;=0.2,1,0)</f>
        <v>0</v>
      </c>
      <c r="I61">
        <f>IF(res[[#This Row],[after Fine-tuning]]&gt;=0.35,1,0)</f>
        <v>1</v>
      </c>
      <c r="J61">
        <f>res[[#This Row],[after Fine-tuning]]-res[[#This Row],[Original]]</f>
        <v>0.34708681702613831</v>
      </c>
    </row>
    <row r="62" spans="1:10" x14ac:dyDescent="0.25">
      <c r="A62" t="s">
        <v>65</v>
      </c>
      <c r="B62">
        <v>-4.9849994480609894E-2</v>
      </c>
      <c r="C62">
        <v>0.36825254559516907</v>
      </c>
      <c r="D62">
        <v>0.18938341736793518</v>
      </c>
      <c r="E62">
        <v>0.79084104299545288</v>
      </c>
      <c r="F62">
        <f>MAX(res[[#This Row],[原始模型_查询服务器信息]:[原始模型_服务器现在开着吗]])</f>
        <v>0.36825254559516907</v>
      </c>
      <c r="G62">
        <f>MAX(res[[#This Row],[finetuned模型_查询服务器信息]:[finetuned模型_服务器现在开着吗]])</f>
        <v>0.79084104299545288</v>
      </c>
      <c r="H62">
        <f>IF(res[[#This Row],[Original]]&gt;=0.2,1,0)</f>
        <v>1</v>
      </c>
      <c r="I62">
        <f>IF(res[[#This Row],[after Fine-tuning]]&gt;=0.35,1,0)</f>
        <v>1</v>
      </c>
      <c r="J62">
        <f>res[[#This Row],[after Fine-tuning]]-res[[#This Row],[Original]]</f>
        <v>0.42258849740028381</v>
      </c>
    </row>
    <row r="63" spans="1:10" x14ac:dyDescent="0.25">
      <c r="A63" t="s">
        <v>66</v>
      </c>
      <c r="B63">
        <v>0.15270744264125824</v>
      </c>
      <c r="C63">
        <v>0.28846561908721924</v>
      </c>
      <c r="D63">
        <v>0.28565463423728943</v>
      </c>
      <c r="E63">
        <v>0.49586218595504761</v>
      </c>
      <c r="F63">
        <f>MAX(res[[#This Row],[原始模型_查询服务器信息]:[原始模型_服务器现在开着吗]])</f>
        <v>0.28846561908721924</v>
      </c>
      <c r="G63">
        <f>MAX(res[[#This Row],[finetuned模型_查询服务器信息]:[finetuned模型_服务器现在开着吗]])</f>
        <v>0.49586218595504761</v>
      </c>
      <c r="H63">
        <f>IF(res[[#This Row],[Original]]&gt;=0.2,1,0)</f>
        <v>1</v>
      </c>
      <c r="I63">
        <f>IF(res[[#This Row],[after Fine-tuning]]&gt;=0.35,1,0)</f>
        <v>1</v>
      </c>
      <c r="J63">
        <f>res[[#This Row],[after Fine-tuning]]-res[[#This Row],[Original]]</f>
        <v>0.20739656686782837</v>
      </c>
    </row>
    <row r="64" spans="1:10" x14ac:dyDescent="0.25">
      <c r="A64" t="s">
        <v>67</v>
      </c>
      <c r="B64">
        <v>-1.6041629016399384E-2</v>
      </c>
      <c r="C64">
        <v>0.24725401401519775</v>
      </c>
      <c r="D64">
        <v>0.23694984614849091</v>
      </c>
      <c r="E64">
        <v>0.70202416181564331</v>
      </c>
      <c r="F64">
        <f>MAX(res[[#This Row],[原始模型_查询服务器信息]:[原始模型_服务器现在开着吗]])</f>
        <v>0.24725401401519775</v>
      </c>
      <c r="G64">
        <f>MAX(res[[#This Row],[finetuned模型_查询服务器信息]:[finetuned模型_服务器现在开着吗]])</f>
        <v>0.70202416181564331</v>
      </c>
      <c r="H64">
        <f>IF(res[[#This Row],[Original]]&gt;=0.2,1,0)</f>
        <v>1</v>
      </c>
      <c r="I64">
        <f>IF(res[[#This Row],[after Fine-tuning]]&gt;=0.35,1,0)</f>
        <v>1</v>
      </c>
      <c r="J64">
        <f>res[[#This Row],[after Fine-tuning]]-res[[#This Row],[Original]]</f>
        <v>0.45477014780044556</v>
      </c>
    </row>
    <row r="65" spans="1:10" x14ac:dyDescent="0.25">
      <c r="A65" t="s">
        <v>68</v>
      </c>
      <c r="B65">
        <v>-8.040367066860199E-2</v>
      </c>
      <c r="C65">
        <v>-4.8581343144178391E-2</v>
      </c>
      <c r="D65">
        <v>0.18955743312835693</v>
      </c>
      <c r="E65">
        <v>0.20020215213298798</v>
      </c>
      <c r="F65">
        <f>MAX(res[[#This Row],[原始模型_查询服务器信息]:[原始模型_服务器现在开着吗]])</f>
        <v>-4.8581343144178391E-2</v>
      </c>
      <c r="G65">
        <f>MAX(res[[#This Row],[finetuned模型_查询服务器信息]:[finetuned模型_服务器现在开着吗]])</f>
        <v>0.20020215213298798</v>
      </c>
      <c r="H65">
        <f>IF(res[[#This Row],[Original]]&gt;=0.2,1,0)</f>
        <v>0</v>
      </c>
      <c r="I65">
        <f>IF(res[[#This Row],[after Fine-tuning]]&gt;=0.35,1,0)</f>
        <v>0</v>
      </c>
      <c r="J65">
        <f>res[[#This Row],[after Fine-tuning]]-res[[#This Row],[Original]]</f>
        <v>0.24878349527716637</v>
      </c>
    </row>
    <row r="66" spans="1:10" x14ac:dyDescent="0.25">
      <c r="A66" t="s">
        <v>69</v>
      </c>
      <c r="B66">
        <v>0.28129753470420837</v>
      </c>
      <c r="C66">
        <v>0.15160545706748962</v>
      </c>
      <c r="D66">
        <v>0.45842444896697998</v>
      </c>
      <c r="E66">
        <v>0.24758411943912506</v>
      </c>
      <c r="F66">
        <f>MAX(res[[#This Row],[原始模型_查询服务器信息]:[原始模型_服务器现在开着吗]])</f>
        <v>0.28129753470420837</v>
      </c>
      <c r="G66">
        <f>MAX(res[[#This Row],[finetuned模型_查询服务器信息]:[finetuned模型_服务器现在开着吗]])</f>
        <v>0.45842444896697998</v>
      </c>
      <c r="H66">
        <f>IF(res[[#This Row],[Original]]&gt;=0.2,1,0)</f>
        <v>1</v>
      </c>
      <c r="I66">
        <f>IF(res[[#This Row],[after Fine-tuning]]&gt;=0.35,1,0)</f>
        <v>1</v>
      </c>
      <c r="J66">
        <f>res[[#This Row],[after Fine-tuning]]-res[[#This Row],[Original]]</f>
        <v>0.17712691426277161</v>
      </c>
    </row>
    <row r="67" spans="1:10" x14ac:dyDescent="0.25">
      <c r="A67" t="s">
        <v>70</v>
      </c>
      <c r="B67">
        <v>3.6552790552377701E-2</v>
      </c>
      <c r="C67">
        <v>0.14913100004196167</v>
      </c>
      <c r="D67">
        <v>0.30439969897270203</v>
      </c>
      <c r="E67">
        <v>0.43990600109100342</v>
      </c>
      <c r="F67">
        <f>MAX(res[[#This Row],[原始模型_查询服务器信息]:[原始模型_服务器现在开着吗]])</f>
        <v>0.14913100004196167</v>
      </c>
      <c r="G67">
        <f>MAX(res[[#This Row],[finetuned模型_查询服务器信息]:[finetuned模型_服务器现在开着吗]])</f>
        <v>0.43990600109100342</v>
      </c>
      <c r="H67">
        <f>IF(res[[#This Row],[Original]]&gt;=0.2,1,0)</f>
        <v>0</v>
      </c>
      <c r="I67">
        <f>IF(res[[#This Row],[after Fine-tuning]]&gt;=0.35,1,0)</f>
        <v>1</v>
      </c>
      <c r="J67">
        <f>res[[#This Row],[after Fine-tuning]]-res[[#This Row],[Original]]</f>
        <v>0.29077500104904175</v>
      </c>
    </row>
    <row r="68" spans="1:10" x14ac:dyDescent="0.25">
      <c r="A68" t="s">
        <v>71</v>
      </c>
      <c r="B68">
        <v>-0.10856519639492035</v>
      </c>
      <c r="C68">
        <v>0.17530883848667145</v>
      </c>
      <c r="D68">
        <v>6.1019327491521835E-2</v>
      </c>
      <c r="E68">
        <v>0.44357389211654663</v>
      </c>
      <c r="F68">
        <f>MAX(res[[#This Row],[原始模型_查询服务器信息]:[原始模型_服务器现在开着吗]])</f>
        <v>0.17530883848667145</v>
      </c>
      <c r="G68">
        <f>MAX(res[[#This Row],[finetuned模型_查询服务器信息]:[finetuned模型_服务器现在开着吗]])</f>
        <v>0.44357389211654663</v>
      </c>
      <c r="H68">
        <f>IF(res[[#This Row],[Original]]&gt;=0.2,1,0)</f>
        <v>0</v>
      </c>
      <c r="I68">
        <f>IF(res[[#This Row],[after Fine-tuning]]&gt;=0.35,1,0)</f>
        <v>1</v>
      </c>
      <c r="J68">
        <f>res[[#This Row],[after Fine-tuning]]-res[[#This Row],[Original]]</f>
        <v>0.26826505362987518</v>
      </c>
    </row>
    <row r="69" spans="1:10" x14ac:dyDescent="0.25">
      <c r="A69" t="s">
        <v>72</v>
      </c>
      <c r="B69">
        <v>-2.0472794771194458E-2</v>
      </c>
      <c r="C69">
        <v>0.17092737555503845</v>
      </c>
      <c r="D69">
        <v>0.30500733852386475</v>
      </c>
      <c r="E69">
        <v>0.61427390575408936</v>
      </c>
      <c r="F69">
        <f>MAX(res[[#This Row],[原始模型_查询服务器信息]:[原始模型_服务器现在开着吗]])</f>
        <v>0.17092737555503845</v>
      </c>
      <c r="G69">
        <f>MAX(res[[#This Row],[finetuned模型_查询服务器信息]:[finetuned模型_服务器现在开着吗]])</f>
        <v>0.61427390575408936</v>
      </c>
      <c r="H69">
        <f>IF(res[[#This Row],[Original]]&gt;=0.2,1,0)</f>
        <v>0</v>
      </c>
      <c r="I69">
        <f>IF(res[[#This Row],[after Fine-tuning]]&gt;=0.35,1,0)</f>
        <v>1</v>
      </c>
      <c r="J69">
        <f>res[[#This Row],[after Fine-tuning]]-res[[#This Row],[Original]]</f>
        <v>0.4433465301990509</v>
      </c>
    </row>
    <row r="70" spans="1:10" x14ac:dyDescent="0.25">
      <c r="A70" t="s">
        <v>73</v>
      </c>
      <c r="B70">
        <v>0.13936750590801239</v>
      </c>
      <c r="C70">
        <v>0.19650787115097046</v>
      </c>
      <c r="D70">
        <v>0.26955488324165344</v>
      </c>
      <c r="E70">
        <v>0.37628060579299927</v>
      </c>
      <c r="F70">
        <f>MAX(res[[#This Row],[原始模型_查询服务器信息]:[原始模型_服务器现在开着吗]])</f>
        <v>0.19650787115097046</v>
      </c>
      <c r="G70">
        <f>MAX(res[[#This Row],[finetuned模型_查询服务器信息]:[finetuned模型_服务器现在开着吗]])</f>
        <v>0.37628060579299927</v>
      </c>
      <c r="H70">
        <f>IF(res[[#This Row],[Original]]&gt;=0.2,1,0)</f>
        <v>0</v>
      </c>
      <c r="I70">
        <f>IF(res[[#This Row],[after Fine-tuning]]&gt;=0.35,1,0)</f>
        <v>1</v>
      </c>
      <c r="J70">
        <f>res[[#This Row],[after Fine-tuning]]-res[[#This Row],[Original]]</f>
        <v>0.17977273464202881</v>
      </c>
    </row>
    <row r="71" spans="1:10" x14ac:dyDescent="0.25">
      <c r="A71" t="s">
        <v>74</v>
      </c>
      <c r="B71">
        <v>6.0497507452964783E-2</v>
      </c>
      <c r="C71">
        <v>0.29892519116401672</v>
      </c>
      <c r="D71">
        <v>0.25943773984909058</v>
      </c>
      <c r="E71">
        <v>0.64911413192749023</v>
      </c>
      <c r="F71">
        <f>MAX(res[[#This Row],[原始模型_查询服务器信息]:[原始模型_服务器现在开着吗]])</f>
        <v>0.29892519116401672</v>
      </c>
      <c r="G71">
        <f>MAX(res[[#This Row],[finetuned模型_查询服务器信息]:[finetuned模型_服务器现在开着吗]])</f>
        <v>0.64911413192749023</v>
      </c>
      <c r="H71">
        <f>IF(res[[#This Row],[Original]]&gt;=0.2,1,0)</f>
        <v>1</v>
      </c>
      <c r="I71">
        <f>IF(res[[#This Row],[after Fine-tuning]]&gt;=0.35,1,0)</f>
        <v>1</v>
      </c>
      <c r="J71">
        <f>res[[#This Row],[after Fine-tuning]]-res[[#This Row],[Original]]</f>
        <v>0.35018894076347351</v>
      </c>
    </row>
    <row r="72" spans="1:10" x14ac:dyDescent="0.25">
      <c r="A72" t="s">
        <v>75</v>
      </c>
      <c r="B72">
        <v>9.3648377805948257E-3</v>
      </c>
      <c r="C72">
        <v>0.48074927926063538</v>
      </c>
      <c r="D72">
        <v>0.17563749849796295</v>
      </c>
      <c r="E72">
        <v>0.83571183681488037</v>
      </c>
      <c r="F72">
        <f>MAX(res[[#This Row],[原始模型_查询服务器信息]:[原始模型_服务器现在开着吗]])</f>
        <v>0.48074927926063538</v>
      </c>
      <c r="G72">
        <f>MAX(res[[#This Row],[finetuned模型_查询服务器信息]:[finetuned模型_服务器现在开着吗]])</f>
        <v>0.83571183681488037</v>
      </c>
      <c r="H72">
        <f>IF(res[[#This Row],[Original]]&gt;=0.2,1,0)</f>
        <v>1</v>
      </c>
      <c r="I72">
        <f>IF(res[[#This Row],[after Fine-tuning]]&gt;=0.35,1,0)</f>
        <v>1</v>
      </c>
      <c r="J72">
        <f>res[[#This Row],[after Fine-tuning]]-res[[#This Row],[Original]]</f>
        <v>0.354962557554245</v>
      </c>
    </row>
    <row r="73" spans="1:10" x14ac:dyDescent="0.25">
      <c r="A73" t="s">
        <v>76</v>
      </c>
      <c r="B73">
        <v>0.27646699547767639</v>
      </c>
      <c r="C73">
        <v>0.23902085423469543</v>
      </c>
      <c r="D73">
        <v>0.46625629067420959</v>
      </c>
      <c r="E73">
        <v>0.34291690587997437</v>
      </c>
      <c r="F73">
        <f>MAX(res[[#This Row],[原始模型_查询服务器信息]:[原始模型_服务器现在开着吗]])</f>
        <v>0.27646699547767639</v>
      </c>
      <c r="G73">
        <f>MAX(res[[#This Row],[finetuned模型_查询服务器信息]:[finetuned模型_服务器现在开着吗]])</f>
        <v>0.46625629067420959</v>
      </c>
      <c r="H73">
        <f>IF(res[[#This Row],[Original]]&gt;=0.2,1,0)</f>
        <v>1</v>
      </c>
      <c r="I73">
        <f>IF(res[[#This Row],[after Fine-tuning]]&gt;=0.35,1,0)</f>
        <v>1</v>
      </c>
      <c r="J73">
        <f>res[[#This Row],[after Fine-tuning]]-res[[#This Row],[Original]]</f>
        <v>0.1897892951965332</v>
      </c>
    </row>
    <row r="74" spans="1:10" x14ac:dyDescent="0.25">
      <c r="A74" t="s">
        <v>77</v>
      </c>
      <c r="B74">
        <v>0.13386186957359314</v>
      </c>
      <c r="C74">
        <v>0.26594942808151245</v>
      </c>
      <c r="D74">
        <v>0.24847337603569031</v>
      </c>
      <c r="E74">
        <v>0.41065582633018494</v>
      </c>
      <c r="F74">
        <f>MAX(res[[#This Row],[原始模型_查询服务器信息]:[原始模型_服务器现在开着吗]])</f>
        <v>0.26594942808151245</v>
      </c>
      <c r="G74">
        <f>MAX(res[[#This Row],[finetuned模型_查询服务器信息]:[finetuned模型_服务器现在开着吗]])</f>
        <v>0.41065582633018494</v>
      </c>
      <c r="H74">
        <f>IF(res[[#This Row],[Original]]&gt;=0.2,1,0)</f>
        <v>1</v>
      </c>
      <c r="I74">
        <f>IF(res[[#This Row],[after Fine-tuning]]&gt;=0.35,1,0)</f>
        <v>1</v>
      </c>
      <c r="J74">
        <f>res[[#This Row],[after Fine-tuning]]-res[[#This Row],[Original]]</f>
        <v>0.14470639824867249</v>
      </c>
    </row>
    <row r="75" spans="1:10" x14ac:dyDescent="0.25">
      <c r="A75" t="s">
        <v>78</v>
      </c>
      <c r="B75">
        <v>-2.4614801630377769E-2</v>
      </c>
      <c r="C75">
        <v>5.2998818457126617E-2</v>
      </c>
      <c r="D75">
        <v>0.29459390044212341</v>
      </c>
      <c r="E75">
        <v>0.30217614769935608</v>
      </c>
      <c r="F75">
        <f>MAX(res[[#This Row],[原始模型_查询服务器信息]:[原始模型_服务器现在开着吗]])</f>
        <v>5.2998818457126617E-2</v>
      </c>
      <c r="G75">
        <f>MAX(res[[#This Row],[finetuned模型_查询服务器信息]:[finetuned模型_服务器现在开着吗]])</f>
        <v>0.30217614769935608</v>
      </c>
      <c r="H75">
        <f>IF(res[[#This Row],[Original]]&gt;=0.2,1,0)</f>
        <v>0</v>
      </c>
      <c r="I75">
        <f>IF(res[[#This Row],[after Fine-tuning]]&gt;=0.35,1,0)</f>
        <v>0</v>
      </c>
      <c r="J75">
        <f>res[[#This Row],[after Fine-tuning]]-res[[#This Row],[Original]]</f>
        <v>0.24917732924222946</v>
      </c>
    </row>
    <row r="76" spans="1:10" x14ac:dyDescent="0.25">
      <c r="A76" t="s">
        <v>79</v>
      </c>
      <c r="B76">
        <v>-4.58633191883564E-2</v>
      </c>
      <c r="C76">
        <v>0.28662610054016113</v>
      </c>
      <c r="D76">
        <v>0.12985113263130188</v>
      </c>
      <c r="E76">
        <v>0.6157766580581665</v>
      </c>
      <c r="F76">
        <f>MAX(res[[#This Row],[原始模型_查询服务器信息]:[原始模型_服务器现在开着吗]])</f>
        <v>0.28662610054016113</v>
      </c>
      <c r="G76">
        <f>MAX(res[[#This Row],[finetuned模型_查询服务器信息]:[finetuned模型_服务器现在开着吗]])</f>
        <v>0.6157766580581665</v>
      </c>
      <c r="H76">
        <f>IF(res[[#This Row],[Original]]&gt;=0.2,1,0)</f>
        <v>1</v>
      </c>
      <c r="I76">
        <f>IF(res[[#This Row],[after Fine-tuning]]&gt;=0.35,1,0)</f>
        <v>1</v>
      </c>
      <c r="J76">
        <f>res[[#This Row],[after Fine-tuning]]-res[[#This Row],[Original]]</f>
        <v>0.32915055751800537</v>
      </c>
    </row>
    <row r="77" spans="1:10" x14ac:dyDescent="0.25">
      <c r="A77" t="s">
        <v>80</v>
      </c>
      <c r="B77">
        <v>-4.4154092669487E-2</v>
      </c>
      <c r="C77">
        <v>2.1729033440351486E-2</v>
      </c>
      <c r="D77">
        <v>0.29420837759971619</v>
      </c>
      <c r="E77">
        <v>0.33445408940315247</v>
      </c>
      <c r="F77">
        <f>MAX(res[[#This Row],[原始模型_查询服务器信息]:[原始模型_服务器现在开着吗]])</f>
        <v>2.1729033440351486E-2</v>
      </c>
      <c r="G77">
        <f>MAX(res[[#This Row],[finetuned模型_查询服务器信息]:[finetuned模型_服务器现在开着吗]])</f>
        <v>0.33445408940315247</v>
      </c>
      <c r="H77">
        <f>IF(res[[#This Row],[Original]]&gt;=0.2,1,0)</f>
        <v>0</v>
      </c>
      <c r="I77">
        <f>IF(res[[#This Row],[after Fine-tuning]]&gt;=0.35,1,0)</f>
        <v>0</v>
      </c>
      <c r="J77">
        <f>res[[#This Row],[after Fine-tuning]]-res[[#This Row],[Original]]</f>
        <v>0.31272505596280098</v>
      </c>
    </row>
    <row r="78" spans="1:10" x14ac:dyDescent="0.25">
      <c r="A78" t="s">
        <v>81</v>
      </c>
      <c r="B78">
        <v>-8.6620479822158813E-2</v>
      </c>
      <c r="C78">
        <v>-4.7687266021966934E-2</v>
      </c>
      <c r="D78">
        <v>0.18280249834060669</v>
      </c>
      <c r="E78">
        <v>0.22992533445358276</v>
      </c>
      <c r="F78">
        <f>MAX(res[[#This Row],[原始模型_查询服务器信息]:[原始模型_服务器现在开着吗]])</f>
        <v>-4.7687266021966934E-2</v>
      </c>
      <c r="G78">
        <f>MAX(res[[#This Row],[finetuned模型_查询服务器信息]:[finetuned模型_服务器现在开着吗]])</f>
        <v>0.22992533445358276</v>
      </c>
      <c r="H78">
        <f>IF(res[[#This Row],[Original]]&gt;=0.2,1,0)</f>
        <v>0</v>
      </c>
      <c r="I78">
        <f>IF(res[[#This Row],[after Fine-tuning]]&gt;=0.35,1,0)</f>
        <v>0</v>
      </c>
      <c r="J78">
        <f>res[[#This Row],[after Fine-tuning]]-res[[#This Row],[Original]]</f>
        <v>0.2776126004755497</v>
      </c>
    </row>
    <row r="79" spans="1:10" x14ac:dyDescent="0.25">
      <c r="A79" t="s">
        <v>82</v>
      </c>
      <c r="B79">
        <v>-1.7342900857329369E-2</v>
      </c>
      <c r="C79">
        <v>0.2554660439491272</v>
      </c>
      <c r="D79">
        <v>0.1992572546005249</v>
      </c>
      <c r="E79">
        <v>0.49212503433227539</v>
      </c>
      <c r="F79">
        <f>MAX(res[[#This Row],[原始模型_查询服务器信息]:[原始模型_服务器现在开着吗]])</f>
        <v>0.2554660439491272</v>
      </c>
      <c r="G79">
        <f>MAX(res[[#This Row],[finetuned模型_查询服务器信息]:[finetuned模型_服务器现在开着吗]])</f>
        <v>0.49212503433227539</v>
      </c>
      <c r="H79">
        <f>IF(res[[#This Row],[Original]]&gt;=0.2,1,0)</f>
        <v>1</v>
      </c>
      <c r="I79">
        <f>IF(res[[#This Row],[after Fine-tuning]]&gt;=0.35,1,0)</f>
        <v>1</v>
      </c>
      <c r="J79">
        <f>res[[#This Row],[after Fine-tuning]]-res[[#This Row],[Original]]</f>
        <v>0.23665899038314819</v>
      </c>
    </row>
    <row r="80" spans="1:10" x14ac:dyDescent="0.25">
      <c r="A80" t="s">
        <v>83</v>
      </c>
      <c r="B80">
        <v>0.15633219480514526</v>
      </c>
      <c r="C80">
        <v>0.18733552098274231</v>
      </c>
      <c r="D80">
        <v>0.3805508017539978</v>
      </c>
      <c r="E80">
        <v>0.32228004932403564</v>
      </c>
      <c r="F80">
        <f>MAX(res[[#This Row],[原始模型_查询服务器信息]:[原始模型_服务器现在开着吗]])</f>
        <v>0.18733552098274231</v>
      </c>
      <c r="G80">
        <f>MAX(res[[#This Row],[finetuned模型_查询服务器信息]:[finetuned模型_服务器现在开着吗]])</f>
        <v>0.3805508017539978</v>
      </c>
      <c r="H80">
        <f>IF(res[[#This Row],[Original]]&gt;=0.2,1,0)</f>
        <v>0</v>
      </c>
      <c r="I80">
        <f>IF(res[[#This Row],[after Fine-tuning]]&gt;=0.35,1,0)</f>
        <v>1</v>
      </c>
      <c r="J80">
        <f>res[[#This Row],[after Fine-tuning]]-res[[#This Row],[Original]]</f>
        <v>0.19321528077125549</v>
      </c>
    </row>
    <row r="81" spans="1:10" x14ac:dyDescent="0.25">
      <c r="A81" t="s">
        <v>84</v>
      </c>
      <c r="B81">
        <v>1.8046844750642776E-2</v>
      </c>
      <c r="C81">
        <v>0.10466320812702179</v>
      </c>
      <c r="D81">
        <v>0.29442760348320007</v>
      </c>
      <c r="E81">
        <v>0.33709925413131714</v>
      </c>
      <c r="F81">
        <f>MAX(res[[#This Row],[原始模型_查询服务器信息]:[原始模型_服务器现在开着吗]])</f>
        <v>0.10466320812702179</v>
      </c>
      <c r="G81">
        <f>MAX(res[[#This Row],[finetuned模型_查询服务器信息]:[finetuned模型_服务器现在开着吗]])</f>
        <v>0.33709925413131714</v>
      </c>
      <c r="H81">
        <f>IF(res[[#This Row],[Original]]&gt;=0.2,1,0)</f>
        <v>0</v>
      </c>
      <c r="I81">
        <f>IF(res[[#This Row],[after Fine-tuning]]&gt;=0.35,1,0)</f>
        <v>0</v>
      </c>
      <c r="J81">
        <f>res[[#This Row],[after Fine-tuning]]-res[[#This Row],[Original]]</f>
        <v>0.23243604600429535</v>
      </c>
    </row>
    <row r="82" spans="1:10" x14ac:dyDescent="0.25">
      <c r="A82" t="s">
        <v>85</v>
      </c>
      <c r="B82">
        <v>0.2178255021572113</v>
      </c>
      <c r="C82">
        <v>0.17744702100753784</v>
      </c>
      <c r="D82">
        <v>0.41671910881996155</v>
      </c>
      <c r="E82">
        <v>0.33530041575431824</v>
      </c>
      <c r="F82">
        <f>MAX(res[[#This Row],[原始模型_查询服务器信息]:[原始模型_服务器现在开着吗]])</f>
        <v>0.2178255021572113</v>
      </c>
      <c r="G82">
        <f>MAX(res[[#This Row],[finetuned模型_查询服务器信息]:[finetuned模型_服务器现在开着吗]])</f>
        <v>0.41671910881996155</v>
      </c>
      <c r="H82">
        <f>IF(res[[#This Row],[Original]]&gt;=0.2,1,0)</f>
        <v>1</v>
      </c>
      <c r="I82">
        <f>IF(res[[#This Row],[after Fine-tuning]]&gt;=0.35,1,0)</f>
        <v>1</v>
      </c>
      <c r="J82">
        <f>res[[#This Row],[after Fine-tuning]]-res[[#This Row],[Original]]</f>
        <v>0.19889360666275024</v>
      </c>
    </row>
    <row r="83" spans="1:10" x14ac:dyDescent="0.25">
      <c r="A83" t="s">
        <v>86</v>
      </c>
      <c r="B83">
        <v>-1.4488145709037781E-2</v>
      </c>
      <c r="C83">
        <v>0.13938271999359131</v>
      </c>
      <c r="D83">
        <v>0.27161970734596252</v>
      </c>
      <c r="E83">
        <v>0.54817092418670654</v>
      </c>
      <c r="F83">
        <f>MAX(res[[#This Row],[原始模型_查询服务器信息]:[原始模型_服务器现在开着吗]])</f>
        <v>0.13938271999359131</v>
      </c>
      <c r="G83">
        <f>MAX(res[[#This Row],[finetuned模型_查询服务器信息]:[finetuned模型_服务器现在开着吗]])</f>
        <v>0.54817092418670654</v>
      </c>
      <c r="H83">
        <f>IF(res[[#This Row],[Original]]&gt;=0.2,1,0)</f>
        <v>0</v>
      </c>
      <c r="I83">
        <f>IF(res[[#This Row],[after Fine-tuning]]&gt;=0.35,1,0)</f>
        <v>1</v>
      </c>
      <c r="J83">
        <f>res[[#This Row],[after Fine-tuning]]-res[[#This Row],[Original]]</f>
        <v>0.40878820419311523</v>
      </c>
    </row>
    <row r="84" spans="1:10" x14ac:dyDescent="0.25">
      <c r="A84" t="s">
        <v>87</v>
      </c>
      <c r="B84">
        <v>-3.7056010216474533E-2</v>
      </c>
      <c r="C84">
        <v>3.259003534913063E-2</v>
      </c>
      <c r="D84">
        <v>0.14072199165821075</v>
      </c>
      <c r="E84">
        <v>0.14602558314800262</v>
      </c>
      <c r="F84">
        <f>MAX(res[[#This Row],[原始模型_查询服务器信息]:[原始模型_服务器现在开着吗]])</f>
        <v>3.259003534913063E-2</v>
      </c>
      <c r="G84">
        <f>MAX(res[[#This Row],[finetuned模型_查询服务器信息]:[finetuned模型_服务器现在开着吗]])</f>
        <v>0.14602558314800262</v>
      </c>
      <c r="H84">
        <f>IF(res[[#This Row],[Original]]&gt;=0.2,1,0)</f>
        <v>0</v>
      </c>
      <c r="I84">
        <f>IF(res[[#This Row],[after Fine-tuning]]&gt;=0.35,1,0)</f>
        <v>0</v>
      </c>
      <c r="J84">
        <f>res[[#This Row],[after Fine-tuning]]-res[[#This Row],[Original]]</f>
        <v>0.11343554779887199</v>
      </c>
    </row>
    <row r="85" spans="1:10" x14ac:dyDescent="0.25">
      <c r="A85" t="s">
        <v>88</v>
      </c>
      <c r="B85">
        <v>0.12545572221279144</v>
      </c>
      <c r="C85">
        <v>0.2049902081489563</v>
      </c>
      <c r="D85">
        <v>0.28601574897766113</v>
      </c>
      <c r="E85">
        <v>0.41804200410842896</v>
      </c>
      <c r="F85">
        <f>MAX(res[[#This Row],[原始模型_查询服务器信息]:[原始模型_服务器现在开着吗]])</f>
        <v>0.2049902081489563</v>
      </c>
      <c r="G85">
        <f>MAX(res[[#This Row],[finetuned模型_查询服务器信息]:[finetuned模型_服务器现在开着吗]])</f>
        <v>0.41804200410842896</v>
      </c>
      <c r="H85">
        <f>IF(res[[#This Row],[Original]]&gt;=0.2,1,0)</f>
        <v>1</v>
      </c>
      <c r="I85">
        <f>IF(res[[#This Row],[after Fine-tuning]]&gt;=0.35,1,0)</f>
        <v>1</v>
      </c>
      <c r="J85">
        <f>res[[#This Row],[after Fine-tuning]]-res[[#This Row],[Original]]</f>
        <v>0.21305179595947266</v>
      </c>
    </row>
    <row r="86" spans="1:10" x14ac:dyDescent="0.25">
      <c r="A86" t="s">
        <v>89</v>
      </c>
      <c r="B86">
        <v>-7.9558953642845154E-2</v>
      </c>
      <c r="C86">
        <v>5.1419217139482498E-2</v>
      </c>
      <c r="D86">
        <v>0.1096431165933609</v>
      </c>
      <c r="E86">
        <v>0.23901240527629852</v>
      </c>
      <c r="F86">
        <f>MAX(res[[#This Row],[原始模型_查询服务器信息]:[原始模型_服务器现在开着吗]])</f>
        <v>5.1419217139482498E-2</v>
      </c>
      <c r="G86">
        <f>MAX(res[[#This Row],[finetuned模型_查询服务器信息]:[finetuned模型_服务器现在开着吗]])</f>
        <v>0.23901240527629852</v>
      </c>
      <c r="H86">
        <f>IF(res[[#This Row],[Original]]&gt;=0.2,1,0)</f>
        <v>0</v>
      </c>
      <c r="I86">
        <f>IF(res[[#This Row],[after Fine-tuning]]&gt;=0.35,1,0)</f>
        <v>0</v>
      </c>
      <c r="J86">
        <f>res[[#This Row],[after Fine-tuning]]-res[[#This Row],[Original]]</f>
        <v>0.18759318813681602</v>
      </c>
    </row>
    <row r="87" spans="1:10" x14ac:dyDescent="0.25">
      <c r="A87" t="s">
        <v>90</v>
      </c>
      <c r="B87">
        <v>-7.142786867916584E-3</v>
      </c>
      <c r="C87">
        <v>7.801520824432373E-2</v>
      </c>
      <c r="D87">
        <v>0.25445514917373657</v>
      </c>
      <c r="E87">
        <v>0.32192298769950867</v>
      </c>
      <c r="F87">
        <f>MAX(res[[#This Row],[原始模型_查询服务器信息]:[原始模型_服务器现在开着吗]])</f>
        <v>7.801520824432373E-2</v>
      </c>
      <c r="G87">
        <f>MAX(res[[#This Row],[finetuned模型_查询服务器信息]:[finetuned模型_服务器现在开着吗]])</f>
        <v>0.32192298769950867</v>
      </c>
      <c r="H87">
        <f>IF(res[[#This Row],[Original]]&gt;=0.2,1,0)</f>
        <v>0</v>
      </c>
      <c r="I87">
        <f>IF(res[[#This Row],[after Fine-tuning]]&gt;=0.35,1,0)</f>
        <v>0</v>
      </c>
      <c r="J87">
        <f>res[[#This Row],[after Fine-tuning]]-res[[#This Row],[Original]]</f>
        <v>0.24390777945518494</v>
      </c>
    </row>
    <row r="88" spans="1:10" x14ac:dyDescent="0.25">
      <c r="A88" t="s">
        <v>91</v>
      </c>
      <c r="B88">
        <v>-0.11405034363269806</v>
      </c>
      <c r="C88">
        <v>-6.3604102469980717E-3</v>
      </c>
      <c r="D88">
        <v>0.11313948780298233</v>
      </c>
      <c r="E88">
        <v>0.2542586624622345</v>
      </c>
      <c r="F88">
        <f>MAX(res[[#This Row],[原始模型_查询服务器信息]:[原始模型_服务器现在开着吗]])</f>
        <v>-6.3604102469980717E-3</v>
      </c>
      <c r="G88">
        <f>MAX(res[[#This Row],[finetuned模型_查询服务器信息]:[finetuned模型_服务器现在开着吗]])</f>
        <v>0.2542586624622345</v>
      </c>
      <c r="H88">
        <f>IF(res[[#This Row],[Original]]&gt;=0.2,1,0)</f>
        <v>0</v>
      </c>
      <c r="I88">
        <f>IF(res[[#This Row],[after Fine-tuning]]&gt;=0.35,1,0)</f>
        <v>0</v>
      </c>
      <c r="J88">
        <f>res[[#This Row],[after Fine-tuning]]-res[[#This Row],[Original]]</f>
        <v>0.26061907270923257</v>
      </c>
    </row>
    <row r="89" spans="1:10" x14ac:dyDescent="0.25">
      <c r="A89" t="s">
        <v>92</v>
      </c>
      <c r="B89">
        <v>-7.624538242816925E-2</v>
      </c>
      <c r="C89">
        <v>5.6335750967264175E-2</v>
      </c>
      <c r="D89">
        <v>0.12399686127901077</v>
      </c>
      <c r="E89">
        <v>0.26900911331176758</v>
      </c>
      <c r="F89">
        <f>MAX(res[[#This Row],[原始模型_查询服务器信息]:[原始模型_服务器现在开着吗]])</f>
        <v>5.6335750967264175E-2</v>
      </c>
      <c r="G89">
        <f>MAX(res[[#This Row],[finetuned模型_查询服务器信息]:[finetuned模型_服务器现在开着吗]])</f>
        <v>0.26900911331176758</v>
      </c>
      <c r="H89">
        <f>IF(res[[#This Row],[Original]]&gt;=0.2,1,0)</f>
        <v>0</v>
      </c>
      <c r="I89">
        <f>IF(res[[#This Row],[after Fine-tuning]]&gt;=0.35,1,0)</f>
        <v>0</v>
      </c>
      <c r="J89">
        <f>res[[#This Row],[after Fine-tuning]]-res[[#This Row],[Original]]</f>
        <v>0.2126733623445034</v>
      </c>
    </row>
    <row r="90" spans="1:10" x14ac:dyDescent="0.25">
      <c r="A90" t="s">
        <v>93</v>
      </c>
      <c r="B90">
        <v>-9.7552157938480377E-2</v>
      </c>
      <c r="C90">
        <v>-5.2099067717790604E-2</v>
      </c>
      <c r="D90">
        <v>0.1248202845454216</v>
      </c>
      <c r="E90">
        <v>0.15734536945819855</v>
      </c>
      <c r="F90">
        <f>MAX(res[[#This Row],[原始模型_查询服务器信息]:[原始模型_服务器现在开着吗]])</f>
        <v>-5.2099067717790604E-2</v>
      </c>
      <c r="G90">
        <f>MAX(res[[#This Row],[finetuned模型_查询服务器信息]:[finetuned模型_服务器现在开着吗]])</f>
        <v>0.15734536945819855</v>
      </c>
      <c r="H90">
        <f>IF(res[[#This Row],[Original]]&gt;=0.2,1,0)</f>
        <v>0</v>
      </c>
      <c r="I90">
        <f>IF(res[[#This Row],[after Fine-tuning]]&gt;=0.35,1,0)</f>
        <v>0</v>
      </c>
      <c r="J90">
        <f>res[[#This Row],[after Fine-tuning]]-res[[#This Row],[Original]]</f>
        <v>0.20944443717598915</v>
      </c>
    </row>
    <row r="91" spans="1:10" x14ac:dyDescent="0.25">
      <c r="A91" t="s">
        <v>94</v>
      </c>
      <c r="B91">
        <v>-6.0098908841609955E-2</v>
      </c>
      <c r="C91">
        <v>0.13143789768218994</v>
      </c>
      <c r="D91">
        <v>0.23058110475540161</v>
      </c>
      <c r="E91">
        <v>0.5063130259513855</v>
      </c>
      <c r="F91">
        <f>MAX(res[[#This Row],[原始模型_查询服务器信息]:[原始模型_服务器现在开着吗]])</f>
        <v>0.13143789768218994</v>
      </c>
      <c r="G91">
        <f>MAX(res[[#This Row],[finetuned模型_查询服务器信息]:[finetuned模型_服务器现在开着吗]])</f>
        <v>0.5063130259513855</v>
      </c>
      <c r="H91">
        <f>IF(res[[#This Row],[Original]]&gt;=0.2,1,0)</f>
        <v>0</v>
      </c>
      <c r="I91">
        <f>IF(res[[#This Row],[after Fine-tuning]]&gt;=0.35,1,0)</f>
        <v>1</v>
      </c>
      <c r="J91">
        <f>res[[#This Row],[after Fine-tuning]]-res[[#This Row],[Original]]</f>
        <v>0.37487512826919556</v>
      </c>
    </row>
    <row r="92" spans="1:10" x14ac:dyDescent="0.25">
      <c r="A92" t="s">
        <v>95</v>
      </c>
      <c r="B92">
        <v>-9.7183242440223694E-2</v>
      </c>
      <c r="C92">
        <v>-1.938508590683341E-3</v>
      </c>
      <c r="D92">
        <v>0.26543512940406799</v>
      </c>
      <c r="E92">
        <v>0.18109114468097687</v>
      </c>
      <c r="F92">
        <f>MAX(res[[#This Row],[原始模型_查询服务器信息]:[原始模型_服务器现在开着吗]])</f>
        <v>-1.938508590683341E-3</v>
      </c>
      <c r="G92">
        <f>MAX(res[[#This Row],[finetuned模型_查询服务器信息]:[finetuned模型_服务器现在开着吗]])</f>
        <v>0.26543512940406799</v>
      </c>
      <c r="H92">
        <f>IF(res[[#This Row],[Original]]&gt;=0.2,1,0)</f>
        <v>0</v>
      </c>
      <c r="I92">
        <f>IF(res[[#This Row],[after Fine-tuning]]&gt;=0.35,1,0)</f>
        <v>0</v>
      </c>
      <c r="J92">
        <f>res[[#This Row],[after Fine-tuning]]-res[[#This Row],[Original]]</f>
        <v>0.26737363799475133</v>
      </c>
    </row>
    <row r="93" spans="1:10" x14ac:dyDescent="0.25">
      <c r="A93" t="s">
        <v>96</v>
      </c>
      <c r="B93">
        <v>3.0495572835206985E-2</v>
      </c>
      <c r="C93">
        <v>0.35006225109100342</v>
      </c>
      <c r="D93">
        <v>0.24131928384304047</v>
      </c>
      <c r="E93">
        <v>0.74969774484634399</v>
      </c>
      <c r="F93">
        <f>MAX(res[[#This Row],[原始模型_查询服务器信息]:[原始模型_服务器现在开着吗]])</f>
        <v>0.35006225109100342</v>
      </c>
      <c r="G93">
        <f>MAX(res[[#This Row],[finetuned模型_查询服务器信息]:[finetuned模型_服务器现在开着吗]])</f>
        <v>0.74969774484634399</v>
      </c>
      <c r="H93">
        <f>IF(res[[#This Row],[Original]]&gt;=0.2,1,0)</f>
        <v>1</v>
      </c>
      <c r="I93">
        <f>IF(res[[#This Row],[after Fine-tuning]]&gt;=0.35,1,0)</f>
        <v>1</v>
      </c>
      <c r="J93">
        <f>res[[#This Row],[after Fine-tuning]]-res[[#This Row],[Original]]</f>
        <v>0.39963549375534058</v>
      </c>
    </row>
    <row r="94" spans="1:10" x14ac:dyDescent="0.25">
      <c r="A94" t="s">
        <v>97</v>
      </c>
      <c r="B94">
        <v>0.15457095205783844</v>
      </c>
      <c r="C94">
        <v>0.34815594553947449</v>
      </c>
      <c r="D94">
        <v>0.26748406887054443</v>
      </c>
      <c r="E94">
        <v>0.52255713939666748</v>
      </c>
      <c r="F94">
        <f>MAX(res[[#This Row],[原始模型_查询服务器信息]:[原始模型_服务器现在开着吗]])</f>
        <v>0.34815594553947449</v>
      </c>
      <c r="G94">
        <f>MAX(res[[#This Row],[finetuned模型_查询服务器信息]:[finetuned模型_服务器现在开着吗]])</f>
        <v>0.52255713939666748</v>
      </c>
      <c r="H94">
        <f>IF(res[[#This Row],[Original]]&gt;=0.2,1,0)</f>
        <v>1</v>
      </c>
      <c r="I94">
        <f>IF(res[[#This Row],[after Fine-tuning]]&gt;=0.35,1,0)</f>
        <v>1</v>
      </c>
      <c r="J94">
        <f>res[[#This Row],[after Fine-tuning]]-res[[#This Row],[Original]]</f>
        <v>0.17440119385719299</v>
      </c>
    </row>
    <row r="95" spans="1:10" x14ac:dyDescent="0.25">
      <c r="A95" t="s">
        <v>98</v>
      </c>
      <c r="B95">
        <v>-4.9861874431371689E-2</v>
      </c>
      <c r="C95">
        <v>0.3330308198928833</v>
      </c>
      <c r="D95">
        <v>0.14932210743427277</v>
      </c>
      <c r="E95">
        <v>0.77678185701370239</v>
      </c>
      <c r="F95">
        <f>MAX(res[[#This Row],[原始模型_查询服务器信息]:[原始模型_服务器现在开着吗]])</f>
        <v>0.3330308198928833</v>
      </c>
      <c r="G95">
        <f>MAX(res[[#This Row],[finetuned模型_查询服务器信息]:[finetuned模型_服务器现在开着吗]])</f>
        <v>0.77678185701370239</v>
      </c>
      <c r="H95">
        <f>IF(res[[#This Row],[Original]]&gt;=0.2,1,0)</f>
        <v>1</v>
      </c>
      <c r="I95">
        <f>IF(res[[#This Row],[after Fine-tuning]]&gt;=0.35,1,0)</f>
        <v>1</v>
      </c>
      <c r="J95">
        <f>res[[#This Row],[after Fine-tuning]]-res[[#This Row],[Original]]</f>
        <v>0.44375103712081909</v>
      </c>
    </row>
    <row r="96" spans="1:10" x14ac:dyDescent="0.25">
      <c r="A96" t="s">
        <v>99</v>
      </c>
      <c r="B96">
        <v>-1.8004391342401505E-2</v>
      </c>
      <c r="C96">
        <v>6.1139509081840515E-2</v>
      </c>
      <c r="D96">
        <v>0.29210737347602844</v>
      </c>
      <c r="E96">
        <v>0.33546555042266846</v>
      </c>
      <c r="F96">
        <f>MAX(res[[#This Row],[原始模型_查询服务器信息]:[原始模型_服务器现在开着吗]])</f>
        <v>6.1139509081840515E-2</v>
      </c>
      <c r="G96">
        <f>MAX(res[[#This Row],[finetuned模型_查询服务器信息]:[finetuned模型_服务器现在开着吗]])</f>
        <v>0.33546555042266846</v>
      </c>
      <c r="H96">
        <f>IF(res[[#This Row],[Original]]&gt;=0.2,1,0)</f>
        <v>0</v>
      </c>
      <c r="I96">
        <f>IF(res[[#This Row],[after Fine-tuning]]&gt;=0.35,1,0)</f>
        <v>0</v>
      </c>
      <c r="J96">
        <f>res[[#This Row],[after Fine-tuning]]-res[[#This Row],[Original]]</f>
        <v>0.27432604134082794</v>
      </c>
    </row>
    <row r="97" spans="1:10" x14ac:dyDescent="0.25">
      <c r="A97" t="s">
        <v>100</v>
      </c>
      <c r="B97">
        <v>0.19426651298999786</v>
      </c>
      <c r="C97">
        <v>0.20177324116230011</v>
      </c>
      <c r="D97">
        <v>0.36658185720443726</v>
      </c>
      <c r="E97">
        <v>0.29946950078010559</v>
      </c>
      <c r="F97">
        <f>MAX(res[[#This Row],[原始模型_查询服务器信息]:[原始模型_服务器现在开着吗]])</f>
        <v>0.20177324116230011</v>
      </c>
      <c r="G97">
        <f>MAX(res[[#This Row],[finetuned模型_查询服务器信息]:[finetuned模型_服务器现在开着吗]])</f>
        <v>0.36658185720443726</v>
      </c>
      <c r="H97">
        <f>IF(res[[#This Row],[Original]]&gt;=0.2,1,0)</f>
        <v>1</v>
      </c>
      <c r="I97">
        <f>IF(res[[#This Row],[after Fine-tuning]]&gt;=0.35,1,0)</f>
        <v>1</v>
      </c>
      <c r="J97">
        <f>res[[#This Row],[after Fine-tuning]]-res[[#This Row],[Original]]</f>
        <v>0.16480861604213715</v>
      </c>
    </row>
    <row r="98" spans="1:10" x14ac:dyDescent="0.25">
      <c r="A98" t="s">
        <v>101</v>
      </c>
      <c r="B98">
        <v>-4.6064518392086029E-2</v>
      </c>
      <c r="C98">
        <v>6.1720084398984909E-2</v>
      </c>
      <c r="D98">
        <v>0.20885646343231201</v>
      </c>
      <c r="E98">
        <v>0.33830958604812622</v>
      </c>
      <c r="F98">
        <f>MAX(res[[#This Row],[原始模型_查询服务器信息]:[原始模型_服务器现在开着吗]])</f>
        <v>6.1720084398984909E-2</v>
      </c>
      <c r="G98">
        <f>MAX(res[[#This Row],[finetuned模型_查询服务器信息]:[finetuned模型_服务器现在开着吗]])</f>
        <v>0.33830958604812622</v>
      </c>
      <c r="H98">
        <f>IF(res[[#This Row],[Original]]&gt;=0.2,1,0)</f>
        <v>0</v>
      </c>
      <c r="I98">
        <f>IF(res[[#This Row],[after Fine-tuning]]&gt;=0.35,1,0)</f>
        <v>0</v>
      </c>
      <c r="J98">
        <f>res[[#This Row],[after Fine-tuning]]-res[[#This Row],[Original]]</f>
        <v>0.27658950164914131</v>
      </c>
    </row>
    <row r="99" spans="1:10" x14ac:dyDescent="0.25">
      <c r="A99" t="s">
        <v>102</v>
      </c>
      <c r="B99">
        <v>-7.4145719408988953E-3</v>
      </c>
      <c r="C99">
        <v>0.22856581211090088</v>
      </c>
      <c r="D99">
        <v>0.30375581979751587</v>
      </c>
      <c r="E99">
        <v>0.6567535400390625</v>
      </c>
      <c r="F99">
        <f>MAX(res[[#This Row],[原始模型_查询服务器信息]:[原始模型_服务器现在开着吗]])</f>
        <v>0.22856581211090088</v>
      </c>
      <c r="G99">
        <f>MAX(res[[#This Row],[finetuned模型_查询服务器信息]:[finetuned模型_服务器现在开着吗]])</f>
        <v>0.6567535400390625</v>
      </c>
      <c r="H99">
        <f>IF(res[[#This Row],[Original]]&gt;=0.2,1,0)</f>
        <v>1</v>
      </c>
      <c r="I99">
        <f>IF(res[[#This Row],[after Fine-tuning]]&gt;=0.35,1,0)</f>
        <v>1</v>
      </c>
      <c r="J99">
        <f>res[[#This Row],[after Fine-tuning]]-res[[#This Row],[Original]]</f>
        <v>0.42818772792816162</v>
      </c>
    </row>
    <row r="100" spans="1:10" x14ac:dyDescent="0.25">
      <c r="A100" t="s">
        <v>103</v>
      </c>
      <c r="B100">
        <v>-8.7195336818695068E-3</v>
      </c>
      <c r="C100">
        <v>6.9907858967781067E-2</v>
      </c>
      <c r="D100">
        <v>0.23363880813121796</v>
      </c>
      <c r="E100">
        <v>0.28978893160820007</v>
      </c>
      <c r="F100">
        <f>MAX(res[[#This Row],[原始模型_查询服务器信息]:[原始模型_服务器现在开着吗]])</f>
        <v>6.9907858967781067E-2</v>
      </c>
      <c r="G100">
        <f>MAX(res[[#This Row],[finetuned模型_查询服务器信息]:[finetuned模型_服务器现在开着吗]])</f>
        <v>0.28978893160820007</v>
      </c>
      <c r="H100">
        <f>IF(res[[#This Row],[Original]]&gt;=0.2,1,0)</f>
        <v>0</v>
      </c>
      <c r="I100">
        <f>IF(res[[#This Row],[after Fine-tuning]]&gt;=0.35,1,0)</f>
        <v>0</v>
      </c>
      <c r="J100">
        <f>res[[#This Row],[after Fine-tuning]]-res[[#This Row],[Original]]</f>
        <v>0.21988107264041901</v>
      </c>
    </row>
    <row r="101" spans="1:10" x14ac:dyDescent="0.25">
      <c r="A101" t="s">
        <v>104</v>
      </c>
      <c r="B101">
        <v>0.14408878982067108</v>
      </c>
      <c r="C101">
        <v>0.27138826251029968</v>
      </c>
      <c r="D101">
        <v>0.35211262106895447</v>
      </c>
      <c r="E101">
        <v>0.51295971870422363</v>
      </c>
      <c r="F101">
        <f>MAX(res[[#This Row],[原始模型_查询服务器信息]:[原始模型_服务器现在开着吗]])</f>
        <v>0.27138826251029968</v>
      </c>
      <c r="G101">
        <f>MAX(res[[#This Row],[finetuned模型_查询服务器信息]:[finetuned模型_服务器现在开着吗]])</f>
        <v>0.51295971870422363</v>
      </c>
      <c r="H101">
        <f>IF(res[[#This Row],[Original]]&gt;=0.2,1,0)</f>
        <v>1</v>
      </c>
      <c r="I101">
        <f>IF(res[[#This Row],[after Fine-tuning]]&gt;=0.35,1,0)</f>
        <v>1</v>
      </c>
      <c r="J101">
        <f>res[[#This Row],[after Fine-tuning]]-res[[#This Row],[Original]]</f>
        <v>0.24157145619392395</v>
      </c>
    </row>
    <row r="102" spans="1:10" x14ac:dyDescent="0.25">
      <c r="A102" t="s">
        <v>105</v>
      </c>
      <c r="B102">
        <v>0.10069971531629562</v>
      </c>
      <c r="C102">
        <v>6.0942724347114563E-2</v>
      </c>
      <c r="D102">
        <v>0.20198974013328552</v>
      </c>
      <c r="E102">
        <v>7.1606144309043884E-2</v>
      </c>
      <c r="F102">
        <f>MAX(res[[#This Row],[原始模型_查询服务器信息]:[原始模型_服务器现在开着吗]])</f>
        <v>0.10069971531629562</v>
      </c>
      <c r="G102">
        <f>MAX(res[[#This Row],[finetuned模型_查询服务器信息]:[finetuned模型_服务器现在开着吗]])</f>
        <v>0.20198974013328552</v>
      </c>
      <c r="H102">
        <f>IF(res[[#This Row],[Original]]&gt;=0.2,1,0)</f>
        <v>0</v>
      </c>
      <c r="I102">
        <f>IF(res[[#This Row],[after Fine-tuning]]&gt;=0.35,1,0)</f>
        <v>0</v>
      </c>
      <c r="J102">
        <f>res[[#This Row],[after Fine-tuning]]-res[[#This Row],[Original]]</f>
        <v>0.1012900248169899</v>
      </c>
    </row>
    <row r="103" spans="1:10" x14ac:dyDescent="0.25">
      <c r="A103" t="s">
        <v>106</v>
      </c>
      <c r="B103">
        <v>-7.6150432229042053E-2</v>
      </c>
      <c r="C103">
        <v>-3.9514515548944473E-2</v>
      </c>
      <c r="D103">
        <v>5.804230272769928E-2</v>
      </c>
      <c r="E103">
        <v>8.5949577391147614E-2</v>
      </c>
      <c r="F103">
        <f>MAX(res[[#This Row],[原始模型_查询服务器信息]:[原始模型_服务器现在开着吗]])</f>
        <v>-3.9514515548944473E-2</v>
      </c>
      <c r="G103">
        <f>MAX(res[[#This Row],[finetuned模型_查询服务器信息]:[finetuned模型_服务器现在开着吗]])</f>
        <v>8.5949577391147614E-2</v>
      </c>
      <c r="H103">
        <f>IF(res[[#This Row],[Original]]&gt;=0.2,1,0)</f>
        <v>0</v>
      </c>
      <c r="I103">
        <f>IF(res[[#This Row],[after Fine-tuning]]&gt;=0.35,1,0)</f>
        <v>0</v>
      </c>
      <c r="J103">
        <f>res[[#This Row],[after Fine-tuning]]-res[[#This Row],[Original]]</f>
        <v>0.12546409294009209</v>
      </c>
    </row>
    <row r="104" spans="1:10" x14ac:dyDescent="0.25">
      <c r="A104" t="s">
        <v>107</v>
      </c>
      <c r="B104">
        <v>-0.13459883630275726</v>
      </c>
      <c r="C104">
        <v>7.5918875634670258E-2</v>
      </c>
      <c r="D104">
        <v>-7.6573781669139862E-2</v>
      </c>
      <c r="E104">
        <v>0.12269172817468643</v>
      </c>
      <c r="F104">
        <f>MAX(res[[#This Row],[原始模型_查询服务器信息]:[原始模型_服务器现在开着吗]])</f>
        <v>7.5918875634670258E-2</v>
      </c>
      <c r="G104">
        <f>MAX(res[[#This Row],[finetuned模型_查询服务器信息]:[finetuned模型_服务器现在开着吗]])</f>
        <v>0.12269172817468643</v>
      </c>
      <c r="H104">
        <f>IF(res[[#This Row],[Original]]&gt;=0.2,1,0)</f>
        <v>0</v>
      </c>
      <c r="I104">
        <f>IF(res[[#This Row],[after Fine-tuning]]&gt;=0.35,1,0)</f>
        <v>0</v>
      </c>
      <c r="J104">
        <f>res[[#This Row],[after Fine-tuning]]-res[[#This Row],[Original]]</f>
        <v>4.6772852540016174E-2</v>
      </c>
    </row>
    <row r="105" spans="1:10" x14ac:dyDescent="0.25">
      <c r="A105" t="s">
        <v>108</v>
      </c>
      <c r="B105">
        <v>1.2806770391762257E-2</v>
      </c>
      <c r="C105">
        <v>8.3570234477519989E-2</v>
      </c>
      <c r="D105">
        <v>8.7787657976150513E-2</v>
      </c>
      <c r="E105">
        <v>0.11781731247901917</v>
      </c>
      <c r="F105">
        <f>MAX(res[[#This Row],[原始模型_查询服务器信息]:[原始模型_服务器现在开着吗]])</f>
        <v>8.3570234477519989E-2</v>
      </c>
      <c r="G105">
        <f>MAX(res[[#This Row],[finetuned模型_查询服务器信息]:[finetuned模型_服务器现在开着吗]])</f>
        <v>0.11781731247901917</v>
      </c>
      <c r="H105">
        <f>IF(res[[#This Row],[Original]]&gt;=0.2,1,0)</f>
        <v>0</v>
      </c>
      <c r="I105">
        <f>IF(res[[#This Row],[after Fine-tuning]]&gt;=0.35,1,0)</f>
        <v>0</v>
      </c>
      <c r="J105">
        <f>res[[#This Row],[after Fine-tuning]]-res[[#This Row],[Original]]</f>
        <v>3.4247078001499176E-2</v>
      </c>
    </row>
    <row r="106" spans="1:10" x14ac:dyDescent="0.25">
      <c r="A106" t="s">
        <v>109</v>
      </c>
      <c r="B106">
        <v>-6.7875586450099945E-2</v>
      </c>
      <c r="C106">
        <v>-3.0548237264156342E-2</v>
      </c>
      <c r="D106">
        <v>1.8816972151398659E-3</v>
      </c>
      <c r="E106">
        <v>4.5103445649147034E-2</v>
      </c>
      <c r="F106">
        <f>MAX(res[[#This Row],[原始模型_查询服务器信息]:[原始模型_服务器现在开着吗]])</f>
        <v>-3.0548237264156342E-2</v>
      </c>
      <c r="G106">
        <f>MAX(res[[#This Row],[finetuned模型_查询服务器信息]:[finetuned模型_服务器现在开着吗]])</f>
        <v>4.5103445649147034E-2</v>
      </c>
      <c r="H106">
        <f>IF(res[[#This Row],[Original]]&gt;=0.2,1,0)</f>
        <v>0</v>
      </c>
      <c r="I106">
        <f>IF(res[[#This Row],[after Fine-tuning]]&gt;=0.35,1,0)</f>
        <v>0</v>
      </c>
      <c r="J106">
        <f>res[[#This Row],[after Fine-tuning]]-res[[#This Row],[Original]]</f>
        <v>7.5651682913303375E-2</v>
      </c>
    </row>
    <row r="107" spans="1:10" x14ac:dyDescent="0.25">
      <c r="A107" t="s">
        <v>110</v>
      </c>
      <c r="B107">
        <v>2.4920644238591194E-2</v>
      </c>
      <c r="C107">
        <v>-2.1150767803192139E-2</v>
      </c>
      <c r="D107">
        <v>0.14538571238517761</v>
      </c>
      <c r="E107">
        <v>1.1586381122469902E-2</v>
      </c>
      <c r="F107">
        <f>MAX(res[[#This Row],[原始模型_查询服务器信息]:[原始模型_服务器现在开着吗]])</f>
        <v>2.4920644238591194E-2</v>
      </c>
      <c r="G107">
        <f>MAX(res[[#This Row],[finetuned模型_查询服务器信息]:[finetuned模型_服务器现在开着吗]])</f>
        <v>0.14538571238517761</v>
      </c>
      <c r="H107">
        <f>IF(res[[#This Row],[Original]]&gt;=0.2,1,0)</f>
        <v>0</v>
      </c>
      <c r="I107">
        <f>IF(res[[#This Row],[after Fine-tuning]]&gt;=0.35,1,0)</f>
        <v>0</v>
      </c>
      <c r="J107">
        <f>res[[#This Row],[after Fine-tuning]]-res[[#This Row],[Original]]</f>
        <v>0.12046506814658642</v>
      </c>
    </row>
    <row r="108" spans="1:10" x14ac:dyDescent="0.25">
      <c r="A108" t="s">
        <v>111</v>
      </c>
      <c r="B108">
        <v>6.9599568843841553E-2</v>
      </c>
      <c r="C108">
        <v>6.2832094728946686E-2</v>
      </c>
      <c r="D108">
        <v>0.17599014937877655</v>
      </c>
      <c r="E108">
        <v>0.14106422662734985</v>
      </c>
      <c r="F108">
        <f>MAX(res[[#This Row],[原始模型_查询服务器信息]:[原始模型_服务器现在开着吗]])</f>
        <v>6.9599568843841553E-2</v>
      </c>
      <c r="G108">
        <f>MAX(res[[#This Row],[finetuned模型_查询服务器信息]:[finetuned模型_服务器现在开着吗]])</f>
        <v>0.17599014937877655</v>
      </c>
      <c r="H108">
        <f>IF(res[[#This Row],[Original]]&gt;=0.2,1,0)</f>
        <v>0</v>
      </c>
      <c r="I108">
        <f>IF(res[[#This Row],[after Fine-tuning]]&gt;=0.35,1,0)</f>
        <v>0</v>
      </c>
      <c r="J108">
        <f>res[[#This Row],[after Fine-tuning]]-res[[#This Row],[Original]]</f>
        <v>0.106390580534935</v>
      </c>
    </row>
    <row r="109" spans="1:10" x14ac:dyDescent="0.25">
      <c r="A109" t="s">
        <v>112</v>
      </c>
      <c r="B109">
        <v>8.8803373277187347E-2</v>
      </c>
      <c r="C109">
        <v>0.14046651124954224</v>
      </c>
      <c r="D109">
        <v>8.4369145333766937E-2</v>
      </c>
      <c r="E109">
        <v>0.17087374627590179</v>
      </c>
      <c r="F109">
        <f>MAX(res[[#This Row],[原始模型_查询服务器信息]:[原始模型_服务器现在开着吗]])</f>
        <v>0.14046651124954224</v>
      </c>
      <c r="G109">
        <f>MAX(res[[#This Row],[finetuned模型_查询服务器信息]:[finetuned模型_服务器现在开着吗]])</f>
        <v>0.17087374627590179</v>
      </c>
      <c r="H109">
        <f>IF(res[[#This Row],[Original]]&gt;=0.2,1,0)</f>
        <v>0</v>
      </c>
      <c r="I109">
        <f>IF(res[[#This Row],[after Fine-tuning]]&gt;=0.35,1,0)</f>
        <v>0</v>
      </c>
      <c r="J109">
        <f>res[[#This Row],[after Fine-tuning]]-res[[#This Row],[Original]]</f>
        <v>3.0407235026359558E-2</v>
      </c>
    </row>
    <row r="110" spans="1:10" x14ac:dyDescent="0.25">
      <c r="A110" t="s">
        <v>113</v>
      </c>
      <c r="B110">
        <v>-8.6218565702438354E-3</v>
      </c>
      <c r="C110">
        <v>-2.6330029591917992E-2</v>
      </c>
      <c r="D110">
        <v>0.11624761670827866</v>
      </c>
      <c r="E110">
        <v>3.1631674617528915E-2</v>
      </c>
      <c r="F110">
        <f>MAX(res[[#This Row],[原始模型_查询服务器信息]:[原始模型_服务器现在开着吗]])</f>
        <v>-8.6218565702438354E-3</v>
      </c>
      <c r="G110">
        <f>MAX(res[[#This Row],[finetuned模型_查询服务器信息]:[finetuned模型_服务器现在开着吗]])</f>
        <v>0.11624761670827866</v>
      </c>
      <c r="H110">
        <f>IF(res[[#This Row],[Original]]&gt;=0.2,1,0)</f>
        <v>0</v>
      </c>
      <c r="I110">
        <f>IF(res[[#This Row],[after Fine-tuning]]&gt;=0.35,1,0)</f>
        <v>0</v>
      </c>
      <c r="J110">
        <f>res[[#This Row],[after Fine-tuning]]-res[[#This Row],[Original]]</f>
        <v>0.12486947327852249</v>
      </c>
    </row>
    <row r="111" spans="1:10" x14ac:dyDescent="0.25">
      <c r="A111" t="s">
        <v>114</v>
      </c>
      <c r="B111">
        <v>-0.17407721281051636</v>
      </c>
      <c r="C111">
        <v>-1.0257245041429996E-2</v>
      </c>
      <c r="D111">
        <v>-6.408064067363739E-2</v>
      </c>
      <c r="E111">
        <v>0.14135065674781799</v>
      </c>
      <c r="F111">
        <f>MAX(res[[#This Row],[原始模型_查询服务器信息]:[原始模型_服务器现在开着吗]])</f>
        <v>-1.0257245041429996E-2</v>
      </c>
      <c r="G111">
        <f>MAX(res[[#This Row],[finetuned模型_查询服务器信息]:[finetuned模型_服务器现在开着吗]])</f>
        <v>0.14135065674781799</v>
      </c>
      <c r="H111">
        <f>IF(res[[#This Row],[Original]]&gt;=0.2,1,0)</f>
        <v>0</v>
      </c>
      <c r="I111">
        <f>IF(res[[#This Row],[after Fine-tuning]]&gt;=0.35,1,0)</f>
        <v>0</v>
      </c>
      <c r="J111">
        <f>res[[#This Row],[after Fine-tuning]]-res[[#This Row],[Original]]</f>
        <v>0.15160790178924799</v>
      </c>
    </row>
    <row r="112" spans="1:10" x14ac:dyDescent="0.25">
      <c r="A112" t="s">
        <v>115</v>
      </c>
      <c r="B112">
        <v>-7.9596042633056641E-2</v>
      </c>
      <c r="C112">
        <v>-6.9515123963356018E-2</v>
      </c>
      <c r="D112">
        <v>3.7509791553020477E-2</v>
      </c>
      <c r="E112">
        <v>-2.2629281505942345E-2</v>
      </c>
      <c r="F112">
        <f>MAX(res[[#This Row],[原始模型_查询服务器信息]:[原始模型_服务器现在开着吗]])</f>
        <v>-6.9515123963356018E-2</v>
      </c>
      <c r="G112">
        <f>MAX(res[[#This Row],[finetuned模型_查询服务器信息]:[finetuned模型_服务器现在开着吗]])</f>
        <v>3.7509791553020477E-2</v>
      </c>
      <c r="H112">
        <f>IF(res[[#This Row],[Original]]&gt;=0.2,1,0)</f>
        <v>0</v>
      </c>
      <c r="I112">
        <f>IF(res[[#This Row],[after Fine-tuning]]&gt;=0.35,1,0)</f>
        <v>0</v>
      </c>
      <c r="J112">
        <f>res[[#This Row],[after Fine-tuning]]-res[[#This Row],[Original]]</f>
        <v>0.1070249155163765</v>
      </c>
    </row>
    <row r="113" spans="1:10" x14ac:dyDescent="0.25">
      <c r="A113" t="s">
        <v>116</v>
      </c>
      <c r="B113">
        <v>-9.2381097376346588E-2</v>
      </c>
      <c r="C113">
        <v>-1.1378723196685314E-2</v>
      </c>
      <c r="D113">
        <v>-8.225705474615097E-2</v>
      </c>
      <c r="E113">
        <v>-3.8595549762248993E-2</v>
      </c>
      <c r="F113">
        <f>MAX(res[[#This Row],[原始模型_查询服务器信息]:[原始模型_服务器现在开着吗]])</f>
        <v>-1.1378723196685314E-2</v>
      </c>
      <c r="G113">
        <f>MAX(res[[#This Row],[finetuned模型_查询服务器信息]:[finetuned模型_服务器现在开着吗]])</f>
        <v>-3.8595549762248993E-2</v>
      </c>
      <c r="H113">
        <f>IF(res[[#This Row],[Original]]&gt;=0.2,1,0)</f>
        <v>0</v>
      </c>
      <c r="I113">
        <f>IF(res[[#This Row],[after Fine-tuning]]&gt;=0.35,1,0)</f>
        <v>0</v>
      </c>
      <c r="J113">
        <f>res[[#This Row],[after Fine-tuning]]-res[[#This Row],[Original]]</f>
        <v>-2.7216826565563679E-2</v>
      </c>
    </row>
    <row r="114" spans="1:10" x14ac:dyDescent="0.25">
      <c r="A114" t="s">
        <v>117</v>
      </c>
      <c r="B114">
        <v>-0.15773767232894897</v>
      </c>
      <c r="C114">
        <v>-0.10199042409658432</v>
      </c>
      <c r="D114">
        <v>-2.1955901756882668E-2</v>
      </c>
      <c r="E114">
        <v>1.9795861095190048E-2</v>
      </c>
      <c r="F114">
        <f>MAX(res[[#This Row],[原始模型_查询服务器信息]:[原始模型_服务器现在开着吗]])</f>
        <v>-0.10199042409658432</v>
      </c>
      <c r="G114">
        <f>MAX(res[[#This Row],[finetuned模型_查询服务器信息]:[finetuned模型_服务器现在开着吗]])</f>
        <v>1.9795861095190048E-2</v>
      </c>
      <c r="H114">
        <f>IF(res[[#This Row],[Original]]&gt;=0.2,1,0)</f>
        <v>0</v>
      </c>
      <c r="I114">
        <f>IF(res[[#This Row],[after Fine-tuning]]&gt;=0.35,1,0)</f>
        <v>0</v>
      </c>
      <c r="J114">
        <f>res[[#This Row],[after Fine-tuning]]-res[[#This Row],[Original]]</f>
        <v>0.12178628519177437</v>
      </c>
    </row>
    <row r="115" spans="1:10" x14ac:dyDescent="0.25">
      <c r="A115" t="s">
        <v>118</v>
      </c>
      <c r="B115">
        <v>0.12041319161653519</v>
      </c>
      <c r="C115">
        <v>1.6221143305301666E-2</v>
      </c>
      <c r="D115">
        <v>0.30231207609176636</v>
      </c>
      <c r="E115">
        <v>0.10537316650152206</v>
      </c>
      <c r="F115">
        <f>MAX(res[[#This Row],[原始模型_查询服务器信息]:[原始模型_服务器现在开着吗]])</f>
        <v>0.12041319161653519</v>
      </c>
      <c r="G115">
        <f>MAX(res[[#This Row],[finetuned模型_查询服务器信息]:[finetuned模型_服务器现在开着吗]])</f>
        <v>0.30231207609176636</v>
      </c>
      <c r="H115">
        <f>IF(res[[#This Row],[Original]]&gt;=0.2,1,0)</f>
        <v>0</v>
      </c>
      <c r="I115">
        <f>IF(res[[#This Row],[after Fine-tuning]]&gt;=0.35,1,0)</f>
        <v>0</v>
      </c>
      <c r="J115">
        <f>res[[#This Row],[after Fine-tuning]]-res[[#This Row],[Original]]</f>
        <v>0.18189888447523117</v>
      </c>
    </row>
    <row r="116" spans="1:10" x14ac:dyDescent="0.25">
      <c r="A116" t="s">
        <v>119</v>
      </c>
      <c r="B116">
        <v>-4.0495503693819046E-2</v>
      </c>
      <c r="C116">
        <v>0.10365800559520721</v>
      </c>
      <c r="D116">
        <v>3.7450011819601059E-2</v>
      </c>
      <c r="E116">
        <v>0.18368801474571228</v>
      </c>
      <c r="F116">
        <f>MAX(res[[#This Row],[原始模型_查询服务器信息]:[原始模型_服务器现在开着吗]])</f>
        <v>0.10365800559520721</v>
      </c>
      <c r="G116">
        <f>MAX(res[[#This Row],[finetuned模型_查询服务器信息]:[finetuned模型_服务器现在开着吗]])</f>
        <v>0.18368801474571228</v>
      </c>
      <c r="H116">
        <f>IF(res[[#This Row],[Original]]&gt;=0.2,1,0)</f>
        <v>0</v>
      </c>
      <c r="I116">
        <f>IF(res[[#This Row],[after Fine-tuning]]&gt;=0.35,1,0)</f>
        <v>0</v>
      </c>
      <c r="J116">
        <f>res[[#This Row],[after Fine-tuning]]-res[[#This Row],[Original]]</f>
        <v>8.0030009150505066E-2</v>
      </c>
    </row>
    <row r="117" spans="1:10" x14ac:dyDescent="0.25">
      <c r="A117" t="s">
        <v>120</v>
      </c>
      <c r="B117">
        <v>-9.3788616359233856E-2</v>
      </c>
      <c r="C117">
        <v>5.5335544049739838E-2</v>
      </c>
      <c r="D117">
        <v>-3.3935988321900368E-3</v>
      </c>
      <c r="E117">
        <v>0.21531383693218231</v>
      </c>
      <c r="F117">
        <f>MAX(res[[#This Row],[原始模型_查询服务器信息]:[原始模型_服务器现在开着吗]])</f>
        <v>5.5335544049739838E-2</v>
      </c>
      <c r="G117">
        <f>MAX(res[[#This Row],[finetuned模型_查询服务器信息]:[finetuned模型_服务器现在开着吗]])</f>
        <v>0.21531383693218231</v>
      </c>
      <c r="H117">
        <f>IF(res[[#This Row],[Original]]&gt;=0.2,1,0)</f>
        <v>0</v>
      </c>
      <c r="I117">
        <f>IF(res[[#This Row],[after Fine-tuning]]&gt;=0.35,1,0)</f>
        <v>0</v>
      </c>
      <c r="J117">
        <f>res[[#This Row],[after Fine-tuning]]-res[[#This Row],[Original]]</f>
        <v>0.15997829288244247</v>
      </c>
    </row>
    <row r="118" spans="1:10" x14ac:dyDescent="0.25">
      <c r="A118" t="s">
        <v>121</v>
      </c>
      <c r="B118">
        <v>1.365348044782877E-2</v>
      </c>
      <c r="C118">
        <v>-1.6721807420253754E-2</v>
      </c>
      <c r="D118">
        <v>0.1515595018863678</v>
      </c>
      <c r="E118">
        <v>2.3757647722959518E-2</v>
      </c>
      <c r="F118">
        <f>MAX(res[[#This Row],[原始模型_查询服务器信息]:[原始模型_服务器现在开着吗]])</f>
        <v>1.365348044782877E-2</v>
      </c>
      <c r="G118">
        <f>MAX(res[[#This Row],[finetuned模型_查询服务器信息]:[finetuned模型_服务器现在开着吗]])</f>
        <v>0.1515595018863678</v>
      </c>
      <c r="H118">
        <f>IF(res[[#This Row],[Original]]&gt;=0.2,1,0)</f>
        <v>0</v>
      </c>
      <c r="I118">
        <f>IF(res[[#This Row],[after Fine-tuning]]&gt;=0.35,1,0)</f>
        <v>0</v>
      </c>
      <c r="J118">
        <f>res[[#This Row],[after Fine-tuning]]-res[[#This Row],[Original]]</f>
        <v>0.13790602143853903</v>
      </c>
    </row>
    <row r="119" spans="1:10" x14ac:dyDescent="0.25">
      <c r="A119" t="s">
        <v>122</v>
      </c>
      <c r="B119">
        <v>-9.1913983225822449E-2</v>
      </c>
      <c r="C119">
        <v>-8.6044877767562866E-2</v>
      </c>
      <c r="D119">
        <v>9.4598056748509407E-3</v>
      </c>
      <c r="E119">
        <v>-4.129747673869133E-2</v>
      </c>
      <c r="F119">
        <f>MAX(res[[#This Row],[原始模型_查询服务器信息]:[原始模型_服务器现在开着吗]])</f>
        <v>-8.6044877767562866E-2</v>
      </c>
      <c r="G119">
        <f>MAX(res[[#This Row],[finetuned模型_查询服务器信息]:[finetuned模型_服务器现在开着吗]])</f>
        <v>9.4598056748509407E-3</v>
      </c>
      <c r="H119">
        <f>IF(res[[#This Row],[Original]]&gt;=0.2,1,0)</f>
        <v>0</v>
      </c>
      <c r="I119">
        <f>IF(res[[#This Row],[after Fine-tuning]]&gt;=0.35,1,0)</f>
        <v>0</v>
      </c>
      <c r="J119">
        <f>res[[#This Row],[after Fine-tuning]]-res[[#This Row],[Original]]</f>
        <v>9.5504683442413807E-2</v>
      </c>
    </row>
    <row r="120" spans="1:10" x14ac:dyDescent="0.25">
      <c r="A120" t="s">
        <v>123</v>
      </c>
      <c r="B120">
        <v>-6.3571929931640625E-2</v>
      </c>
      <c r="C120">
        <v>-0.10933207720518112</v>
      </c>
      <c r="D120">
        <v>3.6143254488706589E-2</v>
      </c>
      <c r="E120">
        <v>-3.5562627017498016E-2</v>
      </c>
      <c r="F120">
        <f>MAX(res[[#This Row],[原始模型_查询服务器信息]:[原始模型_服务器现在开着吗]])</f>
        <v>-6.3571929931640625E-2</v>
      </c>
      <c r="G120">
        <f>MAX(res[[#This Row],[finetuned模型_查询服务器信息]:[finetuned模型_服务器现在开着吗]])</f>
        <v>3.6143254488706589E-2</v>
      </c>
      <c r="H120">
        <f>IF(res[[#This Row],[Original]]&gt;=0.2,1,0)</f>
        <v>0</v>
      </c>
      <c r="I120">
        <f>IF(res[[#This Row],[after Fine-tuning]]&gt;=0.35,1,0)</f>
        <v>0</v>
      </c>
      <c r="J120">
        <f>res[[#This Row],[after Fine-tuning]]-res[[#This Row],[Original]]</f>
        <v>9.9715184420347214E-2</v>
      </c>
    </row>
    <row r="121" spans="1:10" x14ac:dyDescent="0.25">
      <c r="A121" t="s">
        <v>124</v>
      </c>
      <c r="B121">
        <v>5.1106467843055725E-2</v>
      </c>
      <c r="C121">
        <v>0.12734253704547882</v>
      </c>
      <c r="D121">
        <v>0.18376258015632629</v>
      </c>
      <c r="E121">
        <v>0.19474487006664276</v>
      </c>
      <c r="F121">
        <f>MAX(res[[#This Row],[原始模型_查询服务器信息]:[原始模型_服务器现在开着吗]])</f>
        <v>0.12734253704547882</v>
      </c>
      <c r="G121">
        <f>MAX(res[[#This Row],[finetuned模型_查询服务器信息]:[finetuned模型_服务器现在开着吗]])</f>
        <v>0.19474487006664276</v>
      </c>
      <c r="H121">
        <f>IF(res[[#This Row],[Original]]&gt;=0.2,1,0)</f>
        <v>0</v>
      </c>
      <c r="I121">
        <f>IF(res[[#This Row],[after Fine-tuning]]&gt;=0.35,1,0)</f>
        <v>0</v>
      </c>
      <c r="J121">
        <f>res[[#This Row],[after Fine-tuning]]-res[[#This Row],[Original]]</f>
        <v>6.740233302116394E-2</v>
      </c>
    </row>
    <row r="122" spans="1:10" x14ac:dyDescent="0.25">
      <c r="A122" t="s">
        <v>125</v>
      </c>
      <c r="B122">
        <v>-0.1216246634721756</v>
      </c>
      <c r="C122">
        <v>-0.13072718679904938</v>
      </c>
      <c r="D122">
        <v>3.6855518817901611E-2</v>
      </c>
      <c r="E122">
        <v>-6.464681588113308E-3</v>
      </c>
      <c r="F122">
        <f>MAX(res[[#This Row],[原始模型_查询服务器信息]:[原始模型_服务器现在开着吗]])</f>
        <v>-0.1216246634721756</v>
      </c>
      <c r="G122">
        <f>MAX(res[[#This Row],[finetuned模型_查询服务器信息]:[finetuned模型_服务器现在开着吗]])</f>
        <v>3.6855518817901611E-2</v>
      </c>
      <c r="H122">
        <f>IF(res[[#This Row],[Original]]&gt;=0.2,1,0)</f>
        <v>0</v>
      </c>
      <c r="I122">
        <f>IF(res[[#This Row],[after Fine-tuning]]&gt;=0.35,1,0)</f>
        <v>0</v>
      </c>
      <c r="J122">
        <f>res[[#This Row],[after Fine-tuning]]-res[[#This Row],[Original]]</f>
        <v>0.15848018229007721</v>
      </c>
    </row>
    <row r="123" spans="1:10" x14ac:dyDescent="0.25">
      <c r="A123" t="s">
        <v>126</v>
      </c>
      <c r="B123">
        <v>1.0855288244783878E-2</v>
      </c>
      <c r="C123">
        <v>-1.6936482861638069E-2</v>
      </c>
      <c r="D123">
        <v>0.1350405216217041</v>
      </c>
      <c r="E123">
        <v>2.4603409692645073E-2</v>
      </c>
      <c r="F123">
        <f>MAX(res[[#This Row],[原始模型_查询服务器信息]:[原始模型_服务器现在开着吗]])</f>
        <v>1.0855288244783878E-2</v>
      </c>
      <c r="G123">
        <f>MAX(res[[#This Row],[finetuned模型_查询服务器信息]:[finetuned模型_服务器现在开着吗]])</f>
        <v>0.1350405216217041</v>
      </c>
      <c r="H123">
        <f>IF(res[[#This Row],[Original]]&gt;=0.2,1,0)</f>
        <v>0</v>
      </c>
      <c r="I123">
        <f>IF(res[[#This Row],[after Fine-tuning]]&gt;=0.35,1,0)</f>
        <v>0</v>
      </c>
      <c r="J123">
        <f>res[[#This Row],[after Fine-tuning]]-res[[#This Row],[Original]]</f>
        <v>0.12418523337692022</v>
      </c>
    </row>
    <row r="124" spans="1:10" x14ac:dyDescent="0.25">
      <c r="A124" t="s">
        <v>127</v>
      </c>
      <c r="B124">
        <v>9.9042318761348724E-2</v>
      </c>
      <c r="C124">
        <v>-6.2589813023805618E-4</v>
      </c>
      <c r="D124">
        <v>0.23649638891220093</v>
      </c>
      <c r="E124">
        <v>2.0831966772675514E-2</v>
      </c>
      <c r="F124">
        <f>MAX(res[[#This Row],[原始模型_查询服务器信息]:[原始模型_服务器现在开着吗]])</f>
        <v>9.9042318761348724E-2</v>
      </c>
      <c r="G124">
        <f>MAX(res[[#This Row],[finetuned模型_查询服务器信息]:[finetuned模型_服务器现在开着吗]])</f>
        <v>0.23649638891220093</v>
      </c>
      <c r="H124">
        <f>IF(res[[#This Row],[Original]]&gt;=0.2,1,0)</f>
        <v>0</v>
      </c>
      <c r="I124">
        <f>IF(res[[#This Row],[after Fine-tuning]]&gt;=0.35,1,0)</f>
        <v>0</v>
      </c>
      <c r="J124">
        <f>res[[#This Row],[after Fine-tuning]]-res[[#This Row],[Original]]</f>
        <v>0.1374540701508522</v>
      </c>
    </row>
    <row r="125" spans="1:10" x14ac:dyDescent="0.25">
      <c r="A125" t="s">
        <v>128</v>
      </c>
      <c r="B125">
        <v>-6.8200357258319855E-2</v>
      </c>
      <c r="C125">
        <v>-2.3078497499227524E-2</v>
      </c>
      <c r="D125">
        <v>9.7335278987884521E-3</v>
      </c>
      <c r="E125">
        <v>-1.7272854223847389E-2</v>
      </c>
      <c r="F125">
        <f>MAX(res[[#This Row],[原始模型_查询服务器信息]:[原始模型_服务器现在开着吗]])</f>
        <v>-2.3078497499227524E-2</v>
      </c>
      <c r="G125">
        <f>MAX(res[[#This Row],[finetuned模型_查询服务器信息]:[finetuned模型_服务器现在开着吗]])</f>
        <v>9.7335278987884521E-3</v>
      </c>
      <c r="H125">
        <f>IF(res[[#This Row],[Original]]&gt;=0.2,1,0)</f>
        <v>0</v>
      </c>
      <c r="I125">
        <f>IF(res[[#This Row],[after Fine-tuning]]&gt;=0.35,1,0)</f>
        <v>0</v>
      </c>
      <c r="J125">
        <f>res[[#This Row],[after Fine-tuning]]-res[[#This Row],[Original]]</f>
        <v>3.2812025398015976E-2</v>
      </c>
    </row>
    <row r="126" spans="1:10" x14ac:dyDescent="0.25">
      <c r="A126" t="s">
        <v>129</v>
      </c>
      <c r="B126">
        <v>-9.6689030528068542E-2</v>
      </c>
      <c r="C126">
        <v>1.4632341451942921E-2</v>
      </c>
      <c r="D126">
        <v>1.7066566273570061E-2</v>
      </c>
      <c r="E126">
        <v>0.11927871406078339</v>
      </c>
      <c r="F126">
        <f>MAX(res[[#This Row],[原始模型_查询服务器信息]:[原始模型_服务器现在开着吗]])</f>
        <v>1.4632341451942921E-2</v>
      </c>
      <c r="G126">
        <f>MAX(res[[#This Row],[finetuned模型_查询服务器信息]:[finetuned模型_服务器现在开着吗]])</f>
        <v>0.11927871406078339</v>
      </c>
      <c r="H126">
        <f>IF(res[[#This Row],[Original]]&gt;=0.2,1,0)</f>
        <v>0</v>
      </c>
      <c r="I126">
        <f>IF(res[[#This Row],[after Fine-tuning]]&gt;=0.35,1,0)</f>
        <v>0</v>
      </c>
      <c r="J126">
        <f>res[[#This Row],[after Fine-tuning]]-res[[#This Row],[Original]]</f>
        <v>0.10464637260884047</v>
      </c>
    </row>
    <row r="127" spans="1:10" x14ac:dyDescent="0.25">
      <c r="A127" t="s">
        <v>130</v>
      </c>
      <c r="B127">
        <v>-0.11741691082715988</v>
      </c>
      <c r="C127">
        <v>-3.9541669189929962E-2</v>
      </c>
      <c r="D127">
        <v>1.6162499785423279E-2</v>
      </c>
      <c r="E127">
        <v>8.8342353701591492E-2</v>
      </c>
      <c r="F127">
        <f>MAX(res[[#This Row],[原始模型_查询服务器信息]:[原始模型_服务器现在开着吗]])</f>
        <v>-3.9541669189929962E-2</v>
      </c>
      <c r="G127">
        <f>MAX(res[[#This Row],[finetuned模型_查询服务器信息]:[finetuned模型_服务器现在开着吗]])</f>
        <v>8.8342353701591492E-2</v>
      </c>
      <c r="H127">
        <f>IF(res[[#This Row],[Original]]&gt;=0.2,1,0)</f>
        <v>0</v>
      </c>
      <c r="I127">
        <f>IF(res[[#This Row],[after Fine-tuning]]&gt;=0.35,1,0)</f>
        <v>0</v>
      </c>
      <c r="J127">
        <f>res[[#This Row],[after Fine-tuning]]-res[[#This Row],[Original]]</f>
        <v>0.12788402289152145</v>
      </c>
    </row>
    <row r="128" spans="1:10" x14ac:dyDescent="0.25">
      <c r="A128" t="s">
        <v>131</v>
      </c>
      <c r="B128">
        <v>6.0120169073343277E-2</v>
      </c>
      <c r="C128">
        <v>5.1630262285470963E-2</v>
      </c>
      <c r="D128">
        <v>0.1830497682094574</v>
      </c>
      <c r="E128">
        <v>0.11757706850767136</v>
      </c>
      <c r="F128">
        <f>MAX(res[[#This Row],[原始模型_查询服务器信息]:[原始模型_服务器现在开着吗]])</f>
        <v>6.0120169073343277E-2</v>
      </c>
      <c r="G128">
        <f>MAX(res[[#This Row],[finetuned模型_查询服务器信息]:[finetuned模型_服务器现在开着吗]])</f>
        <v>0.1830497682094574</v>
      </c>
      <c r="H128">
        <f>IF(res[[#This Row],[Original]]&gt;=0.2,1,0)</f>
        <v>0</v>
      </c>
      <c r="I128">
        <f>IF(res[[#This Row],[after Fine-tuning]]&gt;=0.35,1,0)</f>
        <v>0</v>
      </c>
      <c r="J128">
        <f>res[[#This Row],[after Fine-tuning]]-res[[#This Row],[Original]]</f>
        <v>0.12292959913611412</v>
      </c>
    </row>
    <row r="129" spans="1:10" x14ac:dyDescent="0.25">
      <c r="A129" t="s">
        <v>132</v>
      </c>
      <c r="B129">
        <v>4.3530452996492386E-2</v>
      </c>
      <c r="C129">
        <v>1.4006789773702621E-2</v>
      </c>
      <c r="D129">
        <v>0.20326849818229675</v>
      </c>
      <c r="E129">
        <v>0.13472868502140045</v>
      </c>
      <c r="F129">
        <f>MAX(res[[#This Row],[原始模型_查询服务器信息]:[原始模型_服务器现在开着吗]])</f>
        <v>4.3530452996492386E-2</v>
      </c>
      <c r="G129">
        <f>MAX(res[[#This Row],[finetuned模型_查询服务器信息]:[finetuned模型_服务器现在开着吗]])</f>
        <v>0.20326849818229675</v>
      </c>
      <c r="H129">
        <f>IF(res[[#This Row],[Original]]&gt;=0.2,1,0)</f>
        <v>0</v>
      </c>
      <c r="I129">
        <f>IF(res[[#This Row],[after Fine-tuning]]&gt;=0.35,1,0)</f>
        <v>0</v>
      </c>
      <c r="J129">
        <f>res[[#This Row],[after Fine-tuning]]-res[[#This Row],[Original]]</f>
        <v>0.15973804518580437</v>
      </c>
    </row>
    <row r="130" spans="1:10" x14ac:dyDescent="0.25">
      <c r="A130" t="s">
        <v>133</v>
      </c>
      <c r="B130">
        <v>-4.0470518171787262E-2</v>
      </c>
      <c r="C130">
        <v>3.3193677663803101E-2</v>
      </c>
      <c r="D130">
        <v>4.1334472596645355E-2</v>
      </c>
      <c r="E130">
        <v>9.1983482241630554E-2</v>
      </c>
      <c r="F130">
        <f>MAX(res[[#This Row],[原始模型_查询服务器信息]:[原始模型_服务器现在开着吗]])</f>
        <v>3.3193677663803101E-2</v>
      </c>
      <c r="G130">
        <f>MAX(res[[#This Row],[finetuned模型_查询服务器信息]:[finetuned模型_服务器现在开着吗]])</f>
        <v>9.1983482241630554E-2</v>
      </c>
      <c r="H130">
        <f>IF(res[[#This Row],[Original]]&gt;=0.2,1,0)</f>
        <v>0</v>
      </c>
      <c r="I130">
        <f>IF(res[[#This Row],[after Fine-tuning]]&gt;=0.35,1,0)</f>
        <v>0</v>
      </c>
      <c r="J130">
        <f>res[[#This Row],[after Fine-tuning]]-res[[#This Row],[Original]]</f>
        <v>5.8789804577827454E-2</v>
      </c>
    </row>
    <row r="131" spans="1:10" x14ac:dyDescent="0.25">
      <c r="A131" t="s">
        <v>134</v>
      </c>
      <c r="B131">
        <v>-0.15766169130802155</v>
      </c>
      <c r="C131">
        <v>2.1223880350589752E-2</v>
      </c>
      <c r="D131">
        <v>-0.12140531092882156</v>
      </c>
      <c r="E131">
        <v>5.6636180728673935E-2</v>
      </c>
      <c r="F131">
        <f>MAX(res[[#This Row],[原始模型_查询服务器信息]:[原始模型_服务器现在开着吗]])</f>
        <v>2.1223880350589752E-2</v>
      </c>
      <c r="G131">
        <f>MAX(res[[#This Row],[finetuned模型_查询服务器信息]:[finetuned模型_服务器现在开着吗]])</f>
        <v>5.6636180728673935E-2</v>
      </c>
      <c r="H131">
        <f>IF(res[[#This Row],[Original]]&gt;=0.2,1,0)</f>
        <v>0</v>
      </c>
      <c r="I131">
        <f>IF(res[[#This Row],[after Fine-tuning]]&gt;=0.35,1,0)</f>
        <v>0</v>
      </c>
      <c r="J131">
        <f>res[[#This Row],[after Fine-tuning]]-res[[#This Row],[Original]]</f>
        <v>3.5412300378084183E-2</v>
      </c>
    </row>
    <row r="132" spans="1:10" x14ac:dyDescent="0.25">
      <c r="A132" t="s">
        <v>135</v>
      </c>
      <c r="B132">
        <v>-0.13579416275024414</v>
      </c>
      <c r="C132">
        <v>-4.9795914441347122E-2</v>
      </c>
      <c r="D132">
        <v>-3.0530751682817936E-3</v>
      </c>
      <c r="E132">
        <v>0.10022907704114914</v>
      </c>
      <c r="F132">
        <f>MAX(res[[#This Row],[原始模型_查询服务器信息]:[原始模型_服务器现在开着吗]])</f>
        <v>-4.9795914441347122E-2</v>
      </c>
      <c r="G132">
        <f>MAX(res[[#This Row],[finetuned模型_查询服务器信息]:[finetuned模型_服务器现在开着吗]])</f>
        <v>0.10022907704114914</v>
      </c>
      <c r="H132">
        <f>IF(res[[#This Row],[Original]]&gt;=0.2,1,0)</f>
        <v>0</v>
      </c>
      <c r="I132">
        <f>IF(res[[#This Row],[after Fine-tuning]]&gt;=0.35,1,0)</f>
        <v>0</v>
      </c>
      <c r="J132">
        <f>res[[#This Row],[after Fine-tuning]]-res[[#This Row],[Original]]</f>
        <v>0.15002499148249626</v>
      </c>
    </row>
    <row r="133" spans="1:10" x14ac:dyDescent="0.25">
      <c r="A133" t="s">
        <v>136</v>
      </c>
      <c r="B133">
        <v>-8.4501497447490692E-2</v>
      </c>
      <c r="C133">
        <v>-7.6668307185173035E-2</v>
      </c>
      <c r="D133">
        <v>-3.4098373726010323E-3</v>
      </c>
      <c r="E133">
        <v>-5.9851936995983124E-2</v>
      </c>
      <c r="F133">
        <f>MAX(res[[#This Row],[原始模型_查询服务器信息]:[原始模型_服务器现在开着吗]])</f>
        <v>-7.6668307185173035E-2</v>
      </c>
      <c r="G133">
        <f>MAX(res[[#This Row],[finetuned模型_查询服务器信息]:[finetuned模型_服务器现在开着吗]])</f>
        <v>-3.4098373726010323E-3</v>
      </c>
      <c r="H133">
        <f>IF(res[[#This Row],[Original]]&gt;=0.2,1,0)</f>
        <v>0</v>
      </c>
      <c r="I133">
        <f>IF(res[[#This Row],[after Fine-tuning]]&gt;=0.35,1,0)</f>
        <v>0</v>
      </c>
      <c r="J133">
        <f>res[[#This Row],[after Fine-tuning]]-res[[#This Row],[Original]]</f>
        <v>7.3258469812572002E-2</v>
      </c>
    </row>
    <row r="134" spans="1:10" x14ac:dyDescent="0.25">
      <c r="A134" t="s">
        <v>137</v>
      </c>
      <c r="B134">
        <v>4.8095057718455791E-3</v>
      </c>
      <c r="C134">
        <v>4.0216285735368729E-2</v>
      </c>
      <c r="D134">
        <v>-6.3706142827868462E-3</v>
      </c>
      <c r="E134">
        <v>2.5488104671239853E-2</v>
      </c>
      <c r="F134">
        <f>MAX(res[[#This Row],[原始模型_查询服务器信息]:[原始模型_服务器现在开着吗]])</f>
        <v>4.0216285735368729E-2</v>
      </c>
      <c r="G134">
        <f>MAX(res[[#This Row],[finetuned模型_查询服务器信息]:[finetuned模型_服务器现在开着吗]])</f>
        <v>2.5488104671239853E-2</v>
      </c>
      <c r="H134">
        <f>IF(res[[#This Row],[Original]]&gt;=0.2,1,0)</f>
        <v>0</v>
      </c>
      <c r="I134">
        <f>IF(res[[#This Row],[after Fine-tuning]]&gt;=0.35,1,0)</f>
        <v>0</v>
      </c>
      <c r="J134">
        <f>res[[#This Row],[after Fine-tuning]]-res[[#This Row],[Original]]</f>
        <v>-1.4728181064128876E-2</v>
      </c>
    </row>
    <row r="135" spans="1:10" x14ac:dyDescent="0.25">
      <c r="A135" t="s">
        <v>138</v>
      </c>
      <c r="B135">
        <v>0.32953149080276489</v>
      </c>
      <c r="C135">
        <v>0.29297536611557007</v>
      </c>
      <c r="D135">
        <v>0.27804693579673767</v>
      </c>
      <c r="E135">
        <v>0.21634945273399353</v>
      </c>
      <c r="F135">
        <f>MAX(res[[#This Row],[原始模型_查询服务器信息]:[原始模型_服务器现在开着吗]])</f>
        <v>0.32953149080276489</v>
      </c>
      <c r="G135">
        <f>MAX(res[[#This Row],[finetuned模型_查询服务器信息]:[finetuned模型_服务器现在开着吗]])</f>
        <v>0.27804693579673767</v>
      </c>
      <c r="H135">
        <f>IF(res[[#This Row],[Original]]&gt;=0.2,1,0)</f>
        <v>1</v>
      </c>
      <c r="I135">
        <f>IF(res[[#This Row],[after Fine-tuning]]&gt;=0.35,1,0)</f>
        <v>0</v>
      </c>
      <c r="J135">
        <f>res[[#This Row],[after Fine-tuning]]-res[[#This Row],[Original]]</f>
        <v>-5.1484555006027222E-2</v>
      </c>
    </row>
    <row r="136" spans="1:10" x14ac:dyDescent="0.25">
      <c r="A136" t="s">
        <v>139</v>
      </c>
      <c r="B136">
        <v>-0.11973679065704346</v>
      </c>
      <c r="C136">
        <v>-4.7906748950481415E-3</v>
      </c>
      <c r="D136">
        <v>-2.7450058609247208E-2</v>
      </c>
      <c r="E136">
        <v>0.13760276138782501</v>
      </c>
      <c r="F136">
        <f>MAX(res[[#This Row],[原始模型_查询服务器信息]:[原始模型_服务器现在开着吗]])</f>
        <v>-4.7906748950481415E-3</v>
      </c>
      <c r="G136">
        <f>MAX(res[[#This Row],[finetuned模型_查询服务器信息]:[finetuned模型_服务器现在开着吗]])</f>
        <v>0.13760276138782501</v>
      </c>
      <c r="H136">
        <f>IF(res[[#This Row],[Original]]&gt;=0.2,1,0)</f>
        <v>0</v>
      </c>
      <c r="I136">
        <f>IF(res[[#This Row],[after Fine-tuning]]&gt;=0.35,1,0)</f>
        <v>0</v>
      </c>
      <c r="J136">
        <f>res[[#This Row],[after Fine-tuning]]-res[[#This Row],[Original]]</f>
        <v>0.14239343628287315</v>
      </c>
    </row>
    <row r="137" spans="1:10" x14ac:dyDescent="0.25">
      <c r="A137" t="s">
        <v>140</v>
      </c>
      <c r="B137">
        <v>-9.4458676874637604E-2</v>
      </c>
      <c r="C137">
        <v>-3.2329633831977844E-2</v>
      </c>
      <c r="D137">
        <v>7.0865288376808167E-2</v>
      </c>
      <c r="E137">
        <v>0.13530313968658447</v>
      </c>
      <c r="F137">
        <f>MAX(res[[#This Row],[原始模型_查询服务器信息]:[原始模型_服务器现在开着吗]])</f>
        <v>-3.2329633831977844E-2</v>
      </c>
      <c r="G137">
        <f>MAX(res[[#This Row],[finetuned模型_查询服务器信息]:[finetuned模型_服务器现在开着吗]])</f>
        <v>0.13530313968658447</v>
      </c>
      <c r="H137">
        <f>IF(res[[#This Row],[Original]]&gt;=0.2,1,0)</f>
        <v>0</v>
      </c>
      <c r="I137">
        <f>IF(res[[#This Row],[after Fine-tuning]]&gt;=0.35,1,0)</f>
        <v>0</v>
      </c>
      <c r="J137">
        <f>res[[#This Row],[after Fine-tuning]]-res[[#This Row],[Original]]</f>
        <v>0.16763277351856232</v>
      </c>
    </row>
    <row r="138" spans="1:10" x14ac:dyDescent="0.25">
      <c r="A138" t="s">
        <v>141</v>
      </c>
      <c r="B138">
        <v>-3.3261563628911972E-2</v>
      </c>
      <c r="C138">
        <v>1.6410915181040764E-2</v>
      </c>
      <c r="D138">
        <v>0.1019514873623848</v>
      </c>
      <c r="E138">
        <v>0.13411939144134521</v>
      </c>
      <c r="F138">
        <f>MAX(res[[#This Row],[原始模型_查询服务器信息]:[原始模型_服务器现在开着吗]])</f>
        <v>1.6410915181040764E-2</v>
      </c>
      <c r="G138">
        <f>MAX(res[[#This Row],[finetuned模型_查询服务器信息]:[finetuned模型_服务器现在开着吗]])</f>
        <v>0.13411939144134521</v>
      </c>
      <c r="H138">
        <f>IF(res[[#This Row],[Original]]&gt;=0.2,1,0)</f>
        <v>0</v>
      </c>
      <c r="I138">
        <f>IF(res[[#This Row],[after Fine-tuning]]&gt;=0.35,1,0)</f>
        <v>0</v>
      </c>
      <c r="J138">
        <f>res[[#This Row],[after Fine-tuning]]-res[[#This Row],[Original]]</f>
        <v>0.11770847626030445</v>
      </c>
    </row>
    <row r="139" spans="1:10" x14ac:dyDescent="0.25">
      <c r="A139" t="s">
        <v>142</v>
      </c>
      <c r="B139">
        <v>5.6279517710208893E-2</v>
      </c>
      <c r="C139">
        <v>0.19850914180278778</v>
      </c>
      <c r="D139">
        <v>0.1732412576675415</v>
      </c>
      <c r="E139">
        <v>0.30723261833190918</v>
      </c>
      <c r="F139">
        <f>MAX(res[[#This Row],[原始模型_查询服务器信息]:[原始模型_服务器现在开着吗]])</f>
        <v>0.19850914180278778</v>
      </c>
      <c r="G139">
        <f>MAX(res[[#This Row],[finetuned模型_查询服务器信息]:[finetuned模型_服务器现在开着吗]])</f>
        <v>0.30723261833190918</v>
      </c>
      <c r="H139">
        <f>IF(res[[#This Row],[Original]]&gt;=0.2,1,0)</f>
        <v>0</v>
      </c>
      <c r="I139">
        <f>IF(res[[#This Row],[after Fine-tuning]]&gt;=0.35,1,0)</f>
        <v>0</v>
      </c>
      <c r="J139">
        <f>res[[#This Row],[after Fine-tuning]]-res[[#This Row],[Original]]</f>
        <v>0.1087234765291214</v>
      </c>
    </row>
    <row r="140" spans="1:10" x14ac:dyDescent="0.25">
      <c r="A140" t="s">
        <v>143</v>
      </c>
      <c r="B140">
        <v>-7.5882799923419952E-2</v>
      </c>
      <c r="C140">
        <v>0.10821142792701721</v>
      </c>
      <c r="D140">
        <v>1.1108424514532089E-2</v>
      </c>
      <c r="E140">
        <v>0.25197923183441162</v>
      </c>
      <c r="F140">
        <f>MAX(res[[#This Row],[原始模型_查询服务器信息]:[原始模型_服务器现在开着吗]])</f>
        <v>0.10821142792701721</v>
      </c>
      <c r="G140">
        <f>MAX(res[[#This Row],[finetuned模型_查询服务器信息]:[finetuned模型_服务器现在开着吗]])</f>
        <v>0.25197923183441162</v>
      </c>
      <c r="H140">
        <f>IF(res[[#This Row],[Original]]&gt;=0.2,1,0)</f>
        <v>0</v>
      </c>
      <c r="I140">
        <f>IF(res[[#This Row],[after Fine-tuning]]&gt;=0.35,1,0)</f>
        <v>0</v>
      </c>
      <c r="J140">
        <f>res[[#This Row],[after Fine-tuning]]-res[[#This Row],[Original]]</f>
        <v>0.14376780390739441</v>
      </c>
    </row>
    <row r="141" spans="1:10" x14ac:dyDescent="0.25">
      <c r="A141" t="s">
        <v>144</v>
      </c>
      <c r="B141">
        <v>0.17788994312286377</v>
      </c>
      <c r="C141">
        <v>0.10110369324684143</v>
      </c>
      <c r="D141">
        <v>0.29803583025932312</v>
      </c>
      <c r="E141">
        <v>0.11799106001853943</v>
      </c>
      <c r="F141">
        <f>MAX(res[[#This Row],[原始模型_查询服务器信息]:[原始模型_服务器现在开着吗]])</f>
        <v>0.17788994312286377</v>
      </c>
      <c r="G141">
        <f>MAX(res[[#This Row],[finetuned模型_查询服务器信息]:[finetuned模型_服务器现在开着吗]])</f>
        <v>0.29803583025932312</v>
      </c>
      <c r="H141">
        <f>IF(res[[#This Row],[Original]]&gt;=0.2,1,0)</f>
        <v>0</v>
      </c>
      <c r="I141">
        <f>IF(res[[#This Row],[after Fine-tuning]]&gt;=0.35,1,0)</f>
        <v>0</v>
      </c>
      <c r="J141">
        <f>res[[#This Row],[after Fine-tuning]]-res[[#This Row],[Original]]</f>
        <v>0.12014588713645935</v>
      </c>
    </row>
    <row r="142" spans="1:10" x14ac:dyDescent="0.25">
      <c r="A142" t="s">
        <v>145</v>
      </c>
      <c r="B142">
        <v>-0.13062532246112823</v>
      </c>
      <c r="C142">
        <v>1.6802659258246422E-2</v>
      </c>
      <c r="D142">
        <v>8.040142129175365E-4</v>
      </c>
      <c r="E142">
        <v>0.18796634674072266</v>
      </c>
      <c r="F142">
        <f>MAX(res[[#This Row],[原始模型_查询服务器信息]:[原始模型_服务器现在开着吗]])</f>
        <v>1.6802659258246422E-2</v>
      </c>
      <c r="G142">
        <f>MAX(res[[#This Row],[finetuned模型_查询服务器信息]:[finetuned模型_服务器现在开着吗]])</f>
        <v>0.18796634674072266</v>
      </c>
      <c r="H142">
        <f>IF(res[[#This Row],[Original]]&gt;=0.2,1,0)</f>
        <v>0</v>
      </c>
      <c r="I142">
        <f>IF(res[[#This Row],[after Fine-tuning]]&gt;=0.35,1,0)</f>
        <v>0</v>
      </c>
      <c r="J142">
        <f>res[[#This Row],[after Fine-tuning]]-res[[#This Row],[Original]]</f>
        <v>0.17116368748247623</v>
      </c>
    </row>
    <row r="143" spans="1:10" x14ac:dyDescent="0.25">
      <c r="A143" t="s">
        <v>146</v>
      </c>
      <c r="B143">
        <v>4.3291158974170685E-2</v>
      </c>
      <c r="C143">
        <v>6.8109534680843353E-2</v>
      </c>
      <c r="D143">
        <v>0.16097335517406464</v>
      </c>
      <c r="E143">
        <v>0.12944076955318451</v>
      </c>
      <c r="F143">
        <f>MAX(res[[#This Row],[原始模型_查询服务器信息]:[原始模型_服务器现在开着吗]])</f>
        <v>6.8109534680843353E-2</v>
      </c>
      <c r="G143">
        <f>MAX(res[[#This Row],[finetuned模型_查询服务器信息]:[finetuned模型_服务器现在开着吗]])</f>
        <v>0.16097335517406464</v>
      </c>
      <c r="H143">
        <f>IF(res[[#This Row],[Original]]&gt;=0.2,1,0)</f>
        <v>0</v>
      </c>
      <c r="I143">
        <f>IF(res[[#This Row],[after Fine-tuning]]&gt;=0.35,1,0)</f>
        <v>0</v>
      </c>
      <c r="J143">
        <f>res[[#This Row],[after Fine-tuning]]-res[[#This Row],[Original]]</f>
        <v>9.2863820493221283E-2</v>
      </c>
    </row>
    <row r="144" spans="1:10" x14ac:dyDescent="0.25">
      <c r="A144" t="s">
        <v>147</v>
      </c>
      <c r="B144">
        <v>2.2847810760140419E-2</v>
      </c>
      <c r="C144">
        <v>3.0625671148300171E-2</v>
      </c>
      <c r="D144">
        <v>0.19163396954536438</v>
      </c>
      <c r="E144">
        <v>0.15820448100566864</v>
      </c>
      <c r="F144">
        <f>MAX(res[[#This Row],[原始模型_查询服务器信息]:[原始模型_服务器现在开着吗]])</f>
        <v>3.0625671148300171E-2</v>
      </c>
      <c r="G144">
        <f>MAX(res[[#This Row],[finetuned模型_查询服务器信息]:[finetuned模型_服务器现在开着吗]])</f>
        <v>0.19163396954536438</v>
      </c>
      <c r="H144">
        <f>IF(res[[#This Row],[Original]]&gt;=0.2,1,0)</f>
        <v>0</v>
      </c>
      <c r="I144">
        <f>IF(res[[#This Row],[after Fine-tuning]]&gt;=0.35,1,0)</f>
        <v>0</v>
      </c>
      <c r="J144">
        <f>res[[#This Row],[after Fine-tuning]]-res[[#This Row],[Original]]</f>
        <v>0.16100829839706421</v>
      </c>
    </row>
    <row r="145" spans="1:10" x14ac:dyDescent="0.25">
      <c r="A145" t="s">
        <v>148</v>
      </c>
      <c r="B145">
        <v>-0.15830358862876892</v>
      </c>
      <c r="C145">
        <v>-7.3605366051197052E-2</v>
      </c>
      <c r="D145">
        <v>-6.3333630561828613E-2</v>
      </c>
      <c r="E145">
        <v>1.3173680752515793E-2</v>
      </c>
      <c r="F145">
        <f>MAX(res[[#This Row],[原始模型_查询服务器信息]:[原始模型_服务器现在开着吗]])</f>
        <v>-7.3605366051197052E-2</v>
      </c>
      <c r="G145">
        <f>MAX(res[[#This Row],[finetuned模型_查询服务器信息]:[finetuned模型_服务器现在开着吗]])</f>
        <v>1.3173680752515793E-2</v>
      </c>
      <c r="H145">
        <f>IF(res[[#This Row],[Original]]&gt;=0.2,1,0)</f>
        <v>0</v>
      </c>
      <c r="I145">
        <f>IF(res[[#This Row],[after Fine-tuning]]&gt;=0.35,1,0)</f>
        <v>0</v>
      </c>
      <c r="J145">
        <f>res[[#This Row],[after Fine-tuning]]-res[[#This Row],[Original]]</f>
        <v>8.6779046803712845E-2</v>
      </c>
    </row>
    <row r="146" spans="1:10" x14ac:dyDescent="0.25">
      <c r="A146" t="s">
        <v>149</v>
      </c>
      <c r="B146">
        <v>-4.7142218798398972E-2</v>
      </c>
      <c r="C146">
        <v>5.7600460946559906E-2</v>
      </c>
      <c r="D146">
        <v>8.1497900187969208E-2</v>
      </c>
      <c r="E146">
        <v>0.20420819520950317</v>
      </c>
      <c r="F146">
        <f>MAX(res[[#This Row],[原始模型_查询服务器信息]:[原始模型_服务器现在开着吗]])</f>
        <v>5.7600460946559906E-2</v>
      </c>
      <c r="G146">
        <f>MAX(res[[#This Row],[finetuned模型_查询服务器信息]:[finetuned模型_服务器现在开着吗]])</f>
        <v>0.20420819520950317</v>
      </c>
      <c r="H146">
        <f>IF(res[[#This Row],[Original]]&gt;=0.2,1,0)</f>
        <v>0</v>
      </c>
      <c r="I146">
        <f>IF(res[[#This Row],[after Fine-tuning]]&gt;=0.35,1,0)</f>
        <v>0</v>
      </c>
      <c r="J146">
        <f>res[[#This Row],[after Fine-tuning]]-res[[#This Row],[Original]]</f>
        <v>0.14660773426294327</v>
      </c>
    </row>
    <row r="147" spans="1:10" x14ac:dyDescent="0.25">
      <c r="A147" t="s">
        <v>150</v>
      </c>
      <c r="B147">
        <v>2.3938524536788464E-3</v>
      </c>
      <c r="C147">
        <v>4.8964682966470718E-2</v>
      </c>
      <c r="D147">
        <v>7.0074617862701416E-2</v>
      </c>
      <c r="E147">
        <v>0.13006864488124847</v>
      </c>
      <c r="F147">
        <f>MAX(res[[#This Row],[原始模型_查询服务器信息]:[原始模型_服务器现在开着吗]])</f>
        <v>4.8964682966470718E-2</v>
      </c>
      <c r="G147">
        <f>MAX(res[[#This Row],[finetuned模型_查询服务器信息]:[finetuned模型_服务器现在开着吗]])</f>
        <v>0.13006864488124847</v>
      </c>
      <c r="H147">
        <f>IF(res[[#This Row],[Original]]&gt;=0.2,1,0)</f>
        <v>0</v>
      </c>
      <c r="I147">
        <f>IF(res[[#This Row],[after Fine-tuning]]&gt;=0.35,1,0)</f>
        <v>0</v>
      </c>
      <c r="J147">
        <f>res[[#This Row],[after Fine-tuning]]-res[[#This Row],[Original]]</f>
        <v>8.1103961914777756E-2</v>
      </c>
    </row>
    <row r="148" spans="1:10" x14ac:dyDescent="0.25">
      <c r="A148" t="s">
        <v>151</v>
      </c>
      <c r="B148">
        <v>-7.3263078927993774E-2</v>
      </c>
      <c r="C148">
        <v>-4.9643222242593765E-2</v>
      </c>
      <c r="D148">
        <v>8.8278353214263916E-2</v>
      </c>
      <c r="E148">
        <v>7.0607513189315796E-2</v>
      </c>
      <c r="F148">
        <f>MAX(res[[#This Row],[原始模型_查询服务器信息]:[原始模型_服务器现在开着吗]])</f>
        <v>-4.9643222242593765E-2</v>
      </c>
      <c r="G148">
        <f>MAX(res[[#This Row],[finetuned模型_查询服务器信息]:[finetuned模型_服务器现在开着吗]])</f>
        <v>8.8278353214263916E-2</v>
      </c>
      <c r="H148">
        <f>IF(res[[#This Row],[Original]]&gt;=0.2,1,0)</f>
        <v>0</v>
      </c>
      <c r="I148">
        <f>IF(res[[#This Row],[after Fine-tuning]]&gt;=0.35,1,0)</f>
        <v>0</v>
      </c>
      <c r="J148">
        <f>res[[#This Row],[after Fine-tuning]]-res[[#This Row],[Original]]</f>
        <v>0.13792157545685768</v>
      </c>
    </row>
    <row r="149" spans="1:10" x14ac:dyDescent="0.25">
      <c r="A149" t="s">
        <v>152</v>
      </c>
      <c r="B149">
        <v>-9.6916079521179199E-2</v>
      </c>
      <c r="C149">
        <v>4.3414115905761719E-2</v>
      </c>
      <c r="D149">
        <v>-1.6385156661272049E-2</v>
      </c>
      <c r="E149">
        <v>0.17666900157928467</v>
      </c>
      <c r="F149">
        <f>MAX(res[[#This Row],[原始模型_查询服务器信息]:[原始模型_服务器现在开着吗]])</f>
        <v>4.3414115905761719E-2</v>
      </c>
      <c r="G149">
        <f>MAX(res[[#This Row],[finetuned模型_查询服务器信息]:[finetuned模型_服务器现在开着吗]])</f>
        <v>0.17666900157928467</v>
      </c>
      <c r="H149">
        <f>IF(res[[#This Row],[Original]]&gt;=0.2,1,0)</f>
        <v>0</v>
      </c>
      <c r="I149">
        <f>IF(res[[#This Row],[after Fine-tuning]]&gt;=0.35,1,0)</f>
        <v>0</v>
      </c>
      <c r="J149">
        <f>res[[#This Row],[after Fine-tuning]]-res[[#This Row],[Original]]</f>
        <v>0.13325488567352295</v>
      </c>
    </row>
    <row r="150" spans="1:10" x14ac:dyDescent="0.25">
      <c r="A150" t="s">
        <v>153</v>
      </c>
      <c r="B150">
        <v>7.4643582105636597E-2</v>
      </c>
      <c r="C150">
        <v>6.204601377248764E-4</v>
      </c>
      <c r="D150">
        <v>0.19763953983783722</v>
      </c>
      <c r="E150">
        <v>5.5672589689493179E-2</v>
      </c>
      <c r="F150">
        <f>MAX(res[[#This Row],[原始模型_查询服务器信息]:[原始模型_服务器现在开着吗]])</f>
        <v>7.4643582105636597E-2</v>
      </c>
      <c r="G150">
        <f>MAX(res[[#This Row],[finetuned模型_查询服务器信息]:[finetuned模型_服务器现在开着吗]])</f>
        <v>0.19763953983783722</v>
      </c>
      <c r="H150">
        <f>IF(res[[#This Row],[Original]]&gt;=0.2,1,0)</f>
        <v>0</v>
      </c>
      <c r="I150">
        <f>IF(res[[#This Row],[after Fine-tuning]]&gt;=0.35,1,0)</f>
        <v>0</v>
      </c>
      <c r="J150">
        <f>res[[#This Row],[after Fine-tuning]]-res[[#This Row],[Original]]</f>
        <v>0.12299595773220062</v>
      </c>
    </row>
    <row r="151" spans="1:10" x14ac:dyDescent="0.25">
      <c r="A151" t="s">
        <v>154</v>
      </c>
      <c r="B151">
        <v>-6.8807937204837799E-2</v>
      </c>
      <c r="C151">
        <v>-7.769264280796051E-3</v>
      </c>
      <c r="D151">
        <v>-2.889695018529892E-2</v>
      </c>
      <c r="E151">
        <v>1.1703812051564455E-3</v>
      </c>
      <c r="F151">
        <f>MAX(res[[#This Row],[原始模型_查询服务器信息]:[原始模型_服务器现在开着吗]])</f>
        <v>-7.769264280796051E-3</v>
      </c>
      <c r="G151">
        <f>MAX(res[[#This Row],[finetuned模型_查询服务器信息]:[finetuned模型_服务器现在开着吗]])</f>
        <v>1.1703812051564455E-3</v>
      </c>
      <c r="H151">
        <f>IF(res[[#This Row],[Original]]&gt;=0.2,1,0)</f>
        <v>0</v>
      </c>
      <c r="I151">
        <f>IF(res[[#This Row],[after Fine-tuning]]&gt;=0.35,1,0)</f>
        <v>0</v>
      </c>
      <c r="J151">
        <f>res[[#This Row],[after Fine-tuning]]-res[[#This Row],[Original]]</f>
        <v>8.9396454859524965E-3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F606-B4BC-4D31-8C83-DA087C35533E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D q x 8 W d n C 6 k G m A A A A 9 g A A A B I A H A B D b 2 5 m a W c v U G F j a 2 F n Z S 5 4 b W w g o h g A K K A U A A A A A A A A A A A A A A A A A A A A A A A A A A A A h Y 9 N D o I w G E S v Q r q n P 2 C i k o + y Y C v G x M S 4 b a B C I x R D i y V e z Y V H 8 g p i F H X n c t 6 8 x c z 9 e o N k a G r v L D u j W h 0 j h i n y p M 7 b Q u k y R r 0 9 + A u U c N i I / C h K 6 Y 2 y N t F g i h h V 1 p 4 i Q p x z 2 I W 4 7 U o S U M r I P l t t 8 0 o 2 A n 1 k 9 V / 2 l T Z W 6 F w i D r v X G B 5 g F s 4 w m y 8 x B T J B y J T + C s G 4 9 9 n + Q E j 7 2 v a d 5 J f K T 9 d A p g j k / Y E / A F B L A w Q U A A I A C A A O r H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q x 8 W Q C J T 7 l 5 A Q A A X Q I A A B M A H A B G b 3 J t d W x h c y 9 T Z W N 0 a W 9 u M S 5 t I K I Y A C i g F A A A A A A A A A A A A A A A A A A A A A A A A A A A A J W Q y 0 r D Q B S G 9 4 W + w 5 B V C 2 N p s b q w Z C F p x Z U o 6 c 6 I p M m p B p I Z m Z k U S y k o C I K i d i F 4 q 9 Y K x W 6 k C m 6 8 g C / j p P o W D t Q r d q G z m T m H 8 3 / / f 4 a D I z x K k D m 4 M 7 l 4 L B 7 j y z Y D F z H g S E c + i H g M q R P d N 1 R p 8 E o q T 5 0 w A C I S U 5 4 P K Y M S o Q q e 0 A o T l i l C t 2 p l R z K W Y R q j m f G 0 N Z m 1 B H B h K V r K 4 R U t i e f z 4 H u B J 4 D p G t Y w M q g f B o T r Y x g V i E N d j y z p 4 2 P p d A a j u Z A K M E X V B / 3 r m Z q h B B a S + D 3 W X k P u b P a P N 6 L z z d e L Q x W x a J f U 0 C y j g V J M g + 0 C 4 w m V H q P 5 9 + a k 7 5 u O 7 d u M 6 4 K F 3 1 g n t 9 H + n W L 1 b x 7 k 2 f Y n q 8 h s w s u U B Y O o x e o K K O J P Y 1 y r a X K v I 6 8 a a i W h J p C A V V H H S L V 3 W / J y O + q 2 F X M x a n V e e h d R c 0 d u t e V R 9 / m p H a 3 3 P i Q k D E r A h o g + x v u 7 1 7 L Z l Y 9 r / d M 1 2 T g Y o i t 7 B E R I w P 2 n 3 y / d 3 y z r y X j M I 0 O / L / c G U E s B A i 0 A F A A C A A g A D q x 8 W d n C 6 k G m A A A A 9 g A A A B I A A A A A A A A A A A A A A A A A A A A A A E N v b m Z p Z y 9 Q Y W N r Y W d l L n h t b F B L A Q I t A B Q A A g A I A A 6 s f F k P y u m r p A A A A O k A A A A T A A A A A A A A A A A A A A A A A P I A A A B b Q 2 9 u d G V u d F 9 U e X B l c 1 0 u e G 1 s U E s B A i 0 A F A A C A A g A D q x 8 W Q C J T 7 l 5 A Q A A X Q I A A B M A A A A A A A A A A A A A A A A A 4 w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Q w A A A A A A A A L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x N W M x M j l i L T g 3 M D I t N D Y 4 Z C 0 5 N D I 3 L W M w Z D Q w M m I y N D k w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4 V D E z O j M y O j I 4 L j k y N T U z M D F a I i A v P j x F b n R y e S B U e X B l P S J G a W x s Q 2 9 s d W 1 u V H l w Z X M i I F Z h b H V l P S J z Q m d V R k J R V T 0 i I C 8 + P E V u d H J 5 I F R 5 c G U 9 I k Z p b G x D b 2 x 1 b W 5 O Y W 1 l c y I g V m F s d W U 9 I n N b J n F 1 b 3 Q 7 5 Y + l 5 a 2 Q J n F 1 b 3 Q 7 L C Z x d W 9 0 O + W O n + W n i + a o o e W e i 1 / m n 6 X o r 6 L m n I 3 l i q H l m a j k v 6 H m g a 8 m c X V v d D s s J n F 1 b 3 Q 7 5 Y 6 f 5 a e L 5 q i h 5 Z 6 L X + a c j e W K o e W Z q O e O s O W c q O W 8 g O e d g O W Q l y Z x d W 9 0 O y w m c X V v d D t m a W 5 l d H V u Z W T m q K H l n o t f 5 p + l 6 K + i 5 p y N 5 Y q h 5 Z m o 5 L + h 5 o G v J n F 1 b 3 Q 7 L C Z x d W 9 0 O 2 Z p b m V 0 d W 5 l Z O a o o e W e i 1 / m n I 3 l i q H l m a j n j r D l n K j l v I D n n Y D l k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M v Q X V 0 b 1 J l b W 9 2 Z W R D b 2 x 1 b W 5 z M S 5 7 5 Y + l 5 a 2 Q L D B 9 J n F 1 b 3 Q 7 L C Z x d W 9 0 O 1 N l Y 3 R p b 2 4 x L 3 J l c y 9 B d X R v U m V t b 3 Z l Z E N v b H V t b n M x L n v l j p / l p 4 v m q K H l n o t f 5 p + l 6 K + i 5 p y N 5 Y q h 5 Z m o 5 L + h 5 o G v L D F 9 J n F 1 b 3 Q 7 L C Z x d W 9 0 O 1 N l Y 3 R p b 2 4 x L 3 J l c y 9 B d X R v U m V t b 3 Z l Z E N v b H V t b n M x L n v l j p / l p 4 v m q K H l n o t f 5 p y N 5 Y q h 5 Z m o 5 4 6 w 5 Z y o 5 b y A 5 5 2 A 5 Z C X L D J 9 J n F 1 b 3 Q 7 L C Z x d W 9 0 O 1 N l Y 3 R p b 2 4 x L 3 J l c y 9 B d X R v U m V t b 3 Z l Z E N v b H V t b n M x L n t m a W 5 l d H V u Z W T m q K H l n o t f 5 p + l 6 K + i 5 p y N 5 Y q h 5 Z m o 5 L + h 5 o G v L D N 9 J n F 1 b 3 Q 7 L C Z x d W 9 0 O 1 N l Y 3 R p b 2 4 x L 3 J l c y 9 B d X R v U m V t b 3 Z l Z E N v b H V t b n M x L n t m a W 5 l d H V u Z W T m q K H l n o t f 5 p y N 5 Y q h 5 Z m o 5 4 6 w 5 Z y o 5 b y A 5 5 2 A 5 Z C X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c y 9 B d X R v U m V t b 3 Z l Z E N v b H V t b n M x L n v l j 6 X l r Z A s M H 0 m c X V v d D s s J n F 1 b 3 Q 7 U 2 V j d G l v b j E v c m V z L 0 F 1 d G 9 S Z W 1 v d m V k Q 2 9 s d W 1 u c z E u e + W O n + W n i + a o o e W e i 1 / m n 6 X o r 6 L m n I 3 l i q H l m a j k v 6 H m g a 8 s M X 0 m c X V v d D s s J n F 1 b 3 Q 7 U 2 V j d G l v b j E v c m V z L 0 F 1 d G 9 S Z W 1 v d m V k Q 2 9 s d W 1 u c z E u e + W O n + W n i + a o o e W e i 1 / m n I 3 l i q H l m a j n j r D l n K j l v I D n n Y D l k J c s M n 0 m c X V v d D s s J n F 1 b 3 Q 7 U 2 V j d G l v b j E v c m V z L 0 F 1 d G 9 S Z W 1 v d m V k Q 2 9 s d W 1 u c z E u e 2 Z p b m V 0 d W 5 l Z O a o o e W e i 1 / m n 6 X o r 6 L m n I 3 l i q H l m a j k v 6 H m g a 8 s M 3 0 m c X V v d D s s J n F 1 b 3 Q 7 U 2 V j d G l v b j E v c m V z L 0 F 1 d G 9 S Z W 1 v d m V k Q 2 9 s d W 1 u c z E u e 2 Z p b m V 0 d W 5 l Z O a o o e W e i 1 / m n I 3 l i q H l m a j n j r D l n K j l v I D n n Y D l k J c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M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a F V 9 k 9 J 6 T q Y f O H B M x 3 2 y A A A A A A I A A A A A A B B m A A A A A Q A A I A A A A O B I y 5 w Y l H O n g O F 9 X Y n O q n n p X 5 w M v f S q K i E L s C J g R N m J A A A A A A 6 A A A A A A g A A I A A A A F A 9 F K U a a 8 r C k p j d N 4 s P B K y Q L R M R c X G 5 A a H S f p L G U W 1 5 U A A A A N z K C c 6 z V k 6 s O X t f w E Q 7 q j A J i N m U z 0 a C l K X q C 2 y Y K D S H S C J 7 x z 5 Q j u G j v G S R W n P K e S c U i c I e w w z 0 E 8 g A E F B B H 1 S f d n t p b q 3 q 9 Z 0 x g K q c v 3 S r Q A A A A K X / 0 c P h 8 7 B X x h v G 6 l O O r y A M W 4 5 M T O o T 4 k P d o C S m E S f Z Z b k s I y F j L V m k T j R / Q T G m y 4 + o w d H + k V J Q M J x r p 2 T A 3 U c = < / D a t a M a s h u p > 
</file>

<file path=customXml/itemProps1.xml><?xml version="1.0" encoding="utf-8"?>
<ds:datastoreItem xmlns:ds="http://schemas.openxmlformats.org/officeDocument/2006/customXml" ds:itemID="{C41EE100-BC47-469D-9D12-376EC5BD1F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Z</dc:creator>
  <cp:lastModifiedBy>T Z</cp:lastModifiedBy>
  <dcterms:created xsi:type="dcterms:W3CDTF">2024-11-28T13:31:49Z</dcterms:created>
  <dcterms:modified xsi:type="dcterms:W3CDTF">2024-11-29T09:17:15Z</dcterms:modified>
</cp:coreProperties>
</file>