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drawings/drawing1.xml" ContentType="application/vnd.openxmlformats-officedocument.drawing+xml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drawings/drawing2.xml" ContentType="application/vnd.openxmlformats-officedocument.drawing+xml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customProperty36.bin" ContentType="application/vnd.openxmlformats-officedocument.spreadsheetml.customProperty"/>
  <Override PartName="/xl/customProperty37.bin" ContentType="application/vnd.openxmlformats-officedocument.spreadsheetml.customProperty"/>
  <Override PartName="/xl/customProperty38.bin" ContentType="application/vnd.openxmlformats-officedocument.spreadsheetml.customProperty"/>
  <Override PartName="/xl/customProperty39.bin" ContentType="application/vnd.openxmlformats-officedocument.spreadsheetml.customProperty"/>
  <Override PartName="/xl/drawings/drawing3.xml" ContentType="application/vnd.openxmlformats-officedocument.drawing+xml"/>
  <Override PartName="/xl/customProperty40.bin" ContentType="application/vnd.openxmlformats-officedocument.spreadsheetml.customProperty"/>
  <Override PartName="/xl/customProperty41.bin" ContentType="application/vnd.openxmlformats-officedocument.spreadsheetml.customProperty"/>
  <Override PartName="/xl/customProperty42.bin" ContentType="application/vnd.openxmlformats-officedocument.spreadsheetml.customProperty"/>
  <Override PartName="/xl/customProperty43.bin" ContentType="application/vnd.openxmlformats-officedocument.spreadsheetml.customProperty"/>
  <Override PartName="/xl/customProperty44.bin" ContentType="application/vnd.openxmlformats-officedocument.spreadsheetml.customProperty"/>
  <Override PartName="/xl/customProperty45.bin" ContentType="application/vnd.openxmlformats-officedocument.spreadsheetml.customProperty"/>
  <Override PartName="/xl/customProperty46.bin" ContentType="application/vnd.openxmlformats-officedocument.spreadsheetml.customProperty"/>
  <Override PartName="/xl/customProperty47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RM_RTDM_PRD\AUTO1426000CTV001_FLOTAS\TARIFICAR AUTO1426000CTV001_FLOTAS\"/>
    </mc:Choice>
  </mc:AlternateContent>
  <bookViews>
    <workbookView xWindow="0" yWindow="0" windowWidth="19200" windowHeight="3288" tabRatio="897" firstSheet="14" activeTab="19"/>
  </bookViews>
  <sheets>
    <sheet name="RCO_1" sheetId="2" r:id="rId1"/>
    <sheet name="RCV_1" sheetId="50" r:id="rId2"/>
    <sheet name="RCC_1" sheetId="3" r:id="rId3"/>
    <sheet name="DEJ_1" sheetId="4" r:id="rId4"/>
    <sheet name="ASV_1" sheetId="5" r:id="rId5"/>
    <sheet name="ASM_1" sheetId="19" r:id="rId6"/>
    <sheet name="OCP_1" sheetId="6" r:id="rId7"/>
    <sheet name="LUN_1" sheetId="7" r:id="rId8"/>
    <sheet name="DAN_1" sheetId="8" r:id="rId9"/>
    <sheet name="DAN_Multifact_1" sheetId="9" r:id="rId10"/>
    <sheet name="DPT_1" sheetId="10" r:id="rId11"/>
    <sheet name="ROB_1" sheetId="11" r:id="rId12"/>
    <sheet name="RPT_1" sheetId="12" r:id="rId13"/>
    <sheet name="INC_1" sheetId="13" r:id="rId14"/>
    <sheet name="IPT_1" sheetId="14" r:id="rId15"/>
    <sheet name="RDC_1" sheetId="15" r:id="rId16"/>
    <sheet name="FATM_1" sheetId="16" r:id="rId17"/>
    <sheet name="CxC_1" sheetId="17" r:id="rId18"/>
    <sheet name="DCA_1" sheetId="18" r:id="rId19"/>
    <sheet name="RCO_2" sheetId="20" r:id="rId20"/>
    <sheet name="RCO_Multifact_2" sheetId="47" r:id="rId21"/>
    <sheet name="RCV_2" sheetId="51" r:id="rId22"/>
    <sheet name="RCC_2" sheetId="21" r:id="rId23"/>
    <sheet name="RCA_2" sheetId="45" r:id="rId24"/>
    <sheet name="DEJ_2" sheetId="22" r:id="rId25"/>
    <sheet name="ASV_2" sheetId="23" r:id="rId26"/>
    <sheet name="OCP_2" sheetId="24" r:id="rId27"/>
    <sheet name="LUN_2" sheetId="25" r:id="rId28"/>
    <sheet name="DAN_2" sheetId="26" r:id="rId29"/>
    <sheet name="DPT_2" sheetId="27" r:id="rId30"/>
    <sheet name="ROB_2" sheetId="28" r:id="rId31"/>
    <sheet name="INC_2" sheetId="30" r:id="rId32"/>
    <sheet name="RDC_2" sheetId="32" r:id="rId33"/>
    <sheet name="SOVI_2" sheetId="33" r:id="rId34"/>
    <sheet name="RCO_3" sheetId="34" r:id="rId35"/>
    <sheet name="RCV_3" sheetId="52" r:id="rId36"/>
    <sheet name="DEJ_3" sheetId="35" r:id="rId37"/>
    <sheet name="ASV_3" sheetId="36" r:id="rId38"/>
    <sheet name="OCP_3" sheetId="37" r:id="rId39"/>
    <sheet name="DAN_3" sheetId="38" r:id="rId40"/>
    <sheet name="DPT_3" sheetId="39" r:id="rId41"/>
    <sheet name="ROB_3" sheetId="40" r:id="rId42"/>
    <sheet name="RPT_3" sheetId="41" r:id="rId43"/>
    <sheet name="INC_3" sheetId="42" r:id="rId44"/>
    <sheet name="IPT_3" sheetId="43" r:id="rId45"/>
    <sheet name="RDC_3" sheetId="44" r:id="rId46"/>
    <sheet name="DESCUENTO_RECARGO" sheetId="53" r:id="rId47"/>
    <sheet name="Convertir_Recta" sheetId="49" r:id="rId48"/>
  </sheets>
  <definedNames>
    <definedName name="_xlnm._FilterDatabase" localSheetId="11" hidden="1">ROB_1!$A$19:$F$72</definedName>
    <definedName name="aaaa" localSheetId="1">#REF!</definedName>
    <definedName name="aaaa" localSheetId="21">#REF!</definedName>
    <definedName name="aaaa" localSheetId="35">#REF!</definedName>
    <definedName name="aaaa">#REF!</definedName>
    <definedName name="ActiAdi" localSheetId="1">#REF!</definedName>
    <definedName name="ActiAdi" localSheetId="21">#REF!</definedName>
    <definedName name="ActiAdi" localSheetId="35">#REF!</definedName>
    <definedName name="ActiAdi">#REF!</definedName>
    <definedName name="Altura" localSheetId="1">#REF!</definedName>
    <definedName name="Altura" localSheetId="21">#REF!</definedName>
    <definedName name="Altura" localSheetId="35">#REF!</definedName>
    <definedName name="Altura">#REF!</definedName>
    <definedName name="bbb" localSheetId="1">#REF!</definedName>
    <definedName name="bbb" localSheetId="21">#REF!</definedName>
    <definedName name="bbb" localSheetId="35">#REF!</definedName>
    <definedName name="bbb">#REF!</definedName>
    <definedName name="BBBBB" localSheetId="1">#REF!</definedName>
    <definedName name="BBBBB" localSheetId="21">#REF!</definedName>
    <definedName name="BBBBB" localSheetId="35">#REF!</definedName>
    <definedName name="BBBBB">#REF!</definedName>
    <definedName name="Capitales" localSheetId="1">#REF!</definedName>
    <definedName name="Capitales" localSheetId="21">#REF!</definedName>
    <definedName name="Capitales" localSheetId="35">#REF!</definedName>
    <definedName name="Capitales">#REF!</definedName>
    <definedName name="CCC" localSheetId="1">#REF!</definedName>
    <definedName name="CCC" localSheetId="21">#REF!</definedName>
    <definedName name="CCC" localSheetId="35">#REF!</definedName>
    <definedName name="CCC">#REF!</definedName>
    <definedName name="cccc" localSheetId="1">#REF!</definedName>
    <definedName name="cccc" localSheetId="21">#REF!</definedName>
    <definedName name="cccc" localSheetId="35">#REF!</definedName>
    <definedName name="cccc">#REF!</definedName>
    <definedName name="Construccion" localSheetId="1">#REF!</definedName>
    <definedName name="Construccion" localSheetId="21">#REF!</definedName>
    <definedName name="Construccion" localSheetId="35">#REF!</definedName>
    <definedName name="Construccion">#REF!</definedName>
    <definedName name="dddd" localSheetId="1">#REF!</definedName>
    <definedName name="dddd" localSheetId="21">#REF!</definedName>
    <definedName name="dddd" localSheetId="35">#REF!</definedName>
    <definedName name="dddd">#REF!</definedName>
    <definedName name="Desde" localSheetId="1">#REF!</definedName>
    <definedName name="Desde" localSheetId="21">#REF!</definedName>
    <definedName name="Desde" localSheetId="35">#REF!</definedName>
    <definedName name="Desde">#REF!</definedName>
    <definedName name="GastosNT" localSheetId="1">#REF!</definedName>
    <definedName name="GastosNT" localSheetId="21">#REF!</definedName>
    <definedName name="GastosNT" localSheetId="35">#REF!</definedName>
    <definedName name="GastosNT">#REF!</definedName>
    <definedName name="gggg" localSheetId="1">#REF!</definedName>
    <definedName name="gggg" localSheetId="21">#REF!</definedName>
    <definedName name="gggg" localSheetId="35">#REF!</definedName>
    <definedName name="gggg">#REF!</definedName>
    <definedName name="Hasta" localSheetId="1">#REF!</definedName>
    <definedName name="Hasta" localSheetId="21">#REF!</definedName>
    <definedName name="Hasta" localSheetId="35">#REF!</definedName>
    <definedName name="Hasta">#REF!</definedName>
    <definedName name="llll" localSheetId="1">#REF!</definedName>
    <definedName name="llll" localSheetId="21">#REF!</definedName>
    <definedName name="llll" localSheetId="35">#REF!</definedName>
    <definedName name="llll">#REF!</definedName>
    <definedName name="oooo" localSheetId="1">#REF!</definedName>
    <definedName name="oooo" localSheetId="21">#REF!</definedName>
    <definedName name="oooo" localSheetId="35">#REF!</definedName>
    <definedName name="oooo">#REF!</definedName>
    <definedName name="PCI" localSheetId="1">#REF!</definedName>
    <definedName name="PCI" localSheetId="21">#REF!</definedName>
    <definedName name="PCI" localSheetId="35">#REF!</definedName>
    <definedName name="PCI">#REF!</definedName>
    <definedName name="QQQQ" localSheetId="1">#REF!</definedName>
    <definedName name="QQQQ" localSheetId="21">#REF!</definedName>
    <definedName name="QQQQ" localSheetId="35">#REF!</definedName>
    <definedName name="QQQQ">#REF!</definedName>
    <definedName name="RANGO_TD" localSheetId="1">OFFSET(#REF!,0,0,COUNTA(#REF!),COUNTA(#REF!))</definedName>
    <definedName name="RANGO_TD" localSheetId="21">OFFSET(#REF!,0,0,COUNTA(#REF!),COUNTA(#REF!))</definedName>
    <definedName name="RANGO_TD" localSheetId="35">OFFSET(#REF!,0,0,COUNTA(#REF!),COUNTA(#REF!))</definedName>
    <definedName name="RANGO_TD">OFFSET(#REF!,0,0,COUNTA(#REF!),COUNTA(#REF!))</definedName>
    <definedName name="rrrr" localSheetId="1">#REF!</definedName>
    <definedName name="rrrr" localSheetId="21">#REF!</definedName>
    <definedName name="rrrr" localSheetId="35">#REF!</definedName>
    <definedName name="rrrr">#REF!</definedName>
    <definedName name="Superficie" localSheetId="1">#REF!</definedName>
    <definedName name="Superficie" localSheetId="21">#REF!</definedName>
    <definedName name="Superficie" localSheetId="35">#REF!</definedName>
    <definedName name="Superficie">#REF!</definedName>
    <definedName name="uuuu" localSheetId="1">#REF!</definedName>
    <definedName name="uuuu" localSheetId="21">#REF!</definedName>
    <definedName name="uuuu" localSheetId="35">#REF!</definedName>
    <definedName name="uuuu">#REF!</definedName>
    <definedName name="yyy" localSheetId="1">#REF!</definedName>
    <definedName name="yyy" localSheetId="21">#REF!</definedName>
    <definedName name="yyy" localSheetId="35">#REF!</definedName>
    <definedName name="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8" l="1"/>
  <c r="L57" i="49" l="1"/>
  <c r="M57" i="49" s="1"/>
  <c r="N57" i="49" s="1"/>
  <c r="L58" i="49"/>
  <c r="M58" i="49" s="1"/>
  <c r="L59" i="49"/>
  <c r="M59" i="49" s="1"/>
  <c r="L60" i="49"/>
  <c r="M60" i="49" s="1"/>
  <c r="N60" i="49" s="1"/>
  <c r="L61" i="49"/>
  <c r="M61" i="49" s="1"/>
  <c r="N61" i="49" s="1"/>
  <c r="L62" i="49"/>
  <c r="M62" i="49" s="1"/>
  <c r="N62" i="49" s="1"/>
  <c r="L63" i="49"/>
  <c r="M63" i="49" s="1"/>
  <c r="L64" i="49"/>
  <c r="M64" i="49" s="1"/>
  <c r="L11" i="49"/>
  <c r="L7" i="49"/>
  <c r="L3" i="49"/>
  <c r="N64" i="49" l="1"/>
  <c r="N58" i="49"/>
  <c r="N63" i="49"/>
  <c r="N59" i="49"/>
  <c r="L4" i="49"/>
  <c r="M4" i="49" s="1"/>
  <c r="L5" i="49"/>
  <c r="M5" i="49" s="1"/>
  <c r="N5" i="49" s="1"/>
  <c r="U5" i="49" s="1"/>
  <c r="L6" i="49"/>
  <c r="M7" i="49"/>
  <c r="L8" i="49"/>
  <c r="L9" i="49"/>
  <c r="M9" i="49" s="1"/>
  <c r="N9" i="49" s="1"/>
  <c r="L10" i="49"/>
  <c r="M10" i="49" s="1"/>
  <c r="M11" i="49"/>
  <c r="L12" i="49"/>
  <c r="L13" i="49"/>
  <c r="M13" i="49" s="1"/>
  <c r="L14" i="49"/>
  <c r="M14" i="49" s="1"/>
  <c r="L15" i="49"/>
  <c r="M15" i="49" s="1"/>
  <c r="L16" i="49"/>
  <c r="L17" i="49"/>
  <c r="L18" i="49"/>
  <c r="M18" i="49" s="1"/>
  <c r="N18" i="49" s="1"/>
  <c r="T18" i="49" s="1"/>
  <c r="L19" i="49"/>
  <c r="M19" i="49" s="1"/>
  <c r="L20" i="49"/>
  <c r="M20" i="49" s="1"/>
  <c r="L21" i="49"/>
  <c r="L22" i="49"/>
  <c r="M22" i="49" s="1"/>
  <c r="L23" i="49"/>
  <c r="M23" i="49" s="1"/>
  <c r="L24" i="49"/>
  <c r="M24" i="49" s="1"/>
  <c r="L25" i="49"/>
  <c r="L26" i="49"/>
  <c r="L27" i="49"/>
  <c r="M27" i="49" s="1"/>
  <c r="L28" i="49"/>
  <c r="L29" i="49"/>
  <c r="M29" i="49" s="1"/>
  <c r="L30" i="49"/>
  <c r="M30" i="49" s="1"/>
  <c r="L31" i="49"/>
  <c r="M31" i="49" s="1"/>
  <c r="L32" i="49"/>
  <c r="M32" i="49" s="1"/>
  <c r="N32" i="49" s="1"/>
  <c r="T32" i="49" s="1"/>
  <c r="L33" i="49"/>
  <c r="L34" i="49"/>
  <c r="M34" i="49" s="1"/>
  <c r="N34" i="49" s="1"/>
  <c r="U34" i="49" s="1"/>
  <c r="L35" i="49"/>
  <c r="M35" i="49" s="1"/>
  <c r="L36" i="49"/>
  <c r="L37" i="49"/>
  <c r="M37" i="49" s="1"/>
  <c r="L38" i="49"/>
  <c r="M38" i="49" s="1"/>
  <c r="L39" i="49"/>
  <c r="M39" i="49" s="1"/>
  <c r="L40" i="49"/>
  <c r="M40" i="49" s="1"/>
  <c r="L41" i="49"/>
  <c r="M41" i="49" s="1"/>
  <c r="N41" i="49" s="1"/>
  <c r="T41" i="49" s="1"/>
  <c r="L42" i="49"/>
  <c r="M42" i="49" s="1"/>
  <c r="L43" i="49"/>
  <c r="M43" i="49" s="1"/>
  <c r="L44" i="49"/>
  <c r="M44" i="49" s="1"/>
  <c r="L45" i="49"/>
  <c r="M45" i="49" s="1"/>
  <c r="L46" i="49"/>
  <c r="M46" i="49" s="1"/>
  <c r="N46" i="49" s="1"/>
  <c r="U46" i="49" s="1"/>
  <c r="L47" i="49"/>
  <c r="M47" i="49" s="1"/>
  <c r="L48" i="49"/>
  <c r="L49" i="49"/>
  <c r="M49" i="49" s="1"/>
  <c r="L50" i="49"/>
  <c r="M50" i="49" s="1"/>
  <c r="L51" i="49"/>
  <c r="M51" i="49" s="1"/>
  <c r="L52" i="49"/>
  <c r="M52" i="49" s="1"/>
  <c r="L53" i="49"/>
  <c r="M53" i="49" s="1"/>
  <c r="N53" i="49" s="1"/>
  <c r="U53" i="49" s="1"/>
  <c r="L54" i="49"/>
  <c r="L55" i="49"/>
  <c r="M55" i="49" s="1"/>
  <c r="L56" i="49"/>
  <c r="M56" i="49" s="1"/>
  <c r="D21" i="49"/>
  <c r="D20" i="49"/>
  <c r="D19" i="49"/>
  <c r="D18" i="49"/>
  <c r="D17" i="49"/>
  <c r="E17" i="49" s="1"/>
  <c r="D16" i="49"/>
  <c r="D15" i="49"/>
  <c r="D14" i="49"/>
  <c r="D13" i="49"/>
  <c r="E13" i="49" s="1"/>
  <c r="D12" i="49"/>
  <c r="D11" i="49"/>
  <c r="D10" i="49"/>
  <c r="D9" i="49"/>
  <c r="D8" i="49"/>
  <c r="E8" i="49" s="1"/>
  <c r="F8" i="49" s="1"/>
  <c r="D7" i="49"/>
  <c r="E7" i="49" s="1"/>
  <c r="F7" i="49" s="1"/>
  <c r="D6" i="49"/>
  <c r="E6" i="49" s="1"/>
  <c r="F6" i="49" s="1"/>
  <c r="D5" i="49"/>
  <c r="E5" i="49" s="1"/>
  <c r="F5" i="49" s="1"/>
  <c r="D4" i="49"/>
  <c r="E4" i="49" s="1"/>
  <c r="F4" i="49" s="1"/>
  <c r="D3" i="49"/>
  <c r="E3" i="49" s="1"/>
  <c r="F3" i="49" s="1"/>
  <c r="M28" i="49" l="1"/>
  <c r="N28" i="49" s="1"/>
  <c r="T28" i="49" s="1"/>
  <c r="M26" i="49"/>
  <c r="N26" i="49" s="1"/>
  <c r="N20" i="49"/>
  <c r="T20" i="49" s="1"/>
  <c r="N19" i="49"/>
  <c r="U19" i="49" s="1"/>
  <c r="M54" i="49"/>
  <c r="N54" i="49" s="1"/>
  <c r="M33" i="49"/>
  <c r="N33" i="49" s="1"/>
  <c r="U33" i="49" s="1"/>
  <c r="N35" i="49"/>
  <c r="T35" i="49" s="1"/>
  <c r="N22" i="49"/>
  <c r="T22" i="49" s="1"/>
  <c r="N30" i="49"/>
  <c r="U30" i="49" s="1"/>
  <c r="N13" i="49"/>
  <c r="U13" i="49" s="1"/>
  <c r="N55" i="49"/>
  <c r="T55" i="49" s="1"/>
  <c r="N50" i="49"/>
  <c r="T50" i="49" s="1"/>
  <c r="N47" i="49"/>
  <c r="T47" i="49" s="1"/>
  <c r="N40" i="49"/>
  <c r="T40" i="49" s="1"/>
  <c r="N56" i="49"/>
  <c r="T56" i="49" s="1"/>
  <c r="N49" i="49"/>
  <c r="T49" i="49" s="1"/>
  <c r="T26" i="49"/>
  <c r="M48" i="49"/>
  <c r="N48" i="49" s="1"/>
  <c r="M17" i="49"/>
  <c r="N17" i="49" s="1"/>
  <c r="N10" i="49"/>
  <c r="U10" i="49" s="1"/>
  <c r="N39" i="49"/>
  <c r="U39" i="49" s="1"/>
  <c r="N24" i="49"/>
  <c r="T24" i="49" s="1"/>
  <c r="M16" i="49"/>
  <c r="N16" i="49" s="1"/>
  <c r="N23" i="49"/>
  <c r="T23" i="49" s="1"/>
  <c r="N37" i="49"/>
  <c r="T37" i="49" s="1"/>
  <c r="N44" i="49"/>
  <c r="T44" i="49" s="1"/>
  <c r="M36" i="49"/>
  <c r="N36" i="49" s="1"/>
  <c r="N29" i="49"/>
  <c r="U29" i="49" s="1"/>
  <c r="M21" i="49"/>
  <c r="N21" i="49" s="1"/>
  <c r="T21" i="49" s="1"/>
  <c r="N14" i="49"/>
  <c r="U14" i="49" s="1"/>
  <c r="N42" i="49"/>
  <c r="U42" i="49" s="1"/>
  <c r="N11" i="49"/>
  <c r="U11" i="49" s="1"/>
  <c r="M8" i="49"/>
  <c r="N8" i="49" s="1"/>
  <c r="N7" i="49"/>
  <c r="U7" i="49" s="1"/>
  <c r="M6" i="49"/>
  <c r="N6" i="49" s="1"/>
  <c r="N45" i="49"/>
  <c r="T45" i="49" s="1"/>
  <c r="N52" i="49"/>
  <c r="T52" i="49" s="1"/>
  <c r="M12" i="49"/>
  <c r="N12" i="49" s="1"/>
  <c r="N38" i="49"/>
  <c r="T38" i="49" s="1"/>
  <c r="N4" i="49"/>
  <c r="U4" i="49" s="1"/>
  <c r="N51" i="49"/>
  <c r="U51" i="49" s="1"/>
  <c r="N15" i="49"/>
  <c r="T15" i="49" s="1"/>
  <c r="M25" i="49"/>
  <c r="N25" i="49" s="1"/>
  <c r="U25" i="49" s="1"/>
  <c r="N27" i="49"/>
  <c r="U27" i="49" s="1"/>
  <c r="N31" i="49"/>
  <c r="T31" i="49" s="1"/>
  <c r="N43" i="49"/>
  <c r="U43" i="49" s="1"/>
  <c r="U41" i="49"/>
  <c r="V41" i="49" s="1"/>
  <c r="U32" i="49"/>
  <c r="V32" i="49" s="1"/>
  <c r="U9" i="49"/>
  <c r="T9" i="49"/>
  <c r="T53" i="49"/>
  <c r="V53" i="49" s="1"/>
  <c r="T5" i="49"/>
  <c r="V5" i="49" s="1"/>
  <c r="T46" i="49"/>
  <c r="V46" i="49" s="1"/>
  <c r="U18" i="49"/>
  <c r="V18" i="49" s="1"/>
  <c r="T34" i="49"/>
  <c r="V34" i="49" s="1"/>
  <c r="F14" i="49"/>
  <c r="F19" i="49"/>
  <c r="F10" i="49"/>
  <c r="F16" i="49"/>
  <c r="F11" i="49"/>
  <c r="F18" i="49"/>
  <c r="F17" i="49"/>
  <c r="E21" i="49"/>
  <c r="F21" i="49" s="1"/>
  <c r="E14" i="49"/>
  <c r="E18" i="49"/>
  <c r="F13" i="49"/>
  <c r="E10" i="49"/>
  <c r="E11" i="49"/>
  <c r="E15" i="49"/>
  <c r="F15" i="49" s="1"/>
  <c r="E19" i="49"/>
  <c r="E12" i="49"/>
  <c r="F12" i="49" s="1"/>
  <c r="E16" i="49"/>
  <c r="E20" i="49"/>
  <c r="F20" i="49" s="1"/>
  <c r="M3" i="49"/>
  <c r="E9" i="49"/>
  <c r="F9" i="49" s="1"/>
  <c r="N3" i="49" l="1"/>
  <c r="T19" i="49"/>
  <c r="V19" i="49" s="1"/>
  <c r="T42" i="49"/>
  <c r="V42" i="49" s="1"/>
  <c r="U35" i="49"/>
  <c r="V35" i="49" s="1"/>
  <c r="U24" i="49"/>
  <c r="V24" i="49" s="1"/>
  <c r="T29" i="49"/>
  <c r="V29" i="49" s="1"/>
  <c r="U49" i="49"/>
  <c r="V49" i="49" s="1"/>
  <c r="U15" i="49"/>
  <c r="V15" i="49" s="1"/>
  <c r="U20" i="49"/>
  <c r="V20" i="49" s="1"/>
  <c r="U40" i="49"/>
  <c r="V40" i="49" s="1"/>
  <c r="U54" i="49"/>
  <c r="T54" i="49"/>
  <c r="T30" i="49"/>
  <c r="V30" i="49" s="1"/>
  <c r="T10" i="49"/>
  <c r="V10" i="49" s="1"/>
  <c r="T14" i="49"/>
  <c r="V14" i="49" s="1"/>
  <c r="U26" i="49"/>
  <c r="V26" i="49" s="1"/>
  <c r="T11" i="49"/>
  <c r="V11" i="49" s="1"/>
  <c r="U22" i="49"/>
  <c r="V22" i="49" s="1"/>
  <c r="U28" i="49"/>
  <c r="V28" i="49" s="1"/>
  <c r="T33" i="49"/>
  <c r="V33" i="49" s="1"/>
  <c r="U47" i="49"/>
  <c r="V47" i="49" s="1"/>
  <c r="U55" i="49"/>
  <c r="V55" i="49" s="1"/>
  <c r="U23" i="49"/>
  <c r="V23" i="49" s="1"/>
  <c r="T27" i="49"/>
  <c r="V27" i="49" s="1"/>
  <c r="T13" i="49"/>
  <c r="V13" i="49" s="1"/>
  <c r="T48" i="49"/>
  <c r="U48" i="49"/>
  <c r="U36" i="49"/>
  <c r="T36" i="49"/>
  <c r="T17" i="49"/>
  <c r="U17" i="49"/>
  <c r="U16" i="49"/>
  <c r="T16" i="49"/>
  <c r="T12" i="49"/>
  <c r="U12" i="49"/>
  <c r="U21" i="49"/>
  <c r="V21" i="49" s="1"/>
  <c r="U37" i="49"/>
  <c r="V37" i="49" s="1"/>
  <c r="U50" i="49"/>
  <c r="V50" i="49" s="1"/>
  <c r="U44" i="49"/>
  <c r="V44" i="49" s="1"/>
  <c r="T39" i="49"/>
  <c r="V39" i="49" s="1"/>
  <c r="U45" i="49"/>
  <c r="V45" i="49" s="1"/>
  <c r="U52" i="49"/>
  <c r="V52" i="49" s="1"/>
  <c r="U56" i="49"/>
  <c r="V56" i="49" s="1"/>
  <c r="U6" i="49"/>
  <c r="T6" i="49"/>
  <c r="U8" i="49"/>
  <c r="T8" i="49"/>
  <c r="T7" i="49"/>
  <c r="V7" i="49" s="1"/>
  <c r="T51" i="49"/>
  <c r="V51" i="49" s="1"/>
  <c r="T4" i="49"/>
  <c r="V4" i="49" s="1"/>
  <c r="U31" i="49"/>
  <c r="V31" i="49" s="1"/>
  <c r="U38" i="49"/>
  <c r="V38" i="49" s="1"/>
  <c r="T25" i="49"/>
  <c r="V25" i="49" s="1"/>
  <c r="T43" i="49"/>
  <c r="V43" i="49" s="1"/>
  <c r="V9" i="49"/>
  <c r="U3" i="49" l="1"/>
  <c r="T3" i="49"/>
  <c r="V3" i="49" s="1"/>
  <c r="V54" i="49"/>
  <c r="V36" i="49"/>
  <c r="V48" i="49"/>
  <c r="V8" i="49"/>
  <c r="V17" i="49"/>
  <c r="V12" i="49"/>
  <c r="V6" i="49"/>
  <c r="V16" i="49"/>
</calcChain>
</file>

<file path=xl/sharedStrings.xml><?xml version="1.0" encoding="utf-8"?>
<sst xmlns="http://schemas.openxmlformats.org/spreadsheetml/2006/main" count="1238" uniqueCount="461">
  <si>
    <t>Primas</t>
  </si>
  <si>
    <t>Turismos</t>
  </si>
  <si>
    <t>Monovolumen</t>
  </si>
  <si>
    <t>Todo Terreno</t>
  </si>
  <si>
    <t>Comercial Derivado de Turismo</t>
  </si>
  <si>
    <t>Comercial Derivado de Todo Terreno</t>
  </si>
  <si>
    <t>Furgones y Camión Ligero &lt;3500 Kg.</t>
  </si>
  <si>
    <t>Furgones y Camiones Ligeros Comerciales</t>
  </si>
  <si>
    <t>Furgones Habilitados Pasajeros &lt; 3500 Kg.</t>
  </si>
  <si>
    <t>Furgones Habilitados Pasajeros</t>
  </si>
  <si>
    <t>Agrícola</t>
  </si>
  <si>
    <t>Alquiler</t>
  </si>
  <si>
    <t>Ambulancias</t>
  </si>
  <si>
    <t>Atracciones de feria</t>
  </si>
  <si>
    <t>Competiciones deportivas</t>
  </si>
  <si>
    <t>Demo o cortesía</t>
  </si>
  <si>
    <t>Escuela de conductores</t>
  </si>
  <si>
    <t>Forestal</t>
  </si>
  <si>
    <t>Grua para remolque</t>
  </si>
  <si>
    <t>Industrial</t>
  </si>
  <si>
    <t>Limpieza urbana</t>
  </si>
  <si>
    <t>Placas de prueba o transporte</t>
  </si>
  <si>
    <t>Policía</t>
  </si>
  <si>
    <t>Reparto de mercancías</t>
  </si>
  <si>
    <t>Retirada de residuos urnanos</t>
  </si>
  <si>
    <t>Servicio de bomberos</t>
  </si>
  <si>
    <t>Servicio particular</t>
  </si>
  <si>
    <t>Servicio público</t>
  </si>
  <si>
    <t>Taxi</t>
  </si>
  <si>
    <t>Transporte de mercancias</t>
  </si>
  <si>
    <t>Transporte de pasajeros</t>
  </si>
  <si>
    <t>Vehículo ocasión</t>
  </si>
  <si>
    <t>Vehículo funebre</t>
  </si>
  <si>
    <t>Vehículo histórico</t>
  </si>
  <si>
    <t>Sin zona restringida</t>
  </si>
  <si>
    <t>Circulación por puertos</t>
  </si>
  <si>
    <t>Circulación por aeropuertos</t>
  </si>
  <si>
    <t>Circulación por puertos y aeropuertos</t>
  </si>
  <si>
    <t>Transporte nacional</t>
  </si>
  <si>
    <t>Transporte internacional</t>
  </si>
  <si>
    <t>Transporte mercancias no peligrosas</t>
  </si>
  <si>
    <t>Transporte mercancias ADR</t>
  </si>
  <si>
    <t>Franquicia</t>
  </si>
  <si>
    <t>Prima_Riesgo_DAN se multiplica por 0,15</t>
  </si>
  <si>
    <t>Prima_Riesgo_ROB se multiplica por 0,20</t>
  </si>
  <si>
    <t>Prima_Riesgo_INC se multiplica por 0,15</t>
  </si>
  <si>
    <t xml:space="preserve">01 - ALAVA </t>
  </si>
  <si>
    <t xml:space="preserve">02 - ALBACETE </t>
  </si>
  <si>
    <t xml:space="preserve">03 - ALICANTE </t>
  </si>
  <si>
    <t xml:space="preserve">04 - ALMERIA </t>
  </si>
  <si>
    <t xml:space="preserve">05 - AVILA </t>
  </si>
  <si>
    <t xml:space="preserve">06 - BADAJOZ </t>
  </si>
  <si>
    <t xml:space="preserve">07 - BALEARES </t>
  </si>
  <si>
    <t xml:space="preserve">08 - BARCELONA </t>
  </si>
  <si>
    <t xml:space="preserve">09 - BURGOS </t>
  </si>
  <si>
    <t xml:space="preserve">10 - CACERES </t>
  </si>
  <si>
    <t xml:space="preserve">11 - CADIZ </t>
  </si>
  <si>
    <t xml:space="preserve">12 - CASTELLON </t>
  </si>
  <si>
    <t xml:space="preserve">13 - CIUDAD REAL </t>
  </si>
  <si>
    <t xml:space="preserve">14 - CORDOBA </t>
  </si>
  <si>
    <t xml:space="preserve">15 - LA CORUNA </t>
  </si>
  <si>
    <t xml:space="preserve">16 - CUENCA </t>
  </si>
  <si>
    <t xml:space="preserve">17 - GIRONA </t>
  </si>
  <si>
    <t xml:space="preserve">18 - GRANADA </t>
  </si>
  <si>
    <t xml:space="preserve">19 - GUADALAJARA </t>
  </si>
  <si>
    <t xml:space="preserve">20 - GUIPUZCOA </t>
  </si>
  <si>
    <t xml:space="preserve">21 - HUELVA </t>
  </si>
  <si>
    <t xml:space="preserve">22 - HUESCA </t>
  </si>
  <si>
    <t xml:space="preserve">23 - JAEN </t>
  </si>
  <si>
    <t xml:space="preserve">24 - LEON </t>
  </si>
  <si>
    <t xml:space="preserve">25 - LERIDA </t>
  </si>
  <si>
    <t xml:space="preserve">26 - LA RIOJA </t>
  </si>
  <si>
    <t xml:space="preserve">27 - LUGO </t>
  </si>
  <si>
    <t xml:space="preserve">28 - MADRID </t>
  </si>
  <si>
    <t xml:space="preserve">29 - MALAGA </t>
  </si>
  <si>
    <t xml:space="preserve">30 - MURCIA </t>
  </si>
  <si>
    <t xml:space="preserve">31 - NAVARRA </t>
  </si>
  <si>
    <t xml:space="preserve">32 - ORENSE </t>
  </si>
  <si>
    <t xml:space="preserve">33 - ASTURIAS </t>
  </si>
  <si>
    <t xml:space="preserve">34 - PALENCIA </t>
  </si>
  <si>
    <t xml:space="preserve">35 - L.P.DE GRAN CANARIA </t>
  </si>
  <si>
    <t xml:space="preserve">36 - PONTEVEDRA </t>
  </si>
  <si>
    <t xml:space="preserve">37 - SALAMANCA </t>
  </si>
  <si>
    <t xml:space="preserve">38 - STA. CRUZ TENERIFE </t>
  </si>
  <si>
    <t xml:space="preserve">39 - CANTABRIA </t>
  </si>
  <si>
    <t xml:space="preserve">40 - SEGOVIA </t>
  </si>
  <si>
    <t xml:space="preserve">41 - SEVILLA </t>
  </si>
  <si>
    <t xml:space="preserve">42 - SORIA </t>
  </si>
  <si>
    <t xml:space="preserve">43 - TARRAGONA </t>
  </si>
  <si>
    <t xml:space="preserve">44 - TERUEL </t>
  </si>
  <si>
    <t xml:space="preserve">45 - TOLEDO </t>
  </si>
  <si>
    <t xml:space="preserve">46 - VALENCIA </t>
  </si>
  <si>
    <t xml:space="preserve">47 - VALLADOLID </t>
  </si>
  <si>
    <t xml:space="preserve">48 - VIZCAYA </t>
  </si>
  <si>
    <t xml:space="preserve">49 - ZAMORA </t>
  </si>
  <si>
    <t xml:space="preserve">50 - ZARAGOZA </t>
  </si>
  <si>
    <t xml:space="preserve">51 - CEUTA </t>
  </si>
  <si>
    <t xml:space="preserve">52 - MELILLA </t>
  </si>
  <si>
    <t>Furgones Pesados &gt; 3.500 Kg.</t>
  </si>
  <si>
    <t>Camiones  &gt; 3.500 Kg.</t>
  </si>
  <si>
    <t>Tracto-Camiones</t>
  </si>
  <si>
    <t>Remolques</t>
  </si>
  <si>
    <t>Semirremolques</t>
  </si>
  <si>
    <t>Remolque Agrícola</t>
  </si>
  <si>
    <t>Autocares y Autobuses</t>
  </si>
  <si>
    <t>Vehículos Industriales</t>
  </si>
  <si>
    <t>Vehículos Agrícolas</t>
  </si>
  <si>
    <t>Cosechadoras</t>
  </si>
  <si>
    <t>Motocultores</t>
  </si>
  <si>
    <t>Solo para AUTOCARES Y AUTOBUSES (430)</t>
  </si>
  <si>
    <t>Motocicletas</t>
  </si>
  <si>
    <t>Ciclomotores</t>
  </si>
  <si>
    <t>CodRestr</t>
  </si>
  <si>
    <t>CodTIR</t>
  </si>
  <si>
    <t>CodADR</t>
  </si>
  <si>
    <t>La formula final de prima necesita condiciones por tipo de vehiculo para definir el factor de potencia</t>
  </si>
  <si>
    <t>La formula final de prima necesita condiciones por tipo de vehiculo para definir el factor de valor de vehículo</t>
  </si>
  <si>
    <t>Grupo_Vehiculo = 1</t>
  </si>
  <si>
    <t>Grupo_Vehiculo = 2</t>
  </si>
  <si>
    <t>Grupo_Vehiculo = 3</t>
  </si>
  <si>
    <t>Grupo_Vehiculo = 4</t>
  </si>
  <si>
    <t>Factor_Imp_Franquicia</t>
  </si>
  <si>
    <t>PMA_desde</t>
  </si>
  <si>
    <t>PMA_hasta</t>
  </si>
  <si>
    <t>Num_Plazas_Aseg_desde</t>
  </si>
  <si>
    <t>Num_Plazas_Aseg_hasta</t>
  </si>
  <si>
    <t>cv</t>
  </si>
  <si>
    <t>CodTipoVeh</t>
  </si>
  <si>
    <t>CodUso</t>
  </si>
  <si>
    <t>CapitalMuerte</t>
  </si>
  <si>
    <t>CapitalInvalidez</t>
  </si>
  <si>
    <t>AsistenciaSanitaria</t>
  </si>
  <si>
    <t>ValorVehiculo</t>
  </si>
  <si>
    <t>ImpFranquicia</t>
  </si>
  <si>
    <t>GrupoVehiculo</t>
  </si>
  <si>
    <t>ProvinciaRiesgo</t>
  </si>
  <si>
    <t>CapitalRCAgraria</t>
  </si>
  <si>
    <t>CONVERSION RECTAS CON LOS EXTREMOS PENDIENTE 0</t>
  </si>
  <si>
    <t xml:space="preserve">CONVERSION RECTAS NORMAL </t>
  </si>
  <si>
    <t/>
  </si>
  <si>
    <t>CONVERSION RECTAS A COEFICIENTE</t>
  </si>
  <si>
    <t>m</t>
  </si>
  <si>
    <t>b</t>
  </si>
  <si>
    <t>Coeficientes</t>
  </si>
  <si>
    <t>0,00000556|0,14455033</t>
  </si>
  <si>
    <t>0,00000371|0,1779081</t>
  </si>
  <si>
    <t>0,0000033|0,1889049</t>
  </si>
  <si>
    <t>0,0000101|-0,01515152</t>
  </si>
  <si>
    <t>0,00000758|0,12121212</t>
  </si>
  <si>
    <t>0,0000101|-0,03030303</t>
  </si>
  <si>
    <t>0,00000631|0,42424242</t>
  </si>
  <si>
    <t>0,0000101|-0,12121212</t>
  </si>
  <si>
    <t>0,00000758|0,02525253</t>
  </si>
  <si>
    <t>0,0000101|-0,01010101</t>
  </si>
  <si>
    <t>0,00000842|0,02020202</t>
  </si>
  <si>
    <t>0,00001613|0,05376344</t>
  </si>
  <si>
    <t>0,00002151|-0,02150538</t>
  </si>
  <si>
    <t>0,00001792|0,04301075</t>
  </si>
  <si>
    <t>0,00002151|-0,03225806</t>
  </si>
  <si>
    <t>0,00001613|0,25806452</t>
  </si>
  <si>
    <t>0,00002151|-0,06451613</t>
  </si>
  <si>
    <t>0,00001344|0,90322581</t>
  </si>
  <si>
    <t>0,00002151|-0,25806452</t>
  </si>
  <si>
    <t>0,0000119|0,03968254</t>
  </si>
  <si>
    <t>0,00001587|-0,01587302</t>
  </si>
  <si>
    <t>0,00001323|0,03174603</t>
  </si>
  <si>
    <t>0,00001587|-0,02380952</t>
  </si>
  <si>
    <t>0,0000119|0,19047619</t>
  </si>
  <si>
    <t>0,00001587|-0,04761905</t>
  </si>
  <si>
    <t>0,00000992|0,66666667</t>
  </si>
  <si>
    <t>0,00001587|-0,19047619</t>
  </si>
  <si>
    <t>0,00001159|0</t>
  </si>
  <si>
    <t>0,00001306|-0,00147</t>
  </si>
  <si>
    <t>0,00001448|-0,0036</t>
  </si>
  <si>
    <t>0,0000145|-0,00364</t>
  </si>
  <si>
    <t>0,00001448|-0,00358</t>
  </si>
  <si>
    <t>0,0000145|-0,00365</t>
  </si>
  <si>
    <t>0,00001087|0,01087</t>
  </si>
  <si>
    <t>0,00001449|-0,00723</t>
  </si>
  <si>
    <t>0,0000145|-0,0073</t>
  </si>
  <si>
    <t>0,00001449|-0,00722</t>
  </si>
  <si>
    <t>0,0000145|-0,00733</t>
  </si>
  <si>
    <t>0,00001087|0,03623</t>
  </si>
  <si>
    <t>0,00001449|-0,01445</t>
  </si>
  <si>
    <t>0,0000145|-0,01453</t>
  </si>
  <si>
    <t>0,00001208|0,029</t>
  </si>
  <si>
    <t>0,00001449|-0,02175</t>
  </si>
  <si>
    <t>0,00001449|-0,02166</t>
  </si>
  <si>
    <t>0,00001449|-0,02176</t>
  </si>
  <si>
    <t>0,00001449|-0,02162</t>
  </si>
  <si>
    <t>0,00001449|-0,02177</t>
  </si>
  <si>
    <t>0,00001087|0,17389</t>
  </si>
  <si>
    <t>0,00001449|-0,04341</t>
  </si>
  <si>
    <t>0,00001449|-0,04352</t>
  </si>
  <si>
    <t>0,00001449|-0,04339</t>
  </si>
  <si>
    <t>0,00001449|-0,04353</t>
  </si>
  <si>
    <t>0,00001449|-0,04337</t>
  </si>
  <si>
    <t>0,00001449|-0,04354</t>
  </si>
  <si>
    <t>0,00001449|-0,04335</t>
  </si>
  <si>
    <t>0,00000906|0,6087</t>
  </si>
  <si>
    <t>0,00001449|-0,17394</t>
  </si>
  <si>
    <t>0,00001449|-0,17386</t>
  </si>
  <si>
    <t>0,00003|0</t>
  </si>
  <si>
    <t>Hay que tener en cuenta tambien el Importe de Accesorios</t>
  </si>
  <si>
    <t>PrimaRiesgoDAN se multiplica por 0,15</t>
  </si>
  <si>
    <t>PrimaRiesgoINC se multiplica por 0,15</t>
  </si>
  <si>
    <t>PrimaRiesgoROB se multiplica por 0,20</t>
  </si>
  <si>
    <t>PrimaRiesgoDAN se multiplica por 0,09</t>
  </si>
  <si>
    <t>PrimaBaseRCO_1</t>
  </si>
  <si>
    <t>PrimaBaseRCV_1</t>
  </si>
  <si>
    <t>PrimaBaseRCC_1</t>
  </si>
  <si>
    <t>PrimaBaseDEJ_1</t>
  </si>
  <si>
    <t>PrimaBaseASV_1</t>
  </si>
  <si>
    <t>PrimaBaseASM_1</t>
  </si>
  <si>
    <t>PrimaBaseOCP_1</t>
  </si>
  <si>
    <t>PrimaBaseLUN_1</t>
  </si>
  <si>
    <t>PrimaBaseDAN_1</t>
  </si>
  <si>
    <t>Coef_DPT_1</t>
  </si>
  <si>
    <t>PrimaBaseROB_1</t>
  </si>
  <si>
    <t>Coef_RPT_1</t>
  </si>
  <si>
    <t>PrimaBaseINC_1</t>
  </si>
  <si>
    <t>Coef_IPT_1</t>
  </si>
  <si>
    <t>PrimaBaseRDC_1</t>
  </si>
  <si>
    <t>PrimaBaseFATM_1</t>
  </si>
  <si>
    <t>Coef_CxC_1</t>
  </si>
  <si>
    <t>PrimaBaseDCA_1</t>
  </si>
  <si>
    <t>PrimaBaseRCO_2</t>
  </si>
  <si>
    <t>PrimaBaseRCV_2</t>
  </si>
  <si>
    <t>PrimaBaseRCC_2</t>
  </si>
  <si>
    <t>PrimaBaseRCA_2</t>
  </si>
  <si>
    <t>PrimaBaseDEJ_2</t>
  </si>
  <si>
    <t>PrimaBaseASV_2</t>
  </si>
  <si>
    <t>PrimaBaseOCP_2</t>
  </si>
  <si>
    <t>PrimaBaseLUN_2</t>
  </si>
  <si>
    <t>Coef_DPT_2</t>
  </si>
  <si>
    <t>PrimaBaseRDC_2</t>
  </si>
  <si>
    <t>PrimaBaseSOVI_2</t>
  </si>
  <si>
    <t>PrimaBaseRCO_3</t>
  </si>
  <si>
    <t>PrimaBaseRCV_3</t>
  </si>
  <si>
    <t>PrimaBaseDEJ_3</t>
  </si>
  <si>
    <t>PrimaBaseASV_3</t>
  </si>
  <si>
    <t>PrimaBaseOCP_3</t>
  </si>
  <si>
    <t>PrimaBaseDAN_3</t>
  </si>
  <si>
    <t>Coef_DPT_3</t>
  </si>
  <si>
    <t>PrimaBaseROB_3</t>
  </si>
  <si>
    <t>Coef_RPT_3</t>
  </si>
  <si>
    <t>PrimaBaseINC_3</t>
  </si>
  <si>
    <t>Coef_IPT_3</t>
  </si>
  <si>
    <t>PrimaBaseRDC_3</t>
  </si>
  <si>
    <t>BaseRCO_2</t>
  </si>
  <si>
    <t>FactorBaseRCO_2</t>
  </si>
  <si>
    <t>Retirada de residuos urbanos</t>
  </si>
  <si>
    <t>0,00003867|0</t>
  </si>
  <si>
    <t>0,00000333|0,53</t>
  </si>
  <si>
    <t>0,00000743|0,44395434</t>
  </si>
  <si>
    <t>0,00004436|-0,44245606</t>
  </si>
  <si>
    <t>0,00004923|-0,57371281</t>
  </si>
  <si>
    <t>0,00000969|0,61225358</t>
  </si>
  <si>
    <t>0,00001224|0,51054191</t>
  </si>
  <si>
    <t>0,00001135|0,56397111</t>
  </si>
  <si>
    <t>0,00005278|0</t>
  </si>
  <si>
    <t>0,00000731|0,81841235</t>
  </si>
  <si>
    <t>0,00001026|0,73007248</t>
  </si>
  <si>
    <t>0,00000265|1,03428779</t>
  </si>
  <si>
    <t>0,00000413|0,96006413</t>
  </si>
  <si>
    <t>0,0029025|0</t>
  </si>
  <si>
    <t>0,0001075|2,795</t>
  </si>
  <si>
    <t>0,000129|2,76275</t>
  </si>
  <si>
    <t>0,00011825|2,78425</t>
  </si>
  <si>
    <t>0,000129|2,757375</t>
  </si>
  <si>
    <t>0,00010213|2,864875</t>
  </si>
  <si>
    <t>0,00013975|2,67675</t>
  </si>
  <si>
    <t>0,00014513|2,6445</t>
  </si>
  <si>
    <t>0,0001505|2,606875</t>
  </si>
  <si>
    <t>0,00015588|2,563875</t>
  </si>
  <si>
    <t>0,00016125|2,5155</t>
  </si>
  <si>
    <t>0,000172|2,408</t>
  </si>
  <si>
    <t>0,00013975|2,795</t>
  </si>
  <si>
    <t>0,00019619|2,004875</t>
  </si>
  <si>
    <t>0,00021231|1,746875</t>
  </si>
  <si>
    <t>0,00019171|2,11775</t>
  </si>
  <si>
    <t>0,00025621|0,76325</t>
  </si>
  <si>
    <t>0,00028667|0,03225</t>
  </si>
  <si>
    <t>0,0003225|-0,93525</t>
  </si>
  <si>
    <t>0,00036192|-2,11775</t>
  </si>
  <si>
    <t>0,00040313|-3,477625</t>
  </si>
  <si>
    <t>0,00045508|-5,348125</t>
  </si>
  <si>
    <t>0,00050704|-7,3745</t>
  </si>
  <si>
    <t>0,00056975|-10,00825</t>
  </si>
  <si>
    <t>0,00063783|-13,072</t>
  </si>
  <si>
    <t>0,00071667|-16,856</t>
  </si>
  <si>
    <t>0,00080088|-21,150625</t>
  </si>
  <si>
    <t>0,00069427|-15,394</t>
  </si>
  <si>
    <t>0,00112965|-41,5165</t>
  </si>
  <si>
    <t>0,0014199|-60,673</t>
  </si>
  <si>
    <t>0,0017836|-86,86</t>
  </si>
  <si>
    <t>0,00258269|-149,1885</t>
  </si>
  <si>
    <t>0,00428656|-292,314</t>
  </si>
  <si>
    <t>0,00428746|-292,394625</t>
  </si>
  <si>
    <t>0,00428656|-292,308625</t>
  </si>
  <si>
    <t>0,00428746|-292,4</t>
  </si>
  <si>
    <t>0,00428656|-292,297875</t>
  </si>
  <si>
    <t>0,00267944|-99,442875</t>
  </si>
  <si>
    <t>0,00428723|-330,965625</t>
  </si>
  <si>
    <t>0,00428701|-330,928</t>
  </si>
  <si>
    <t>0,00342979|-145,76785</t>
  </si>
  <si>
    <t>0,0042871|-365,23985</t>
  </si>
  <si>
    <t>0,00357258|-96,58158333</t>
  </si>
  <si>
    <t>0,0042871|-408,11085</t>
  </si>
  <si>
    <t>0,00071451|1792,60278609</t>
  </si>
  <si>
    <t>0,00312999|0</t>
  </si>
  <si>
    <t>0,00010795|3,02204012</t>
  </si>
  <si>
    <t>0,00012223|3,00062189</t>
  </si>
  <si>
    <t>0,00012437|2,99633825</t>
  </si>
  <si>
    <t>0,00012694|2,98991278</t>
  </si>
  <si>
    <t>0,00012937|2,98263058</t>
  </si>
  <si>
    <t>0,00013179|2,97413469</t>
  </si>
  <si>
    <t>0,00010117|3,09664693</t>
  </si>
  <si>
    <t>0,00013958|2,90459685</t>
  </si>
  <si>
    <t>0,00014493|2,87246952</t>
  </si>
  <si>
    <t>0,00015057|2,83298859</t>
  </si>
  <si>
    <t>0,00015635|2,78672522</t>
  </si>
  <si>
    <t>0,00016242|2,73210875</t>
  </si>
  <si>
    <t>0,0001687|2,66928196</t>
  </si>
  <si>
    <t>0,00017527|2,59703115</t>
  </si>
  <si>
    <t>0,00013786|3,04595714</t>
  </si>
  <si>
    <t>0,00019644|2,22585331</t>
  </si>
  <si>
    <t>0,000212|1,97683075</t>
  </si>
  <si>
    <t>0,00019243|2,32916055</t>
  </si>
  <si>
    <t>0,0002564|0,98580949</t>
  </si>
  <si>
    <t>0,00028736|0,24273988</t>
  </si>
  <si>
    <t>0,00032208|-0,69473582</t>
  </si>
  <si>
    <t>0,00036094|-1,86060118</t>
  </si>
  <si>
    <t>0,00040454|-3,29933473</t>
  </si>
  <si>
    <t>0,0004534|-5,05819935</t>
  </si>
  <si>
    <t>0,00050814|-7,19288242</t>
  </si>
  <si>
    <t>0,00056949|-9,76963764</t>
  </si>
  <si>
    <t>0,00063829|-12,86564203</t>
  </si>
  <si>
    <t>0,00071532|-16,56328435</t>
  </si>
  <si>
    <t>0,00080173|-20,97022688</t>
  </si>
  <si>
    <t>0,00069384|-15,14425557</t>
  </si>
  <si>
    <t>0,00113047|-41,3416002</t>
  </si>
  <si>
    <t>0,00141996|-60,44801317</t>
  </si>
  <si>
    <t>0,00178358|-86,62879437</t>
  </si>
  <si>
    <t>0,00805582|-575,86381272</t>
  </si>
  <si>
    <t>0,00420433|-252,33810095</t>
  </si>
  <si>
    <t>0,0026277|-63,14306839</t>
  </si>
  <si>
    <t>0,00420433|-290,17710746</t>
  </si>
  <si>
    <t>0,00420432|-290,17653631</t>
  </si>
  <si>
    <t>0,00336346|-108,55029029</t>
  </si>
  <si>
    <t>0,00420432|-323,81133093</t>
  </si>
  <si>
    <t>0,00350361|-60,34089824</t>
  </si>
  <si>
    <t>0,00420432|-365,85474448</t>
  </si>
  <si>
    <t>0,00420432|-365,85415429</t>
  </si>
  <si>
    <t>0,00420432|-365,85481588</t>
  </si>
  <si>
    <t>0,00070072|1792,36418543</t>
  </si>
  <si>
    <t>0,00001761|0</t>
  </si>
  <si>
    <t>0,00001347|-0,84848485</t>
  </si>
  <si>
    <t>0,0000076|0,55927617</t>
  </si>
  <si>
    <t>0,00000968|0</t>
  </si>
  <si>
    <t>0,00002061|0</t>
  </si>
  <si>
    <t>0,00002867|-1,80645161</t>
  </si>
  <si>
    <t>0,00001619|1,19071702</t>
  </si>
  <si>
    <t>0,00001521|0</t>
  </si>
  <si>
    <t>0,00002116|-1,33333333</t>
  </si>
  <si>
    <t>0,00001195|0,87886256</t>
  </si>
  <si>
    <t>0,00001389|0</t>
  </si>
  <si>
    <t>0,00001932|-1,21741</t>
  </si>
  <si>
    <t>0,00000789|1,52555066</t>
  </si>
  <si>
    <t>0,00003|-0,00000947</t>
  </si>
  <si>
    <t>ValorVehiculo1_</t>
  </si>
  <si>
    <t>ValorVehiculo2_</t>
  </si>
  <si>
    <t>ValorVehiculo3_</t>
  </si>
  <si>
    <t>ValorVehiculo4_</t>
  </si>
  <si>
    <t>DescRec</t>
  </si>
  <si>
    <t>CoefDescSumauto</t>
  </si>
  <si>
    <t>CoefDescCampanas</t>
  </si>
  <si>
    <t>CoefDescComercial</t>
  </si>
  <si>
    <t>CoefDescComision</t>
  </si>
  <si>
    <t>CoefRecFraccionamiento</t>
  </si>
  <si>
    <t>CoefRecSeguridad</t>
  </si>
  <si>
    <t>CoefRecAdquisicion</t>
  </si>
  <si>
    <t>CoefRecAdministracion</t>
  </si>
  <si>
    <t>CoefRecTecnico</t>
  </si>
  <si>
    <t>CoefRecPrestacion</t>
  </si>
  <si>
    <t>CoefRecBeneficio</t>
  </si>
  <si>
    <t>CoefRecInversion</t>
  </si>
  <si>
    <t>CoefRecComision</t>
  </si>
  <si>
    <t>GrupoPotencia</t>
  </si>
  <si>
    <t>GrupoPotencia1_</t>
  </si>
  <si>
    <t>GrupoPotencia2_</t>
  </si>
  <si>
    <t>CoefNivelTarifa</t>
  </si>
  <si>
    <t>CoefAjusteMediador</t>
  </si>
  <si>
    <t>PMA</t>
  </si>
  <si>
    <t>Num_Plazas_Aseg</t>
  </si>
  <si>
    <t>PrimaBase320_</t>
  </si>
  <si>
    <t>PrimaBase350_</t>
  </si>
  <si>
    <t>PrimaBase400_</t>
  </si>
  <si>
    <t>PrimaBase901_</t>
  </si>
  <si>
    <t>PrimaBase902_</t>
  </si>
  <si>
    <t>PrimaBase917_</t>
  </si>
  <si>
    <t>PrimaBase470_</t>
  </si>
  <si>
    <t>PrimaBase471_</t>
  </si>
  <si>
    <t>PrimaBase472_</t>
  </si>
  <si>
    <t>PrimaBase500_</t>
  </si>
  <si>
    <t>PrimaBase430_</t>
  </si>
  <si>
    <t>PrimaBaseDAN_2_1</t>
  </si>
  <si>
    <t>PrimaBaseDAN_2_2</t>
  </si>
  <si>
    <t>PrimaBaseDAN_2_3</t>
  </si>
  <si>
    <t>PrimaBaseDAN_2_4</t>
  </si>
  <si>
    <t>PrimaBaseROB_2_1</t>
  </si>
  <si>
    <t>PrimaBaseROB_2_2</t>
  </si>
  <si>
    <t>PrimaBaseINC_2_1</t>
  </si>
  <si>
    <t>PrimaBaseINC_2_2</t>
  </si>
  <si>
    <t>0,0382536|0</t>
  </si>
  <si>
    <t>0,0430353|-4,7817</t>
  </si>
  <si>
    <t>0,047817|-11,95425</t>
  </si>
  <si>
    <t>0,03586275|35,86275</t>
  </si>
  <si>
    <t>0,047817|-23,9085</t>
  </si>
  <si>
    <t>0,03586275|119,5425</t>
  </si>
  <si>
    <t>0,047817|-47,817</t>
  </si>
  <si>
    <t>0,0398475|95,634</t>
  </si>
  <si>
    <t>0,047817|-71,7255</t>
  </si>
  <si>
    <t>0,03586275|573,804</t>
  </si>
  <si>
    <t>0,047817|-143,451</t>
  </si>
  <si>
    <t>0,02988563|2008,314</t>
  </si>
  <si>
    <t>0,047817|-573,804</t>
  </si>
  <si>
    <t>0,0382536|1491,8904</t>
  </si>
  <si>
    <t>0,047817|-956,34</t>
  </si>
  <si>
    <t>0,0398475|2040,192</t>
  </si>
  <si>
    <t>0,047817|-1434,51</t>
  </si>
  <si>
    <t>0,00796952|23111,53721556</t>
  </si>
  <si>
    <t>0,0191268|0</t>
  </si>
  <si>
    <t>0,02152386|-2,39706</t>
  </si>
  <si>
    <t>0,02389608|-5,95539</t>
  </si>
  <si>
    <t>0,0239085|-5,98023</t>
  </si>
  <si>
    <t>0,02392092|-6,01128</t>
  </si>
  <si>
    <t>0,0239085|-5,97402</t>
  </si>
  <si>
    <t>0,02389608|-5,93055</t>
  </si>
  <si>
    <t>0,01793448|17,91585</t>
  </si>
  <si>
    <t>0,0239085|-11,95425</t>
  </si>
  <si>
    <t>0,01793138|59,77125</t>
  </si>
  <si>
    <t>0,0239085|-23,9085</t>
  </si>
  <si>
    <t>0,01992375|47,817</t>
  </si>
  <si>
    <t>0,0239085|-35,86275</t>
  </si>
  <si>
    <t>0,01793138|286,902</t>
  </si>
  <si>
    <t>0,0239085|-71,7255</t>
  </si>
  <si>
    <t>0,01494281|1004,157</t>
  </si>
  <si>
    <t>0,0239085|-286,902</t>
  </si>
  <si>
    <t>0,0191268|745,9452</t>
  </si>
  <si>
    <t>0,0239085|-478,17</t>
  </si>
  <si>
    <t>0,01992375|1020,096</t>
  </si>
  <si>
    <t>0,0239085|-717,255</t>
  </si>
  <si>
    <t>0,00398476|11555,76860778</t>
  </si>
  <si>
    <t>PrimaMinCxC_1</t>
  </si>
  <si>
    <t>ImpFranquicia150Cat1_</t>
  </si>
  <si>
    <t>ImpFranquicia180Cat1_</t>
  </si>
  <si>
    <t>ImpFranquicia300Cat1_</t>
  </si>
  <si>
    <t>ImpFranquicia360Cat1_</t>
  </si>
  <si>
    <t>ImpFranquicia600Cat1_</t>
  </si>
  <si>
    <t>ImpFranquicia900Cat1_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</si>
</sst>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#,##0.000"/>
    <numFmt numFmtId="165" formatCode="_-* #,##0_-;\-* #,##0_-;_-* &quot;-&quot;??_-;_-@_-"/>
    <numFmt numFmtId="166" formatCode="_-* #,##0.0000_-;\-* #,##0.0000_-;_-* &quot;-&quot;??_-;_-@_-"/>
    <numFmt numFmtId="167" formatCode="#,##0.00000000000"/>
    <numFmt numFmtId="168" formatCode="#,##0.0000"/>
    <numFmt numFmtId="169" formatCode="#,##0.000000000000"/>
    <numFmt numFmtId="170" formatCode="_-* #,##0.00000_-;\-* #,##0.00000_-;_-* &quot;-&quot;??_-;_-@_-"/>
    <numFmt numFmtId="171" formatCode="#,##0.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indexed="1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3" tint="0.39997558519241921"/>
      </bottom>
      <diagonal/>
    </border>
    <border>
      <left style="medium">
        <color indexed="64"/>
      </left>
      <right style="thin">
        <color theme="3" tint="0.39997558519241921"/>
      </right>
      <top style="medium">
        <color indexed="64"/>
      </top>
      <bottom style="thin">
        <color theme="3" tint="0.39997558519241921"/>
      </bottom>
      <diagonal/>
    </border>
    <border>
      <left style="thin">
        <color theme="3" tint="0.39997558519241921"/>
      </left>
      <right style="medium">
        <color indexed="64"/>
      </right>
      <top style="medium">
        <color indexed="64"/>
      </top>
      <bottom style="thin">
        <color theme="3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3" tint="0.39997558519241921"/>
      </bottom>
      <diagonal/>
    </border>
    <border>
      <left style="medium">
        <color indexed="64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medium">
        <color indexed="64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medium">
        <color indexed="64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medium">
        <color indexed="64"/>
      </right>
      <top style="thin">
        <color theme="3" tint="0.39997558519241921"/>
      </top>
      <bottom style="thin">
        <color theme="3" tint="0.39997558519241921"/>
      </bottom>
      <diagonal/>
    </border>
    <border>
      <left style="medium">
        <color indexed="64"/>
      </left>
      <right/>
      <top style="thin">
        <color theme="3" tint="0.39997558519241921"/>
      </top>
      <bottom style="medium">
        <color indexed="64"/>
      </bottom>
      <diagonal/>
    </border>
    <border>
      <left style="medium">
        <color indexed="64"/>
      </left>
      <right style="thin">
        <color theme="3" tint="0.39997558519241921"/>
      </right>
      <top style="thin">
        <color theme="3" tint="0.39997558519241921"/>
      </top>
      <bottom style="medium">
        <color indexed="64"/>
      </bottom>
      <diagonal/>
    </border>
    <border>
      <left style="thin">
        <color theme="3" tint="0.39997558519241921"/>
      </left>
      <right style="medium">
        <color indexed="64"/>
      </right>
      <top style="thin">
        <color theme="3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3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3" tint="0.39997558519241921"/>
      </bottom>
      <diagonal/>
    </border>
    <border>
      <left style="medium">
        <color indexed="64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medium">
        <color indexed="64"/>
      </right>
      <top/>
      <bottom style="thin">
        <color theme="3" tint="0.39997558519241921"/>
      </bottom>
      <diagonal/>
    </border>
    <border>
      <left/>
      <right style="medium">
        <color indexed="64"/>
      </right>
      <top/>
      <bottom style="thin">
        <color theme="3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" fontId="12" fillId="0" borderId="0"/>
  </cellStyleXfs>
  <cellXfs count="120">
    <xf numFmtId="0" fontId="0" fillId="0" borderId="0" xfId="0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0" fontId="0" fillId="3" borderId="0" xfId="0" applyFill="1"/>
    <xf numFmtId="0" fontId="7" fillId="3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/>
    <xf numFmtId="0" fontId="5" fillId="4" borderId="0" xfId="0" applyFont="1" applyFill="1"/>
    <xf numFmtId="0" fontId="5" fillId="4" borderId="0" xfId="0" applyFont="1" applyFill="1" applyAlignment="1">
      <alignment horizontal="center" vertical="center"/>
    </xf>
    <xf numFmtId="0" fontId="6" fillId="4" borderId="0" xfId="0" applyFont="1" applyFill="1"/>
    <xf numFmtId="3" fontId="5" fillId="2" borderId="1" xfId="0" applyNumberFormat="1" applyFont="1" applyFill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166" fontId="6" fillId="0" borderId="1" xfId="1" applyNumberFormat="1" applyFont="1" applyBorder="1" applyAlignment="1">
      <alignment horizontal="center" vertical="center"/>
    </xf>
    <xf numFmtId="0" fontId="0" fillId="3" borderId="0" xfId="0" applyNumberFormat="1" applyFill="1" applyBorder="1" applyAlignment="1">
      <alignment vertical="distributed"/>
    </xf>
    <xf numFmtId="0" fontId="0" fillId="3" borderId="0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3" fontId="5" fillId="2" borderId="1" xfId="0" applyNumberFormat="1" applyFont="1" applyFill="1" applyBorder="1" applyAlignment="1">
      <alignment horizontal="center"/>
    </xf>
    <xf numFmtId="3" fontId="5" fillId="2" borderId="1" xfId="0" applyNumberFormat="1" applyFont="1" applyFill="1" applyBorder="1"/>
    <xf numFmtId="43" fontId="6" fillId="0" borderId="1" xfId="1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3" borderId="0" xfId="0" applyFont="1" applyFill="1"/>
    <xf numFmtId="167" fontId="0" fillId="0" borderId="0" xfId="0" applyNumberFormat="1"/>
    <xf numFmtId="166" fontId="6" fillId="0" borderId="1" xfId="1" applyNumberFormat="1" applyFont="1" applyBorder="1" applyAlignment="1">
      <alignment horizontal="right"/>
    </xf>
    <xf numFmtId="43" fontId="6" fillId="0" borderId="1" xfId="1" applyFont="1" applyBorder="1" applyAlignment="1">
      <alignment horizontal="center"/>
    </xf>
    <xf numFmtId="43" fontId="0" fillId="3" borderId="0" xfId="1" applyFont="1" applyFill="1"/>
    <xf numFmtId="43" fontId="6" fillId="4" borderId="0" xfId="1" applyFont="1" applyFill="1"/>
    <xf numFmtId="0" fontId="3" fillId="3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6" fontId="6" fillId="0" borderId="5" xfId="1" applyNumberFormat="1" applyFont="1" applyBorder="1" applyAlignment="1">
      <alignment horizontal="right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66" fontId="6" fillId="0" borderId="9" xfId="1" applyNumberFormat="1" applyFont="1" applyBorder="1" applyAlignment="1">
      <alignment horizontal="right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66" fontId="6" fillId="0" borderId="13" xfId="1" applyNumberFormat="1" applyFont="1" applyBorder="1" applyAlignment="1">
      <alignment horizontal="right"/>
    </xf>
    <xf numFmtId="0" fontId="2" fillId="3" borderId="0" xfId="0" quotePrefix="1" applyFont="1" applyFill="1"/>
    <xf numFmtId="0" fontId="11" fillId="0" borderId="0" xfId="0" applyFont="1"/>
    <xf numFmtId="0" fontId="4" fillId="5" borderId="0" xfId="0" applyFont="1" applyFill="1"/>
    <xf numFmtId="43" fontId="0" fillId="3" borderId="0" xfId="0" applyNumberFormat="1" applyFill="1"/>
    <xf numFmtId="43" fontId="6" fillId="4" borderId="0" xfId="0" applyNumberFormat="1" applyFont="1" applyFill="1"/>
    <xf numFmtId="0" fontId="0" fillId="3" borderId="0" xfId="0" applyFill="1" applyBorder="1"/>
    <xf numFmtId="0" fontId="2" fillId="3" borderId="0" xfId="0" applyFont="1" applyFill="1"/>
    <xf numFmtId="43" fontId="6" fillId="0" borderId="1" xfId="1" applyNumberFormat="1" applyFont="1" applyBorder="1" applyAlignment="1">
      <alignment horizontal="right"/>
    </xf>
    <xf numFmtId="2" fontId="0" fillId="3" borderId="14" xfId="0" applyNumberFormat="1" applyFont="1" applyFill="1" applyBorder="1"/>
    <xf numFmtId="0" fontId="0" fillId="3" borderId="0" xfId="0" applyNumberFormat="1" applyFill="1" applyBorder="1" applyAlignment="1">
      <alignment horizontal="center" vertical="distributed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/>
    <xf numFmtId="0" fontId="0" fillId="3" borderId="0" xfId="0" applyFill="1" applyAlignment="1">
      <alignment horizontal="right"/>
    </xf>
    <xf numFmtId="0" fontId="4" fillId="0" borderId="0" xfId="0" applyFont="1" applyFill="1"/>
    <xf numFmtId="0" fontId="11" fillId="0" borderId="0" xfId="0" applyFont="1" applyFill="1"/>
    <xf numFmtId="43" fontId="6" fillId="0" borderId="5" xfId="1" applyNumberFormat="1" applyFont="1" applyBorder="1" applyAlignment="1">
      <alignment horizontal="right"/>
    </xf>
    <xf numFmtId="43" fontId="6" fillId="0" borderId="9" xfId="1" applyNumberFormat="1" applyFont="1" applyBorder="1" applyAlignment="1">
      <alignment horizontal="right"/>
    </xf>
    <xf numFmtId="43" fontId="6" fillId="0" borderId="13" xfId="1" applyNumberFormat="1" applyFont="1" applyBorder="1" applyAlignment="1">
      <alignment horizontal="right"/>
    </xf>
    <xf numFmtId="43" fontId="6" fillId="0" borderId="0" xfId="1" applyNumberFormat="1" applyFont="1" applyBorder="1" applyAlignment="1">
      <alignment horizontal="right"/>
    </xf>
    <xf numFmtId="0" fontId="3" fillId="3" borderId="0" xfId="0" applyFont="1" applyFill="1"/>
    <xf numFmtId="4" fontId="13" fillId="0" borderId="0" xfId="2" applyFont="1"/>
    <xf numFmtId="4" fontId="12" fillId="0" borderId="0" xfId="2"/>
    <xf numFmtId="167" fontId="12" fillId="0" borderId="0" xfId="2" applyNumberFormat="1"/>
    <xf numFmtId="4" fontId="12" fillId="0" borderId="0" xfId="2" applyAlignment="1">
      <alignment horizontal="right" indent="1"/>
    </xf>
    <xf numFmtId="4" fontId="14" fillId="6" borderId="0" xfId="2" applyFont="1" applyFill="1" applyAlignment="1">
      <alignment horizontal="right" vertical="center"/>
    </xf>
    <xf numFmtId="167" fontId="12" fillId="0" borderId="15" xfId="2" applyNumberFormat="1" applyBorder="1"/>
    <xf numFmtId="4" fontId="12" fillId="0" borderId="16" xfId="2" applyBorder="1"/>
    <xf numFmtId="4" fontId="12" fillId="0" borderId="17" xfId="2" applyBorder="1" applyAlignment="1">
      <alignment horizontal="right" indent="1"/>
    </xf>
    <xf numFmtId="167" fontId="12" fillId="0" borderId="18" xfId="2" applyNumberFormat="1" applyBorder="1"/>
    <xf numFmtId="4" fontId="12" fillId="0" borderId="0" xfId="2" applyBorder="1"/>
    <xf numFmtId="4" fontId="12" fillId="0" borderId="19" xfId="2" applyBorder="1" applyAlignment="1">
      <alignment horizontal="right" indent="1"/>
    </xf>
    <xf numFmtId="167" fontId="12" fillId="0" borderId="20" xfId="2" applyNumberFormat="1" applyBorder="1"/>
    <xf numFmtId="4" fontId="12" fillId="0" borderId="21" xfId="2" applyBorder="1"/>
    <xf numFmtId="4" fontId="12" fillId="0" borderId="22" xfId="2" applyBorder="1" applyAlignment="1">
      <alignment horizontal="right" indent="1"/>
    </xf>
    <xf numFmtId="4" fontId="12" fillId="7" borderId="0" xfId="2" applyFill="1"/>
    <xf numFmtId="4" fontId="12" fillId="0" borderId="0" xfId="2" applyAlignment="1">
      <alignment horizontal="center"/>
    </xf>
    <xf numFmtId="4" fontId="12" fillId="0" borderId="16" xfId="2" applyBorder="1" applyAlignment="1">
      <alignment horizontal="center"/>
    </xf>
    <xf numFmtId="4" fontId="12" fillId="0" borderId="0" xfId="2" applyBorder="1" applyAlignment="1">
      <alignment horizontal="center"/>
    </xf>
    <xf numFmtId="4" fontId="12" fillId="0" borderId="0" xfId="2" applyAlignment="1">
      <alignment horizontal="right"/>
    </xf>
    <xf numFmtId="4" fontId="12" fillId="0" borderId="17" xfId="2" applyBorder="1" applyAlignment="1">
      <alignment horizontal="right"/>
    </xf>
    <xf numFmtId="4" fontId="12" fillId="0" borderId="19" xfId="2" applyBorder="1" applyAlignment="1">
      <alignment horizontal="right"/>
    </xf>
    <xf numFmtId="169" fontId="12" fillId="0" borderId="0" xfId="2" applyNumberFormat="1" applyAlignment="1">
      <alignment horizontal="center"/>
    </xf>
    <xf numFmtId="169" fontId="12" fillId="0" borderId="15" xfId="2" applyNumberFormat="1" applyBorder="1" applyAlignment="1">
      <alignment horizontal="center"/>
    </xf>
    <xf numFmtId="169" fontId="12" fillId="0" borderId="18" xfId="2" applyNumberFormat="1" applyBorder="1" applyAlignment="1">
      <alignment horizontal="center"/>
    </xf>
    <xf numFmtId="170" fontId="12" fillId="0" borderId="0" xfId="1" applyNumberFormat="1" applyFont="1"/>
    <xf numFmtId="170" fontId="13" fillId="0" borderId="0" xfId="1" applyNumberFormat="1" applyFont="1" applyAlignment="1">
      <alignment horizontal="right" indent="6"/>
    </xf>
    <xf numFmtId="170" fontId="5" fillId="0" borderId="15" xfId="1" applyNumberFormat="1" applyFont="1" applyBorder="1"/>
    <xf numFmtId="170" fontId="5" fillId="0" borderId="16" xfId="1" applyNumberFormat="1" applyFont="1" applyBorder="1"/>
    <xf numFmtId="170" fontId="5" fillId="0" borderId="17" xfId="1" applyNumberFormat="1" applyFont="1" applyBorder="1"/>
    <xf numFmtId="170" fontId="5" fillId="0" borderId="18" xfId="1" applyNumberFormat="1" applyFont="1" applyBorder="1"/>
    <xf numFmtId="170" fontId="5" fillId="0" borderId="0" xfId="1" applyNumberFormat="1" applyFont="1" applyBorder="1"/>
    <xf numFmtId="170" fontId="5" fillId="0" borderId="19" xfId="1" applyNumberFormat="1" applyFont="1" applyBorder="1"/>
    <xf numFmtId="170" fontId="5" fillId="0" borderId="20" xfId="1" applyNumberFormat="1" applyFont="1" applyBorder="1"/>
    <xf numFmtId="170" fontId="5" fillId="0" borderId="21" xfId="1" applyNumberFormat="1" applyFont="1" applyBorder="1"/>
    <xf numFmtId="170" fontId="5" fillId="0" borderId="22" xfId="1" applyNumberFormat="1" applyFont="1" applyBorder="1"/>
    <xf numFmtId="171" fontId="13" fillId="0" borderId="0" xfId="2" applyNumberFormat="1" applyFont="1"/>
    <xf numFmtId="171" fontId="12" fillId="0" borderId="0" xfId="2" applyNumberFormat="1"/>
    <xf numFmtId="171" fontId="12" fillId="7" borderId="0" xfId="2" applyNumberFormat="1" applyFill="1"/>
    <xf numFmtId="168" fontId="0" fillId="0" borderId="0" xfId="0" applyNumberFormat="1" applyAlignment="1">
      <alignment horizontal="left" vertical="center"/>
    </xf>
    <xf numFmtId="168" fontId="0" fillId="3" borderId="0" xfId="0" applyNumberFormat="1" applyFill="1" applyAlignment="1">
      <alignment horizontal="left" vertical="center"/>
    </xf>
    <xf numFmtId="2" fontId="0" fillId="3" borderId="0" xfId="0" applyNumberFormat="1" applyFill="1" applyAlignment="1">
      <alignment horizontal="left"/>
    </xf>
    <xf numFmtId="166" fontId="0" fillId="3" borderId="0" xfId="1" applyNumberFormat="1" applyFont="1" applyFill="1"/>
    <xf numFmtId="166" fontId="5" fillId="0" borderId="1" xfId="1" applyNumberFormat="1" applyFont="1" applyBorder="1" applyAlignment="1">
      <alignment horizontal="center" vertical="center"/>
    </xf>
    <xf numFmtId="166" fontId="0" fillId="3" borderId="0" xfId="1" applyNumberFormat="1" applyFont="1" applyFill="1" applyAlignment="1">
      <alignment horizontal="left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/>
    <xf numFmtId="0" fontId="4" fillId="4" borderId="0" xfId="0" applyFont="1" applyFill="1"/>
    <xf numFmtId="0" fontId="16" fillId="4" borderId="0" xfId="0" applyFont="1" applyFill="1"/>
    <xf numFmtId="43" fontId="5" fillId="0" borderId="0" xfId="1" applyFont="1"/>
    <xf numFmtId="0" fontId="0" fillId="8" borderId="0" xfId="0" applyFill="1"/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43" fontId="6" fillId="0" borderId="26" xfId="1" applyNumberFormat="1" applyFont="1" applyBorder="1" applyAlignment="1">
      <alignment horizontal="right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42</xdr:row>
      <xdr:rowOff>173355</xdr:rowOff>
    </xdr:from>
    <xdr:to>
      <xdr:col>4</xdr:col>
      <xdr:colOff>725805</xdr:colOff>
      <xdr:row>45</xdr:row>
      <xdr:rowOff>59055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8088630"/>
          <a:ext cx="532638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49</xdr:row>
      <xdr:rowOff>161925</xdr:rowOff>
    </xdr:from>
    <xdr:to>
      <xdr:col>4</xdr:col>
      <xdr:colOff>649605</xdr:colOff>
      <xdr:row>52</xdr:row>
      <xdr:rowOff>47625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9410700"/>
          <a:ext cx="532638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22</xdr:row>
      <xdr:rowOff>30480</xdr:rowOff>
    </xdr:from>
    <xdr:to>
      <xdr:col>6</xdr:col>
      <xdr:colOff>102870</xdr:colOff>
      <xdr:row>24</xdr:row>
      <xdr:rowOff>106680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135755"/>
          <a:ext cx="532257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8.bin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4.bin"/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5.bin"/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8.bin"/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0.bin"/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2.bin"/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6.bin"/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K74"/>
  <sheetViews>
    <sheetView showGridLines="0" workbookViewId="0">
      <selection activeCell="A19" sqref="A19"/>
    </sheetView>
  </sheetViews>
  <sheetFormatPr baseColWidth="10" defaultColWidth="11.5546875" defaultRowHeight="14.4" x14ac:dyDescent="0.3"/>
  <cols>
    <col min="1" max="1" width="15.6640625" style="4" bestFit="1" customWidth="1"/>
    <col min="2" max="2" width="21.44140625" style="7" customWidth="1"/>
    <col min="3" max="3" width="17" style="7" customWidth="1"/>
    <col min="4" max="4" width="14.33203125" style="4" bestFit="1" customWidth="1"/>
    <col min="5" max="5" width="8" style="4" customWidth="1"/>
    <col min="6" max="6" width="14.5546875" style="4" bestFit="1" customWidth="1"/>
    <col min="7" max="16384" width="11.5546875" style="4"/>
  </cols>
  <sheetData>
    <row r="1" spans="1:11" x14ac:dyDescent="0.3">
      <c r="A1" s="1" t="s">
        <v>0</v>
      </c>
      <c r="B1" s="2" t="s">
        <v>208</v>
      </c>
      <c r="C1" s="2"/>
      <c r="D1" s="3">
        <v>84.498000000000005</v>
      </c>
    </row>
    <row r="2" spans="1:11" x14ac:dyDescent="0.3">
      <c r="A2" s="5"/>
      <c r="C2" s="8"/>
    </row>
    <row r="3" spans="1:11" x14ac:dyDescent="0.3">
      <c r="A3" s="5"/>
      <c r="C3" s="8"/>
      <c r="K3" s="9"/>
    </row>
    <row r="4" spans="1:11" x14ac:dyDescent="0.3">
      <c r="A4" s="5"/>
      <c r="C4" s="8"/>
    </row>
    <row r="5" spans="1:11" s="10" customFormat="1" ht="13.8" x14ac:dyDescent="0.3">
      <c r="B5" s="11"/>
      <c r="C5" s="11"/>
      <c r="D5" s="12"/>
    </row>
    <row r="6" spans="1:11" x14ac:dyDescent="0.3">
      <c r="A6" s="1" t="s">
        <v>127</v>
      </c>
      <c r="B6" s="13">
        <v>100</v>
      </c>
      <c r="C6" s="13"/>
      <c r="D6" s="15">
        <v>1</v>
      </c>
      <c r="F6" s="4" t="s">
        <v>1</v>
      </c>
    </row>
    <row r="7" spans="1:11" x14ac:dyDescent="0.3">
      <c r="A7" s="5"/>
      <c r="B7" s="13">
        <v>120</v>
      </c>
      <c r="C7" s="13"/>
      <c r="D7" s="15">
        <v>0.57450000000000001</v>
      </c>
      <c r="F7" s="4" t="s">
        <v>2</v>
      </c>
    </row>
    <row r="8" spans="1:11" x14ac:dyDescent="0.3">
      <c r="A8" s="5"/>
      <c r="B8" s="13">
        <v>150</v>
      </c>
      <c r="C8" s="13"/>
      <c r="D8" s="15">
        <v>0.52059999999999995</v>
      </c>
      <c r="F8" s="4" t="s">
        <v>3</v>
      </c>
    </row>
    <row r="9" spans="1:11" x14ac:dyDescent="0.3">
      <c r="A9" s="5"/>
      <c r="B9" s="13">
        <v>200</v>
      </c>
      <c r="C9" s="13"/>
      <c r="D9" s="15">
        <v>1.52</v>
      </c>
      <c r="F9" s="4" t="s">
        <v>4</v>
      </c>
    </row>
    <row r="10" spans="1:11" x14ac:dyDescent="0.3">
      <c r="A10" s="5"/>
      <c r="B10" s="13">
        <v>250</v>
      </c>
      <c r="C10" s="13"/>
      <c r="D10" s="15">
        <v>1.52</v>
      </c>
      <c r="F10" s="4" t="s">
        <v>5</v>
      </c>
    </row>
    <row r="11" spans="1:11" x14ac:dyDescent="0.3">
      <c r="A11" s="5"/>
      <c r="B11" s="13">
        <v>300</v>
      </c>
      <c r="C11" s="13"/>
      <c r="D11" s="15">
        <v>1.9449000000000001</v>
      </c>
      <c r="F11" s="4" t="s">
        <v>6</v>
      </c>
    </row>
    <row r="12" spans="1:11" x14ac:dyDescent="0.3">
      <c r="A12" s="5"/>
      <c r="B12" s="13">
        <v>301</v>
      </c>
      <c r="C12" s="13"/>
      <c r="D12" s="15">
        <v>1.9449000000000001</v>
      </c>
      <c r="F12" s="4" t="s">
        <v>7</v>
      </c>
    </row>
    <row r="13" spans="1:11" x14ac:dyDescent="0.3">
      <c r="A13" s="5"/>
      <c r="B13" s="13">
        <v>310</v>
      </c>
      <c r="C13" s="13"/>
      <c r="D13" s="15">
        <v>1.9449000000000001</v>
      </c>
      <c r="F13" s="4" t="s">
        <v>8</v>
      </c>
    </row>
    <row r="14" spans="1:11" x14ac:dyDescent="0.3">
      <c r="A14" s="5"/>
      <c r="B14" s="13">
        <v>311</v>
      </c>
      <c r="C14" s="13"/>
      <c r="D14" s="15">
        <v>1.9449000000000001</v>
      </c>
      <c r="F14" s="4" t="s">
        <v>9</v>
      </c>
    </row>
    <row r="15" spans="1:11" x14ac:dyDescent="0.3">
      <c r="A15" s="5"/>
      <c r="C15" s="8"/>
    </row>
    <row r="16" spans="1:11" x14ac:dyDescent="0.3">
      <c r="A16" s="5"/>
      <c r="C16" s="8"/>
    </row>
    <row r="17" spans="1:6" x14ac:dyDescent="0.3">
      <c r="A17" s="5"/>
      <c r="C17" s="8"/>
    </row>
    <row r="18" spans="1:6" s="10" customFormat="1" ht="13.8" x14ac:dyDescent="0.3">
      <c r="B18" s="11"/>
      <c r="C18" s="11"/>
      <c r="D18" s="12"/>
    </row>
    <row r="19" spans="1:6" x14ac:dyDescent="0.3">
      <c r="A19" s="1" t="s">
        <v>388</v>
      </c>
      <c r="B19" s="13">
        <v>1</v>
      </c>
      <c r="C19" s="13"/>
      <c r="D19" s="15">
        <v>0.7</v>
      </c>
      <c r="F19" s="4" t="s">
        <v>126</v>
      </c>
    </row>
    <row r="20" spans="1:6" x14ac:dyDescent="0.3">
      <c r="A20" s="5"/>
      <c r="B20" s="13">
        <v>2</v>
      </c>
      <c r="C20" s="13"/>
      <c r="D20" s="15">
        <v>0.75316290666539332</v>
      </c>
    </row>
    <row r="21" spans="1:6" x14ac:dyDescent="0.3">
      <c r="A21" s="5"/>
      <c r="B21" s="13">
        <v>3</v>
      </c>
      <c r="C21" s="13"/>
      <c r="D21" s="15">
        <v>0.8</v>
      </c>
    </row>
    <row r="22" spans="1:6" x14ac:dyDescent="0.3">
      <c r="A22" s="5"/>
      <c r="B22" s="13">
        <v>4</v>
      </c>
      <c r="C22" s="13"/>
      <c r="D22" s="15">
        <v>0.9</v>
      </c>
    </row>
    <row r="23" spans="1:6" x14ac:dyDescent="0.3">
      <c r="A23" s="5"/>
      <c r="B23" s="13">
        <v>5</v>
      </c>
      <c r="C23" s="13"/>
      <c r="D23" s="15">
        <v>1</v>
      </c>
    </row>
    <row r="24" spans="1:6" x14ac:dyDescent="0.3">
      <c r="A24" s="5"/>
      <c r="B24" s="13">
        <v>6</v>
      </c>
      <c r="C24" s="13"/>
      <c r="D24" s="15">
        <v>1.1000000000000001</v>
      </c>
    </row>
    <row r="25" spans="1:6" x14ac:dyDescent="0.3">
      <c r="A25" s="5"/>
      <c r="B25" s="13">
        <v>7</v>
      </c>
      <c r="C25" s="13"/>
      <c r="D25" s="15">
        <v>1.35</v>
      </c>
    </row>
    <row r="26" spans="1:6" x14ac:dyDescent="0.3">
      <c r="A26" s="5"/>
      <c r="B26" s="13">
        <v>8</v>
      </c>
      <c r="C26" s="13"/>
      <c r="D26" s="15">
        <v>1.7924968255911522</v>
      </c>
    </row>
    <row r="27" spans="1:6" x14ac:dyDescent="0.3">
      <c r="A27" s="5"/>
      <c r="C27" s="8"/>
    </row>
    <row r="28" spans="1:6" x14ac:dyDescent="0.3">
      <c r="A28" s="5"/>
      <c r="C28" s="8"/>
    </row>
    <row r="29" spans="1:6" x14ac:dyDescent="0.3">
      <c r="A29" s="5"/>
      <c r="C29" s="8"/>
    </row>
    <row r="30" spans="1:6" s="10" customFormat="1" ht="13.8" x14ac:dyDescent="0.3">
      <c r="B30" s="11"/>
      <c r="C30" s="11"/>
      <c r="D30" s="12"/>
    </row>
    <row r="31" spans="1:6" x14ac:dyDescent="0.3">
      <c r="A31" s="1" t="s">
        <v>128</v>
      </c>
      <c r="B31" s="13">
        <v>1</v>
      </c>
      <c r="C31" s="13"/>
      <c r="D31" s="15">
        <v>1</v>
      </c>
      <c r="F31" s="4" t="s">
        <v>10</v>
      </c>
    </row>
    <row r="32" spans="1:6" x14ac:dyDescent="0.3">
      <c r="A32" s="5"/>
      <c r="B32" s="13">
        <v>2</v>
      </c>
      <c r="C32" s="13"/>
      <c r="D32" s="15">
        <v>2.1884097540902201</v>
      </c>
      <c r="F32" s="4" t="s">
        <v>11</v>
      </c>
    </row>
    <row r="33" spans="1:6" x14ac:dyDescent="0.3">
      <c r="A33" s="5"/>
      <c r="B33" s="13">
        <v>3</v>
      </c>
      <c r="C33" s="13"/>
      <c r="D33" s="15">
        <v>1</v>
      </c>
      <c r="F33" s="4" t="s">
        <v>12</v>
      </c>
    </row>
    <row r="34" spans="1:6" x14ac:dyDescent="0.3">
      <c r="A34" s="5"/>
      <c r="B34" s="13">
        <v>4</v>
      </c>
      <c r="C34" s="13"/>
      <c r="D34" s="15">
        <v>1</v>
      </c>
      <c r="F34" s="4" t="s">
        <v>13</v>
      </c>
    </row>
    <row r="35" spans="1:6" x14ac:dyDescent="0.3">
      <c r="A35" s="5"/>
      <c r="B35" s="13">
        <v>5</v>
      </c>
      <c r="C35" s="13"/>
      <c r="D35" s="15">
        <v>1</v>
      </c>
      <c r="F35" s="4" t="s">
        <v>14</v>
      </c>
    </row>
    <row r="36" spans="1:6" x14ac:dyDescent="0.3">
      <c r="A36" s="5"/>
      <c r="B36" s="13">
        <v>6</v>
      </c>
      <c r="C36" s="13"/>
      <c r="D36" s="15">
        <v>1.6416960767182227</v>
      </c>
      <c r="F36" s="4" t="s">
        <v>15</v>
      </c>
    </row>
    <row r="37" spans="1:6" x14ac:dyDescent="0.3">
      <c r="A37" s="5"/>
      <c r="B37" s="13">
        <v>7</v>
      </c>
      <c r="C37" s="13"/>
      <c r="D37" s="15">
        <v>1</v>
      </c>
      <c r="F37" s="4" t="s">
        <v>16</v>
      </c>
    </row>
    <row r="38" spans="1:6" x14ac:dyDescent="0.3">
      <c r="A38" s="5"/>
      <c r="B38" s="13">
        <v>8</v>
      </c>
      <c r="C38" s="13"/>
      <c r="D38" s="15">
        <v>1</v>
      </c>
      <c r="F38" s="4" t="s">
        <v>17</v>
      </c>
    </row>
    <row r="39" spans="1:6" ht="15" customHeight="1" x14ac:dyDescent="0.3">
      <c r="A39" s="16"/>
      <c r="B39" s="13">
        <v>9</v>
      </c>
      <c r="C39" s="13"/>
      <c r="D39" s="15">
        <v>1</v>
      </c>
      <c r="F39" s="4" t="s">
        <v>18</v>
      </c>
    </row>
    <row r="40" spans="1:6" ht="15" customHeight="1" x14ac:dyDescent="0.3">
      <c r="A40" s="16"/>
      <c r="B40" s="13">
        <v>10</v>
      </c>
      <c r="C40" s="13"/>
      <c r="D40" s="15">
        <v>1</v>
      </c>
      <c r="F40" s="4" t="s">
        <v>19</v>
      </c>
    </row>
    <row r="41" spans="1:6" ht="15" customHeight="1" x14ac:dyDescent="0.3">
      <c r="A41" s="16"/>
      <c r="B41" s="13">
        <v>11</v>
      </c>
      <c r="C41" s="13"/>
      <c r="D41" s="15">
        <v>1</v>
      </c>
      <c r="F41" s="4" t="s">
        <v>20</v>
      </c>
    </row>
    <row r="42" spans="1:6" ht="15" customHeight="1" x14ac:dyDescent="0.3">
      <c r="A42" s="16"/>
      <c r="B42" s="13">
        <v>12</v>
      </c>
      <c r="C42" s="13"/>
      <c r="D42" s="15">
        <v>1</v>
      </c>
      <c r="F42" s="4" t="s">
        <v>22</v>
      </c>
    </row>
    <row r="43" spans="1:6" ht="15" customHeight="1" x14ac:dyDescent="0.3">
      <c r="A43" s="16"/>
      <c r="B43" s="13">
        <v>13</v>
      </c>
      <c r="C43" s="13"/>
      <c r="D43" s="15">
        <v>1</v>
      </c>
      <c r="F43" s="4" t="s">
        <v>251</v>
      </c>
    </row>
    <row r="44" spans="1:6" ht="15" customHeight="1" x14ac:dyDescent="0.3">
      <c r="A44" s="16"/>
      <c r="B44" s="13">
        <v>14</v>
      </c>
      <c r="C44" s="13"/>
      <c r="D44" s="15">
        <v>1</v>
      </c>
      <c r="F44" s="4" t="s">
        <v>25</v>
      </c>
    </row>
    <row r="45" spans="1:6" ht="15" customHeight="1" x14ac:dyDescent="0.3">
      <c r="A45" s="16"/>
      <c r="B45" s="13">
        <v>15</v>
      </c>
      <c r="C45" s="13"/>
      <c r="D45" s="15">
        <v>1</v>
      </c>
      <c r="F45" s="4" t="s">
        <v>26</v>
      </c>
    </row>
    <row r="46" spans="1:6" ht="15" customHeight="1" x14ac:dyDescent="0.3">
      <c r="A46" s="16"/>
      <c r="B46" s="13">
        <v>16</v>
      </c>
      <c r="C46" s="13"/>
      <c r="D46" s="15">
        <v>1</v>
      </c>
      <c r="F46" s="4" t="s">
        <v>27</v>
      </c>
    </row>
    <row r="47" spans="1:6" ht="15" customHeight="1" x14ac:dyDescent="0.3">
      <c r="A47" s="16"/>
      <c r="B47" s="13">
        <v>17</v>
      </c>
      <c r="C47" s="13"/>
      <c r="D47" s="15">
        <v>1</v>
      </c>
      <c r="F47" s="4" t="s">
        <v>28</v>
      </c>
    </row>
    <row r="48" spans="1:6" ht="15" customHeight="1" x14ac:dyDescent="0.3">
      <c r="A48" s="16"/>
      <c r="B48" s="13">
        <v>18</v>
      </c>
      <c r="C48" s="13"/>
      <c r="D48" s="15">
        <v>1</v>
      </c>
      <c r="F48" s="4" t="s">
        <v>29</v>
      </c>
    </row>
    <row r="49" spans="1:6" ht="15" customHeight="1" x14ac:dyDescent="0.3">
      <c r="A49" s="16"/>
      <c r="B49" s="13">
        <v>19</v>
      </c>
      <c r="C49" s="13"/>
      <c r="D49" s="15">
        <v>1</v>
      </c>
      <c r="F49" s="4" t="s">
        <v>30</v>
      </c>
    </row>
    <row r="50" spans="1:6" ht="15" customHeight="1" x14ac:dyDescent="0.3">
      <c r="A50" s="16"/>
      <c r="B50" s="13">
        <v>20</v>
      </c>
      <c r="C50" s="13"/>
      <c r="D50" s="15">
        <v>1</v>
      </c>
      <c r="F50" s="4" t="s">
        <v>31</v>
      </c>
    </row>
    <row r="51" spans="1:6" ht="15" customHeight="1" x14ac:dyDescent="0.3">
      <c r="A51" s="16"/>
      <c r="B51" s="13">
        <v>21</v>
      </c>
      <c r="C51" s="13"/>
      <c r="D51" s="15">
        <v>1</v>
      </c>
      <c r="F51" s="4" t="s">
        <v>32</v>
      </c>
    </row>
    <row r="52" spans="1:6" ht="15" customHeight="1" x14ac:dyDescent="0.3">
      <c r="A52" s="16"/>
      <c r="B52" s="13">
        <v>22</v>
      </c>
      <c r="C52" s="13"/>
      <c r="D52" s="15">
        <v>1</v>
      </c>
      <c r="F52" s="4" t="s">
        <v>33</v>
      </c>
    </row>
    <row r="53" spans="1:6" ht="15" customHeight="1" x14ac:dyDescent="0.3">
      <c r="A53" s="16"/>
      <c r="B53" s="13">
        <v>23</v>
      </c>
      <c r="C53" s="13"/>
      <c r="D53" s="15">
        <v>1</v>
      </c>
      <c r="F53" s="4" t="s">
        <v>21</v>
      </c>
    </row>
    <row r="54" spans="1:6" ht="15" customHeight="1" x14ac:dyDescent="0.3">
      <c r="A54" s="16"/>
      <c r="B54" s="13">
        <v>24</v>
      </c>
      <c r="C54" s="13"/>
      <c r="D54" s="15">
        <v>1</v>
      </c>
      <c r="F54" s="4" t="s">
        <v>23</v>
      </c>
    </row>
    <row r="55" spans="1:6" ht="15" customHeight="1" x14ac:dyDescent="0.3">
      <c r="A55" s="16"/>
      <c r="B55" s="17"/>
      <c r="C55" s="18"/>
    </row>
    <row r="56" spans="1:6" ht="15" customHeight="1" x14ac:dyDescent="0.3">
      <c r="A56" s="16"/>
      <c r="B56" s="17"/>
      <c r="C56" s="18"/>
    </row>
    <row r="57" spans="1:6" ht="15" customHeight="1" x14ac:dyDescent="0.3">
      <c r="A57" s="16"/>
      <c r="B57" s="17"/>
      <c r="C57" s="18"/>
    </row>
    <row r="58" spans="1:6" s="10" customFormat="1" ht="13.8" x14ac:dyDescent="0.3">
      <c r="B58" s="11"/>
      <c r="C58" s="11"/>
      <c r="D58" s="12"/>
    </row>
    <row r="59" spans="1:6" x14ac:dyDescent="0.3">
      <c r="A59" s="1" t="s">
        <v>112</v>
      </c>
      <c r="B59" s="13">
        <v>0</v>
      </c>
      <c r="C59" s="13"/>
      <c r="D59" s="15">
        <v>1</v>
      </c>
      <c r="F59" s="4" t="s">
        <v>34</v>
      </c>
    </row>
    <row r="60" spans="1:6" ht="15" customHeight="1" x14ac:dyDescent="0.3">
      <c r="A60" s="16"/>
      <c r="B60" s="13">
        <v>1</v>
      </c>
      <c r="C60" s="13"/>
      <c r="D60" s="15">
        <v>1.2</v>
      </c>
      <c r="F60" s="4" t="s">
        <v>35</v>
      </c>
    </row>
    <row r="61" spans="1:6" ht="15" customHeight="1" x14ac:dyDescent="0.3">
      <c r="A61" s="16"/>
      <c r="B61" s="13">
        <v>2</v>
      </c>
      <c r="C61" s="13"/>
      <c r="D61" s="15">
        <v>1.35</v>
      </c>
      <c r="F61" s="4" t="s">
        <v>36</v>
      </c>
    </row>
    <row r="62" spans="1:6" ht="15" customHeight="1" x14ac:dyDescent="0.3">
      <c r="A62" s="16"/>
      <c r="B62" s="13">
        <v>3</v>
      </c>
      <c r="C62" s="13"/>
      <c r="D62" s="15">
        <v>1.4</v>
      </c>
      <c r="F62" s="4" t="s">
        <v>37</v>
      </c>
    </row>
    <row r="66" spans="1:6" s="10" customFormat="1" ht="13.8" x14ac:dyDescent="0.3">
      <c r="B66" s="11"/>
      <c r="C66" s="11"/>
      <c r="D66" s="12"/>
    </row>
    <row r="67" spans="1:6" x14ac:dyDescent="0.3">
      <c r="A67" s="1" t="s">
        <v>113</v>
      </c>
      <c r="B67" s="13">
        <v>0</v>
      </c>
      <c r="C67" s="13"/>
      <c r="D67" s="15">
        <v>1</v>
      </c>
      <c r="F67" s="4" t="s">
        <v>38</v>
      </c>
    </row>
    <row r="68" spans="1:6" ht="15" customHeight="1" x14ac:dyDescent="0.3">
      <c r="A68" s="16"/>
      <c r="B68" s="13">
        <v>1</v>
      </c>
      <c r="C68" s="13"/>
      <c r="D68" s="15">
        <v>1.2</v>
      </c>
      <c r="F68" s="4" t="s">
        <v>39</v>
      </c>
    </row>
    <row r="72" spans="1:6" s="10" customFormat="1" ht="13.8" x14ac:dyDescent="0.3">
      <c r="B72" s="11"/>
      <c r="C72" s="11"/>
      <c r="D72" s="12"/>
    </row>
    <row r="73" spans="1:6" x14ac:dyDescent="0.3">
      <c r="A73" s="1" t="s">
        <v>114</v>
      </c>
      <c r="B73" s="13">
        <v>0</v>
      </c>
      <c r="C73" s="13"/>
      <c r="D73" s="15">
        <v>1</v>
      </c>
      <c r="F73" s="4" t="s">
        <v>40</v>
      </c>
    </row>
    <row r="74" spans="1:6" ht="15" customHeight="1" x14ac:dyDescent="0.3">
      <c r="A74" s="16"/>
      <c r="B74" s="13">
        <v>1</v>
      </c>
      <c r="C74" s="13"/>
      <c r="D74" s="15">
        <v>1.3</v>
      </c>
      <c r="F74" s="4" t="s">
        <v>41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D49"/>
  <sheetViews>
    <sheetView showGridLines="0" workbookViewId="0"/>
  </sheetViews>
  <sheetFormatPr baseColWidth="10" defaultColWidth="11.5546875" defaultRowHeight="14.4" x14ac:dyDescent="0.3"/>
  <cols>
    <col min="1" max="1" width="12.6640625" style="4" bestFit="1" customWidth="1"/>
    <col min="2" max="2" width="11.5546875" style="4"/>
    <col min="3" max="3" width="15.109375" style="4" bestFit="1" customWidth="1"/>
    <col min="4" max="4" width="21.33203125" style="4" bestFit="1" customWidth="1"/>
    <col min="5" max="16384" width="11.5546875" style="4"/>
  </cols>
  <sheetData>
    <row r="1" spans="1:4" ht="15" thickBot="1" x14ac:dyDescent="0.35">
      <c r="A1" s="1" t="s">
        <v>133</v>
      </c>
      <c r="B1" s="33" t="s">
        <v>42</v>
      </c>
      <c r="C1" s="33" t="s">
        <v>388</v>
      </c>
      <c r="D1" s="33" t="s">
        <v>121</v>
      </c>
    </row>
    <row r="2" spans="1:4" x14ac:dyDescent="0.3">
      <c r="B2" s="34">
        <v>150</v>
      </c>
      <c r="C2" s="35">
        <v>1</v>
      </c>
      <c r="D2" s="37">
        <v>0.55000000000000004</v>
      </c>
    </row>
    <row r="3" spans="1:4" x14ac:dyDescent="0.3">
      <c r="B3" s="38">
        <v>150</v>
      </c>
      <c r="C3" s="39">
        <v>2</v>
      </c>
      <c r="D3" s="41">
        <v>0.56000000000000005</v>
      </c>
    </row>
    <row r="4" spans="1:4" x14ac:dyDescent="0.3">
      <c r="B4" s="38">
        <v>150</v>
      </c>
      <c r="C4" s="39">
        <v>3</v>
      </c>
      <c r="D4" s="41">
        <v>0.56999999999999995</v>
      </c>
    </row>
    <row r="5" spans="1:4" x14ac:dyDescent="0.3">
      <c r="B5" s="38">
        <v>150</v>
      </c>
      <c r="C5" s="39">
        <v>4</v>
      </c>
      <c r="D5" s="41">
        <v>0.57999999999999996</v>
      </c>
    </row>
    <row r="6" spans="1:4" x14ac:dyDescent="0.3">
      <c r="B6" s="38">
        <v>150</v>
      </c>
      <c r="C6" s="39">
        <v>5</v>
      </c>
      <c r="D6" s="41">
        <v>0.59</v>
      </c>
    </row>
    <row r="7" spans="1:4" x14ac:dyDescent="0.3">
      <c r="B7" s="38">
        <v>150</v>
      </c>
      <c r="C7" s="39">
        <v>6</v>
      </c>
      <c r="D7" s="41">
        <v>0.6</v>
      </c>
    </row>
    <row r="8" spans="1:4" x14ac:dyDescent="0.3">
      <c r="B8" s="38">
        <v>150</v>
      </c>
      <c r="C8" s="39">
        <v>7</v>
      </c>
      <c r="D8" s="41">
        <v>0.61</v>
      </c>
    </row>
    <row r="9" spans="1:4" ht="15" thickBot="1" x14ac:dyDescent="0.35">
      <c r="B9" s="42">
        <v>150</v>
      </c>
      <c r="C9" s="43">
        <v>8</v>
      </c>
      <c r="D9" s="45">
        <v>0.62</v>
      </c>
    </row>
    <row r="10" spans="1:4" x14ac:dyDescent="0.3">
      <c r="B10" s="34">
        <v>180</v>
      </c>
      <c r="C10" s="35">
        <v>1</v>
      </c>
      <c r="D10" s="37">
        <v>0.5</v>
      </c>
    </row>
    <row r="11" spans="1:4" x14ac:dyDescent="0.3">
      <c r="B11" s="38">
        <v>180</v>
      </c>
      <c r="C11" s="39">
        <v>2</v>
      </c>
      <c r="D11" s="41">
        <v>0.51</v>
      </c>
    </row>
    <row r="12" spans="1:4" x14ac:dyDescent="0.3">
      <c r="B12" s="38">
        <v>180</v>
      </c>
      <c r="C12" s="39">
        <v>3</v>
      </c>
      <c r="D12" s="41">
        <v>0.52</v>
      </c>
    </row>
    <row r="13" spans="1:4" x14ac:dyDescent="0.3">
      <c r="B13" s="38">
        <v>180</v>
      </c>
      <c r="C13" s="39">
        <v>4</v>
      </c>
      <c r="D13" s="41">
        <v>0.53</v>
      </c>
    </row>
    <row r="14" spans="1:4" x14ac:dyDescent="0.3">
      <c r="B14" s="38">
        <v>180</v>
      </c>
      <c r="C14" s="39">
        <v>5</v>
      </c>
      <c r="D14" s="41">
        <v>0.54</v>
      </c>
    </row>
    <row r="15" spans="1:4" x14ac:dyDescent="0.3">
      <c r="B15" s="38">
        <v>180</v>
      </c>
      <c r="C15" s="39">
        <v>6</v>
      </c>
      <c r="D15" s="41">
        <v>0.55000000000000004</v>
      </c>
    </row>
    <row r="16" spans="1:4" x14ac:dyDescent="0.3">
      <c r="B16" s="38">
        <v>180</v>
      </c>
      <c r="C16" s="39">
        <v>7</v>
      </c>
      <c r="D16" s="41">
        <v>0.56000000000000005</v>
      </c>
    </row>
    <row r="17" spans="2:4" ht="15" thickBot="1" x14ac:dyDescent="0.35">
      <c r="B17" s="42">
        <v>180</v>
      </c>
      <c r="C17" s="43">
        <v>8</v>
      </c>
      <c r="D17" s="45">
        <v>0.56999999999999995</v>
      </c>
    </row>
    <row r="18" spans="2:4" x14ac:dyDescent="0.3">
      <c r="B18" s="34">
        <v>300</v>
      </c>
      <c r="C18" s="35">
        <v>1</v>
      </c>
      <c r="D18" s="37">
        <v>0.4</v>
      </c>
    </row>
    <row r="19" spans="2:4" x14ac:dyDescent="0.3">
      <c r="B19" s="38">
        <v>300</v>
      </c>
      <c r="C19" s="39">
        <v>2</v>
      </c>
      <c r="D19" s="41">
        <v>0.41</v>
      </c>
    </row>
    <row r="20" spans="2:4" x14ac:dyDescent="0.3">
      <c r="B20" s="38">
        <v>300</v>
      </c>
      <c r="C20" s="39">
        <v>3</v>
      </c>
      <c r="D20" s="41">
        <v>0.42</v>
      </c>
    </row>
    <row r="21" spans="2:4" x14ac:dyDescent="0.3">
      <c r="B21" s="38">
        <v>300</v>
      </c>
      <c r="C21" s="39">
        <v>4</v>
      </c>
      <c r="D21" s="41">
        <v>0.43</v>
      </c>
    </row>
    <row r="22" spans="2:4" x14ac:dyDescent="0.3">
      <c r="B22" s="38">
        <v>300</v>
      </c>
      <c r="C22" s="39">
        <v>5</v>
      </c>
      <c r="D22" s="41">
        <v>0.44</v>
      </c>
    </row>
    <row r="23" spans="2:4" x14ac:dyDescent="0.3">
      <c r="B23" s="38">
        <v>300</v>
      </c>
      <c r="C23" s="39">
        <v>6</v>
      </c>
      <c r="D23" s="41">
        <v>0.45</v>
      </c>
    </row>
    <row r="24" spans="2:4" x14ac:dyDescent="0.3">
      <c r="B24" s="38">
        <v>300</v>
      </c>
      <c r="C24" s="39">
        <v>7</v>
      </c>
      <c r="D24" s="41">
        <v>0.46</v>
      </c>
    </row>
    <row r="25" spans="2:4" ht="15" thickBot="1" x14ac:dyDescent="0.35">
      <c r="B25" s="42">
        <v>300</v>
      </c>
      <c r="C25" s="43">
        <v>8</v>
      </c>
      <c r="D25" s="45">
        <v>0.47</v>
      </c>
    </row>
    <row r="26" spans="2:4" x14ac:dyDescent="0.3">
      <c r="B26" s="34">
        <v>360</v>
      </c>
      <c r="C26" s="35">
        <v>1</v>
      </c>
      <c r="D26" s="37">
        <v>0.35</v>
      </c>
    </row>
    <row r="27" spans="2:4" x14ac:dyDescent="0.3">
      <c r="B27" s="38">
        <v>360</v>
      </c>
      <c r="C27" s="39">
        <v>2</v>
      </c>
      <c r="D27" s="41">
        <v>0.36</v>
      </c>
    </row>
    <row r="28" spans="2:4" x14ac:dyDescent="0.3">
      <c r="B28" s="38">
        <v>360</v>
      </c>
      <c r="C28" s="39">
        <v>3</v>
      </c>
      <c r="D28" s="41">
        <v>0.37</v>
      </c>
    </row>
    <row r="29" spans="2:4" x14ac:dyDescent="0.3">
      <c r="B29" s="38">
        <v>360</v>
      </c>
      <c r="C29" s="39">
        <v>4</v>
      </c>
      <c r="D29" s="41">
        <v>0.38</v>
      </c>
    </row>
    <row r="30" spans="2:4" x14ac:dyDescent="0.3">
      <c r="B30" s="38">
        <v>360</v>
      </c>
      <c r="C30" s="39">
        <v>5</v>
      </c>
      <c r="D30" s="41">
        <v>0.39</v>
      </c>
    </row>
    <row r="31" spans="2:4" x14ac:dyDescent="0.3">
      <c r="B31" s="38">
        <v>360</v>
      </c>
      <c r="C31" s="39">
        <v>6</v>
      </c>
      <c r="D31" s="41">
        <v>0.4</v>
      </c>
    </row>
    <row r="32" spans="2:4" x14ac:dyDescent="0.3">
      <c r="B32" s="38">
        <v>360</v>
      </c>
      <c r="C32" s="39">
        <v>7</v>
      </c>
      <c r="D32" s="41">
        <v>0.41</v>
      </c>
    </row>
    <row r="33" spans="2:4" ht="15" thickBot="1" x14ac:dyDescent="0.35">
      <c r="B33" s="42">
        <v>360</v>
      </c>
      <c r="C33" s="43">
        <v>8</v>
      </c>
      <c r="D33" s="45">
        <v>0.42</v>
      </c>
    </row>
    <row r="34" spans="2:4" x14ac:dyDescent="0.3">
      <c r="B34" s="34">
        <v>600</v>
      </c>
      <c r="C34" s="35">
        <v>1</v>
      </c>
      <c r="D34" s="37">
        <v>0.25</v>
      </c>
    </row>
    <row r="35" spans="2:4" x14ac:dyDescent="0.3">
      <c r="B35" s="38">
        <v>600</v>
      </c>
      <c r="C35" s="39">
        <v>2</v>
      </c>
      <c r="D35" s="41">
        <v>0.26</v>
      </c>
    </row>
    <row r="36" spans="2:4" x14ac:dyDescent="0.3">
      <c r="B36" s="38">
        <v>600</v>
      </c>
      <c r="C36" s="39">
        <v>3</v>
      </c>
      <c r="D36" s="41">
        <v>0.27</v>
      </c>
    </row>
    <row r="37" spans="2:4" x14ac:dyDescent="0.3">
      <c r="B37" s="38">
        <v>600</v>
      </c>
      <c r="C37" s="39">
        <v>4</v>
      </c>
      <c r="D37" s="41">
        <v>0.28000000000000003</v>
      </c>
    </row>
    <row r="38" spans="2:4" x14ac:dyDescent="0.3">
      <c r="B38" s="38">
        <v>600</v>
      </c>
      <c r="C38" s="39">
        <v>5</v>
      </c>
      <c r="D38" s="41">
        <v>0.28999999999999998</v>
      </c>
    </row>
    <row r="39" spans="2:4" x14ac:dyDescent="0.3">
      <c r="B39" s="38">
        <v>600</v>
      </c>
      <c r="C39" s="39">
        <v>6</v>
      </c>
      <c r="D39" s="41">
        <v>0.3</v>
      </c>
    </row>
    <row r="40" spans="2:4" x14ac:dyDescent="0.3">
      <c r="B40" s="38">
        <v>600</v>
      </c>
      <c r="C40" s="39">
        <v>7</v>
      </c>
      <c r="D40" s="41">
        <v>0.31</v>
      </c>
    </row>
    <row r="41" spans="2:4" ht="15" thickBot="1" x14ac:dyDescent="0.35">
      <c r="B41" s="42">
        <v>600</v>
      </c>
      <c r="C41" s="43">
        <v>8</v>
      </c>
      <c r="D41" s="45">
        <v>0.32</v>
      </c>
    </row>
    <row r="42" spans="2:4" x14ac:dyDescent="0.3">
      <c r="B42" s="34">
        <v>900</v>
      </c>
      <c r="C42" s="35">
        <v>1</v>
      </c>
      <c r="D42" s="37">
        <v>0.2</v>
      </c>
    </row>
    <row r="43" spans="2:4" x14ac:dyDescent="0.3">
      <c r="B43" s="38">
        <v>900</v>
      </c>
      <c r="C43" s="39">
        <v>2</v>
      </c>
      <c r="D43" s="41">
        <v>0.21</v>
      </c>
    </row>
    <row r="44" spans="2:4" x14ac:dyDescent="0.3">
      <c r="B44" s="38">
        <v>900</v>
      </c>
      <c r="C44" s="39">
        <v>3</v>
      </c>
      <c r="D44" s="41">
        <v>0.22</v>
      </c>
    </row>
    <row r="45" spans="2:4" x14ac:dyDescent="0.3">
      <c r="B45" s="38">
        <v>900</v>
      </c>
      <c r="C45" s="39">
        <v>4</v>
      </c>
      <c r="D45" s="41">
        <v>0.23</v>
      </c>
    </row>
    <row r="46" spans="2:4" x14ac:dyDescent="0.3">
      <c r="B46" s="38">
        <v>900</v>
      </c>
      <c r="C46" s="39">
        <v>5</v>
      </c>
      <c r="D46" s="41">
        <v>0.24</v>
      </c>
    </row>
    <row r="47" spans="2:4" x14ac:dyDescent="0.3">
      <c r="B47" s="38">
        <v>900</v>
      </c>
      <c r="C47" s="39">
        <v>6</v>
      </c>
      <c r="D47" s="41">
        <v>0.25</v>
      </c>
    </row>
    <row r="48" spans="2:4" x14ac:dyDescent="0.3">
      <c r="B48" s="38">
        <v>900</v>
      </c>
      <c r="C48" s="39">
        <v>7</v>
      </c>
      <c r="D48" s="41">
        <v>0.26</v>
      </c>
    </row>
    <row r="49" spans="2:4" ht="15" thickBot="1" x14ac:dyDescent="0.35">
      <c r="B49" s="42">
        <v>900</v>
      </c>
      <c r="C49" s="43">
        <v>8</v>
      </c>
      <c r="D49" s="45">
        <v>0.27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2"/>
  <sheetViews>
    <sheetView showGridLines="0" workbookViewId="0">
      <selection activeCell="C25" sqref="C25"/>
    </sheetView>
  </sheetViews>
  <sheetFormatPr baseColWidth="10" defaultRowHeight="14.4" x14ac:dyDescent="0.3"/>
  <cols>
    <col min="2" max="2" width="16.33203125" bestFit="1" customWidth="1"/>
  </cols>
  <sheetData>
    <row r="1" spans="1:6" s="21" customFormat="1" x14ac:dyDescent="0.3">
      <c r="A1" s="1" t="s">
        <v>0</v>
      </c>
      <c r="B1" s="2" t="s">
        <v>217</v>
      </c>
      <c r="C1" s="2"/>
      <c r="D1" s="30">
        <v>0.15</v>
      </c>
      <c r="E1" s="20"/>
      <c r="F1" s="46" t="s">
        <v>204</v>
      </c>
    </row>
    <row r="2" spans="1:6" s="4" customFormat="1" x14ac:dyDescent="0.3"/>
  </sheetData>
  <pageMargins left="0.7" right="0.7" top="0.75" bottom="0.75" header="0.3" footer="0.3"/>
  <customProperties>
    <customPr name="EpmWorksheetKeyString_GU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130"/>
  <sheetViews>
    <sheetView showGridLines="0" zoomScaleNormal="100" workbookViewId="0">
      <selection activeCell="A19" sqref="A19"/>
    </sheetView>
  </sheetViews>
  <sheetFormatPr baseColWidth="10" defaultColWidth="11.5546875" defaultRowHeight="14.4" x14ac:dyDescent="0.3"/>
  <cols>
    <col min="1" max="1" width="20.109375" style="4" customWidth="1"/>
    <col min="2" max="2" width="18.33203125" style="4" customWidth="1"/>
    <col min="3" max="3" width="15.6640625" style="4" customWidth="1"/>
    <col min="4" max="4" width="25.109375" style="4" bestFit="1" customWidth="1"/>
    <col min="5" max="5" width="6.5546875" style="4" bestFit="1" customWidth="1"/>
    <col min="6" max="6" width="12.5546875" style="4" bestFit="1" customWidth="1"/>
    <col min="7" max="16384" width="11.5546875" style="4"/>
  </cols>
  <sheetData>
    <row r="1" spans="1:10" s="21" customFormat="1" x14ac:dyDescent="0.3">
      <c r="A1" s="1" t="s">
        <v>0</v>
      </c>
      <c r="B1" s="19" t="s">
        <v>218</v>
      </c>
      <c r="C1" s="19"/>
      <c r="D1" s="3">
        <v>1</v>
      </c>
      <c r="E1" s="20"/>
      <c r="F1" s="47" t="s">
        <v>116</v>
      </c>
    </row>
    <row r="5" spans="1:10" s="10" customFormat="1" ht="13.8" x14ac:dyDescent="0.3">
      <c r="D5" s="12"/>
    </row>
    <row r="6" spans="1:10" x14ac:dyDescent="0.3">
      <c r="A6" s="48" t="s">
        <v>134</v>
      </c>
      <c r="B6" s="22">
        <v>100</v>
      </c>
      <c r="C6" s="23"/>
      <c r="D6" s="14">
        <v>1</v>
      </c>
      <c r="F6" s="4" t="s">
        <v>1</v>
      </c>
      <c r="J6" s="9"/>
    </row>
    <row r="7" spans="1:10" x14ac:dyDescent="0.3">
      <c r="A7" s="5"/>
      <c r="B7" s="22">
        <v>120</v>
      </c>
      <c r="C7" s="23"/>
      <c r="D7" s="14">
        <v>1</v>
      </c>
      <c r="F7" s="4" t="s">
        <v>2</v>
      </c>
      <c r="J7" s="9"/>
    </row>
    <row r="8" spans="1:10" x14ac:dyDescent="0.3">
      <c r="A8" s="5"/>
      <c r="B8" s="22">
        <v>150</v>
      </c>
      <c r="C8" s="23"/>
      <c r="D8" s="14">
        <v>1</v>
      </c>
      <c r="F8" s="4" t="s">
        <v>3</v>
      </c>
      <c r="J8" s="9"/>
    </row>
    <row r="9" spans="1:10" x14ac:dyDescent="0.3">
      <c r="A9" s="5"/>
      <c r="B9" s="22">
        <v>200</v>
      </c>
      <c r="C9" s="23"/>
      <c r="D9" s="14">
        <v>1</v>
      </c>
      <c r="F9" s="4" t="s">
        <v>4</v>
      </c>
      <c r="J9" s="9"/>
    </row>
    <row r="10" spans="1:10" x14ac:dyDescent="0.3">
      <c r="A10" s="5"/>
      <c r="B10" s="22">
        <v>250</v>
      </c>
      <c r="C10" s="23"/>
      <c r="D10" s="14">
        <v>1</v>
      </c>
      <c r="F10" s="4" t="s">
        <v>5</v>
      </c>
      <c r="J10" s="9"/>
    </row>
    <row r="11" spans="1:10" x14ac:dyDescent="0.3">
      <c r="A11" s="5"/>
      <c r="B11" s="22">
        <v>300</v>
      </c>
      <c r="C11" s="23"/>
      <c r="D11" s="14">
        <v>2</v>
      </c>
      <c r="F11" s="4" t="s">
        <v>6</v>
      </c>
      <c r="J11" s="9"/>
    </row>
    <row r="12" spans="1:10" x14ac:dyDescent="0.3">
      <c r="A12" s="5"/>
      <c r="B12" s="22">
        <v>301</v>
      </c>
      <c r="C12" s="23"/>
      <c r="D12" s="14">
        <v>2</v>
      </c>
      <c r="F12" s="4" t="s">
        <v>7</v>
      </c>
      <c r="J12" s="9"/>
    </row>
    <row r="13" spans="1:10" x14ac:dyDescent="0.3">
      <c r="A13" s="5"/>
      <c r="B13" s="22">
        <v>310</v>
      </c>
      <c r="C13" s="23"/>
      <c r="D13" s="14">
        <v>2</v>
      </c>
      <c r="F13" s="4" t="s">
        <v>8</v>
      </c>
      <c r="J13" s="9"/>
    </row>
    <row r="14" spans="1:10" x14ac:dyDescent="0.3">
      <c r="A14" s="5"/>
      <c r="B14" s="22">
        <v>311</v>
      </c>
      <c r="C14" s="23"/>
      <c r="D14" s="14">
        <v>2</v>
      </c>
      <c r="F14" s="4" t="s">
        <v>9</v>
      </c>
    </row>
    <row r="18" spans="1:10" s="10" customFormat="1" ht="13.8" x14ac:dyDescent="0.3">
      <c r="D18" s="12"/>
    </row>
    <row r="19" spans="1:10" x14ac:dyDescent="0.3">
      <c r="A19" s="48" t="s">
        <v>370</v>
      </c>
      <c r="B19" s="13">
        <v>0</v>
      </c>
      <c r="C19" s="13">
        <v>1000</v>
      </c>
      <c r="D19" s="24" t="s">
        <v>265</v>
      </c>
      <c r="F19" s="106">
        <v>2.9024999999999999</v>
      </c>
      <c r="G19" s="60" t="s">
        <v>117</v>
      </c>
    </row>
    <row r="20" spans="1:10" x14ac:dyDescent="0.3">
      <c r="A20" s="5"/>
      <c r="B20" s="13">
        <v>1000</v>
      </c>
      <c r="C20" s="13">
        <v>1500</v>
      </c>
      <c r="D20" s="24" t="s">
        <v>266</v>
      </c>
      <c r="F20" s="106">
        <v>2.9562499999999998</v>
      </c>
      <c r="G20" s="47" t="s">
        <v>203</v>
      </c>
      <c r="J20" s="9"/>
    </row>
    <row r="21" spans="1:10" x14ac:dyDescent="0.3">
      <c r="A21" s="5"/>
      <c r="B21" s="13">
        <v>1500</v>
      </c>
      <c r="C21" s="13">
        <v>2000</v>
      </c>
      <c r="D21" s="24" t="s">
        <v>267</v>
      </c>
      <c r="F21" s="106">
        <v>3.02075</v>
      </c>
    </row>
    <row r="22" spans="1:10" x14ac:dyDescent="0.3">
      <c r="A22" s="5"/>
      <c r="B22" s="13">
        <v>2000</v>
      </c>
      <c r="C22" s="13">
        <v>2500</v>
      </c>
      <c r="D22" s="24" t="s">
        <v>268</v>
      </c>
      <c r="F22" s="106">
        <v>3.0798749999999999</v>
      </c>
      <c r="J22" s="9"/>
    </row>
    <row r="23" spans="1:10" x14ac:dyDescent="0.3">
      <c r="A23" s="5"/>
      <c r="B23" s="13">
        <v>2500</v>
      </c>
      <c r="C23" s="13">
        <v>3000</v>
      </c>
      <c r="D23" s="24" t="s">
        <v>269</v>
      </c>
      <c r="F23" s="106">
        <v>3.1443749999999997</v>
      </c>
      <c r="J23" s="9"/>
    </row>
    <row r="24" spans="1:10" x14ac:dyDescent="0.3">
      <c r="A24" s="5"/>
      <c r="B24" s="13">
        <v>3000</v>
      </c>
      <c r="C24" s="13">
        <v>3500</v>
      </c>
      <c r="D24" s="24" t="s">
        <v>269</v>
      </c>
      <c r="F24" s="106">
        <v>3.2088749999999999</v>
      </c>
      <c r="J24" s="9"/>
    </row>
    <row r="25" spans="1:10" x14ac:dyDescent="0.3">
      <c r="A25" s="5"/>
      <c r="B25" s="13">
        <v>3500</v>
      </c>
      <c r="C25" s="13">
        <v>4000</v>
      </c>
      <c r="D25" s="24" t="s">
        <v>269</v>
      </c>
      <c r="F25" s="106">
        <v>3.2733749999999997</v>
      </c>
      <c r="J25" s="9"/>
    </row>
    <row r="26" spans="1:10" x14ac:dyDescent="0.3">
      <c r="A26" s="5"/>
      <c r="B26" s="13">
        <v>4000</v>
      </c>
      <c r="C26" s="13">
        <v>5000</v>
      </c>
      <c r="D26" s="24" t="s">
        <v>270</v>
      </c>
      <c r="F26" s="106">
        <v>3.3755000000000002</v>
      </c>
      <c r="J26" s="9"/>
    </row>
    <row r="27" spans="1:10" x14ac:dyDescent="0.3">
      <c r="B27" s="13">
        <v>5000</v>
      </c>
      <c r="C27" s="13">
        <v>6000</v>
      </c>
      <c r="D27" s="24" t="s">
        <v>271</v>
      </c>
      <c r="F27" s="106">
        <v>3.51525</v>
      </c>
    </row>
    <row r="28" spans="1:10" x14ac:dyDescent="0.3">
      <c r="B28" s="13">
        <v>6000</v>
      </c>
      <c r="C28" s="13">
        <v>7000</v>
      </c>
      <c r="D28" s="24" t="s">
        <v>272</v>
      </c>
      <c r="F28" s="106">
        <v>3.6603749999999997</v>
      </c>
    </row>
    <row r="29" spans="1:10" x14ac:dyDescent="0.3">
      <c r="B29" s="13">
        <v>7000</v>
      </c>
      <c r="C29" s="13">
        <v>8000</v>
      </c>
      <c r="D29" s="24" t="s">
        <v>273</v>
      </c>
      <c r="F29" s="106">
        <v>3.8108749999999998</v>
      </c>
    </row>
    <row r="30" spans="1:10" x14ac:dyDescent="0.3">
      <c r="B30" s="13">
        <v>8000</v>
      </c>
      <c r="C30" s="13">
        <v>9000</v>
      </c>
      <c r="D30" s="24" t="s">
        <v>274</v>
      </c>
      <c r="F30" s="106">
        <v>3.9667499999999998</v>
      </c>
    </row>
    <row r="31" spans="1:10" x14ac:dyDescent="0.3">
      <c r="B31" s="13">
        <v>9000</v>
      </c>
      <c r="C31" s="13">
        <v>10000</v>
      </c>
      <c r="D31" s="24" t="s">
        <v>275</v>
      </c>
      <c r="F31" s="106">
        <v>4.1280000000000001</v>
      </c>
    </row>
    <row r="32" spans="1:10" x14ac:dyDescent="0.3">
      <c r="B32" s="13">
        <v>10000</v>
      </c>
      <c r="C32" s="13">
        <v>11000</v>
      </c>
      <c r="D32" s="24" t="s">
        <v>276</v>
      </c>
      <c r="F32" s="106">
        <v>4.3</v>
      </c>
    </row>
    <row r="33" spans="2:6" x14ac:dyDescent="0.3">
      <c r="B33" s="13">
        <v>11000</v>
      </c>
      <c r="C33" s="13">
        <v>12000</v>
      </c>
      <c r="D33" s="24" t="s">
        <v>276</v>
      </c>
      <c r="F33" s="106">
        <v>4.4719999999999995</v>
      </c>
    </row>
    <row r="34" spans="2:6" x14ac:dyDescent="0.3">
      <c r="B34" s="13">
        <v>12000</v>
      </c>
      <c r="C34" s="13">
        <v>14000</v>
      </c>
      <c r="D34" s="24" t="s">
        <v>277</v>
      </c>
      <c r="F34" s="106">
        <v>4.7515000000000001</v>
      </c>
    </row>
    <row r="35" spans="2:6" x14ac:dyDescent="0.3">
      <c r="B35" s="13">
        <v>14000</v>
      </c>
      <c r="C35" s="13">
        <v>16000</v>
      </c>
      <c r="D35" s="24" t="s">
        <v>278</v>
      </c>
      <c r="F35" s="106">
        <v>5.1438749999999995</v>
      </c>
    </row>
    <row r="36" spans="2:6" x14ac:dyDescent="0.3">
      <c r="B36" s="13">
        <v>16000</v>
      </c>
      <c r="C36" s="13">
        <v>18000</v>
      </c>
      <c r="D36" s="24" t="s">
        <v>279</v>
      </c>
      <c r="F36" s="106">
        <v>5.5684999999999993</v>
      </c>
    </row>
    <row r="37" spans="2:6" x14ac:dyDescent="0.3">
      <c r="B37" s="13">
        <v>18000</v>
      </c>
      <c r="C37" s="13">
        <v>21000</v>
      </c>
      <c r="D37" s="24" t="s">
        <v>280</v>
      </c>
      <c r="F37" s="106">
        <v>6.1436249999999992</v>
      </c>
    </row>
    <row r="38" spans="2:6" x14ac:dyDescent="0.3">
      <c r="B38" s="13">
        <v>21000</v>
      </c>
      <c r="C38" s="13">
        <v>24000</v>
      </c>
      <c r="D38" s="24" t="s">
        <v>281</v>
      </c>
      <c r="F38" s="106">
        <v>6.9122499999999993</v>
      </c>
    </row>
    <row r="39" spans="2:6" x14ac:dyDescent="0.3">
      <c r="B39" s="13">
        <v>24000</v>
      </c>
      <c r="C39" s="13">
        <v>27000</v>
      </c>
      <c r="D39" s="24" t="s">
        <v>282</v>
      </c>
      <c r="F39" s="106">
        <v>7.7722500000000005</v>
      </c>
    </row>
    <row r="40" spans="2:6" x14ac:dyDescent="0.3">
      <c r="B40" s="13">
        <v>27000</v>
      </c>
      <c r="C40" s="13">
        <v>30000</v>
      </c>
      <c r="D40" s="24" t="s">
        <v>283</v>
      </c>
      <c r="F40" s="106">
        <v>8.7397500000000008</v>
      </c>
    </row>
    <row r="41" spans="2:6" x14ac:dyDescent="0.3">
      <c r="B41" s="13">
        <v>30000</v>
      </c>
      <c r="C41" s="13">
        <v>33000</v>
      </c>
      <c r="D41" s="24" t="s">
        <v>284</v>
      </c>
      <c r="F41" s="106">
        <v>9.8254999999999999</v>
      </c>
    </row>
    <row r="42" spans="2:6" x14ac:dyDescent="0.3">
      <c r="B42" s="13">
        <v>33000</v>
      </c>
      <c r="C42" s="13">
        <v>36000</v>
      </c>
      <c r="D42" s="24" t="s">
        <v>285</v>
      </c>
      <c r="F42" s="106">
        <v>11.034875</v>
      </c>
    </row>
    <row r="43" spans="2:6" x14ac:dyDescent="0.3">
      <c r="B43" s="13">
        <v>36000</v>
      </c>
      <c r="C43" s="13">
        <v>39000</v>
      </c>
      <c r="D43" s="24" t="s">
        <v>286</v>
      </c>
      <c r="F43" s="106">
        <v>12.400124999999999</v>
      </c>
    </row>
    <row r="44" spans="2:6" x14ac:dyDescent="0.3">
      <c r="B44" s="13">
        <v>39000</v>
      </c>
      <c r="C44" s="13">
        <v>42000</v>
      </c>
      <c r="D44" s="24" t="s">
        <v>287</v>
      </c>
      <c r="F44" s="106">
        <v>13.921249999999999</v>
      </c>
    </row>
    <row r="45" spans="2:6" x14ac:dyDescent="0.3">
      <c r="B45" s="13">
        <v>42000</v>
      </c>
      <c r="C45" s="13">
        <v>45000</v>
      </c>
      <c r="D45" s="24" t="s">
        <v>288</v>
      </c>
      <c r="F45" s="106">
        <v>15.630499999999998</v>
      </c>
    </row>
    <row r="46" spans="2:6" x14ac:dyDescent="0.3">
      <c r="B46" s="13">
        <v>45000</v>
      </c>
      <c r="C46" s="13">
        <v>48000</v>
      </c>
      <c r="D46" s="24" t="s">
        <v>289</v>
      </c>
      <c r="F46" s="106">
        <v>17.544</v>
      </c>
    </row>
    <row r="47" spans="2:6" x14ac:dyDescent="0.3">
      <c r="B47" s="13">
        <v>48000</v>
      </c>
      <c r="C47" s="13">
        <v>51000</v>
      </c>
      <c r="D47" s="24" t="s">
        <v>290</v>
      </c>
      <c r="F47" s="106">
        <v>19.693999999999999</v>
      </c>
    </row>
    <row r="48" spans="2:6" x14ac:dyDescent="0.3">
      <c r="B48" s="13">
        <v>51000</v>
      </c>
      <c r="C48" s="13">
        <v>54000</v>
      </c>
      <c r="D48" s="24" t="s">
        <v>291</v>
      </c>
      <c r="F48" s="106">
        <v>22.096625</v>
      </c>
    </row>
    <row r="49" spans="2:6" x14ac:dyDescent="0.3">
      <c r="B49" s="13">
        <v>54000</v>
      </c>
      <c r="C49" s="13">
        <v>60000</v>
      </c>
      <c r="D49" s="24" t="s">
        <v>292</v>
      </c>
      <c r="F49" s="106">
        <v>26.262249999999998</v>
      </c>
    </row>
    <row r="50" spans="2:6" x14ac:dyDescent="0.3">
      <c r="B50" s="13">
        <v>60000</v>
      </c>
      <c r="C50" s="13">
        <v>66000</v>
      </c>
      <c r="D50" s="24" t="s">
        <v>293</v>
      </c>
      <c r="F50" s="106">
        <v>33.040124999999996</v>
      </c>
    </row>
    <row r="51" spans="2:6" x14ac:dyDescent="0.3">
      <c r="B51" s="13">
        <v>66000</v>
      </c>
      <c r="C51" s="13">
        <v>72000</v>
      </c>
      <c r="D51" s="24" t="s">
        <v>294</v>
      </c>
      <c r="F51" s="106">
        <v>41.559499999999993</v>
      </c>
    </row>
    <row r="52" spans="2:6" x14ac:dyDescent="0.3">
      <c r="B52" s="13">
        <v>72000</v>
      </c>
      <c r="C52" s="13">
        <v>78000</v>
      </c>
      <c r="D52" s="24" t="s">
        <v>295</v>
      </c>
      <c r="F52" s="106">
        <v>52.261125</v>
      </c>
    </row>
    <row r="53" spans="2:6" x14ac:dyDescent="0.3">
      <c r="B53" s="13">
        <v>78000</v>
      </c>
      <c r="C53" s="13">
        <v>84000</v>
      </c>
      <c r="D53" s="24" t="s">
        <v>296</v>
      </c>
      <c r="F53" s="106">
        <v>67.757249999999999</v>
      </c>
    </row>
    <row r="54" spans="2:6" x14ac:dyDescent="0.3">
      <c r="B54" s="13">
        <v>84000</v>
      </c>
      <c r="C54" s="13">
        <v>90000</v>
      </c>
      <c r="D54" s="24" t="s">
        <v>297</v>
      </c>
      <c r="F54" s="106">
        <v>93.476624999999999</v>
      </c>
    </row>
    <row r="55" spans="2:6" x14ac:dyDescent="0.3">
      <c r="B55" s="13">
        <v>90000</v>
      </c>
      <c r="C55" s="13">
        <v>96000</v>
      </c>
      <c r="D55" s="24" t="s">
        <v>298</v>
      </c>
      <c r="F55" s="106">
        <v>119.201375</v>
      </c>
    </row>
    <row r="56" spans="2:6" x14ac:dyDescent="0.3">
      <c r="B56" s="13">
        <v>96000</v>
      </c>
      <c r="C56" s="13">
        <v>102000</v>
      </c>
      <c r="D56" s="24" t="s">
        <v>299</v>
      </c>
      <c r="F56" s="106">
        <v>144.92075</v>
      </c>
    </row>
    <row r="57" spans="2:6" x14ac:dyDescent="0.3">
      <c r="B57" s="13">
        <v>102000</v>
      </c>
      <c r="C57" s="13">
        <v>108000</v>
      </c>
      <c r="D57" s="24" t="s">
        <v>300</v>
      </c>
      <c r="F57" s="106">
        <v>170.6455</v>
      </c>
    </row>
    <row r="58" spans="2:6" x14ac:dyDescent="0.3">
      <c r="B58" s="13">
        <v>108000</v>
      </c>
      <c r="C58" s="13">
        <v>114000</v>
      </c>
      <c r="D58" s="24" t="s">
        <v>300</v>
      </c>
      <c r="F58" s="106">
        <v>196.37024999999997</v>
      </c>
    </row>
    <row r="59" spans="2:6" x14ac:dyDescent="0.3">
      <c r="B59" s="13">
        <v>114000</v>
      </c>
      <c r="C59" s="13">
        <v>120000</v>
      </c>
      <c r="D59" s="24" t="s">
        <v>301</v>
      </c>
      <c r="F59" s="106">
        <v>222.08962499999998</v>
      </c>
    </row>
    <row r="60" spans="2:6" x14ac:dyDescent="0.3">
      <c r="B60" s="13">
        <v>120000</v>
      </c>
      <c r="C60" s="13">
        <v>144000</v>
      </c>
      <c r="D60" s="24" t="s">
        <v>302</v>
      </c>
      <c r="F60" s="106">
        <v>286.39612499999998</v>
      </c>
    </row>
    <row r="61" spans="2:6" x14ac:dyDescent="0.3">
      <c r="B61" s="13">
        <v>144000</v>
      </c>
      <c r="C61" s="13">
        <v>168000</v>
      </c>
      <c r="D61" s="24" t="s">
        <v>303</v>
      </c>
      <c r="F61" s="106">
        <v>389.28974999999997</v>
      </c>
    </row>
    <row r="62" spans="2:6" x14ac:dyDescent="0.3">
      <c r="B62" s="13">
        <v>168000</v>
      </c>
      <c r="C62" s="13">
        <v>192000</v>
      </c>
      <c r="D62" s="24" t="s">
        <v>304</v>
      </c>
      <c r="F62" s="106">
        <v>492.17799999999994</v>
      </c>
    </row>
    <row r="63" spans="2:6" x14ac:dyDescent="0.3">
      <c r="B63" s="13">
        <v>192000</v>
      </c>
      <c r="C63" s="13">
        <v>216000</v>
      </c>
      <c r="D63" s="24" t="s">
        <v>304</v>
      </c>
      <c r="F63" s="106">
        <v>595.06624999999997</v>
      </c>
    </row>
    <row r="64" spans="2:6" x14ac:dyDescent="0.3">
      <c r="B64" s="13">
        <v>216000</v>
      </c>
      <c r="C64" s="13">
        <v>256000</v>
      </c>
      <c r="D64" s="24" t="s">
        <v>305</v>
      </c>
      <c r="F64" s="106">
        <v>732.25774999999987</v>
      </c>
    </row>
    <row r="65" spans="1:10" x14ac:dyDescent="0.3">
      <c r="B65" s="13">
        <v>256000</v>
      </c>
      <c r="C65" s="13">
        <v>296000</v>
      </c>
      <c r="D65" s="24" t="s">
        <v>306</v>
      </c>
      <c r="F65" s="106">
        <v>903.74175000000002</v>
      </c>
    </row>
    <row r="66" spans="1:10" x14ac:dyDescent="0.3">
      <c r="B66" s="13">
        <v>296000</v>
      </c>
      <c r="C66" s="13">
        <v>336000</v>
      </c>
      <c r="D66" s="24" t="s">
        <v>306</v>
      </c>
      <c r="F66" s="106">
        <v>1075.2257500000001</v>
      </c>
    </row>
    <row r="67" spans="1:10" x14ac:dyDescent="0.3">
      <c r="B67" s="13">
        <v>336000</v>
      </c>
      <c r="C67" s="13">
        <v>376000</v>
      </c>
      <c r="D67" s="24" t="s">
        <v>306</v>
      </c>
      <c r="F67" s="106">
        <v>1246.70975</v>
      </c>
    </row>
    <row r="68" spans="1:10" x14ac:dyDescent="0.3">
      <c r="B68" s="13">
        <v>376000</v>
      </c>
      <c r="C68" s="13">
        <v>436000</v>
      </c>
      <c r="D68" s="24" t="s">
        <v>307</v>
      </c>
      <c r="F68" s="106">
        <v>1461.06475</v>
      </c>
    </row>
    <row r="69" spans="1:10" x14ac:dyDescent="0.3">
      <c r="B69" s="13">
        <v>436000</v>
      </c>
      <c r="C69" s="13">
        <v>496000</v>
      </c>
      <c r="D69" s="24" t="s">
        <v>308</v>
      </c>
      <c r="F69" s="106">
        <v>1718.2907500000001</v>
      </c>
    </row>
    <row r="70" spans="1:10" x14ac:dyDescent="0.3">
      <c r="B70" s="13">
        <v>496000</v>
      </c>
      <c r="C70" s="13">
        <v>556000</v>
      </c>
      <c r="D70" s="24" t="s">
        <v>308</v>
      </c>
      <c r="F70" s="106">
        <v>1975.51675</v>
      </c>
    </row>
    <row r="71" spans="1:10" x14ac:dyDescent="0.3">
      <c r="B71" s="13">
        <v>556000</v>
      </c>
      <c r="C71" s="13">
        <v>616000</v>
      </c>
      <c r="D71" s="24" t="s">
        <v>308</v>
      </c>
      <c r="F71" s="106">
        <v>2232.7427499999999</v>
      </c>
    </row>
    <row r="72" spans="1:10" x14ac:dyDescent="0.3">
      <c r="B72" s="13">
        <v>616000</v>
      </c>
      <c r="C72" s="13">
        <v>999999</v>
      </c>
      <c r="D72" s="24" t="s">
        <v>309</v>
      </c>
      <c r="F72" s="106">
        <v>2507.1149999999998</v>
      </c>
    </row>
    <row r="76" spans="1:10" s="10" customFormat="1" ht="13.8" x14ac:dyDescent="0.3">
      <c r="D76" s="12"/>
    </row>
    <row r="77" spans="1:10" x14ac:dyDescent="0.3">
      <c r="A77" s="48" t="s">
        <v>371</v>
      </c>
      <c r="B77" s="13">
        <v>0</v>
      </c>
      <c r="C77" s="13">
        <v>1000</v>
      </c>
      <c r="D77" s="24" t="s">
        <v>310</v>
      </c>
      <c r="F77" s="106">
        <v>3.1299879708825</v>
      </c>
      <c r="G77" s="60" t="s">
        <v>118</v>
      </c>
    </row>
    <row r="78" spans="1:10" x14ac:dyDescent="0.3">
      <c r="A78" s="5"/>
      <c r="B78" s="13">
        <v>1000</v>
      </c>
      <c r="C78" s="13">
        <v>1500</v>
      </c>
      <c r="D78" s="24" t="s">
        <v>311</v>
      </c>
      <c r="F78" s="106">
        <v>3.1839618972524999</v>
      </c>
      <c r="G78" s="47" t="s">
        <v>203</v>
      </c>
      <c r="J78" s="9"/>
    </row>
    <row r="79" spans="1:10" x14ac:dyDescent="0.3">
      <c r="A79" s="5"/>
      <c r="B79" s="13">
        <v>1500</v>
      </c>
      <c r="C79" s="13">
        <v>2000</v>
      </c>
      <c r="D79" s="24" t="s">
        <v>312</v>
      </c>
      <c r="F79" s="106">
        <v>3.2450752318724998</v>
      </c>
      <c r="J79" s="9"/>
    </row>
    <row r="80" spans="1:10" x14ac:dyDescent="0.3">
      <c r="A80" s="5"/>
      <c r="B80" s="13">
        <v>2000</v>
      </c>
      <c r="C80" s="13">
        <v>2500</v>
      </c>
      <c r="D80" s="24" t="s">
        <v>313</v>
      </c>
      <c r="F80" s="106">
        <v>3.3072594777300002</v>
      </c>
      <c r="J80" s="9"/>
    </row>
    <row r="81" spans="1:10" x14ac:dyDescent="0.3">
      <c r="A81" s="5"/>
      <c r="B81" s="13">
        <v>2500</v>
      </c>
      <c r="C81" s="13">
        <v>3000</v>
      </c>
      <c r="D81" s="24" t="s">
        <v>314</v>
      </c>
      <c r="F81" s="106">
        <v>3.3707288170725</v>
      </c>
      <c r="J81" s="9"/>
    </row>
    <row r="82" spans="1:10" x14ac:dyDescent="0.3">
      <c r="A82" s="5"/>
      <c r="B82" s="13">
        <v>3000</v>
      </c>
      <c r="C82" s="13">
        <v>3500</v>
      </c>
      <c r="D82" s="24" t="s">
        <v>315</v>
      </c>
      <c r="F82" s="106">
        <v>3.4354118558175002</v>
      </c>
      <c r="J82" s="9"/>
    </row>
    <row r="83" spans="1:10" x14ac:dyDescent="0.3">
      <c r="A83" s="5"/>
      <c r="B83" s="13">
        <v>3500</v>
      </c>
      <c r="C83" s="13">
        <v>4000</v>
      </c>
      <c r="D83" s="24" t="s">
        <v>316</v>
      </c>
      <c r="F83" s="106">
        <v>3.5013085939649997</v>
      </c>
      <c r="J83" s="9"/>
    </row>
    <row r="84" spans="1:10" x14ac:dyDescent="0.3">
      <c r="A84" s="5"/>
      <c r="B84" s="13">
        <v>4000</v>
      </c>
      <c r="C84" s="13">
        <v>5000</v>
      </c>
      <c r="D84" s="24" t="s">
        <v>317</v>
      </c>
      <c r="F84" s="106">
        <v>3.6024740088675</v>
      </c>
      <c r="J84" s="9"/>
    </row>
    <row r="85" spans="1:10" x14ac:dyDescent="0.3">
      <c r="B85" s="13">
        <v>5000</v>
      </c>
      <c r="C85" s="13">
        <v>6000</v>
      </c>
      <c r="D85" s="24" t="s">
        <v>318</v>
      </c>
      <c r="F85" s="106">
        <v>3.7420494401549997</v>
      </c>
    </row>
    <row r="86" spans="1:10" x14ac:dyDescent="0.3">
      <c r="B86" s="13">
        <v>6000</v>
      </c>
      <c r="C86" s="13">
        <v>7000</v>
      </c>
      <c r="D86" s="24" t="s">
        <v>319</v>
      </c>
      <c r="F86" s="106">
        <v>3.88697942763</v>
      </c>
    </row>
    <row r="87" spans="1:10" x14ac:dyDescent="0.3">
      <c r="B87" s="13">
        <v>7000</v>
      </c>
      <c r="C87" s="13">
        <v>8000</v>
      </c>
      <c r="D87" s="24" t="s">
        <v>320</v>
      </c>
      <c r="F87" s="106">
        <v>4.0375495476224996</v>
      </c>
    </row>
    <row r="88" spans="1:10" x14ac:dyDescent="0.3">
      <c r="B88" s="13">
        <v>8000</v>
      </c>
      <c r="C88" s="13">
        <v>9000</v>
      </c>
      <c r="D88" s="24" t="s">
        <v>321</v>
      </c>
      <c r="F88" s="106">
        <v>4.1939025882975001</v>
      </c>
    </row>
    <row r="89" spans="1:10" x14ac:dyDescent="0.3">
      <c r="B89" s="13">
        <v>9000</v>
      </c>
      <c r="C89" s="13">
        <v>10000</v>
      </c>
      <c r="D89" s="24" t="s">
        <v>322</v>
      </c>
      <c r="F89" s="106">
        <v>4.3563241259849992</v>
      </c>
    </row>
    <row r="90" spans="1:10" x14ac:dyDescent="0.3">
      <c r="B90" s="13">
        <v>10000</v>
      </c>
      <c r="C90" s="13">
        <v>11000</v>
      </c>
      <c r="D90" s="24" t="s">
        <v>323</v>
      </c>
      <c r="F90" s="106">
        <v>4.5250283429324991</v>
      </c>
    </row>
    <row r="91" spans="1:10" x14ac:dyDescent="0.3">
      <c r="B91" s="13">
        <v>11000</v>
      </c>
      <c r="C91" s="13">
        <v>12000</v>
      </c>
      <c r="D91" s="24" t="s">
        <v>324</v>
      </c>
      <c r="F91" s="106">
        <v>4.7003008154699994</v>
      </c>
    </row>
    <row r="92" spans="1:10" x14ac:dyDescent="0.3">
      <c r="B92" s="13">
        <v>12000</v>
      </c>
      <c r="C92" s="13">
        <v>14000</v>
      </c>
      <c r="D92" s="24" t="s">
        <v>325</v>
      </c>
      <c r="F92" s="106">
        <v>4.9760247620850002</v>
      </c>
    </row>
    <row r="93" spans="1:10" x14ac:dyDescent="0.3">
      <c r="B93" s="13">
        <v>14000</v>
      </c>
      <c r="C93" s="13">
        <v>16000</v>
      </c>
      <c r="D93" s="24" t="s">
        <v>326</v>
      </c>
      <c r="F93" s="106">
        <v>5.3689063980825003</v>
      </c>
    </row>
    <row r="94" spans="1:10" x14ac:dyDescent="0.3">
      <c r="B94" s="13">
        <v>16000</v>
      </c>
      <c r="C94" s="13">
        <v>18000</v>
      </c>
      <c r="D94" s="24" t="s">
        <v>327</v>
      </c>
      <c r="F94" s="106">
        <v>5.7929158540500003</v>
      </c>
    </row>
    <row r="95" spans="1:10" x14ac:dyDescent="0.3">
      <c r="B95" s="13">
        <v>18000</v>
      </c>
      <c r="C95" s="13">
        <v>21000</v>
      </c>
      <c r="D95" s="24" t="s">
        <v>328</v>
      </c>
      <c r="F95" s="106">
        <v>6.3702084051450001</v>
      </c>
    </row>
    <row r="96" spans="1:10" x14ac:dyDescent="0.3">
      <c r="B96" s="13">
        <v>21000</v>
      </c>
      <c r="C96" s="13">
        <v>24000</v>
      </c>
      <c r="D96" s="24" t="s">
        <v>329</v>
      </c>
      <c r="F96" s="106">
        <v>7.1394082499999998</v>
      </c>
    </row>
    <row r="97" spans="2:6" x14ac:dyDescent="0.3">
      <c r="B97" s="13">
        <v>24000</v>
      </c>
      <c r="C97" s="13">
        <v>27000</v>
      </c>
      <c r="D97" s="24" t="s">
        <v>330</v>
      </c>
      <c r="F97" s="106">
        <v>8.0014917961874996</v>
      </c>
    </row>
    <row r="98" spans="2:6" x14ac:dyDescent="0.3">
      <c r="B98" s="13">
        <v>27000</v>
      </c>
      <c r="C98" s="13">
        <v>30000</v>
      </c>
      <c r="D98" s="24" t="s">
        <v>331</v>
      </c>
      <c r="F98" s="106">
        <v>8.9677393087424999</v>
      </c>
    </row>
    <row r="99" spans="2:6" x14ac:dyDescent="0.3">
      <c r="B99" s="13">
        <v>30000</v>
      </c>
      <c r="C99" s="13">
        <v>33000</v>
      </c>
      <c r="D99" s="24" t="s">
        <v>332</v>
      </c>
      <c r="F99" s="106">
        <v>10.050573358020001</v>
      </c>
    </row>
    <row r="100" spans="2:6" x14ac:dyDescent="0.3">
      <c r="B100" s="13">
        <v>33000</v>
      </c>
      <c r="C100" s="13">
        <v>36000</v>
      </c>
      <c r="D100" s="24" t="s">
        <v>333</v>
      </c>
      <c r="F100" s="106">
        <v>11.264201366437501</v>
      </c>
    </row>
    <row r="101" spans="2:6" x14ac:dyDescent="0.3">
      <c r="B101" s="13">
        <v>36000</v>
      </c>
      <c r="C101" s="13">
        <v>39000</v>
      </c>
      <c r="D101" s="24" t="s">
        <v>334</v>
      </c>
      <c r="F101" s="106">
        <v>12.6244014262275</v>
      </c>
    </row>
    <row r="102" spans="2:6" x14ac:dyDescent="0.3">
      <c r="B102" s="13">
        <v>39000</v>
      </c>
      <c r="C102" s="13">
        <v>42000</v>
      </c>
      <c r="D102" s="24" t="s">
        <v>335</v>
      </c>
      <c r="F102" s="106">
        <v>14.148807875767501</v>
      </c>
    </row>
    <row r="103" spans="2:6" x14ac:dyDescent="0.3">
      <c r="B103" s="13">
        <v>42000</v>
      </c>
      <c r="C103" s="13">
        <v>45000</v>
      </c>
      <c r="D103" s="24" t="s">
        <v>336</v>
      </c>
      <c r="F103" s="106">
        <v>15.857268269992499</v>
      </c>
    </row>
    <row r="104" spans="2:6" x14ac:dyDescent="0.3">
      <c r="B104" s="13">
        <v>45000</v>
      </c>
      <c r="C104" s="13">
        <v>48000</v>
      </c>
      <c r="D104" s="24" t="s">
        <v>337</v>
      </c>
      <c r="F104" s="106">
        <v>17.772128956725002</v>
      </c>
    </row>
    <row r="105" spans="2:6" x14ac:dyDescent="0.3">
      <c r="B105" s="13">
        <v>48000</v>
      </c>
      <c r="C105" s="13">
        <v>51000</v>
      </c>
      <c r="D105" s="24" t="s">
        <v>338</v>
      </c>
      <c r="F105" s="106">
        <v>19.918092288510003</v>
      </c>
    </row>
    <row r="106" spans="2:6" x14ac:dyDescent="0.3">
      <c r="B106" s="13">
        <v>51000</v>
      </c>
      <c r="C106" s="13">
        <v>54000</v>
      </c>
      <c r="D106" s="24" t="s">
        <v>339</v>
      </c>
      <c r="F106" s="106">
        <v>22.323287533852501</v>
      </c>
    </row>
    <row r="107" spans="2:6" x14ac:dyDescent="0.3">
      <c r="B107" s="13">
        <v>54000</v>
      </c>
      <c r="C107" s="13">
        <v>60000</v>
      </c>
      <c r="D107" s="24" t="s">
        <v>340</v>
      </c>
      <c r="F107" s="106">
        <v>26.486347878510003</v>
      </c>
    </row>
    <row r="108" spans="2:6" x14ac:dyDescent="0.3">
      <c r="B108" s="13">
        <v>60000</v>
      </c>
      <c r="C108" s="13">
        <v>66000</v>
      </c>
      <c r="D108" s="24" t="s">
        <v>341</v>
      </c>
      <c r="F108" s="106">
        <v>33.269142686422498</v>
      </c>
    </row>
    <row r="109" spans="2:6" x14ac:dyDescent="0.3">
      <c r="B109" s="13">
        <v>66000</v>
      </c>
      <c r="C109" s="13">
        <v>72000</v>
      </c>
      <c r="D109" s="24" t="s">
        <v>342</v>
      </c>
      <c r="F109" s="106">
        <v>41.788884127477495</v>
      </c>
    </row>
    <row r="110" spans="2:6" x14ac:dyDescent="0.3">
      <c r="B110" s="13">
        <v>72000</v>
      </c>
      <c r="C110" s="13">
        <v>78000</v>
      </c>
      <c r="D110" s="24" t="s">
        <v>343</v>
      </c>
      <c r="F110" s="106">
        <v>52.490357335649996</v>
      </c>
    </row>
    <row r="111" spans="2:6" x14ac:dyDescent="0.3">
      <c r="B111" s="13">
        <v>78000</v>
      </c>
      <c r="C111" s="13">
        <v>84000</v>
      </c>
      <c r="D111" s="24" t="s">
        <v>344</v>
      </c>
      <c r="F111" s="106">
        <v>100.82529349347</v>
      </c>
    </row>
    <row r="112" spans="2:6" x14ac:dyDescent="0.3">
      <c r="B112" s="13">
        <v>84000</v>
      </c>
      <c r="C112" s="13">
        <v>90000</v>
      </c>
      <c r="D112" s="24" t="s">
        <v>345</v>
      </c>
      <c r="F112" s="106">
        <v>126.05125023952499</v>
      </c>
    </row>
    <row r="113" spans="2:6" x14ac:dyDescent="0.3">
      <c r="B113" s="13">
        <v>90000</v>
      </c>
      <c r="C113" s="13">
        <v>96000</v>
      </c>
      <c r="D113" s="24" t="s">
        <v>345</v>
      </c>
      <c r="F113" s="106">
        <v>151.27720698557999</v>
      </c>
    </row>
    <row r="114" spans="2:6" x14ac:dyDescent="0.3">
      <c r="B114" s="13">
        <v>96000</v>
      </c>
      <c r="C114" s="13">
        <v>102000</v>
      </c>
      <c r="D114" s="24" t="s">
        <v>345</v>
      </c>
      <c r="F114" s="106">
        <v>176.503163731635</v>
      </c>
    </row>
    <row r="115" spans="2:6" x14ac:dyDescent="0.3">
      <c r="B115" s="13">
        <v>102000</v>
      </c>
      <c r="C115" s="13">
        <v>108000</v>
      </c>
      <c r="D115" s="24" t="s">
        <v>345</v>
      </c>
      <c r="F115" s="106">
        <v>201.72912047769</v>
      </c>
    </row>
    <row r="116" spans="2:6" x14ac:dyDescent="0.3">
      <c r="B116" s="13">
        <v>108000</v>
      </c>
      <c r="C116" s="13">
        <v>114000</v>
      </c>
      <c r="D116" s="24" t="s">
        <v>345</v>
      </c>
      <c r="F116" s="106">
        <v>226.95507722374501</v>
      </c>
    </row>
    <row r="117" spans="2:6" x14ac:dyDescent="0.3">
      <c r="B117" s="13">
        <v>114000</v>
      </c>
      <c r="C117" s="13">
        <v>120000</v>
      </c>
      <c r="D117" s="24" t="s">
        <v>345</v>
      </c>
      <c r="F117" s="106">
        <v>252.18103396979998</v>
      </c>
    </row>
    <row r="118" spans="2:6" x14ac:dyDescent="0.3">
      <c r="B118" s="13">
        <v>120000</v>
      </c>
      <c r="C118" s="13">
        <v>144000</v>
      </c>
      <c r="D118" s="24" t="s">
        <v>346</v>
      </c>
      <c r="F118" s="106">
        <v>315.245854440855</v>
      </c>
    </row>
    <row r="119" spans="2:6" x14ac:dyDescent="0.3">
      <c r="B119" s="13">
        <v>144000</v>
      </c>
      <c r="C119" s="13">
        <v>168000</v>
      </c>
      <c r="D119" s="24" t="s">
        <v>347</v>
      </c>
      <c r="F119" s="106">
        <v>416.14968142507502</v>
      </c>
    </row>
    <row r="120" spans="2:6" x14ac:dyDescent="0.3">
      <c r="B120" s="13">
        <v>168000</v>
      </c>
      <c r="C120" s="13">
        <v>192000</v>
      </c>
      <c r="D120" s="24" t="s">
        <v>347</v>
      </c>
      <c r="F120" s="106">
        <v>517.05350840929498</v>
      </c>
    </row>
    <row r="121" spans="2:6" x14ac:dyDescent="0.3">
      <c r="B121" s="13">
        <v>192000</v>
      </c>
      <c r="C121" s="13">
        <v>216000</v>
      </c>
      <c r="D121" s="24" t="s">
        <v>348</v>
      </c>
      <c r="F121" s="106">
        <v>617.95726399943248</v>
      </c>
    </row>
    <row r="122" spans="2:6" x14ac:dyDescent="0.3">
      <c r="B122" s="13">
        <v>216000</v>
      </c>
      <c r="C122" s="13">
        <v>256000</v>
      </c>
      <c r="D122" s="24" t="s">
        <v>349</v>
      </c>
      <c r="F122" s="106">
        <v>752.49569997839251</v>
      </c>
    </row>
    <row r="123" spans="2:6" x14ac:dyDescent="0.3">
      <c r="B123" s="13">
        <v>256000</v>
      </c>
      <c r="C123" s="13">
        <v>296000</v>
      </c>
      <c r="D123" s="24" t="s">
        <v>350</v>
      </c>
      <c r="F123" s="106">
        <v>920.66867355801003</v>
      </c>
    </row>
    <row r="124" spans="2:6" x14ac:dyDescent="0.3">
      <c r="B124" s="13">
        <v>296000</v>
      </c>
      <c r="C124" s="13">
        <v>336000</v>
      </c>
      <c r="D124" s="24" t="s">
        <v>350</v>
      </c>
      <c r="F124" s="106">
        <v>1088.8416471376274</v>
      </c>
    </row>
    <row r="125" spans="2:6" x14ac:dyDescent="0.3">
      <c r="B125" s="13">
        <v>336000</v>
      </c>
      <c r="C125" s="13">
        <v>376000</v>
      </c>
      <c r="D125" s="24" t="s">
        <v>350</v>
      </c>
      <c r="F125" s="106">
        <v>1257.0146207172452</v>
      </c>
    </row>
    <row r="126" spans="2:6" x14ac:dyDescent="0.3">
      <c r="B126" s="13">
        <v>376000</v>
      </c>
      <c r="C126" s="13">
        <v>436000</v>
      </c>
      <c r="D126" s="24" t="s">
        <v>351</v>
      </c>
      <c r="F126" s="106">
        <v>1467.23092693437</v>
      </c>
    </row>
    <row r="127" spans="2:6" x14ac:dyDescent="0.3">
      <c r="B127" s="13">
        <v>436000</v>
      </c>
      <c r="C127" s="13">
        <v>496000</v>
      </c>
      <c r="D127" s="24" t="s">
        <v>352</v>
      </c>
      <c r="F127" s="106">
        <v>1719.4904230008376</v>
      </c>
    </row>
    <row r="128" spans="2:6" x14ac:dyDescent="0.3">
      <c r="B128" s="13">
        <v>496000</v>
      </c>
      <c r="C128" s="13">
        <v>556000</v>
      </c>
      <c r="D128" s="24" t="s">
        <v>353</v>
      </c>
      <c r="F128" s="106">
        <v>1971.7498476732223</v>
      </c>
    </row>
    <row r="129" spans="2:6" x14ac:dyDescent="0.3">
      <c r="B129" s="13">
        <v>556000</v>
      </c>
      <c r="C129" s="13">
        <v>616000</v>
      </c>
      <c r="D129" s="24" t="s">
        <v>354</v>
      </c>
      <c r="F129" s="106">
        <v>2224.0093437396904</v>
      </c>
    </row>
    <row r="130" spans="2:6" x14ac:dyDescent="0.3">
      <c r="B130" s="13">
        <v>616000</v>
      </c>
      <c r="C130" s="13">
        <v>999999</v>
      </c>
      <c r="D130" s="24" t="s">
        <v>355</v>
      </c>
      <c r="F130" s="106">
        <v>2493.0861443035278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2"/>
  <sheetViews>
    <sheetView showGridLines="0" workbookViewId="0">
      <selection activeCell="F27" sqref="F27"/>
    </sheetView>
  </sheetViews>
  <sheetFormatPr baseColWidth="10" defaultRowHeight="14.4" x14ac:dyDescent="0.3"/>
  <cols>
    <col min="2" max="2" width="13.109375" customWidth="1"/>
  </cols>
  <sheetData>
    <row r="1" spans="1:6" s="21" customFormat="1" x14ac:dyDescent="0.3">
      <c r="A1" s="1" t="s">
        <v>0</v>
      </c>
      <c r="B1" s="2" t="s">
        <v>219</v>
      </c>
      <c r="C1" s="2"/>
      <c r="D1" s="30">
        <v>0.2</v>
      </c>
      <c r="E1" s="20"/>
      <c r="F1" s="46" t="s">
        <v>206</v>
      </c>
    </row>
    <row r="2" spans="1:6" s="4" customFormat="1" x14ac:dyDescent="0.3"/>
  </sheetData>
  <pageMargins left="0.7" right="0.7" top="0.75" bottom="0.75" header="0.3" footer="0.3"/>
  <customProperties>
    <customPr name="EpmWorksheetKeyString_GU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8"/>
  <sheetViews>
    <sheetView showGridLines="0" workbookViewId="0">
      <selection activeCell="I8" sqref="I8"/>
    </sheetView>
  </sheetViews>
  <sheetFormatPr baseColWidth="10" defaultColWidth="11.5546875" defaultRowHeight="14.4" x14ac:dyDescent="0.3"/>
  <cols>
    <col min="1" max="1" width="27.109375" style="4" bestFit="1" customWidth="1"/>
    <col min="2" max="2" width="20.33203125" style="7" customWidth="1"/>
    <col min="3" max="3" width="14.6640625" style="7" customWidth="1"/>
    <col min="4" max="4" width="14.33203125" style="4" bestFit="1" customWidth="1"/>
    <col min="5" max="5" width="14.5546875" style="4" bestFit="1" customWidth="1"/>
    <col min="6" max="16384" width="11.5546875" style="4"/>
  </cols>
  <sheetData>
    <row r="1" spans="1:10" s="21" customFormat="1" x14ac:dyDescent="0.3">
      <c r="A1" s="1" t="s">
        <v>0</v>
      </c>
      <c r="B1" s="2" t="s">
        <v>220</v>
      </c>
      <c r="C1" s="2"/>
      <c r="D1" s="3">
        <v>1</v>
      </c>
      <c r="E1" s="20"/>
      <c r="F1" s="47" t="s">
        <v>115</v>
      </c>
    </row>
    <row r="5" spans="1:10" s="10" customFormat="1" ht="13.8" x14ac:dyDescent="0.3">
      <c r="B5" s="11"/>
      <c r="C5" s="11"/>
      <c r="D5" s="12"/>
    </row>
    <row r="6" spans="1:10" x14ac:dyDescent="0.3">
      <c r="A6" s="48" t="s">
        <v>134</v>
      </c>
      <c r="B6" s="13">
        <v>100</v>
      </c>
      <c r="C6" s="13"/>
      <c r="D6" s="14">
        <v>1</v>
      </c>
      <c r="F6" s="4" t="s">
        <v>1</v>
      </c>
      <c r="J6" s="9"/>
    </row>
    <row r="7" spans="1:10" x14ac:dyDescent="0.3">
      <c r="A7" s="5"/>
      <c r="B7" s="13">
        <v>120</v>
      </c>
      <c r="C7" s="13"/>
      <c r="D7" s="14">
        <v>1</v>
      </c>
      <c r="F7" s="4" t="s">
        <v>2</v>
      </c>
      <c r="J7" s="9"/>
    </row>
    <row r="8" spans="1:10" x14ac:dyDescent="0.3">
      <c r="A8" s="5"/>
      <c r="B8" s="13">
        <v>150</v>
      </c>
      <c r="C8" s="13"/>
      <c r="D8" s="14">
        <v>1</v>
      </c>
      <c r="F8" s="4" t="s">
        <v>3</v>
      </c>
      <c r="J8" s="9"/>
    </row>
    <row r="9" spans="1:10" x14ac:dyDescent="0.3">
      <c r="A9" s="5"/>
      <c r="B9" s="13">
        <v>200</v>
      </c>
      <c r="C9" s="13"/>
      <c r="D9" s="14">
        <v>1</v>
      </c>
      <c r="F9" s="4" t="s">
        <v>4</v>
      </c>
      <c r="J9" s="9"/>
    </row>
    <row r="10" spans="1:10" x14ac:dyDescent="0.3">
      <c r="A10" s="5"/>
      <c r="B10" s="13">
        <v>250</v>
      </c>
      <c r="C10" s="13"/>
      <c r="D10" s="14">
        <v>1</v>
      </c>
      <c r="F10" s="4" t="s">
        <v>5</v>
      </c>
      <c r="J10" s="9"/>
    </row>
    <row r="11" spans="1:10" x14ac:dyDescent="0.3">
      <c r="A11" s="5"/>
      <c r="B11" s="13">
        <v>300</v>
      </c>
      <c r="C11" s="13"/>
      <c r="D11" s="14">
        <v>2</v>
      </c>
      <c r="F11" s="4" t="s">
        <v>6</v>
      </c>
      <c r="J11" s="9"/>
    </row>
    <row r="12" spans="1:10" x14ac:dyDescent="0.3">
      <c r="A12" s="5"/>
      <c r="B12" s="13">
        <v>301</v>
      </c>
      <c r="C12" s="13"/>
      <c r="D12" s="14">
        <v>2</v>
      </c>
      <c r="F12" s="4" t="s">
        <v>7</v>
      </c>
      <c r="J12" s="9"/>
    </row>
    <row r="13" spans="1:10" x14ac:dyDescent="0.3">
      <c r="A13" s="5"/>
      <c r="B13" s="13">
        <v>310</v>
      </c>
      <c r="C13" s="13"/>
      <c r="D13" s="14">
        <v>2</v>
      </c>
      <c r="F13" s="4" t="s">
        <v>8</v>
      </c>
      <c r="J13" s="9"/>
    </row>
    <row r="14" spans="1:10" x14ac:dyDescent="0.3">
      <c r="A14" s="5"/>
      <c r="B14" s="13">
        <v>311</v>
      </c>
      <c r="C14" s="13"/>
      <c r="D14" s="14">
        <v>2</v>
      </c>
      <c r="F14" s="4" t="s">
        <v>9</v>
      </c>
    </row>
    <row r="18" spans="1:10" s="10" customFormat="1" ht="13.8" x14ac:dyDescent="0.3">
      <c r="B18" s="11"/>
      <c r="C18" s="11"/>
      <c r="D18" s="12"/>
    </row>
    <row r="19" spans="1:10" x14ac:dyDescent="0.3">
      <c r="A19" s="48" t="s">
        <v>389</v>
      </c>
      <c r="B19" s="13">
        <v>1</v>
      </c>
      <c r="C19" s="13"/>
      <c r="D19" s="24">
        <v>13.32</v>
      </c>
      <c r="F19" s="60" t="s">
        <v>117</v>
      </c>
      <c r="J19" s="9"/>
    </row>
    <row r="20" spans="1:10" x14ac:dyDescent="0.3">
      <c r="A20" s="5"/>
      <c r="B20" s="13">
        <v>2</v>
      </c>
      <c r="C20" s="13"/>
      <c r="D20" s="24">
        <v>14.26</v>
      </c>
      <c r="J20" s="9"/>
    </row>
    <row r="21" spans="1:10" x14ac:dyDescent="0.3">
      <c r="A21" s="5"/>
      <c r="B21" s="13">
        <v>3</v>
      </c>
      <c r="C21" s="13"/>
      <c r="D21" s="24">
        <v>15.43</v>
      </c>
      <c r="J21" s="9"/>
    </row>
    <row r="22" spans="1:10" x14ac:dyDescent="0.3">
      <c r="A22" s="5"/>
      <c r="B22" s="13">
        <v>4</v>
      </c>
      <c r="C22" s="13"/>
      <c r="D22" s="24">
        <v>16.37</v>
      </c>
      <c r="J22" s="9"/>
    </row>
    <row r="23" spans="1:10" x14ac:dyDescent="0.3">
      <c r="A23" s="5"/>
      <c r="B23" s="13">
        <v>5</v>
      </c>
      <c r="C23" s="13"/>
      <c r="D23" s="24">
        <v>17.54</v>
      </c>
      <c r="J23" s="9"/>
    </row>
    <row r="24" spans="1:10" x14ac:dyDescent="0.3">
      <c r="A24" s="5"/>
      <c r="B24" s="13">
        <v>6</v>
      </c>
      <c r="C24" s="13"/>
      <c r="D24" s="24">
        <v>19.420000000000002</v>
      </c>
      <c r="J24" s="9"/>
    </row>
    <row r="25" spans="1:10" x14ac:dyDescent="0.3">
      <c r="A25" s="5"/>
      <c r="B25" s="13">
        <v>7</v>
      </c>
      <c r="C25" s="13"/>
      <c r="D25" s="24">
        <v>21.53</v>
      </c>
      <c r="J25" s="9"/>
    </row>
    <row r="26" spans="1:10" x14ac:dyDescent="0.3">
      <c r="A26" s="5"/>
      <c r="B26" s="13">
        <v>8</v>
      </c>
      <c r="C26" s="13"/>
      <c r="D26" s="24">
        <v>25.28</v>
      </c>
      <c r="J26" s="9"/>
    </row>
    <row r="27" spans="1:10" x14ac:dyDescent="0.3">
      <c r="D27" s="49"/>
    </row>
    <row r="28" spans="1:10" x14ac:dyDescent="0.3">
      <c r="D28" s="49"/>
    </row>
    <row r="29" spans="1:10" x14ac:dyDescent="0.3">
      <c r="D29" s="49"/>
    </row>
    <row r="30" spans="1:10" s="10" customFormat="1" ht="13.8" x14ac:dyDescent="0.3">
      <c r="B30" s="11"/>
      <c r="C30" s="11"/>
      <c r="D30" s="50"/>
    </row>
    <row r="31" spans="1:10" x14ac:dyDescent="0.3">
      <c r="A31" s="48" t="s">
        <v>390</v>
      </c>
      <c r="B31" s="13">
        <v>1</v>
      </c>
      <c r="C31" s="13"/>
      <c r="D31" s="24">
        <v>18.43</v>
      </c>
      <c r="F31" s="60" t="s">
        <v>118</v>
      </c>
      <c r="J31" s="9"/>
    </row>
    <row r="32" spans="1:10" x14ac:dyDescent="0.3">
      <c r="A32" s="5"/>
      <c r="B32" s="13">
        <v>2</v>
      </c>
      <c r="C32" s="13"/>
      <c r="D32" s="24">
        <v>19.75</v>
      </c>
      <c r="J32" s="9"/>
    </row>
    <row r="33" spans="1:10" x14ac:dyDescent="0.3">
      <c r="A33" s="5"/>
      <c r="B33" s="13">
        <v>3</v>
      </c>
      <c r="C33" s="13"/>
      <c r="D33" s="24">
        <v>21.39</v>
      </c>
      <c r="J33" s="9"/>
    </row>
    <row r="34" spans="1:10" x14ac:dyDescent="0.3">
      <c r="A34" s="5"/>
      <c r="B34" s="13">
        <v>4</v>
      </c>
      <c r="C34" s="13"/>
      <c r="D34" s="24">
        <v>22.71</v>
      </c>
      <c r="J34" s="9"/>
    </row>
    <row r="35" spans="1:10" x14ac:dyDescent="0.3">
      <c r="A35" s="5"/>
      <c r="B35" s="13">
        <v>5</v>
      </c>
      <c r="C35" s="13"/>
      <c r="D35" s="24">
        <v>24.36</v>
      </c>
      <c r="J35" s="9"/>
    </row>
    <row r="36" spans="1:10" x14ac:dyDescent="0.3">
      <c r="A36" s="5"/>
      <c r="B36" s="13">
        <v>6</v>
      </c>
      <c r="C36" s="13"/>
      <c r="D36" s="24">
        <v>26.99</v>
      </c>
      <c r="J36" s="9"/>
    </row>
    <row r="37" spans="1:10" x14ac:dyDescent="0.3">
      <c r="A37" s="5"/>
      <c r="B37" s="13">
        <v>7</v>
      </c>
      <c r="C37" s="13"/>
      <c r="D37" s="24">
        <v>29.95</v>
      </c>
      <c r="J37" s="9"/>
    </row>
    <row r="38" spans="1:10" x14ac:dyDescent="0.3">
      <c r="A38" s="5"/>
      <c r="B38" s="13">
        <v>8</v>
      </c>
      <c r="C38" s="13"/>
      <c r="D38" s="24">
        <v>35.21</v>
      </c>
      <c r="J38" s="9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2"/>
  <sheetViews>
    <sheetView showGridLines="0" workbookViewId="0"/>
  </sheetViews>
  <sheetFormatPr baseColWidth="10" defaultRowHeight="14.4" x14ac:dyDescent="0.3"/>
  <cols>
    <col min="2" max="2" width="15.33203125" customWidth="1"/>
  </cols>
  <sheetData>
    <row r="1" spans="1:6" s="21" customFormat="1" x14ac:dyDescent="0.3">
      <c r="A1" s="1" t="s">
        <v>0</v>
      </c>
      <c r="B1" s="2" t="s">
        <v>221</v>
      </c>
      <c r="C1" s="2"/>
      <c r="D1" s="30">
        <v>0.15</v>
      </c>
      <c r="E1" s="20"/>
      <c r="F1" s="46" t="s">
        <v>205</v>
      </c>
    </row>
    <row r="2" spans="1:6" s="4" customFormat="1" x14ac:dyDescent="0.3"/>
  </sheetData>
  <pageMargins left="0.7" right="0.7" top="0.75" bottom="0.75" header="0.3" footer="0.3"/>
  <customProperties>
    <customPr name="EpmWorksheetKeyString_GUID" r:id="rId1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14"/>
  <sheetViews>
    <sheetView workbookViewId="0">
      <selection activeCell="B19" sqref="B19"/>
    </sheetView>
  </sheetViews>
  <sheetFormatPr baseColWidth="10" defaultColWidth="11.5546875" defaultRowHeight="14.4" x14ac:dyDescent="0.3"/>
  <cols>
    <col min="1" max="1" width="14.6640625" style="4" customWidth="1"/>
    <col min="2" max="2" width="35.33203125" style="4" bestFit="1" customWidth="1"/>
    <col min="3" max="3" width="14.5546875" style="4" bestFit="1" customWidth="1"/>
    <col min="4" max="16384" width="11.5546875" style="4"/>
  </cols>
  <sheetData>
    <row r="1" spans="1:6" x14ac:dyDescent="0.3">
      <c r="A1" s="1" t="s">
        <v>0</v>
      </c>
      <c r="B1" s="19" t="s">
        <v>222</v>
      </c>
      <c r="C1" s="19"/>
      <c r="D1" s="3">
        <v>1</v>
      </c>
    </row>
    <row r="5" spans="1:6" s="10" customFormat="1" ht="13.8" x14ac:dyDescent="0.3">
      <c r="D5" s="12"/>
    </row>
    <row r="6" spans="1:6" x14ac:dyDescent="0.3">
      <c r="A6" s="1" t="s">
        <v>127</v>
      </c>
      <c r="B6" s="22">
        <v>100</v>
      </c>
      <c r="C6" s="23"/>
      <c r="D6" s="24">
        <v>16.57</v>
      </c>
      <c r="F6" s="4" t="s">
        <v>1</v>
      </c>
    </row>
    <row r="7" spans="1:6" x14ac:dyDescent="0.3">
      <c r="A7" s="5"/>
      <c r="B7" s="22">
        <v>120</v>
      </c>
      <c r="C7" s="23"/>
      <c r="D7" s="24">
        <v>16.57</v>
      </c>
      <c r="F7" s="4" t="s">
        <v>2</v>
      </c>
    </row>
    <row r="8" spans="1:6" x14ac:dyDescent="0.3">
      <c r="A8" s="5"/>
      <c r="B8" s="22">
        <v>150</v>
      </c>
      <c r="C8" s="23"/>
      <c r="D8" s="24">
        <v>16.57</v>
      </c>
      <c r="F8" s="4" t="s">
        <v>3</v>
      </c>
    </row>
    <row r="9" spans="1:6" x14ac:dyDescent="0.3">
      <c r="A9" s="5"/>
      <c r="B9" s="22">
        <v>200</v>
      </c>
      <c r="C9" s="23"/>
      <c r="D9" s="24">
        <v>16.57</v>
      </c>
      <c r="F9" s="4" t="s">
        <v>4</v>
      </c>
    </row>
    <row r="10" spans="1:6" x14ac:dyDescent="0.3">
      <c r="A10" s="5"/>
      <c r="B10" s="22">
        <v>250</v>
      </c>
      <c r="C10" s="23"/>
      <c r="D10" s="24">
        <v>16.57</v>
      </c>
      <c r="F10" s="4" t="s">
        <v>5</v>
      </c>
    </row>
    <row r="11" spans="1:6" x14ac:dyDescent="0.3">
      <c r="A11" s="5"/>
      <c r="B11" s="22">
        <v>300</v>
      </c>
      <c r="C11" s="23"/>
      <c r="D11" s="24">
        <v>16.57</v>
      </c>
      <c r="F11" s="4" t="s">
        <v>6</v>
      </c>
    </row>
    <row r="12" spans="1:6" x14ac:dyDescent="0.3">
      <c r="A12" s="5"/>
      <c r="B12" s="22">
        <v>301</v>
      </c>
      <c r="C12" s="23"/>
      <c r="D12" s="24">
        <v>16.57</v>
      </c>
      <c r="F12" s="4" t="s">
        <v>7</v>
      </c>
    </row>
    <row r="13" spans="1:6" x14ac:dyDescent="0.3">
      <c r="A13" s="5"/>
      <c r="B13" s="22">
        <v>310</v>
      </c>
      <c r="C13" s="23"/>
      <c r="D13" s="24">
        <v>16.57</v>
      </c>
      <c r="F13" s="4" t="s">
        <v>8</v>
      </c>
    </row>
    <row r="14" spans="1:6" x14ac:dyDescent="0.3">
      <c r="A14" s="5"/>
      <c r="B14" s="22">
        <v>311</v>
      </c>
      <c r="C14" s="23"/>
      <c r="D14" s="24">
        <v>16.57</v>
      </c>
      <c r="F14" s="4" t="s">
        <v>9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70"/>
  <sheetViews>
    <sheetView workbookViewId="0">
      <selection activeCell="D1" sqref="D1"/>
    </sheetView>
  </sheetViews>
  <sheetFormatPr baseColWidth="10" defaultColWidth="11.5546875" defaultRowHeight="14.4" x14ac:dyDescent="0.3"/>
  <cols>
    <col min="1" max="1" width="21.44140625" style="4" bestFit="1" customWidth="1"/>
    <col min="2" max="2" width="35.33203125" style="4" bestFit="1" customWidth="1"/>
    <col min="3" max="3" width="14.5546875" style="4" bestFit="1" customWidth="1"/>
    <col min="4" max="5" width="11.5546875" style="4"/>
    <col min="6" max="6" width="38.44140625" style="4" bestFit="1" customWidth="1"/>
    <col min="7" max="16384" width="11.5546875" style="4"/>
  </cols>
  <sheetData>
    <row r="1" spans="1:10" x14ac:dyDescent="0.3">
      <c r="A1" s="1" t="s">
        <v>0</v>
      </c>
      <c r="B1" s="19" t="s">
        <v>223</v>
      </c>
      <c r="C1" s="19"/>
      <c r="D1" s="3">
        <v>1</v>
      </c>
    </row>
    <row r="2" spans="1:10" x14ac:dyDescent="0.3">
      <c r="A2" s="5"/>
      <c r="C2" s="51"/>
    </row>
    <row r="3" spans="1:10" x14ac:dyDescent="0.3">
      <c r="A3" s="5"/>
      <c r="C3" s="51"/>
      <c r="I3" s="9"/>
      <c r="J3" s="6"/>
    </row>
    <row r="4" spans="1:10" x14ac:dyDescent="0.3">
      <c r="A4" s="5"/>
      <c r="C4" s="51"/>
    </row>
    <row r="5" spans="1:10" s="10" customFormat="1" ht="13.8" x14ac:dyDescent="0.3">
      <c r="D5" s="12"/>
    </row>
    <row r="6" spans="1:10" x14ac:dyDescent="0.3">
      <c r="A6" s="1" t="s">
        <v>127</v>
      </c>
      <c r="B6" s="22">
        <v>100</v>
      </c>
      <c r="C6" s="23"/>
      <c r="D6" s="24">
        <v>19.18</v>
      </c>
      <c r="F6" s="4" t="s">
        <v>1</v>
      </c>
    </row>
    <row r="7" spans="1:10" x14ac:dyDescent="0.3">
      <c r="A7" s="5"/>
      <c r="B7" s="22">
        <v>120</v>
      </c>
      <c r="C7" s="23"/>
      <c r="D7" s="24">
        <v>19.18</v>
      </c>
      <c r="F7" s="4" t="s">
        <v>2</v>
      </c>
    </row>
    <row r="8" spans="1:10" x14ac:dyDescent="0.3">
      <c r="A8" s="5"/>
      <c r="B8" s="22">
        <v>150</v>
      </c>
      <c r="C8" s="23"/>
      <c r="D8" s="24">
        <v>19.18</v>
      </c>
      <c r="F8" s="4" t="s">
        <v>3</v>
      </c>
    </row>
    <row r="9" spans="1:10" x14ac:dyDescent="0.3">
      <c r="A9" s="5"/>
      <c r="B9" s="22">
        <v>200</v>
      </c>
      <c r="C9" s="23"/>
      <c r="D9" s="24">
        <v>19.18</v>
      </c>
      <c r="F9" s="4" t="s">
        <v>4</v>
      </c>
    </row>
    <row r="10" spans="1:10" x14ac:dyDescent="0.3">
      <c r="A10" s="5"/>
      <c r="B10" s="22">
        <v>250</v>
      </c>
      <c r="C10" s="23"/>
      <c r="D10" s="24">
        <v>19.18</v>
      </c>
      <c r="F10" s="4" t="s">
        <v>5</v>
      </c>
    </row>
    <row r="11" spans="1:10" x14ac:dyDescent="0.3">
      <c r="A11" s="5"/>
      <c r="B11" s="22">
        <v>300</v>
      </c>
      <c r="C11" s="23"/>
      <c r="D11" s="24">
        <v>19.18</v>
      </c>
      <c r="F11" s="4" t="s">
        <v>6</v>
      </c>
    </row>
    <row r="12" spans="1:10" x14ac:dyDescent="0.3">
      <c r="A12" s="5"/>
      <c r="B12" s="22">
        <v>301</v>
      </c>
      <c r="C12" s="23"/>
      <c r="D12" s="24">
        <v>19.18</v>
      </c>
      <c r="F12" s="4" t="s">
        <v>7</v>
      </c>
    </row>
    <row r="13" spans="1:10" x14ac:dyDescent="0.3">
      <c r="A13" s="5"/>
      <c r="B13" s="22">
        <v>310</v>
      </c>
      <c r="C13" s="23"/>
      <c r="D13" s="24">
        <v>19.18</v>
      </c>
      <c r="F13" s="4" t="s">
        <v>8</v>
      </c>
    </row>
    <row r="14" spans="1:10" x14ac:dyDescent="0.3">
      <c r="A14" s="5"/>
      <c r="B14" s="22">
        <v>311</v>
      </c>
      <c r="C14" s="23"/>
      <c r="D14" s="24">
        <v>19.18</v>
      </c>
      <c r="F14" s="4" t="s">
        <v>9</v>
      </c>
    </row>
    <row r="18" spans="1:6" s="10" customFormat="1" ht="13.8" x14ac:dyDescent="0.3">
      <c r="D18" s="12"/>
    </row>
    <row r="19" spans="1:6" x14ac:dyDescent="0.3">
      <c r="A19" s="1" t="s">
        <v>135</v>
      </c>
      <c r="B19" s="22">
        <v>1</v>
      </c>
      <c r="C19" s="23"/>
      <c r="D19" s="15">
        <v>0.57000688216892592</v>
      </c>
      <c r="F19" s="4" t="s">
        <v>46</v>
      </c>
    </row>
    <row r="20" spans="1:6" x14ac:dyDescent="0.3">
      <c r="B20" s="22">
        <v>2</v>
      </c>
      <c r="C20" s="23"/>
      <c r="D20" s="15">
        <v>1.3925777893639208</v>
      </c>
      <c r="F20" s="4" t="s">
        <v>47</v>
      </c>
    </row>
    <row r="21" spans="1:6" x14ac:dyDescent="0.3">
      <c r="B21" s="22">
        <v>3</v>
      </c>
      <c r="C21" s="23"/>
      <c r="D21" s="15">
        <v>0.4078098018769552</v>
      </c>
      <c r="F21" s="4" t="s">
        <v>48</v>
      </c>
    </row>
    <row r="22" spans="1:6" x14ac:dyDescent="0.3">
      <c r="B22" s="22">
        <v>4</v>
      </c>
      <c r="C22" s="23"/>
      <c r="D22" s="15">
        <v>0.3645572471324296</v>
      </c>
      <c r="F22" s="4" t="s">
        <v>49</v>
      </c>
    </row>
    <row r="23" spans="1:6" x14ac:dyDescent="0.3">
      <c r="B23" s="22">
        <v>5</v>
      </c>
      <c r="C23" s="23"/>
      <c r="D23" s="15">
        <v>0.43484264859228366</v>
      </c>
      <c r="F23" s="4" t="s">
        <v>50</v>
      </c>
    </row>
    <row r="24" spans="1:6" x14ac:dyDescent="0.3">
      <c r="B24" s="22">
        <v>6</v>
      </c>
      <c r="C24" s="23"/>
      <c r="D24" s="15">
        <v>0.43407028154327432</v>
      </c>
      <c r="F24" s="4" t="s">
        <v>51</v>
      </c>
    </row>
    <row r="25" spans="1:6" x14ac:dyDescent="0.3">
      <c r="B25" s="22">
        <v>7</v>
      </c>
      <c r="C25" s="23"/>
      <c r="D25" s="15">
        <v>0.34756517205422316</v>
      </c>
      <c r="F25" s="4" t="s">
        <v>52</v>
      </c>
    </row>
    <row r="26" spans="1:6" x14ac:dyDescent="0.3">
      <c r="B26" s="22">
        <v>8</v>
      </c>
      <c r="C26" s="23"/>
      <c r="D26" s="15">
        <v>0.46419259645464028</v>
      </c>
      <c r="F26" s="4" t="s">
        <v>53</v>
      </c>
    </row>
    <row r="27" spans="1:6" x14ac:dyDescent="0.3">
      <c r="B27" s="22">
        <v>9</v>
      </c>
      <c r="C27" s="23"/>
      <c r="D27" s="15">
        <v>0.47153008342022945</v>
      </c>
      <c r="F27" s="4" t="s">
        <v>54</v>
      </c>
    </row>
    <row r="28" spans="1:6" x14ac:dyDescent="0.3">
      <c r="B28" s="22">
        <v>10</v>
      </c>
      <c r="C28" s="23"/>
      <c r="D28" s="15">
        <v>0.57618581856100104</v>
      </c>
      <c r="F28" s="4" t="s">
        <v>55</v>
      </c>
    </row>
    <row r="29" spans="1:6" x14ac:dyDescent="0.3">
      <c r="B29" s="22">
        <v>11</v>
      </c>
      <c r="C29" s="23"/>
      <c r="D29" s="15">
        <v>0.34756517205422316</v>
      </c>
      <c r="F29" s="4" t="s">
        <v>56</v>
      </c>
    </row>
    <row r="30" spans="1:6" x14ac:dyDescent="0.3">
      <c r="B30" s="22">
        <v>12</v>
      </c>
      <c r="C30" s="23"/>
      <c r="D30" s="15">
        <v>0.62754822732012516</v>
      </c>
      <c r="F30" s="4" t="s">
        <v>57</v>
      </c>
    </row>
    <row r="31" spans="1:6" x14ac:dyDescent="0.3">
      <c r="B31" s="22">
        <v>13</v>
      </c>
      <c r="C31" s="23"/>
      <c r="D31" s="15">
        <v>0.70787440041710115</v>
      </c>
      <c r="F31" s="4" t="s">
        <v>58</v>
      </c>
    </row>
    <row r="32" spans="1:6" x14ac:dyDescent="0.3">
      <c r="B32" s="22">
        <v>14</v>
      </c>
      <c r="C32" s="23"/>
      <c r="D32" s="15">
        <v>0.49779056308654857</v>
      </c>
      <c r="F32" s="4" t="s">
        <v>59</v>
      </c>
    </row>
    <row r="33" spans="2:6" x14ac:dyDescent="0.3">
      <c r="B33" s="22">
        <v>15</v>
      </c>
      <c r="C33" s="23"/>
      <c r="D33" s="15">
        <v>0.34756517205422316</v>
      </c>
      <c r="F33" s="4" t="s">
        <v>60</v>
      </c>
    </row>
    <row r="34" spans="2:6" x14ac:dyDescent="0.3">
      <c r="B34" s="22">
        <v>16</v>
      </c>
      <c r="C34" s="23"/>
      <c r="D34" s="15">
        <v>1.0415369655891553</v>
      </c>
      <c r="F34" s="4" t="s">
        <v>61</v>
      </c>
    </row>
    <row r="35" spans="2:6" x14ac:dyDescent="0.3">
      <c r="B35" s="22">
        <v>17</v>
      </c>
      <c r="C35" s="23"/>
      <c r="D35" s="15">
        <v>0.39545192909280502</v>
      </c>
      <c r="F35" s="4" t="s">
        <v>62</v>
      </c>
    </row>
    <row r="36" spans="2:6" x14ac:dyDescent="0.3">
      <c r="B36" s="22">
        <v>18</v>
      </c>
      <c r="C36" s="23"/>
      <c r="D36" s="15">
        <v>0.83029457768508863</v>
      </c>
      <c r="F36" s="4" t="s">
        <v>63</v>
      </c>
    </row>
    <row r="37" spans="2:6" x14ac:dyDescent="0.3">
      <c r="B37" s="22">
        <v>19</v>
      </c>
      <c r="C37" s="23"/>
      <c r="D37" s="15">
        <v>0.6009015641293014</v>
      </c>
      <c r="F37" s="4" t="s">
        <v>64</v>
      </c>
    </row>
    <row r="38" spans="2:6" x14ac:dyDescent="0.3">
      <c r="B38" s="22">
        <v>20</v>
      </c>
      <c r="C38" s="23"/>
      <c r="D38" s="15">
        <v>0.5174859228362878</v>
      </c>
      <c r="F38" s="4" t="s">
        <v>65</v>
      </c>
    </row>
    <row r="39" spans="2:6" x14ac:dyDescent="0.3">
      <c r="B39" s="22">
        <v>21</v>
      </c>
      <c r="C39" s="23"/>
      <c r="D39" s="15">
        <v>0.34756517205422316</v>
      </c>
      <c r="F39" s="4" t="s">
        <v>66</v>
      </c>
    </row>
    <row r="40" spans="2:6" x14ac:dyDescent="0.3">
      <c r="B40" s="22">
        <v>22</v>
      </c>
      <c r="C40" s="23"/>
      <c r="D40" s="15">
        <v>1.2346287278415016</v>
      </c>
      <c r="F40" s="4" t="s">
        <v>67</v>
      </c>
    </row>
    <row r="41" spans="2:6" x14ac:dyDescent="0.3">
      <c r="B41" s="22">
        <v>23</v>
      </c>
      <c r="C41" s="23"/>
      <c r="D41" s="15">
        <v>0.91525495307612104</v>
      </c>
      <c r="F41" s="4" t="s">
        <v>68</v>
      </c>
    </row>
    <row r="42" spans="2:6" x14ac:dyDescent="0.3">
      <c r="B42" s="22">
        <v>24</v>
      </c>
      <c r="C42" s="23"/>
      <c r="D42" s="15">
        <v>0.34756517205422316</v>
      </c>
      <c r="F42" s="4" t="s">
        <v>69</v>
      </c>
    </row>
    <row r="43" spans="2:6" x14ac:dyDescent="0.3">
      <c r="B43" s="22">
        <v>25</v>
      </c>
      <c r="C43" s="23"/>
      <c r="D43" s="15">
        <v>0.96043842544317004</v>
      </c>
      <c r="F43" s="4" t="s">
        <v>70</v>
      </c>
    </row>
    <row r="44" spans="2:6" x14ac:dyDescent="0.3">
      <c r="B44" s="22">
        <v>26</v>
      </c>
      <c r="C44" s="23"/>
      <c r="D44" s="15">
        <v>1.0840171532846716</v>
      </c>
      <c r="F44" s="4" t="s">
        <v>71</v>
      </c>
    </row>
    <row r="45" spans="2:6" x14ac:dyDescent="0.3">
      <c r="B45" s="22">
        <v>27</v>
      </c>
      <c r="C45" s="23"/>
      <c r="D45" s="15">
        <v>0.34756517205422316</v>
      </c>
      <c r="F45" s="4" t="s">
        <v>72</v>
      </c>
    </row>
    <row r="46" spans="2:6" x14ac:dyDescent="0.3">
      <c r="B46" s="22">
        <v>28</v>
      </c>
      <c r="C46" s="23"/>
      <c r="D46" s="15">
        <v>0.34756517205422316</v>
      </c>
      <c r="F46" s="4" t="s">
        <v>73</v>
      </c>
    </row>
    <row r="47" spans="2:6" x14ac:dyDescent="0.3">
      <c r="B47" s="22">
        <v>29</v>
      </c>
      <c r="C47" s="23"/>
      <c r="D47" s="15">
        <v>0.52057539103232531</v>
      </c>
      <c r="F47" s="4" t="s">
        <v>74</v>
      </c>
    </row>
    <row r="48" spans="2:6" x14ac:dyDescent="0.3">
      <c r="B48" s="22">
        <v>30</v>
      </c>
      <c r="C48" s="23"/>
      <c r="D48" s="15">
        <v>0.52868524504692394</v>
      </c>
      <c r="F48" s="4" t="s">
        <v>75</v>
      </c>
    </row>
    <row r="49" spans="2:6" x14ac:dyDescent="0.3">
      <c r="B49" s="22">
        <v>31</v>
      </c>
      <c r="C49" s="23"/>
      <c r="D49" s="15">
        <v>0.87045766423357673</v>
      </c>
      <c r="F49" s="4" t="s">
        <v>76</v>
      </c>
    </row>
    <row r="50" spans="2:6" x14ac:dyDescent="0.3">
      <c r="B50" s="22">
        <v>32</v>
      </c>
      <c r="C50" s="23"/>
      <c r="D50" s="15">
        <v>0.34756517205422316</v>
      </c>
      <c r="F50" s="4" t="s">
        <v>77</v>
      </c>
    </row>
    <row r="51" spans="2:6" x14ac:dyDescent="0.3">
      <c r="B51" s="22">
        <v>33</v>
      </c>
      <c r="C51" s="23"/>
      <c r="D51" s="15">
        <v>0.34756517205422316</v>
      </c>
      <c r="F51" s="4" t="s">
        <v>78</v>
      </c>
    </row>
    <row r="52" spans="2:6" x14ac:dyDescent="0.3">
      <c r="B52" s="22">
        <v>34</v>
      </c>
      <c r="C52" s="23"/>
      <c r="D52" s="15">
        <v>0.42094004171011479</v>
      </c>
      <c r="F52" s="4" t="s">
        <v>79</v>
      </c>
    </row>
    <row r="53" spans="2:6" x14ac:dyDescent="0.3">
      <c r="B53" s="22">
        <v>35</v>
      </c>
      <c r="C53" s="23"/>
      <c r="D53" s="15">
        <v>0.34756517205422316</v>
      </c>
      <c r="F53" s="4" t="s">
        <v>80</v>
      </c>
    </row>
    <row r="54" spans="2:6" x14ac:dyDescent="0.3">
      <c r="B54" s="22">
        <v>36</v>
      </c>
      <c r="C54" s="23"/>
      <c r="D54" s="15">
        <v>0.34756517205422316</v>
      </c>
      <c r="F54" s="4" t="s">
        <v>81</v>
      </c>
    </row>
    <row r="55" spans="2:6" x14ac:dyDescent="0.3">
      <c r="B55" s="22">
        <v>37</v>
      </c>
      <c r="C55" s="23"/>
      <c r="D55" s="15">
        <v>0.40124468196037544</v>
      </c>
      <c r="F55" s="4" t="s">
        <v>82</v>
      </c>
    </row>
    <row r="56" spans="2:6" x14ac:dyDescent="0.3">
      <c r="B56" s="22">
        <v>38</v>
      </c>
      <c r="C56" s="23"/>
      <c r="D56" s="15">
        <v>0.34756517205422316</v>
      </c>
      <c r="F56" s="4" t="s">
        <v>83</v>
      </c>
    </row>
    <row r="57" spans="2:6" x14ac:dyDescent="0.3">
      <c r="B57" s="22">
        <v>39</v>
      </c>
      <c r="C57" s="23"/>
      <c r="D57" s="15">
        <v>0.40278941605839419</v>
      </c>
      <c r="F57" s="4" t="s">
        <v>84</v>
      </c>
    </row>
    <row r="58" spans="2:6" x14ac:dyDescent="0.3">
      <c r="B58" s="22">
        <v>40</v>
      </c>
      <c r="C58" s="23"/>
      <c r="D58" s="15">
        <v>0.38116313868613133</v>
      </c>
      <c r="F58" s="4" t="s">
        <v>85</v>
      </c>
    </row>
    <row r="59" spans="2:6" x14ac:dyDescent="0.3">
      <c r="B59" s="22">
        <v>41</v>
      </c>
      <c r="C59" s="23"/>
      <c r="D59" s="15">
        <v>0.34756517205422316</v>
      </c>
      <c r="F59" s="4" t="s">
        <v>86</v>
      </c>
    </row>
    <row r="60" spans="2:6" x14ac:dyDescent="0.3">
      <c r="B60" s="22">
        <v>42</v>
      </c>
      <c r="C60" s="23"/>
      <c r="D60" s="15">
        <v>0.70555729927007294</v>
      </c>
      <c r="F60" s="4" t="s">
        <v>87</v>
      </c>
    </row>
    <row r="61" spans="2:6" x14ac:dyDescent="0.3">
      <c r="B61" s="22">
        <v>43</v>
      </c>
      <c r="C61" s="23"/>
      <c r="D61" s="15">
        <v>0.70671584984358715</v>
      </c>
      <c r="F61" s="4" t="s">
        <v>88</v>
      </c>
    </row>
    <row r="62" spans="2:6" x14ac:dyDescent="0.3">
      <c r="B62" s="22">
        <v>44</v>
      </c>
      <c r="C62" s="23"/>
      <c r="D62" s="15">
        <v>1.1141394681960377</v>
      </c>
      <c r="F62" s="4" t="s">
        <v>89</v>
      </c>
    </row>
    <row r="63" spans="2:6" x14ac:dyDescent="0.3">
      <c r="B63" s="22">
        <v>45</v>
      </c>
      <c r="C63" s="23"/>
      <c r="D63" s="15">
        <v>0.44720052137643379</v>
      </c>
      <c r="F63" s="4" t="s">
        <v>90</v>
      </c>
    </row>
    <row r="64" spans="2:6" x14ac:dyDescent="0.3">
      <c r="B64" s="22">
        <v>46</v>
      </c>
      <c r="C64" s="23"/>
      <c r="D64" s="15">
        <v>0.73915526590198133</v>
      </c>
      <c r="F64" s="4" t="s">
        <v>91</v>
      </c>
    </row>
    <row r="65" spans="2:6" x14ac:dyDescent="0.3">
      <c r="B65" s="22">
        <v>47</v>
      </c>
      <c r="C65" s="23"/>
      <c r="D65" s="15">
        <v>0.38425260688216889</v>
      </c>
      <c r="F65" s="4" t="s">
        <v>92</v>
      </c>
    </row>
    <row r="66" spans="2:6" x14ac:dyDescent="0.3">
      <c r="B66" s="22">
        <v>48</v>
      </c>
      <c r="C66" s="23"/>
      <c r="D66" s="15">
        <v>0.48311558915537017</v>
      </c>
      <c r="F66" s="4" t="s">
        <v>93</v>
      </c>
    </row>
    <row r="67" spans="2:6" x14ac:dyDescent="0.3">
      <c r="B67" s="22">
        <v>49</v>
      </c>
      <c r="C67" s="23"/>
      <c r="D67" s="15">
        <v>0.4251880604796664</v>
      </c>
      <c r="F67" s="4" t="s">
        <v>94</v>
      </c>
    </row>
    <row r="68" spans="2:6" x14ac:dyDescent="0.3">
      <c r="B68" s="22">
        <v>50</v>
      </c>
      <c r="C68" s="23"/>
      <c r="D68" s="15">
        <v>1.0002153284671533</v>
      </c>
      <c r="F68" s="4" t="s">
        <v>95</v>
      </c>
    </row>
    <row r="69" spans="2:6" x14ac:dyDescent="0.3">
      <c r="B69" s="22">
        <v>51</v>
      </c>
      <c r="C69" s="23"/>
      <c r="D69" s="15">
        <v>0.34756517205422316</v>
      </c>
      <c r="F69" s="4" t="s">
        <v>96</v>
      </c>
    </row>
    <row r="70" spans="2:6" x14ac:dyDescent="0.3">
      <c r="B70" s="22">
        <v>52</v>
      </c>
      <c r="C70" s="23"/>
      <c r="D70" s="15">
        <v>0.34756517205422316</v>
      </c>
      <c r="F70" s="4" t="s">
        <v>97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2"/>
  <sheetViews>
    <sheetView showGridLines="0" workbookViewId="0">
      <selection activeCell="C16" sqref="C16"/>
    </sheetView>
  </sheetViews>
  <sheetFormatPr baseColWidth="10" defaultColWidth="11.5546875" defaultRowHeight="14.4" x14ac:dyDescent="0.3"/>
  <cols>
    <col min="1" max="1" width="20.109375" style="4" bestFit="1" customWidth="1"/>
    <col min="2" max="2" width="21.6640625" style="4" bestFit="1" customWidth="1"/>
    <col min="3" max="16384" width="11.5546875" style="4"/>
  </cols>
  <sheetData>
    <row r="1" spans="1:6" x14ac:dyDescent="0.3">
      <c r="A1" s="1" t="s">
        <v>0</v>
      </c>
      <c r="B1" s="19" t="s">
        <v>224</v>
      </c>
      <c r="C1" s="19"/>
      <c r="D1" s="3">
        <v>0.09</v>
      </c>
      <c r="F1" s="46" t="s">
        <v>207</v>
      </c>
    </row>
    <row r="2" spans="1:6" x14ac:dyDescent="0.3">
      <c r="B2" s="19" t="s">
        <v>454</v>
      </c>
      <c r="C2" s="19"/>
      <c r="D2" s="3">
        <v>16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D1"/>
  <sheetViews>
    <sheetView workbookViewId="0"/>
  </sheetViews>
  <sheetFormatPr baseColWidth="10" defaultColWidth="11.5546875" defaultRowHeight="14.4" x14ac:dyDescent="0.3"/>
  <cols>
    <col min="1" max="1" width="18.109375" style="4" customWidth="1"/>
    <col min="2" max="2" width="14.88671875" style="4" customWidth="1"/>
    <col min="3" max="16384" width="11.5546875" style="4"/>
  </cols>
  <sheetData>
    <row r="1" spans="1:4" x14ac:dyDescent="0.3">
      <c r="A1" s="1" t="s">
        <v>0</v>
      </c>
      <c r="B1" s="19" t="s">
        <v>225</v>
      </c>
      <c r="C1" s="19"/>
      <c r="D1" s="3">
        <v>10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1"/>
  <sheetViews>
    <sheetView showGridLines="0" workbookViewId="0">
      <selection activeCell="B1" sqref="B1"/>
    </sheetView>
  </sheetViews>
  <sheetFormatPr baseColWidth="10" defaultColWidth="11.5546875" defaultRowHeight="14.4" x14ac:dyDescent="0.3"/>
  <cols>
    <col min="1" max="1" width="11.5546875" style="4"/>
    <col min="2" max="2" width="14.33203125" style="4" bestFit="1" customWidth="1"/>
    <col min="3" max="16384" width="11.5546875" style="4"/>
  </cols>
  <sheetData>
    <row r="1" spans="1:6" s="21" customFormat="1" x14ac:dyDescent="0.3">
      <c r="A1" s="1" t="s">
        <v>0</v>
      </c>
      <c r="B1" s="2" t="s">
        <v>209</v>
      </c>
      <c r="C1" s="2"/>
      <c r="D1" s="30">
        <v>1.91</v>
      </c>
      <c r="E1" s="20"/>
      <c r="F1" s="46"/>
    </row>
  </sheetData>
  <pageMargins left="0.7" right="0.7" top="0.75" bottom="0.75" header="0.3" footer="0.3"/>
  <customProperties>
    <customPr name="EpmWorksheetKeyString_GUID" r:id="rId1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124"/>
  <sheetViews>
    <sheetView showGridLines="0" tabSelected="1" topLeftCell="A61" workbookViewId="0">
      <selection activeCell="F77" sqref="F77"/>
    </sheetView>
  </sheetViews>
  <sheetFormatPr baseColWidth="10" defaultColWidth="11.5546875" defaultRowHeight="14.4" x14ac:dyDescent="0.3"/>
  <cols>
    <col min="1" max="1" width="15.6640625" style="4" bestFit="1" customWidth="1"/>
    <col min="2" max="3" width="22.44140625" style="7" customWidth="1"/>
    <col min="4" max="4" width="14.33203125" style="4" bestFit="1" customWidth="1"/>
    <col min="5" max="5" width="6.44140625" style="4" bestFit="1" customWidth="1"/>
    <col min="6" max="6" width="14.5546875" style="4" bestFit="1" customWidth="1"/>
    <col min="7" max="8" width="11.5546875" style="4"/>
    <col min="9" max="9" width="12" style="4" customWidth="1"/>
    <col min="10" max="10" width="11.88671875" style="4" bestFit="1" customWidth="1"/>
    <col min="11" max="16384" width="11.5546875" style="4"/>
  </cols>
  <sheetData>
    <row r="1" spans="1:11" x14ac:dyDescent="0.3">
      <c r="A1" s="1" t="s">
        <v>0</v>
      </c>
      <c r="B1" s="2" t="s">
        <v>226</v>
      </c>
      <c r="C1" s="2"/>
      <c r="D1" s="3">
        <v>1</v>
      </c>
      <c r="F1" s="47"/>
    </row>
    <row r="2" spans="1:11" x14ac:dyDescent="0.3">
      <c r="A2" s="5"/>
      <c r="C2" s="8"/>
      <c r="F2" s="52"/>
    </row>
    <row r="3" spans="1:11" x14ac:dyDescent="0.3">
      <c r="A3" s="5"/>
      <c r="C3" s="8"/>
      <c r="K3" s="9"/>
    </row>
    <row r="4" spans="1:11" x14ac:dyDescent="0.3">
      <c r="A4" s="5"/>
      <c r="C4" s="8"/>
    </row>
    <row r="5" spans="1:11" s="10" customFormat="1" ht="13.8" x14ac:dyDescent="0.3">
      <c r="B5" s="11"/>
      <c r="C5" s="11"/>
      <c r="D5" s="12"/>
    </row>
    <row r="6" spans="1:11" x14ac:dyDescent="0.3">
      <c r="A6" s="1" t="s">
        <v>128</v>
      </c>
      <c r="B6" s="13">
        <v>1</v>
      </c>
      <c r="C6" s="13"/>
      <c r="D6" s="15">
        <v>0.9</v>
      </c>
      <c r="F6" s="4" t="s">
        <v>10</v>
      </c>
      <c r="I6" s="4">
        <v>0.9</v>
      </c>
    </row>
    <row r="7" spans="1:11" x14ac:dyDescent="0.3">
      <c r="A7" s="5"/>
      <c r="B7" s="13">
        <v>2</v>
      </c>
      <c r="C7" s="13"/>
      <c r="D7" s="15">
        <v>2</v>
      </c>
      <c r="F7" s="4" t="s">
        <v>11</v>
      </c>
      <c r="I7" s="4">
        <v>2</v>
      </c>
    </row>
    <row r="8" spans="1:11" x14ac:dyDescent="0.3">
      <c r="A8" s="5"/>
      <c r="B8" s="13">
        <v>3</v>
      </c>
      <c r="C8" s="13"/>
      <c r="D8" s="15">
        <v>1.38</v>
      </c>
      <c r="F8" s="4" t="s">
        <v>12</v>
      </c>
      <c r="I8" s="4">
        <v>1.38</v>
      </c>
    </row>
    <row r="9" spans="1:11" x14ac:dyDescent="0.3">
      <c r="A9" s="5"/>
      <c r="B9" s="13">
        <v>4</v>
      </c>
      <c r="C9" s="13"/>
      <c r="D9" s="15">
        <v>0.5</v>
      </c>
      <c r="F9" s="4" t="s">
        <v>13</v>
      </c>
      <c r="I9" s="4">
        <v>0.5</v>
      </c>
    </row>
    <row r="10" spans="1:11" x14ac:dyDescent="0.3">
      <c r="A10" s="5"/>
      <c r="B10" s="13">
        <v>5</v>
      </c>
      <c r="C10" s="13"/>
      <c r="D10" s="15">
        <v>5</v>
      </c>
      <c r="F10" s="4" t="s">
        <v>14</v>
      </c>
      <c r="I10" s="4">
        <v>5</v>
      </c>
    </row>
    <row r="11" spans="1:11" x14ac:dyDescent="0.3">
      <c r="A11" s="5"/>
      <c r="B11" s="13">
        <v>6</v>
      </c>
      <c r="C11" s="13"/>
      <c r="D11" s="15">
        <v>2</v>
      </c>
      <c r="F11" s="4" t="s">
        <v>15</v>
      </c>
      <c r="I11" s="4">
        <v>2</v>
      </c>
    </row>
    <row r="12" spans="1:11" x14ac:dyDescent="0.3">
      <c r="A12" s="5"/>
      <c r="B12" s="13">
        <v>7</v>
      </c>
      <c r="C12" s="13"/>
      <c r="D12" s="15">
        <v>1</v>
      </c>
      <c r="F12" s="4" t="s">
        <v>16</v>
      </c>
      <c r="I12" s="4">
        <v>1</v>
      </c>
    </row>
    <row r="13" spans="1:11" x14ac:dyDescent="0.3">
      <c r="A13" s="5"/>
      <c r="B13" s="13">
        <v>8</v>
      </c>
      <c r="C13" s="13"/>
      <c r="D13" s="15">
        <v>0.9</v>
      </c>
      <c r="F13" s="4" t="s">
        <v>17</v>
      </c>
      <c r="I13" s="4">
        <v>0.9</v>
      </c>
    </row>
    <row r="14" spans="1:11" ht="15" customHeight="1" x14ac:dyDescent="0.3">
      <c r="A14" s="16"/>
      <c r="B14" s="13">
        <v>9</v>
      </c>
      <c r="C14" s="13"/>
      <c r="D14" s="15">
        <v>1.05</v>
      </c>
      <c r="F14" s="4" t="s">
        <v>18</v>
      </c>
      <c r="I14" s="4">
        <v>1.05</v>
      </c>
    </row>
    <row r="15" spans="1:11" ht="15" customHeight="1" x14ac:dyDescent="0.3">
      <c r="A15" s="16"/>
      <c r="B15" s="13">
        <v>10</v>
      </c>
      <c r="C15" s="13"/>
      <c r="D15" s="15">
        <v>1.05</v>
      </c>
      <c r="F15" s="4" t="s">
        <v>19</v>
      </c>
      <c r="I15" s="4">
        <v>1.05</v>
      </c>
    </row>
    <row r="16" spans="1:11" ht="15" customHeight="1" x14ac:dyDescent="0.3">
      <c r="A16" s="16"/>
      <c r="B16" s="13">
        <v>11</v>
      </c>
      <c r="C16" s="13"/>
      <c r="D16" s="15">
        <v>1.2</v>
      </c>
      <c r="F16" s="4" t="s">
        <v>20</v>
      </c>
      <c r="I16" s="4">
        <v>1.2</v>
      </c>
    </row>
    <row r="17" spans="1:9" ht="15" customHeight="1" x14ac:dyDescent="0.3">
      <c r="A17" s="16"/>
      <c r="B17" s="13">
        <v>12</v>
      </c>
      <c r="C17" s="13"/>
      <c r="D17" s="15">
        <v>1.2</v>
      </c>
      <c r="F17" s="4" t="s">
        <v>22</v>
      </c>
      <c r="I17" s="4">
        <v>1.2</v>
      </c>
    </row>
    <row r="18" spans="1:9" ht="15" customHeight="1" x14ac:dyDescent="0.3">
      <c r="A18" s="16"/>
      <c r="B18" s="13">
        <v>13</v>
      </c>
      <c r="C18" s="13"/>
      <c r="D18" s="15">
        <v>1.5</v>
      </c>
      <c r="F18" s="4" t="s">
        <v>24</v>
      </c>
      <c r="I18" s="4">
        <v>1.5</v>
      </c>
    </row>
    <row r="19" spans="1:9" ht="15" customHeight="1" x14ac:dyDescent="0.3">
      <c r="A19" s="16"/>
      <c r="B19" s="13">
        <v>14</v>
      </c>
      <c r="C19" s="13"/>
      <c r="D19" s="15">
        <v>1.2</v>
      </c>
      <c r="F19" s="4" t="s">
        <v>25</v>
      </c>
      <c r="I19" s="4">
        <v>1.2</v>
      </c>
    </row>
    <row r="20" spans="1:9" ht="15" customHeight="1" x14ac:dyDescent="0.3">
      <c r="A20" s="16"/>
      <c r="B20" s="13">
        <v>15</v>
      </c>
      <c r="C20" s="13"/>
      <c r="D20" s="15">
        <v>1</v>
      </c>
      <c r="F20" s="4" t="s">
        <v>26</v>
      </c>
      <c r="I20" s="4">
        <v>1</v>
      </c>
    </row>
    <row r="21" spans="1:9" ht="15" customHeight="1" x14ac:dyDescent="0.3">
      <c r="A21" s="16"/>
      <c r="B21" s="13">
        <v>16</v>
      </c>
      <c r="C21" s="13"/>
      <c r="D21" s="15">
        <v>1.1499999999999999</v>
      </c>
      <c r="F21" s="4" t="s">
        <v>27</v>
      </c>
      <c r="I21" s="4">
        <v>1.1499999999999999</v>
      </c>
    </row>
    <row r="22" spans="1:9" ht="15" customHeight="1" x14ac:dyDescent="0.3">
      <c r="A22" s="16"/>
      <c r="B22" s="13">
        <v>17</v>
      </c>
      <c r="C22" s="13"/>
      <c r="D22" s="15">
        <v>2</v>
      </c>
      <c r="F22" s="4" t="s">
        <v>28</v>
      </c>
      <c r="I22" s="4">
        <v>2</v>
      </c>
    </row>
    <row r="23" spans="1:9" ht="15" customHeight="1" x14ac:dyDescent="0.3">
      <c r="A23" s="16"/>
      <c r="B23" s="13">
        <v>18</v>
      </c>
      <c r="C23" s="13"/>
      <c r="D23" s="15">
        <v>1.1499999999999999</v>
      </c>
      <c r="F23" s="4" t="s">
        <v>29</v>
      </c>
      <c r="I23" s="4">
        <v>1.1499999999999999</v>
      </c>
    </row>
    <row r="24" spans="1:9" ht="15" customHeight="1" x14ac:dyDescent="0.3">
      <c r="A24" s="16"/>
      <c r="B24" s="13">
        <v>19</v>
      </c>
      <c r="C24" s="13"/>
      <c r="D24" s="15">
        <v>1.5</v>
      </c>
      <c r="F24" s="4" t="s">
        <v>30</v>
      </c>
      <c r="I24" s="4">
        <v>1.5</v>
      </c>
    </row>
    <row r="25" spans="1:9" ht="15" customHeight="1" x14ac:dyDescent="0.3">
      <c r="A25" s="16"/>
      <c r="B25" s="13">
        <v>20</v>
      </c>
      <c r="C25" s="13"/>
      <c r="D25" s="15">
        <v>0.75</v>
      </c>
      <c r="F25" s="4" t="s">
        <v>31</v>
      </c>
      <c r="I25" s="4">
        <v>0.75</v>
      </c>
    </row>
    <row r="26" spans="1:9" ht="15" customHeight="1" x14ac:dyDescent="0.3">
      <c r="A26" s="16"/>
      <c r="B26" s="13">
        <v>21</v>
      </c>
      <c r="C26" s="13"/>
      <c r="D26" s="15">
        <v>0.9</v>
      </c>
      <c r="F26" s="4" t="s">
        <v>32</v>
      </c>
      <c r="I26" s="4">
        <v>0.9</v>
      </c>
    </row>
    <row r="27" spans="1:9" ht="15" customHeight="1" x14ac:dyDescent="0.3">
      <c r="A27" s="16"/>
      <c r="B27" s="13">
        <v>22</v>
      </c>
      <c r="C27" s="13"/>
      <c r="D27" s="15">
        <v>0.8</v>
      </c>
      <c r="F27" s="4" t="s">
        <v>33</v>
      </c>
      <c r="I27" s="4">
        <v>0.8</v>
      </c>
    </row>
    <row r="28" spans="1:9" ht="15" customHeight="1" x14ac:dyDescent="0.3">
      <c r="A28" s="16"/>
      <c r="B28" s="13">
        <v>23</v>
      </c>
      <c r="C28" s="13"/>
      <c r="D28" s="15">
        <v>1.1000000000000001</v>
      </c>
      <c r="F28" s="4" t="s">
        <v>21</v>
      </c>
      <c r="I28" s="4">
        <v>1.1000000000000001</v>
      </c>
    </row>
    <row r="29" spans="1:9" ht="15" customHeight="1" x14ac:dyDescent="0.3">
      <c r="A29" s="16"/>
      <c r="B29" s="13">
        <v>24</v>
      </c>
      <c r="C29" s="13"/>
      <c r="D29" s="15">
        <v>1.2</v>
      </c>
      <c r="F29" s="4" t="s">
        <v>23</v>
      </c>
      <c r="I29" s="4">
        <v>1.2</v>
      </c>
    </row>
    <row r="30" spans="1:9" ht="15" customHeight="1" x14ac:dyDescent="0.3">
      <c r="A30" s="16"/>
      <c r="B30" s="17"/>
      <c r="C30" s="18"/>
    </row>
    <row r="31" spans="1:9" ht="15" customHeight="1" x14ac:dyDescent="0.3">
      <c r="A31" s="16"/>
      <c r="B31" s="17"/>
      <c r="C31" s="18"/>
    </row>
    <row r="32" spans="1:9" ht="15" customHeight="1" x14ac:dyDescent="0.3">
      <c r="A32" s="16"/>
      <c r="B32" s="17"/>
      <c r="C32" s="18"/>
    </row>
    <row r="33" spans="1:6" s="10" customFormat="1" ht="13.8" x14ac:dyDescent="0.3">
      <c r="B33" s="11"/>
      <c r="C33" s="11"/>
      <c r="D33" s="12"/>
    </row>
    <row r="34" spans="1:6" x14ac:dyDescent="0.3">
      <c r="A34" s="1" t="s">
        <v>112</v>
      </c>
      <c r="B34" s="13">
        <v>0</v>
      </c>
      <c r="C34" s="13"/>
      <c r="D34" s="15">
        <v>1</v>
      </c>
      <c r="F34" s="4" t="s">
        <v>34</v>
      </c>
    </row>
    <row r="35" spans="1:6" ht="15" customHeight="1" x14ac:dyDescent="0.3">
      <c r="A35" s="16"/>
      <c r="B35" s="13">
        <v>1</v>
      </c>
      <c r="C35" s="13"/>
      <c r="D35" s="15">
        <v>1.2</v>
      </c>
      <c r="F35" s="4" t="s">
        <v>35</v>
      </c>
    </row>
    <row r="36" spans="1:6" ht="15" customHeight="1" x14ac:dyDescent="0.3">
      <c r="A36" s="16"/>
      <c r="B36" s="13">
        <v>2</v>
      </c>
      <c r="C36" s="13"/>
      <c r="D36" s="15">
        <v>1.35</v>
      </c>
      <c r="F36" s="4" t="s">
        <v>36</v>
      </c>
    </row>
    <row r="37" spans="1:6" ht="15" customHeight="1" x14ac:dyDescent="0.3">
      <c r="A37" s="16"/>
      <c r="B37" s="13">
        <v>3</v>
      </c>
      <c r="C37" s="13"/>
      <c r="D37" s="15">
        <v>1.4</v>
      </c>
      <c r="F37" s="4" t="s">
        <v>37</v>
      </c>
    </row>
    <row r="41" spans="1:6" s="10" customFormat="1" ht="13.8" x14ac:dyDescent="0.3">
      <c r="B41" s="11"/>
      <c r="C41" s="11"/>
      <c r="D41" s="12"/>
    </row>
    <row r="42" spans="1:6" x14ac:dyDescent="0.3">
      <c r="A42" s="1" t="s">
        <v>113</v>
      </c>
      <c r="B42" s="13">
        <v>0</v>
      </c>
      <c r="C42" s="13"/>
      <c r="D42" s="15">
        <v>1</v>
      </c>
      <c r="F42" s="4" t="s">
        <v>38</v>
      </c>
    </row>
    <row r="43" spans="1:6" ht="15" customHeight="1" x14ac:dyDescent="0.3">
      <c r="A43" s="16"/>
      <c r="B43" s="13">
        <v>1</v>
      </c>
      <c r="C43" s="13"/>
      <c r="D43" s="15">
        <v>1.2</v>
      </c>
      <c r="F43" s="4" t="s">
        <v>39</v>
      </c>
    </row>
    <row r="47" spans="1:6" s="10" customFormat="1" ht="13.8" x14ac:dyDescent="0.3">
      <c r="B47" s="11"/>
      <c r="C47" s="11"/>
      <c r="D47" s="12"/>
    </row>
    <row r="48" spans="1:6" x14ac:dyDescent="0.3">
      <c r="A48" s="1" t="s">
        <v>114</v>
      </c>
      <c r="B48" s="13">
        <v>0</v>
      </c>
      <c r="C48" s="13"/>
      <c r="D48" s="15">
        <v>1</v>
      </c>
      <c r="F48" s="4" t="s">
        <v>40</v>
      </c>
    </row>
    <row r="49" spans="1:6" ht="15" customHeight="1" x14ac:dyDescent="0.3">
      <c r="A49" s="16"/>
      <c r="B49" s="13">
        <v>1</v>
      </c>
      <c r="C49" s="13"/>
      <c r="D49" s="15">
        <v>1.3</v>
      </c>
      <c r="F49" s="4" t="s">
        <v>41</v>
      </c>
    </row>
    <row r="59" spans="1:6" s="10" customFormat="1" thickBot="1" x14ac:dyDescent="0.35">
      <c r="B59" s="11"/>
      <c r="C59" s="11"/>
      <c r="D59" s="12"/>
      <c r="E59" s="10" t="s">
        <v>393</v>
      </c>
    </row>
    <row r="60" spans="1:6" x14ac:dyDescent="0.3">
      <c r="A60" s="110" t="s">
        <v>395</v>
      </c>
      <c r="B60" s="36">
        <v>0</v>
      </c>
      <c r="C60" s="36">
        <v>999999</v>
      </c>
      <c r="D60" s="61">
        <v>578</v>
      </c>
    </row>
    <row r="61" spans="1:6" x14ac:dyDescent="0.3">
      <c r="A61" s="111"/>
    </row>
    <row r="62" spans="1:6" x14ac:dyDescent="0.3">
      <c r="A62" s="111"/>
    </row>
    <row r="63" spans="1:6" s="10" customFormat="1" thickBot="1" x14ac:dyDescent="0.35">
      <c r="A63" s="112"/>
      <c r="B63" s="11"/>
      <c r="C63" s="11"/>
      <c r="D63" s="12"/>
      <c r="E63" s="10" t="s">
        <v>393</v>
      </c>
    </row>
    <row r="64" spans="1:6" x14ac:dyDescent="0.3">
      <c r="A64" s="110" t="s">
        <v>396</v>
      </c>
      <c r="B64" s="36">
        <v>0</v>
      </c>
      <c r="C64" s="36">
        <v>5999</v>
      </c>
      <c r="D64" s="61">
        <v>568</v>
      </c>
    </row>
    <row r="65" spans="1:5" x14ac:dyDescent="0.3">
      <c r="A65" s="111"/>
      <c r="B65" s="40">
        <v>5999</v>
      </c>
      <c r="C65" s="40">
        <v>14999</v>
      </c>
      <c r="D65" s="62">
        <v>508</v>
      </c>
    </row>
    <row r="66" spans="1:5" x14ac:dyDescent="0.3">
      <c r="A66" s="111"/>
      <c r="B66" s="40">
        <v>14999</v>
      </c>
      <c r="C66" s="40">
        <v>19999</v>
      </c>
      <c r="D66" s="62">
        <v>518</v>
      </c>
    </row>
    <row r="67" spans="1:5" x14ac:dyDescent="0.3">
      <c r="A67" s="111"/>
      <c r="B67" s="118">
        <v>19999</v>
      </c>
      <c r="C67" s="40">
        <v>34999</v>
      </c>
      <c r="D67" s="62">
        <v>528</v>
      </c>
    </row>
    <row r="68" spans="1:5" x14ac:dyDescent="0.3">
      <c r="A68" s="111"/>
      <c r="B68" s="40">
        <v>34999</v>
      </c>
      <c r="C68" s="40">
        <v>999999</v>
      </c>
      <c r="D68" s="62">
        <v>488</v>
      </c>
    </row>
    <row r="69" spans="1:5" x14ac:dyDescent="0.3">
      <c r="A69" s="111"/>
    </row>
    <row r="70" spans="1:5" x14ac:dyDescent="0.3">
      <c r="A70" s="111"/>
    </row>
    <row r="71" spans="1:5" s="10" customFormat="1" thickBot="1" x14ac:dyDescent="0.35">
      <c r="A71" s="112"/>
      <c r="B71" s="11"/>
      <c r="C71" s="11"/>
      <c r="D71" s="12"/>
      <c r="E71" s="10" t="s">
        <v>393</v>
      </c>
    </row>
    <row r="72" spans="1:5" x14ac:dyDescent="0.3">
      <c r="A72" s="110" t="s">
        <v>397</v>
      </c>
      <c r="B72" s="36">
        <v>0</v>
      </c>
      <c r="C72" s="36">
        <v>999999</v>
      </c>
      <c r="D72" s="61">
        <v>511</v>
      </c>
    </row>
    <row r="73" spans="1:5" x14ac:dyDescent="0.3">
      <c r="A73" s="111"/>
    </row>
    <row r="74" spans="1:5" x14ac:dyDescent="0.3">
      <c r="A74" s="111"/>
    </row>
    <row r="75" spans="1:5" s="10" customFormat="1" thickBot="1" x14ac:dyDescent="0.35">
      <c r="A75" s="112"/>
      <c r="B75" s="11"/>
      <c r="C75" s="11"/>
      <c r="D75" s="12"/>
      <c r="E75" s="10" t="s">
        <v>393</v>
      </c>
    </row>
    <row r="76" spans="1:5" x14ac:dyDescent="0.3">
      <c r="A76" s="110" t="s">
        <v>398</v>
      </c>
      <c r="B76" s="36">
        <v>0</v>
      </c>
      <c r="C76" s="36">
        <v>5999</v>
      </c>
      <c r="D76" s="61">
        <v>98</v>
      </c>
    </row>
    <row r="77" spans="1:5" x14ac:dyDescent="0.3">
      <c r="A77" s="111"/>
      <c r="B77" s="40">
        <v>5999</v>
      </c>
      <c r="C77" s="40">
        <v>20999</v>
      </c>
      <c r="D77" s="62">
        <v>168</v>
      </c>
    </row>
    <row r="78" spans="1:5" x14ac:dyDescent="0.3">
      <c r="A78" s="111"/>
      <c r="B78" s="40">
        <v>20999</v>
      </c>
      <c r="C78" s="40">
        <v>40999</v>
      </c>
      <c r="D78" s="62">
        <v>218</v>
      </c>
    </row>
    <row r="79" spans="1:5" x14ac:dyDescent="0.3">
      <c r="A79" s="111"/>
      <c r="B79" s="40">
        <v>40999</v>
      </c>
      <c r="C79" s="40">
        <v>999999</v>
      </c>
      <c r="D79" s="62">
        <v>128</v>
      </c>
    </row>
    <row r="80" spans="1:5" x14ac:dyDescent="0.3">
      <c r="A80" s="111"/>
    </row>
    <row r="81" spans="1:5" x14ac:dyDescent="0.3">
      <c r="A81" s="111"/>
    </row>
    <row r="82" spans="1:5" s="10" customFormat="1" thickBot="1" x14ac:dyDescent="0.35">
      <c r="A82" s="112"/>
      <c r="B82" s="11"/>
      <c r="C82" s="11"/>
      <c r="D82" s="12"/>
      <c r="E82" s="10" t="s">
        <v>393</v>
      </c>
    </row>
    <row r="83" spans="1:5" x14ac:dyDescent="0.3">
      <c r="A83" s="110" t="s">
        <v>399</v>
      </c>
      <c r="B83" s="36">
        <v>0</v>
      </c>
      <c r="C83" s="36">
        <v>5999</v>
      </c>
      <c r="D83" s="61">
        <v>178</v>
      </c>
    </row>
    <row r="84" spans="1:5" x14ac:dyDescent="0.3">
      <c r="A84" s="111"/>
      <c r="B84" s="40">
        <v>5999</v>
      </c>
      <c r="C84" s="40">
        <v>20999</v>
      </c>
      <c r="D84" s="62">
        <v>198</v>
      </c>
    </row>
    <row r="85" spans="1:5" x14ac:dyDescent="0.3">
      <c r="A85" s="111"/>
      <c r="B85" s="40">
        <v>20999</v>
      </c>
      <c r="C85" s="40">
        <v>40999</v>
      </c>
      <c r="D85" s="62">
        <v>208</v>
      </c>
    </row>
    <row r="86" spans="1:5" x14ac:dyDescent="0.3">
      <c r="A86" s="111"/>
      <c r="B86" s="40">
        <v>40999</v>
      </c>
      <c r="C86" s="40">
        <v>999999</v>
      </c>
      <c r="D86" s="62">
        <v>158</v>
      </c>
    </row>
    <row r="87" spans="1:5" x14ac:dyDescent="0.3">
      <c r="A87" s="111"/>
      <c r="D87" s="64"/>
    </row>
    <row r="88" spans="1:5" x14ac:dyDescent="0.3">
      <c r="A88" s="111"/>
      <c r="D88" s="64"/>
    </row>
    <row r="89" spans="1:5" s="10" customFormat="1" thickBot="1" x14ac:dyDescent="0.35">
      <c r="A89" s="112"/>
      <c r="B89" s="11"/>
      <c r="C89" s="11"/>
      <c r="D89" s="12"/>
      <c r="E89" s="10" t="s">
        <v>393</v>
      </c>
    </row>
    <row r="90" spans="1:5" x14ac:dyDescent="0.3">
      <c r="A90" s="110" t="s">
        <v>400</v>
      </c>
      <c r="B90" s="36">
        <v>0</v>
      </c>
      <c r="C90" s="36">
        <v>999999</v>
      </c>
      <c r="D90" s="61">
        <v>13.77</v>
      </c>
    </row>
    <row r="91" spans="1:5" x14ac:dyDescent="0.3">
      <c r="A91" s="110"/>
      <c r="B91" s="4"/>
      <c r="C91" s="4"/>
    </row>
    <row r="92" spans="1:5" x14ac:dyDescent="0.3">
      <c r="A92" s="110"/>
      <c r="B92" s="4"/>
      <c r="C92" s="4"/>
    </row>
    <row r="93" spans="1:5" s="10" customFormat="1" thickBot="1" x14ac:dyDescent="0.35">
      <c r="A93" s="112"/>
      <c r="B93" s="11"/>
      <c r="C93" s="11"/>
      <c r="D93" s="12"/>
      <c r="E93" s="10" t="s">
        <v>393</v>
      </c>
    </row>
    <row r="94" spans="1:5" x14ac:dyDescent="0.3">
      <c r="A94" s="110" t="s">
        <v>401</v>
      </c>
      <c r="B94" s="36">
        <v>0</v>
      </c>
      <c r="C94" s="36">
        <v>999999</v>
      </c>
      <c r="D94" s="61">
        <v>45.720000000000006</v>
      </c>
    </row>
    <row r="95" spans="1:5" x14ac:dyDescent="0.3">
      <c r="A95" s="110"/>
      <c r="B95" s="4"/>
      <c r="C95" s="4"/>
    </row>
    <row r="96" spans="1:5" x14ac:dyDescent="0.3">
      <c r="A96" s="110"/>
      <c r="B96" s="4"/>
      <c r="C96" s="4"/>
    </row>
    <row r="97" spans="1:5" s="10" customFormat="1" thickBot="1" x14ac:dyDescent="0.35">
      <c r="A97" s="112"/>
      <c r="B97" s="11"/>
      <c r="C97" s="11"/>
      <c r="D97" s="12"/>
      <c r="E97" s="10" t="s">
        <v>393</v>
      </c>
    </row>
    <row r="98" spans="1:5" x14ac:dyDescent="0.3">
      <c r="A98" s="110" t="s">
        <v>402</v>
      </c>
      <c r="B98" s="36">
        <v>0</v>
      </c>
      <c r="C98" s="36">
        <v>999999</v>
      </c>
      <c r="D98" s="61">
        <v>59.25</v>
      </c>
    </row>
    <row r="99" spans="1:5" x14ac:dyDescent="0.3">
      <c r="A99" s="110"/>
      <c r="B99" s="4"/>
      <c r="C99" s="4"/>
    </row>
    <row r="100" spans="1:5" x14ac:dyDescent="0.3">
      <c r="A100" s="110"/>
      <c r="B100" s="4"/>
      <c r="C100" s="4"/>
    </row>
    <row r="101" spans="1:5" s="10" customFormat="1" thickBot="1" x14ac:dyDescent="0.35">
      <c r="A101" s="112"/>
      <c r="B101" s="11"/>
      <c r="C101" s="11"/>
      <c r="D101" s="12"/>
      <c r="E101" s="10" t="s">
        <v>393</v>
      </c>
    </row>
    <row r="102" spans="1:5" x14ac:dyDescent="0.3">
      <c r="A102" s="110" t="s">
        <v>403</v>
      </c>
      <c r="B102" s="36">
        <v>0</v>
      </c>
      <c r="C102" s="36">
        <v>999999</v>
      </c>
      <c r="D102" s="61">
        <v>50.37</v>
      </c>
    </row>
    <row r="103" spans="1:5" x14ac:dyDescent="0.3">
      <c r="A103" s="110"/>
      <c r="B103" s="4"/>
      <c r="C103" s="4"/>
    </row>
    <row r="104" spans="1:5" x14ac:dyDescent="0.3">
      <c r="A104" s="110"/>
      <c r="B104" s="4"/>
      <c r="C104" s="4"/>
    </row>
    <row r="105" spans="1:5" s="10" customFormat="1" thickBot="1" x14ac:dyDescent="0.35">
      <c r="A105" s="112"/>
      <c r="B105" s="11"/>
      <c r="C105" s="11"/>
      <c r="D105" s="12"/>
      <c r="E105" s="10" t="s">
        <v>393</v>
      </c>
    </row>
    <row r="106" spans="1:5" x14ac:dyDescent="0.3">
      <c r="A106" s="110" t="s">
        <v>404</v>
      </c>
      <c r="B106" s="36">
        <v>0</v>
      </c>
      <c r="C106" s="36">
        <v>5999</v>
      </c>
      <c r="D106" s="61">
        <v>78.03</v>
      </c>
    </row>
    <row r="107" spans="1:5" x14ac:dyDescent="0.3">
      <c r="A107" s="111"/>
      <c r="B107" s="40">
        <v>5999</v>
      </c>
      <c r="C107" s="40">
        <v>20999</v>
      </c>
      <c r="D107" s="62">
        <v>114.91</v>
      </c>
    </row>
    <row r="108" spans="1:5" x14ac:dyDescent="0.3">
      <c r="A108" s="111"/>
      <c r="B108" s="40">
        <v>20999</v>
      </c>
      <c r="C108" s="40">
        <v>40999</v>
      </c>
      <c r="D108" s="62">
        <v>165.62</v>
      </c>
    </row>
    <row r="109" spans="1:5" ht="15" thickBot="1" x14ac:dyDescent="0.35">
      <c r="A109" s="111"/>
      <c r="B109" s="44">
        <v>40999</v>
      </c>
      <c r="C109" s="44">
        <v>999999</v>
      </c>
      <c r="D109" s="63">
        <v>211.72</v>
      </c>
    </row>
    <row r="110" spans="1:5" x14ac:dyDescent="0.3">
      <c r="A110" s="111"/>
    </row>
    <row r="111" spans="1:5" x14ac:dyDescent="0.3">
      <c r="A111" s="111"/>
    </row>
    <row r="112" spans="1:5" s="10" customFormat="1" thickBot="1" x14ac:dyDescent="0.35">
      <c r="A112" s="112"/>
      <c r="B112" s="11"/>
      <c r="C112" s="11"/>
      <c r="D112" s="12"/>
      <c r="E112" s="10" t="s">
        <v>394</v>
      </c>
    </row>
    <row r="113" spans="1:4" x14ac:dyDescent="0.3">
      <c r="A113" s="110" t="s">
        <v>405</v>
      </c>
      <c r="B113" s="36">
        <v>1</v>
      </c>
      <c r="C113" s="36">
        <v>19</v>
      </c>
      <c r="D113" s="61">
        <v>393.76</v>
      </c>
    </row>
    <row r="114" spans="1:4" x14ac:dyDescent="0.3">
      <c r="A114" s="111"/>
      <c r="B114" s="40">
        <v>19</v>
      </c>
      <c r="C114" s="40">
        <v>24</v>
      </c>
      <c r="D114" s="62">
        <v>572.67999999999995</v>
      </c>
    </row>
    <row r="115" spans="1:4" x14ac:dyDescent="0.3">
      <c r="A115" s="111"/>
      <c r="B115" s="40">
        <v>24</v>
      </c>
      <c r="C115" s="40">
        <v>34</v>
      </c>
      <c r="D115" s="62">
        <v>648.51</v>
      </c>
    </row>
    <row r="116" spans="1:4" x14ac:dyDescent="0.3">
      <c r="A116" s="111"/>
      <c r="B116" s="40">
        <v>34</v>
      </c>
      <c r="C116" s="40">
        <v>38</v>
      </c>
      <c r="D116" s="62">
        <v>750.41</v>
      </c>
    </row>
    <row r="117" spans="1:4" x14ac:dyDescent="0.3">
      <c r="A117" s="111"/>
      <c r="B117" s="40">
        <v>38</v>
      </c>
      <c r="C117" s="40">
        <v>44</v>
      </c>
      <c r="D117" s="62">
        <v>908.01</v>
      </c>
    </row>
    <row r="118" spans="1:4" x14ac:dyDescent="0.3">
      <c r="A118" s="111"/>
      <c r="B118" s="40">
        <v>44</v>
      </c>
      <c r="C118" s="40">
        <v>49</v>
      </c>
      <c r="D118" s="62">
        <v>1017.03</v>
      </c>
    </row>
    <row r="119" spans="1:4" x14ac:dyDescent="0.3">
      <c r="A119" s="111"/>
      <c r="B119" s="40">
        <v>49</v>
      </c>
      <c r="C119" s="40">
        <v>54</v>
      </c>
      <c r="D119" s="62">
        <v>1105.8900000000001</v>
      </c>
    </row>
    <row r="120" spans="1:4" x14ac:dyDescent="0.3">
      <c r="A120" s="111"/>
      <c r="B120" s="40">
        <v>54</v>
      </c>
      <c r="C120" s="40">
        <v>59</v>
      </c>
      <c r="D120" s="62">
        <v>1179.95</v>
      </c>
    </row>
    <row r="121" spans="1:4" x14ac:dyDescent="0.3">
      <c r="A121" s="111"/>
      <c r="B121" s="40">
        <v>59</v>
      </c>
      <c r="C121" s="40">
        <v>69</v>
      </c>
      <c r="D121" s="62">
        <v>1312.07</v>
      </c>
    </row>
    <row r="122" spans="1:4" x14ac:dyDescent="0.3">
      <c r="A122" s="111"/>
      <c r="B122" s="40">
        <v>69</v>
      </c>
      <c r="C122" s="40">
        <v>79</v>
      </c>
      <c r="D122" s="62">
        <v>1460.18</v>
      </c>
    </row>
    <row r="123" spans="1:4" x14ac:dyDescent="0.3">
      <c r="A123" s="111"/>
      <c r="B123" s="40">
        <v>79</v>
      </c>
      <c r="C123" s="40">
        <v>89</v>
      </c>
      <c r="D123" s="62">
        <v>1608.3</v>
      </c>
    </row>
    <row r="124" spans="1:4" ht="15" thickBot="1" x14ac:dyDescent="0.35">
      <c r="A124" s="111"/>
      <c r="B124" s="44">
        <v>89</v>
      </c>
      <c r="C124" s="44">
        <v>999999</v>
      </c>
      <c r="D124" s="63">
        <v>1674.65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24"/>
  <sheetViews>
    <sheetView showGridLines="0" workbookViewId="0">
      <selection activeCell="E3" sqref="E3:E7"/>
    </sheetView>
  </sheetViews>
  <sheetFormatPr baseColWidth="10" defaultColWidth="11.5546875" defaultRowHeight="14.4" x14ac:dyDescent="0.3"/>
  <cols>
    <col min="1" max="1" width="12.6640625" style="4" bestFit="1" customWidth="1"/>
    <col min="2" max="2" width="13.88671875" style="4" bestFit="1" customWidth="1"/>
    <col min="3" max="3" width="15.109375" style="4" bestFit="1" customWidth="1"/>
    <col min="4" max="4" width="14.44140625" style="4" bestFit="1" customWidth="1"/>
    <col min="5" max="5" width="21" style="4" bestFit="1" customWidth="1"/>
    <col min="6" max="6" width="21.33203125" customWidth="1"/>
    <col min="7" max="7" width="13.88671875" style="4" bestFit="1" customWidth="1"/>
    <col min="8" max="8" width="23.6640625" style="4" bestFit="1" customWidth="1"/>
    <col min="9" max="9" width="23" style="4" bestFit="1" customWidth="1"/>
    <col min="10" max="10" width="16.44140625" style="4" bestFit="1" customWidth="1"/>
    <col min="11" max="16384" width="11.5546875" style="4"/>
  </cols>
  <sheetData>
    <row r="1" spans="1:12" ht="15" thickBot="1" x14ac:dyDescent="0.35">
      <c r="A1" s="1" t="s">
        <v>249</v>
      </c>
      <c r="B1" s="33" t="s">
        <v>127</v>
      </c>
      <c r="C1" s="33" t="s">
        <v>122</v>
      </c>
      <c r="D1" s="33" t="s">
        <v>123</v>
      </c>
      <c r="E1" s="33" t="s">
        <v>250</v>
      </c>
      <c r="G1" s="33" t="s">
        <v>127</v>
      </c>
      <c r="H1" s="65" t="s">
        <v>124</v>
      </c>
      <c r="I1" s="65" t="s">
        <v>125</v>
      </c>
      <c r="J1" s="33" t="s">
        <v>250</v>
      </c>
    </row>
    <row r="2" spans="1:12" ht="15" thickBot="1" x14ac:dyDescent="0.35">
      <c r="B2" s="34">
        <v>320</v>
      </c>
      <c r="C2" s="35">
        <v>0</v>
      </c>
      <c r="D2" s="36">
        <v>999999</v>
      </c>
      <c r="E2" s="61">
        <v>578</v>
      </c>
      <c r="G2" s="34">
        <v>430</v>
      </c>
      <c r="H2" s="35">
        <v>10</v>
      </c>
      <c r="I2" s="36">
        <v>19</v>
      </c>
      <c r="J2" s="61">
        <v>393.76</v>
      </c>
      <c r="L2" s="34">
        <v>320</v>
      </c>
    </row>
    <row r="3" spans="1:12" x14ac:dyDescent="0.3">
      <c r="B3" s="34">
        <v>350</v>
      </c>
      <c r="C3" s="35">
        <v>0</v>
      </c>
      <c r="D3" s="36">
        <v>5</v>
      </c>
      <c r="E3" s="61">
        <v>568</v>
      </c>
      <c r="G3" s="38">
        <v>430</v>
      </c>
      <c r="H3" s="39">
        <v>20</v>
      </c>
      <c r="I3" s="40">
        <v>24</v>
      </c>
      <c r="J3" s="62">
        <v>572.67999999999995</v>
      </c>
      <c r="L3" s="34">
        <v>350</v>
      </c>
    </row>
    <row r="4" spans="1:12" x14ac:dyDescent="0.3">
      <c r="B4" s="116">
        <v>350</v>
      </c>
      <c r="C4" s="117">
        <v>6</v>
      </c>
      <c r="D4" s="118">
        <v>14</v>
      </c>
      <c r="E4" s="119">
        <v>508</v>
      </c>
      <c r="G4" s="38">
        <v>430</v>
      </c>
      <c r="H4" s="39">
        <v>25</v>
      </c>
      <c r="I4" s="40">
        <v>34</v>
      </c>
      <c r="J4" s="62">
        <v>648.51</v>
      </c>
      <c r="L4" s="38">
        <v>400</v>
      </c>
    </row>
    <row r="5" spans="1:12" ht="15" thickBot="1" x14ac:dyDescent="0.35">
      <c r="B5" s="116">
        <v>350</v>
      </c>
      <c r="C5" s="117">
        <v>15</v>
      </c>
      <c r="D5" s="118">
        <v>19</v>
      </c>
      <c r="E5" s="119">
        <v>518</v>
      </c>
      <c r="G5" s="38">
        <v>430</v>
      </c>
      <c r="H5" s="39">
        <v>35</v>
      </c>
      <c r="I5" s="40">
        <v>38</v>
      </c>
      <c r="J5" s="62">
        <v>750.41</v>
      </c>
      <c r="L5" s="38">
        <v>901</v>
      </c>
    </row>
    <row r="6" spans="1:12" ht="15" thickBot="1" x14ac:dyDescent="0.35">
      <c r="B6" s="38">
        <v>350</v>
      </c>
      <c r="C6" s="39">
        <v>20</v>
      </c>
      <c r="D6" s="40">
        <v>34</v>
      </c>
      <c r="E6" s="62">
        <v>528</v>
      </c>
      <c r="G6" s="38">
        <v>430</v>
      </c>
      <c r="H6" s="39">
        <v>39</v>
      </c>
      <c r="I6" s="40">
        <v>44</v>
      </c>
      <c r="J6" s="62">
        <v>908.01</v>
      </c>
      <c r="L6" s="34">
        <v>902</v>
      </c>
    </row>
    <row r="7" spans="1:12" ht="15" thickBot="1" x14ac:dyDescent="0.35">
      <c r="B7" s="38">
        <v>350</v>
      </c>
      <c r="C7" s="39">
        <v>35</v>
      </c>
      <c r="D7" s="40">
        <v>999999</v>
      </c>
      <c r="E7" s="62">
        <v>488</v>
      </c>
      <c r="G7" s="38">
        <v>430</v>
      </c>
      <c r="H7" s="39">
        <v>45</v>
      </c>
      <c r="I7" s="40">
        <v>49</v>
      </c>
      <c r="J7" s="62">
        <v>1017.03</v>
      </c>
      <c r="L7" s="34">
        <v>917</v>
      </c>
    </row>
    <row r="8" spans="1:12" ht="15" thickBot="1" x14ac:dyDescent="0.35">
      <c r="B8" s="34">
        <v>400</v>
      </c>
      <c r="C8" s="35">
        <v>0</v>
      </c>
      <c r="D8" s="36">
        <v>999999</v>
      </c>
      <c r="E8" s="61">
        <v>511</v>
      </c>
      <c r="G8" s="38">
        <v>430</v>
      </c>
      <c r="H8" s="39">
        <v>50</v>
      </c>
      <c r="I8" s="40">
        <v>54</v>
      </c>
      <c r="J8" s="62">
        <v>1105.8900000000001</v>
      </c>
      <c r="L8" s="38">
        <v>470</v>
      </c>
    </row>
    <row r="9" spans="1:12" ht="15" thickBot="1" x14ac:dyDescent="0.35">
      <c r="B9" s="34">
        <v>901</v>
      </c>
      <c r="C9" s="35">
        <v>0</v>
      </c>
      <c r="D9" s="36">
        <v>5</v>
      </c>
      <c r="E9" s="61">
        <v>98</v>
      </c>
      <c r="G9" s="38">
        <v>430</v>
      </c>
      <c r="H9" s="39">
        <v>55</v>
      </c>
      <c r="I9" s="40">
        <v>59</v>
      </c>
      <c r="J9" s="62">
        <v>1179.95</v>
      </c>
      <c r="L9" s="38">
        <v>471</v>
      </c>
    </row>
    <row r="10" spans="1:12" x14ac:dyDescent="0.3">
      <c r="B10" s="116">
        <v>901</v>
      </c>
      <c r="C10" s="117">
        <v>6</v>
      </c>
      <c r="D10" s="118">
        <v>20</v>
      </c>
      <c r="E10" s="119">
        <v>168</v>
      </c>
      <c r="G10" s="38">
        <v>430</v>
      </c>
      <c r="H10" s="39">
        <v>60</v>
      </c>
      <c r="I10" s="40">
        <v>69</v>
      </c>
      <c r="J10" s="62">
        <v>1312.07</v>
      </c>
      <c r="L10" s="34">
        <v>472</v>
      </c>
    </row>
    <row r="11" spans="1:12" x14ac:dyDescent="0.3">
      <c r="B11" s="38">
        <v>901</v>
      </c>
      <c r="C11" s="39">
        <v>21</v>
      </c>
      <c r="D11" s="40">
        <v>40</v>
      </c>
      <c r="E11" s="62">
        <v>218</v>
      </c>
      <c r="G11" s="38">
        <v>430</v>
      </c>
      <c r="H11" s="39">
        <v>70</v>
      </c>
      <c r="I11" s="40">
        <v>79</v>
      </c>
      <c r="J11" s="62">
        <v>1460.18</v>
      </c>
      <c r="L11" s="38">
        <v>500</v>
      </c>
    </row>
    <row r="12" spans="1:12" ht="15" thickBot="1" x14ac:dyDescent="0.35">
      <c r="B12" s="38">
        <v>901</v>
      </c>
      <c r="C12" s="39">
        <v>41</v>
      </c>
      <c r="D12" s="40">
        <v>999999</v>
      </c>
      <c r="E12" s="62">
        <v>128</v>
      </c>
      <c r="G12" s="38">
        <v>430</v>
      </c>
      <c r="H12" s="39">
        <v>80</v>
      </c>
      <c r="I12" s="40">
        <v>89</v>
      </c>
      <c r="J12" s="62">
        <v>1608.3</v>
      </c>
      <c r="L12" s="38">
        <v>430</v>
      </c>
    </row>
    <row r="13" spans="1:12" ht="15" thickBot="1" x14ac:dyDescent="0.35">
      <c r="B13" s="34">
        <v>902</v>
      </c>
      <c r="C13" s="35">
        <v>0</v>
      </c>
      <c r="D13" s="36">
        <v>5</v>
      </c>
      <c r="E13" s="61">
        <v>178</v>
      </c>
      <c r="G13" s="42">
        <v>430</v>
      </c>
      <c r="H13" s="43">
        <v>90</v>
      </c>
      <c r="I13" s="44">
        <v>999999</v>
      </c>
      <c r="J13" s="63">
        <v>1674.65</v>
      </c>
      <c r="L13"/>
    </row>
    <row r="14" spans="1:12" x14ac:dyDescent="0.3">
      <c r="B14" s="116">
        <v>902</v>
      </c>
      <c r="C14" s="117">
        <v>6</v>
      </c>
      <c r="D14" s="118">
        <v>20</v>
      </c>
      <c r="E14" s="119">
        <v>198</v>
      </c>
      <c r="L14"/>
    </row>
    <row r="15" spans="1:12" x14ac:dyDescent="0.3">
      <c r="B15" s="38">
        <v>902</v>
      </c>
      <c r="C15" s="39">
        <v>21</v>
      </c>
      <c r="D15" s="40">
        <v>40</v>
      </c>
      <c r="E15" s="62">
        <v>208</v>
      </c>
      <c r="L15"/>
    </row>
    <row r="16" spans="1:12" ht="15" thickBot="1" x14ac:dyDescent="0.35">
      <c r="B16" s="38">
        <v>902</v>
      </c>
      <c r="C16" s="39">
        <v>41</v>
      </c>
      <c r="D16" s="40">
        <v>999999</v>
      </c>
      <c r="E16" s="62">
        <v>158</v>
      </c>
      <c r="L16"/>
    </row>
    <row r="17" spans="2:12" ht="15" thickBot="1" x14ac:dyDescent="0.35">
      <c r="B17" s="34">
        <v>917</v>
      </c>
      <c r="C17" s="35">
        <v>0</v>
      </c>
      <c r="D17" s="36">
        <v>999999</v>
      </c>
      <c r="E17" s="61">
        <v>13.77</v>
      </c>
      <c r="L17"/>
    </row>
    <row r="18" spans="2:12" ht="15" thickBot="1" x14ac:dyDescent="0.35">
      <c r="B18" s="34">
        <v>470</v>
      </c>
      <c r="C18" s="35">
        <v>0</v>
      </c>
      <c r="D18" s="36">
        <v>999999</v>
      </c>
      <c r="E18" s="61">
        <v>45.720000000000006</v>
      </c>
      <c r="L18"/>
    </row>
    <row r="19" spans="2:12" ht="15" thickBot="1" x14ac:dyDescent="0.35">
      <c r="B19" s="34">
        <v>471</v>
      </c>
      <c r="C19" s="35">
        <v>0</v>
      </c>
      <c r="D19" s="36">
        <v>999999</v>
      </c>
      <c r="E19" s="61">
        <v>59.25</v>
      </c>
      <c r="L19"/>
    </row>
    <row r="20" spans="2:12" ht="15" thickBot="1" x14ac:dyDescent="0.35">
      <c r="B20" s="34">
        <v>472</v>
      </c>
      <c r="C20" s="35">
        <v>0</v>
      </c>
      <c r="D20" s="36">
        <v>999999</v>
      </c>
      <c r="E20" s="61">
        <v>50.37</v>
      </c>
      <c r="L20"/>
    </row>
    <row r="21" spans="2:12" x14ac:dyDescent="0.3">
      <c r="B21" s="34">
        <v>500</v>
      </c>
      <c r="C21" s="35">
        <v>0</v>
      </c>
      <c r="D21" s="36">
        <v>5</v>
      </c>
      <c r="E21" s="61">
        <v>78.03</v>
      </c>
      <c r="L21"/>
    </row>
    <row r="22" spans="2:12" x14ac:dyDescent="0.3">
      <c r="B22" s="38">
        <v>500</v>
      </c>
      <c r="C22" s="39">
        <v>6</v>
      </c>
      <c r="D22" s="40">
        <v>20</v>
      </c>
      <c r="E22" s="62">
        <v>114.91</v>
      </c>
    </row>
    <row r="23" spans="2:12" x14ac:dyDescent="0.3">
      <c r="B23" s="38">
        <v>500</v>
      </c>
      <c r="C23" s="39">
        <v>21</v>
      </c>
      <c r="D23" s="40">
        <v>40</v>
      </c>
      <c r="E23" s="62">
        <v>165.62</v>
      </c>
    </row>
    <row r="24" spans="2:12" ht="15" thickBot="1" x14ac:dyDescent="0.35">
      <c r="B24" s="42">
        <v>500</v>
      </c>
      <c r="C24" s="43">
        <v>41</v>
      </c>
      <c r="D24" s="44">
        <v>999999</v>
      </c>
      <c r="E24" s="63">
        <v>211.72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"/>
  <sheetViews>
    <sheetView showGridLines="0" workbookViewId="0">
      <selection activeCell="I27" sqref="I27"/>
    </sheetView>
  </sheetViews>
  <sheetFormatPr baseColWidth="10" defaultColWidth="11.5546875" defaultRowHeight="14.4" x14ac:dyDescent="0.3"/>
  <cols>
    <col min="1" max="1" width="11.5546875" style="4"/>
    <col min="2" max="2" width="15.44140625" style="4" customWidth="1"/>
    <col min="3" max="16384" width="11.5546875" style="4"/>
  </cols>
  <sheetData>
    <row r="1" spans="1:6" s="21" customFormat="1" x14ac:dyDescent="0.3">
      <c r="A1" s="1" t="s">
        <v>0</v>
      </c>
      <c r="B1" s="2" t="s">
        <v>227</v>
      </c>
      <c r="C1" s="2"/>
      <c r="D1" s="30">
        <v>1.91</v>
      </c>
      <c r="E1" s="20"/>
      <c r="F1" s="46"/>
    </row>
  </sheetData>
  <pageMargins left="0.7" right="0.7" top="0.75" bottom="0.75" header="0.3" footer="0.3"/>
  <customProperties>
    <customPr name="EpmWorksheetKeyString_GUID" r:id="rId1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16"/>
  <sheetViews>
    <sheetView showGridLines="0" zoomScale="110" zoomScaleNormal="110" workbookViewId="0">
      <selection activeCell="M15" sqref="M15"/>
    </sheetView>
  </sheetViews>
  <sheetFormatPr baseColWidth="10" defaultColWidth="11.5546875" defaultRowHeight="14.4" x14ac:dyDescent="0.3"/>
  <cols>
    <col min="1" max="1" width="14.6640625" style="4" bestFit="1" customWidth="1"/>
    <col min="2" max="2" width="35.33203125" style="4" bestFit="1" customWidth="1"/>
    <col min="3" max="3" width="14.5546875" style="4" bestFit="1" customWidth="1"/>
    <col min="4" max="16384" width="11.5546875" style="4"/>
  </cols>
  <sheetData>
    <row r="1" spans="1:10" s="21" customFormat="1" x14ac:dyDescent="0.3">
      <c r="A1" s="1" t="s">
        <v>0</v>
      </c>
      <c r="B1" s="19" t="s">
        <v>228</v>
      </c>
      <c r="C1" s="19"/>
      <c r="D1" s="3">
        <v>1</v>
      </c>
      <c r="E1" s="20"/>
    </row>
    <row r="5" spans="1:10" s="10" customFormat="1" ht="13.8" x14ac:dyDescent="0.3">
      <c r="D5" s="12"/>
    </row>
    <row r="6" spans="1:10" x14ac:dyDescent="0.3">
      <c r="A6" s="1" t="s">
        <v>127</v>
      </c>
      <c r="B6" s="22">
        <v>320</v>
      </c>
      <c r="C6" s="23"/>
      <c r="D6" s="24">
        <v>71.31</v>
      </c>
      <c r="F6" s="4" t="s">
        <v>98</v>
      </c>
      <c r="J6" s="9"/>
    </row>
    <row r="7" spans="1:10" x14ac:dyDescent="0.3">
      <c r="A7" s="5"/>
      <c r="B7" s="22">
        <v>350</v>
      </c>
      <c r="C7" s="23"/>
      <c r="D7" s="24">
        <v>71.31</v>
      </c>
      <c r="F7" s="4" t="s">
        <v>99</v>
      </c>
      <c r="J7" s="9"/>
    </row>
    <row r="8" spans="1:10" x14ac:dyDescent="0.3">
      <c r="A8" s="5"/>
      <c r="B8" s="22">
        <v>400</v>
      </c>
      <c r="C8" s="23"/>
      <c r="D8" s="24">
        <v>71.31</v>
      </c>
      <c r="F8" s="4" t="s">
        <v>100</v>
      </c>
      <c r="J8" s="9"/>
    </row>
    <row r="9" spans="1:10" x14ac:dyDescent="0.3">
      <c r="A9" s="5"/>
      <c r="B9" s="22">
        <v>430</v>
      </c>
      <c r="C9" s="23"/>
      <c r="D9" s="24">
        <v>71.31</v>
      </c>
      <c r="F9" s="4" t="s">
        <v>104</v>
      </c>
      <c r="J9" s="9"/>
    </row>
    <row r="10" spans="1:10" x14ac:dyDescent="0.3">
      <c r="A10" s="5"/>
      <c r="B10" s="22">
        <v>470</v>
      </c>
      <c r="C10" s="23"/>
      <c r="D10" s="24">
        <v>71.31</v>
      </c>
      <c r="F10" s="4" t="s">
        <v>106</v>
      </c>
      <c r="J10" s="9"/>
    </row>
    <row r="11" spans="1:10" x14ac:dyDescent="0.3">
      <c r="A11" s="5"/>
      <c r="B11" s="22">
        <v>471</v>
      </c>
      <c r="C11" s="23"/>
      <c r="D11" s="24">
        <v>71.31</v>
      </c>
      <c r="F11" s="4" t="s">
        <v>107</v>
      </c>
      <c r="J11" s="9"/>
    </row>
    <row r="12" spans="1:10" x14ac:dyDescent="0.3">
      <c r="A12" s="5"/>
      <c r="B12" s="22">
        <v>472</v>
      </c>
      <c r="C12" s="23"/>
      <c r="D12" s="24">
        <v>71.31</v>
      </c>
      <c r="F12" s="4" t="s">
        <v>108</v>
      </c>
      <c r="J12" s="9"/>
    </row>
    <row r="13" spans="1:10" x14ac:dyDescent="0.3">
      <c r="A13" s="5"/>
      <c r="B13" s="22">
        <v>500</v>
      </c>
      <c r="C13" s="23"/>
      <c r="D13" s="24">
        <v>71.31</v>
      </c>
      <c r="F13" s="4" t="s">
        <v>105</v>
      </c>
      <c r="J13" s="9"/>
    </row>
    <row r="14" spans="1:10" x14ac:dyDescent="0.3">
      <c r="A14" s="5"/>
      <c r="B14" s="22">
        <v>901</v>
      </c>
      <c r="C14" s="23"/>
      <c r="D14" s="24">
        <v>0</v>
      </c>
      <c r="F14" s="4" t="s">
        <v>101</v>
      </c>
      <c r="J14" s="9"/>
    </row>
    <row r="15" spans="1:10" x14ac:dyDescent="0.3">
      <c r="B15" s="22">
        <v>902</v>
      </c>
      <c r="C15" s="23"/>
      <c r="D15" s="24">
        <v>0</v>
      </c>
      <c r="F15" s="4" t="s">
        <v>102</v>
      </c>
    </row>
    <row r="16" spans="1:10" x14ac:dyDescent="0.3">
      <c r="B16" s="22">
        <v>917</v>
      </c>
      <c r="C16" s="23"/>
      <c r="D16" s="24">
        <v>0</v>
      </c>
      <c r="F16" s="4" t="s">
        <v>103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16"/>
  <sheetViews>
    <sheetView showGridLines="0" workbookViewId="0">
      <selection activeCell="F27" sqref="F27"/>
    </sheetView>
  </sheetViews>
  <sheetFormatPr baseColWidth="10" defaultColWidth="11.5546875" defaultRowHeight="14.4" x14ac:dyDescent="0.3"/>
  <cols>
    <col min="1" max="1" width="15.6640625" style="4" customWidth="1"/>
    <col min="2" max="2" width="35.33203125" style="4" bestFit="1" customWidth="1"/>
    <col min="3" max="3" width="14.5546875" style="4" bestFit="1" customWidth="1"/>
    <col min="4" max="8" width="11.5546875" style="4"/>
    <col min="9" max="9" width="30.88671875" style="4" bestFit="1" customWidth="1"/>
    <col min="10" max="10" width="7.5546875" style="4" bestFit="1" customWidth="1"/>
    <col min="11" max="11" width="15.109375" style="4" bestFit="1" customWidth="1"/>
    <col min="12" max="16384" width="11.5546875" style="4"/>
  </cols>
  <sheetData>
    <row r="1" spans="1:11" s="21" customFormat="1" x14ac:dyDescent="0.3">
      <c r="A1" s="1" t="s">
        <v>0</v>
      </c>
      <c r="B1" s="19" t="s">
        <v>229</v>
      </c>
      <c r="C1" s="19"/>
      <c r="D1" s="3">
        <v>1</v>
      </c>
      <c r="E1" s="20"/>
    </row>
    <row r="5" spans="1:11" s="10" customFormat="1" ht="13.8" x14ac:dyDescent="0.3">
      <c r="D5" s="12"/>
    </row>
    <row r="6" spans="1:11" x14ac:dyDescent="0.3">
      <c r="A6" s="1" t="s">
        <v>136</v>
      </c>
      <c r="B6" s="22">
        <v>60000</v>
      </c>
      <c r="C6" s="23"/>
      <c r="D6" s="24">
        <v>10.78</v>
      </c>
      <c r="J6" s="9"/>
    </row>
    <row r="7" spans="1:11" x14ac:dyDescent="0.3">
      <c r="A7" s="5"/>
      <c r="B7" s="22">
        <v>150000</v>
      </c>
      <c r="C7" s="23"/>
      <c r="D7" s="24">
        <v>13.62</v>
      </c>
    </row>
    <row r="8" spans="1:11" x14ac:dyDescent="0.3">
      <c r="A8" s="5"/>
    </row>
    <row r="9" spans="1:11" x14ac:dyDescent="0.3">
      <c r="A9" s="5"/>
    </row>
    <row r="10" spans="1:11" x14ac:dyDescent="0.3">
      <c r="A10" s="5"/>
    </row>
    <row r="11" spans="1:11" x14ac:dyDescent="0.3">
      <c r="A11" s="5"/>
    </row>
    <row r="12" spans="1:11" x14ac:dyDescent="0.3">
      <c r="A12" s="5"/>
    </row>
    <row r="13" spans="1:11" x14ac:dyDescent="0.3">
      <c r="A13" s="5"/>
    </row>
    <row r="14" spans="1:11" x14ac:dyDescent="0.3">
      <c r="A14" s="5"/>
    </row>
    <row r="16" spans="1:11" x14ac:dyDescent="0.3">
      <c r="I16" s="33"/>
      <c r="J16" s="65"/>
      <c r="K16" s="65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16"/>
  <sheetViews>
    <sheetView showGridLines="0" workbookViewId="0">
      <selection activeCell="D28" sqref="D28"/>
    </sheetView>
  </sheetViews>
  <sheetFormatPr baseColWidth="10" defaultColWidth="11.5546875" defaultRowHeight="14.4" x14ac:dyDescent="0.3"/>
  <cols>
    <col min="1" max="1" width="16.6640625" style="4" bestFit="1" customWidth="1"/>
    <col min="2" max="2" width="35.33203125" style="4" bestFit="1" customWidth="1"/>
    <col min="3" max="3" width="14.5546875" style="4" bestFit="1" customWidth="1"/>
    <col min="4" max="16384" width="11.5546875" style="4"/>
  </cols>
  <sheetData>
    <row r="1" spans="1:12" s="21" customFormat="1" x14ac:dyDescent="0.3">
      <c r="A1" s="1" t="s">
        <v>0</v>
      </c>
      <c r="B1" s="19" t="s">
        <v>230</v>
      </c>
      <c r="C1" s="19"/>
      <c r="D1" s="3">
        <v>1</v>
      </c>
      <c r="E1" s="20"/>
    </row>
    <row r="5" spans="1:12" s="10" customFormat="1" ht="13.8" x14ac:dyDescent="0.3">
      <c r="D5" s="12"/>
    </row>
    <row r="6" spans="1:12" x14ac:dyDescent="0.3">
      <c r="A6" s="1" t="s">
        <v>127</v>
      </c>
      <c r="B6" s="22">
        <v>320</v>
      </c>
      <c r="C6" s="23"/>
      <c r="D6" s="24">
        <v>48.61</v>
      </c>
      <c r="F6" s="4" t="s">
        <v>98</v>
      </c>
      <c r="L6" s="9"/>
    </row>
    <row r="7" spans="1:12" x14ac:dyDescent="0.3">
      <c r="A7" s="5"/>
      <c r="B7" s="22">
        <v>350</v>
      </c>
      <c r="C7" s="23"/>
      <c r="D7" s="24">
        <v>48.61</v>
      </c>
      <c r="F7" s="4" t="s">
        <v>99</v>
      </c>
      <c r="L7" s="9"/>
    </row>
    <row r="8" spans="1:12" x14ac:dyDescent="0.3">
      <c r="A8" s="5"/>
      <c r="B8" s="22">
        <v>400</v>
      </c>
      <c r="C8" s="23"/>
      <c r="D8" s="24">
        <v>48.61</v>
      </c>
      <c r="F8" s="4" t="s">
        <v>100</v>
      </c>
      <c r="L8" s="9"/>
    </row>
    <row r="9" spans="1:12" x14ac:dyDescent="0.3">
      <c r="A9" s="5"/>
      <c r="B9" s="22">
        <v>430</v>
      </c>
      <c r="C9" s="23"/>
      <c r="D9" s="24">
        <v>81.87</v>
      </c>
      <c r="F9" s="4" t="s">
        <v>104</v>
      </c>
      <c r="L9" s="9"/>
    </row>
    <row r="10" spans="1:12" x14ac:dyDescent="0.3">
      <c r="A10" s="5"/>
      <c r="B10" s="22">
        <v>470</v>
      </c>
      <c r="C10" s="23"/>
      <c r="D10" s="24">
        <v>15.21</v>
      </c>
      <c r="F10" s="4" t="s">
        <v>106</v>
      </c>
      <c r="L10" s="9"/>
    </row>
    <row r="11" spans="1:12" x14ac:dyDescent="0.3">
      <c r="A11" s="5"/>
      <c r="B11" s="22">
        <v>471</v>
      </c>
      <c r="C11" s="23"/>
      <c r="D11" s="24">
        <v>15.21</v>
      </c>
      <c r="F11" s="4" t="s">
        <v>107</v>
      </c>
      <c r="L11" s="9"/>
    </row>
    <row r="12" spans="1:12" x14ac:dyDescent="0.3">
      <c r="A12" s="5"/>
      <c r="B12" s="22">
        <v>472</v>
      </c>
      <c r="C12" s="23"/>
      <c r="D12" s="24">
        <v>15.21</v>
      </c>
      <c r="F12" s="4" t="s">
        <v>108</v>
      </c>
      <c r="L12" s="9"/>
    </row>
    <row r="13" spans="1:12" x14ac:dyDescent="0.3">
      <c r="A13" s="5"/>
      <c r="B13" s="22">
        <v>500</v>
      </c>
      <c r="C13" s="23"/>
      <c r="D13" s="24">
        <v>20.63</v>
      </c>
      <c r="F13" s="4" t="s">
        <v>105</v>
      </c>
      <c r="L13" s="9"/>
    </row>
    <row r="14" spans="1:12" x14ac:dyDescent="0.3">
      <c r="A14" s="5"/>
      <c r="B14" s="22">
        <v>901</v>
      </c>
      <c r="C14" s="23"/>
      <c r="D14" s="24">
        <v>18.13</v>
      </c>
      <c r="F14" s="4" t="s">
        <v>101</v>
      </c>
      <c r="L14" s="9"/>
    </row>
    <row r="15" spans="1:12" x14ac:dyDescent="0.3">
      <c r="B15" s="22">
        <v>902</v>
      </c>
      <c r="C15" s="23"/>
      <c r="D15" s="24">
        <v>18.13</v>
      </c>
      <c r="F15" s="4" t="s">
        <v>102</v>
      </c>
    </row>
    <row r="16" spans="1:12" x14ac:dyDescent="0.3">
      <c r="B16" s="22">
        <v>917</v>
      </c>
      <c r="C16" s="23"/>
      <c r="D16" s="24">
        <v>18.13</v>
      </c>
      <c r="F16" s="4" t="s">
        <v>103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16"/>
  <sheetViews>
    <sheetView showGridLines="0" workbookViewId="0">
      <selection activeCell="F14" sqref="F14"/>
    </sheetView>
  </sheetViews>
  <sheetFormatPr baseColWidth="10" defaultColWidth="11.5546875" defaultRowHeight="14.4" x14ac:dyDescent="0.3"/>
  <cols>
    <col min="1" max="1" width="14.6640625" style="4" bestFit="1" customWidth="1"/>
    <col min="2" max="2" width="35.33203125" style="4" bestFit="1" customWidth="1"/>
    <col min="3" max="3" width="14.5546875" style="4" bestFit="1" customWidth="1"/>
    <col min="4" max="16384" width="11.5546875" style="4"/>
  </cols>
  <sheetData>
    <row r="1" spans="1:10" s="21" customFormat="1" x14ac:dyDescent="0.3">
      <c r="A1" s="1" t="s">
        <v>0</v>
      </c>
      <c r="B1" s="19" t="s">
        <v>231</v>
      </c>
      <c r="C1" s="19"/>
      <c r="D1" s="3">
        <v>1</v>
      </c>
      <c r="E1" s="20"/>
    </row>
    <row r="5" spans="1:10" s="10" customFormat="1" ht="13.8" x14ac:dyDescent="0.3">
      <c r="D5" s="12"/>
    </row>
    <row r="6" spans="1:10" x14ac:dyDescent="0.3">
      <c r="A6" s="1" t="s">
        <v>127</v>
      </c>
      <c r="B6" s="22">
        <v>320</v>
      </c>
      <c r="C6" s="23"/>
      <c r="D6" s="24">
        <v>193.62</v>
      </c>
      <c r="F6" s="4" t="s">
        <v>98</v>
      </c>
      <c r="J6" s="9"/>
    </row>
    <row r="7" spans="1:10" x14ac:dyDescent="0.3">
      <c r="A7" s="5"/>
      <c r="B7" s="22">
        <v>350</v>
      </c>
      <c r="C7" s="23"/>
      <c r="D7" s="24">
        <v>193.62</v>
      </c>
      <c r="F7" s="4" t="s">
        <v>99</v>
      </c>
      <c r="J7" s="9"/>
    </row>
    <row r="8" spans="1:10" x14ac:dyDescent="0.3">
      <c r="A8" s="5"/>
      <c r="B8" s="22">
        <v>400</v>
      </c>
      <c r="C8" s="23"/>
      <c r="D8" s="24">
        <v>193.62</v>
      </c>
      <c r="F8" s="4" t="s">
        <v>100</v>
      </c>
      <c r="J8" s="9"/>
    </row>
    <row r="9" spans="1:10" x14ac:dyDescent="0.3">
      <c r="A9" s="5"/>
      <c r="B9" s="22">
        <v>430</v>
      </c>
      <c r="C9" s="23"/>
      <c r="D9" s="24">
        <v>235.25</v>
      </c>
      <c r="F9" s="4" t="s">
        <v>104</v>
      </c>
      <c r="J9" s="9"/>
    </row>
    <row r="10" spans="1:10" x14ac:dyDescent="0.3">
      <c r="A10" s="5"/>
      <c r="B10" s="22">
        <v>470</v>
      </c>
      <c r="C10" s="23"/>
      <c r="D10" s="24">
        <v>130</v>
      </c>
      <c r="F10" s="4" t="s">
        <v>106</v>
      </c>
      <c r="J10" s="9"/>
    </row>
    <row r="11" spans="1:10" x14ac:dyDescent="0.3">
      <c r="A11" s="5"/>
      <c r="B11" s="22">
        <v>471</v>
      </c>
      <c r="C11" s="23"/>
      <c r="D11" s="24">
        <v>130</v>
      </c>
      <c r="F11" s="4" t="s">
        <v>107</v>
      </c>
      <c r="J11" s="9"/>
    </row>
    <row r="12" spans="1:10" x14ac:dyDescent="0.3">
      <c r="A12" s="5"/>
      <c r="B12" s="22">
        <v>472</v>
      </c>
      <c r="C12" s="23"/>
      <c r="D12" s="24">
        <v>130</v>
      </c>
      <c r="F12" s="4" t="s">
        <v>108</v>
      </c>
      <c r="J12" s="9"/>
    </row>
    <row r="13" spans="1:10" x14ac:dyDescent="0.3">
      <c r="A13" s="5"/>
      <c r="B13" s="22">
        <v>500</v>
      </c>
      <c r="C13" s="23"/>
      <c r="D13" s="24">
        <v>160</v>
      </c>
      <c r="F13" s="4" t="s">
        <v>105</v>
      </c>
      <c r="J13" s="9"/>
    </row>
    <row r="14" spans="1:10" x14ac:dyDescent="0.3">
      <c r="A14" s="5"/>
      <c r="B14" s="22">
        <v>901</v>
      </c>
      <c r="C14" s="23"/>
      <c r="D14" s="24">
        <v>0</v>
      </c>
      <c r="F14" s="4" t="s">
        <v>101</v>
      </c>
      <c r="J14" s="9"/>
    </row>
    <row r="15" spans="1:10" x14ac:dyDescent="0.3">
      <c r="B15" s="22">
        <v>902</v>
      </c>
      <c r="C15" s="23"/>
      <c r="D15" s="24">
        <v>0</v>
      </c>
      <c r="F15" s="4" t="s">
        <v>102</v>
      </c>
    </row>
    <row r="16" spans="1:10" x14ac:dyDescent="0.3">
      <c r="B16" s="22">
        <v>917</v>
      </c>
      <c r="C16" s="23"/>
      <c r="D16" s="24">
        <v>0</v>
      </c>
      <c r="F16" s="4" t="s">
        <v>103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46"/>
  <sheetViews>
    <sheetView showGridLines="0" workbookViewId="0">
      <selection activeCell="E16" sqref="E16"/>
    </sheetView>
  </sheetViews>
  <sheetFormatPr baseColWidth="10" defaultColWidth="11.5546875" defaultRowHeight="14.4" x14ac:dyDescent="0.3"/>
  <cols>
    <col min="1" max="1" width="18.88671875" style="27" bestFit="1" customWidth="1"/>
    <col min="2" max="2" width="35.33203125" style="4" bestFit="1" customWidth="1"/>
    <col min="3" max="4" width="11.5546875" style="4"/>
    <col min="5" max="5" width="18.33203125" style="4" bestFit="1" customWidth="1"/>
    <col min="6" max="16384" width="11.5546875" style="4"/>
  </cols>
  <sheetData>
    <row r="1" spans="1:10" s="21" customFormat="1" x14ac:dyDescent="0.3">
      <c r="A1" s="1" t="s">
        <v>0</v>
      </c>
      <c r="B1" s="19" t="s">
        <v>232</v>
      </c>
      <c r="C1" s="19"/>
      <c r="D1" s="3">
        <v>1</v>
      </c>
      <c r="E1" s="20"/>
    </row>
    <row r="5" spans="1:10" s="10" customFormat="1" ht="13.8" x14ac:dyDescent="0.3">
      <c r="D5" s="12"/>
    </row>
    <row r="6" spans="1:10" x14ac:dyDescent="0.3">
      <c r="A6" s="25" t="s">
        <v>129</v>
      </c>
      <c r="B6" s="22">
        <v>320</v>
      </c>
      <c r="C6" s="23"/>
      <c r="D6" s="15">
        <v>0.5</v>
      </c>
      <c r="F6" s="4" t="s">
        <v>98</v>
      </c>
      <c r="J6" s="9"/>
    </row>
    <row r="7" spans="1:10" x14ac:dyDescent="0.3">
      <c r="A7" s="5"/>
      <c r="B7" s="22">
        <v>350</v>
      </c>
      <c r="C7" s="23"/>
      <c r="D7" s="15">
        <v>0.5</v>
      </c>
      <c r="F7" s="4" t="s">
        <v>99</v>
      </c>
      <c r="J7" s="9"/>
    </row>
    <row r="8" spans="1:10" x14ac:dyDescent="0.3">
      <c r="A8" s="5"/>
      <c r="B8" s="22">
        <v>400</v>
      </c>
      <c r="C8" s="23"/>
      <c r="D8" s="15">
        <v>0.5</v>
      </c>
      <c r="F8" s="4" t="s">
        <v>100</v>
      </c>
      <c r="J8" s="9"/>
    </row>
    <row r="9" spans="1:10" x14ac:dyDescent="0.3">
      <c r="A9" s="5"/>
      <c r="B9" s="22">
        <v>430</v>
      </c>
      <c r="C9" s="23"/>
      <c r="D9" s="15">
        <v>0.5</v>
      </c>
      <c r="F9" s="4" t="s">
        <v>104</v>
      </c>
      <c r="J9" s="9"/>
    </row>
    <row r="10" spans="1:10" x14ac:dyDescent="0.3">
      <c r="A10" s="5"/>
      <c r="B10" s="22">
        <v>470</v>
      </c>
      <c r="C10" s="23"/>
      <c r="D10" s="15">
        <v>0.37</v>
      </c>
      <c r="F10" s="4" t="s">
        <v>106</v>
      </c>
      <c r="J10" s="9"/>
    </row>
    <row r="11" spans="1:10" x14ac:dyDescent="0.3">
      <c r="A11" s="5"/>
      <c r="B11" s="22">
        <v>471</v>
      </c>
      <c r="C11" s="23"/>
      <c r="D11" s="15">
        <v>0.37</v>
      </c>
      <c r="F11" s="4" t="s">
        <v>107</v>
      </c>
      <c r="J11" s="9"/>
    </row>
    <row r="12" spans="1:10" x14ac:dyDescent="0.3">
      <c r="A12" s="5"/>
      <c r="B12" s="22">
        <v>472</v>
      </c>
      <c r="C12" s="23"/>
      <c r="D12" s="15">
        <v>0.37</v>
      </c>
      <c r="F12" s="4" t="s">
        <v>108</v>
      </c>
      <c r="J12" s="9"/>
    </row>
    <row r="13" spans="1:10" x14ac:dyDescent="0.3">
      <c r="A13" s="5"/>
      <c r="B13" s="22">
        <v>500</v>
      </c>
      <c r="C13" s="23"/>
      <c r="D13" s="15">
        <v>0.16700000000000001</v>
      </c>
      <c r="F13" s="4" t="s">
        <v>105</v>
      </c>
      <c r="J13" s="9"/>
    </row>
    <row r="14" spans="1:10" x14ac:dyDescent="0.3">
      <c r="A14" s="5"/>
      <c r="B14" s="22">
        <v>901</v>
      </c>
      <c r="C14" s="23"/>
      <c r="D14" s="15">
        <v>0</v>
      </c>
      <c r="F14" s="4" t="s">
        <v>101</v>
      </c>
      <c r="J14" s="9"/>
    </row>
    <row r="15" spans="1:10" x14ac:dyDescent="0.3">
      <c r="B15" s="22">
        <v>902</v>
      </c>
      <c r="C15" s="23"/>
      <c r="D15" s="15">
        <v>0</v>
      </c>
      <c r="F15" s="4" t="s">
        <v>102</v>
      </c>
    </row>
    <row r="16" spans="1:10" x14ac:dyDescent="0.3">
      <c r="B16" s="22">
        <v>917</v>
      </c>
      <c r="C16" s="23"/>
      <c r="D16" s="15">
        <v>0</v>
      </c>
      <c r="F16" s="4" t="s">
        <v>103</v>
      </c>
    </row>
    <row r="20" spans="1:10" s="10" customFormat="1" ht="13.8" x14ac:dyDescent="0.3">
      <c r="D20" s="12"/>
    </row>
    <row r="21" spans="1:10" x14ac:dyDescent="0.3">
      <c r="A21" s="25" t="s">
        <v>130</v>
      </c>
      <c r="B21" s="22">
        <v>320</v>
      </c>
      <c r="C21" s="23"/>
      <c r="D21" s="15">
        <v>0.5</v>
      </c>
      <c r="F21" s="4" t="s">
        <v>98</v>
      </c>
      <c r="J21" s="9"/>
    </row>
    <row r="22" spans="1:10" x14ac:dyDescent="0.3">
      <c r="A22" s="5"/>
      <c r="B22" s="22">
        <v>350</v>
      </c>
      <c r="C22" s="23"/>
      <c r="D22" s="15">
        <v>0.5</v>
      </c>
      <c r="F22" s="4" t="s">
        <v>99</v>
      </c>
      <c r="J22" s="9"/>
    </row>
    <row r="23" spans="1:10" x14ac:dyDescent="0.3">
      <c r="A23" s="5"/>
      <c r="B23" s="22">
        <v>400</v>
      </c>
      <c r="C23" s="23"/>
      <c r="D23" s="15">
        <v>0.5</v>
      </c>
      <c r="F23" s="4" t="s">
        <v>100</v>
      </c>
      <c r="J23" s="9"/>
    </row>
    <row r="24" spans="1:10" x14ac:dyDescent="0.3">
      <c r="A24" s="5"/>
      <c r="B24" s="22">
        <v>430</v>
      </c>
      <c r="C24" s="23"/>
      <c r="D24" s="15">
        <v>0.5</v>
      </c>
      <c r="F24" s="4" t="s">
        <v>104</v>
      </c>
      <c r="J24" s="9"/>
    </row>
    <row r="25" spans="1:10" x14ac:dyDescent="0.3">
      <c r="A25" s="5"/>
      <c r="B25" s="22">
        <v>470</v>
      </c>
      <c r="C25" s="23"/>
      <c r="D25" s="15">
        <v>0.37</v>
      </c>
      <c r="F25" s="4" t="s">
        <v>106</v>
      </c>
      <c r="J25" s="9"/>
    </row>
    <row r="26" spans="1:10" x14ac:dyDescent="0.3">
      <c r="A26" s="5"/>
      <c r="B26" s="22">
        <v>471</v>
      </c>
      <c r="C26" s="23"/>
      <c r="D26" s="15">
        <v>0.37</v>
      </c>
      <c r="F26" s="4" t="s">
        <v>107</v>
      </c>
      <c r="J26" s="9"/>
    </row>
    <row r="27" spans="1:10" x14ac:dyDescent="0.3">
      <c r="A27" s="5"/>
      <c r="B27" s="22">
        <v>472</v>
      </c>
      <c r="C27" s="23"/>
      <c r="D27" s="15">
        <v>0.37</v>
      </c>
      <c r="F27" s="4" t="s">
        <v>108</v>
      </c>
      <c r="J27" s="9"/>
    </row>
    <row r="28" spans="1:10" x14ac:dyDescent="0.3">
      <c r="A28" s="5"/>
      <c r="B28" s="22">
        <v>500</v>
      </c>
      <c r="C28" s="23"/>
      <c r="D28" s="15">
        <v>0.16700000000000001</v>
      </c>
      <c r="F28" s="4" t="s">
        <v>105</v>
      </c>
      <c r="J28" s="9"/>
    </row>
    <row r="29" spans="1:10" x14ac:dyDescent="0.3">
      <c r="A29" s="5"/>
      <c r="B29" s="22">
        <v>901</v>
      </c>
      <c r="C29" s="23"/>
      <c r="D29" s="15">
        <v>0</v>
      </c>
      <c r="F29" s="4" t="s">
        <v>101</v>
      </c>
      <c r="J29" s="9"/>
    </row>
    <row r="30" spans="1:10" x14ac:dyDescent="0.3">
      <c r="B30" s="22">
        <v>902</v>
      </c>
      <c r="C30" s="23"/>
      <c r="D30" s="15">
        <v>0</v>
      </c>
      <c r="F30" s="4" t="s">
        <v>102</v>
      </c>
    </row>
    <row r="31" spans="1:10" x14ac:dyDescent="0.3">
      <c r="B31" s="22">
        <v>917</v>
      </c>
      <c r="C31" s="23"/>
      <c r="D31" s="15">
        <v>0</v>
      </c>
      <c r="F31" s="4" t="s">
        <v>103</v>
      </c>
    </row>
    <row r="35" spans="1:10" s="10" customFormat="1" ht="13.8" x14ac:dyDescent="0.3">
      <c r="D35" s="12"/>
    </row>
    <row r="36" spans="1:10" x14ac:dyDescent="0.3">
      <c r="A36" s="25" t="s">
        <v>131</v>
      </c>
      <c r="B36" s="22">
        <v>320</v>
      </c>
      <c r="C36" s="23"/>
      <c r="D36" s="24">
        <v>7.46</v>
      </c>
      <c r="F36" s="4" t="s">
        <v>98</v>
      </c>
      <c r="J36" s="9"/>
    </row>
    <row r="37" spans="1:10" x14ac:dyDescent="0.3">
      <c r="A37" s="5"/>
      <c r="B37" s="22">
        <v>350</v>
      </c>
      <c r="C37" s="23"/>
      <c r="D37" s="24">
        <v>7.46</v>
      </c>
      <c r="F37" s="4" t="s">
        <v>99</v>
      </c>
      <c r="J37" s="9"/>
    </row>
    <row r="38" spans="1:10" x14ac:dyDescent="0.3">
      <c r="A38" s="5"/>
      <c r="B38" s="22">
        <v>400</v>
      </c>
      <c r="C38" s="23"/>
      <c r="D38" s="24">
        <v>7.46</v>
      </c>
      <c r="F38" s="4" t="s">
        <v>100</v>
      </c>
      <c r="J38" s="9"/>
    </row>
    <row r="39" spans="1:10" x14ac:dyDescent="0.3">
      <c r="A39" s="5"/>
      <c r="B39" s="22">
        <v>430</v>
      </c>
      <c r="C39" s="23"/>
      <c r="D39" s="24">
        <v>7.46</v>
      </c>
      <c r="F39" s="4" t="s">
        <v>104</v>
      </c>
      <c r="J39" s="9"/>
    </row>
    <row r="40" spans="1:10" x14ac:dyDescent="0.3">
      <c r="A40" s="5"/>
      <c r="B40" s="22">
        <v>470</v>
      </c>
      <c r="C40" s="23"/>
      <c r="D40" s="24">
        <v>6.71</v>
      </c>
      <c r="F40" s="4" t="s">
        <v>106</v>
      </c>
      <c r="J40" s="9"/>
    </row>
    <row r="41" spans="1:10" x14ac:dyDescent="0.3">
      <c r="A41" s="5"/>
      <c r="B41" s="22">
        <v>471</v>
      </c>
      <c r="C41" s="23"/>
      <c r="D41" s="24">
        <v>6.71</v>
      </c>
      <c r="F41" s="4" t="s">
        <v>107</v>
      </c>
      <c r="J41" s="9"/>
    </row>
    <row r="42" spans="1:10" x14ac:dyDescent="0.3">
      <c r="A42" s="5"/>
      <c r="B42" s="22">
        <v>472</v>
      </c>
      <c r="C42" s="23"/>
      <c r="D42" s="24">
        <v>6.71</v>
      </c>
      <c r="F42" s="4" t="s">
        <v>108</v>
      </c>
      <c r="J42" s="9"/>
    </row>
    <row r="43" spans="1:10" x14ac:dyDescent="0.3">
      <c r="A43" s="5"/>
      <c r="B43" s="22">
        <v>500</v>
      </c>
      <c r="C43" s="23"/>
      <c r="D43" s="24">
        <v>2.4900000000000002</v>
      </c>
      <c r="F43" s="4" t="s">
        <v>105</v>
      </c>
      <c r="J43" s="9"/>
    </row>
    <row r="44" spans="1:10" x14ac:dyDescent="0.3">
      <c r="A44" s="5"/>
      <c r="B44" s="22">
        <v>901</v>
      </c>
      <c r="C44" s="23"/>
      <c r="D44" s="24">
        <v>0</v>
      </c>
      <c r="F44" s="4" t="s">
        <v>101</v>
      </c>
      <c r="J44" s="9"/>
    </row>
    <row r="45" spans="1:10" x14ac:dyDescent="0.3">
      <c r="B45" s="22">
        <v>902</v>
      </c>
      <c r="C45" s="23"/>
      <c r="D45" s="15">
        <v>0</v>
      </c>
      <c r="F45" s="4" t="s">
        <v>102</v>
      </c>
    </row>
    <row r="46" spans="1:10" x14ac:dyDescent="0.3">
      <c r="A46" s="26"/>
      <c r="B46" s="22">
        <v>917</v>
      </c>
      <c r="C46" s="23"/>
      <c r="D46" s="15">
        <v>0</v>
      </c>
      <c r="F46" s="4" t="s">
        <v>103</v>
      </c>
    </row>
  </sheetData>
  <pageMargins left="0.7" right="0.7" top="0.75" bottom="0.75" header="0.3" footer="0.3"/>
  <customProperties>
    <customPr name="EpmWorksheetKeyString_GUID" r:id="rId1"/>
  </customPropertie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FD16"/>
  <sheetViews>
    <sheetView showGridLines="0" workbookViewId="0">
      <selection activeCell="G31" sqref="G31"/>
    </sheetView>
  </sheetViews>
  <sheetFormatPr baseColWidth="10" defaultColWidth="35.33203125" defaultRowHeight="14.4" x14ac:dyDescent="0.3"/>
  <cols>
    <col min="1" max="1" width="20.33203125" style="4" bestFit="1" customWidth="1"/>
    <col min="2" max="2" width="27.5546875" style="7" bestFit="1" customWidth="1"/>
    <col min="3" max="3" width="14.5546875" style="7" bestFit="1" customWidth="1"/>
    <col min="4" max="5" width="11.5546875" style="4" customWidth="1"/>
    <col min="6" max="6" width="35.33203125" style="4" bestFit="1" customWidth="1"/>
    <col min="7" max="16384" width="35.33203125" style="4"/>
  </cols>
  <sheetData>
    <row r="1" spans="1:16384" s="21" customFormat="1" x14ac:dyDescent="0.3">
      <c r="A1" s="1" t="s">
        <v>0</v>
      </c>
      <c r="B1" s="2" t="s">
        <v>233</v>
      </c>
      <c r="C1" s="2"/>
      <c r="D1" s="3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5" spans="1:16384" s="10" customFormat="1" ht="13.8" x14ac:dyDescent="0.3">
      <c r="B5" s="11"/>
      <c r="C5" s="11"/>
      <c r="D5" s="12"/>
    </row>
    <row r="6" spans="1:16384" s="21" customFormat="1" x14ac:dyDescent="0.3">
      <c r="A6" s="1" t="s">
        <v>127</v>
      </c>
      <c r="B6" s="13">
        <v>320</v>
      </c>
      <c r="C6" s="13"/>
      <c r="D6" s="53">
        <v>72</v>
      </c>
      <c r="F6" s="28" t="s">
        <v>98</v>
      </c>
      <c r="G6"/>
    </row>
    <row r="7" spans="1:16384" s="21" customFormat="1" x14ac:dyDescent="0.3">
      <c r="B7" s="13">
        <v>350</v>
      </c>
      <c r="C7" s="2"/>
      <c r="D7" s="53">
        <v>72</v>
      </c>
      <c r="F7" s="28" t="s">
        <v>99</v>
      </c>
      <c r="G7"/>
    </row>
    <row r="8" spans="1:16384" s="21" customFormat="1" x14ac:dyDescent="0.3">
      <c r="B8" s="2">
        <v>400</v>
      </c>
      <c r="C8" s="2"/>
      <c r="D8" s="53">
        <v>72</v>
      </c>
      <c r="F8" s="28" t="s">
        <v>100</v>
      </c>
      <c r="G8"/>
    </row>
    <row r="9" spans="1:16384" s="21" customFormat="1" x14ac:dyDescent="0.3">
      <c r="B9" s="2">
        <v>430</v>
      </c>
      <c r="C9" s="2"/>
      <c r="D9" s="53">
        <v>596.15</v>
      </c>
      <c r="F9" s="28" t="s">
        <v>104</v>
      </c>
      <c r="G9"/>
    </row>
    <row r="10" spans="1:16384" s="21" customFormat="1" x14ac:dyDescent="0.3">
      <c r="B10" s="2">
        <v>470</v>
      </c>
      <c r="C10" s="2"/>
      <c r="D10" s="53">
        <v>80</v>
      </c>
      <c r="F10" s="28" t="s">
        <v>106</v>
      </c>
      <c r="G10"/>
    </row>
    <row r="11" spans="1:16384" s="21" customFormat="1" x14ac:dyDescent="0.3">
      <c r="B11" s="2">
        <v>471</v>
      </c>
      <c r="C11" s="2"/>
      <c r="D11" s="53">
        <v>80</v>
      </c>
      <c r="F11" s="28" t="s">
        <v>107</v>
      </c>
      <c r="G11"/>
    </row>
    <row r="12" spans="1:16384" x14ac:dyDescent="0.3">
      <c r="B12" s="2">
        <v>472</v>
      </c>
      <c r="C12" s="2"/>
      <c r="D12" s="53">
        <v>0</v>
      </c>
      <c r="E12" s="21"/>
      <c r="F12" s="28" t="s">
        <v>108</v>
      </c>
    </row>
    <row r="13" spans="1:16384" x14ac:dyDescent="0.3">
      <c r="B13" s="2">
        <v>500</v>
      </c>
      <c r="C13" s="2"/>
      <c r="D13" s="53">
        <v>80</v>
      </c>
      <c r="E13" s="21"/>
      <c r="F13" s="28" t="s">
        <v>105</v>
      </c>
    </row>
    <row r="14" spans="1:16384" x14ac:dyDescent="0.3">
      <c r="B14" s="2">
        <v>901</v>
      </c>
      <c r="C14" s="2"/>
      <c r="D14" s="53">
        <v>0</v>
      </c>
      <c r="E14" s="21"/>
      <c r="F14" s="28" t="s">
        <v>101</v>
      </c>
    </row>
    <row r="15" spans="1:16384" x14ac:dyDescent="0.3">
      <c r="B15" s="2">
        <v>902</v>
      </c>
      <c r="C15" s="2"/>
      <c r="D15" s="53">
        <v>0</v>
      </c>
      <c r="F15" s="4" t="s">
        <v>102</v>
      </c>
    </row>
    <row r="16" spans="1:16384" x14ac:dyDescent="0.3">
      <c r="B16" s="2">
        <v>917</v>
      </c>
      <c r="C16" s="2"/>
      <c r="D16" s="53">
        <v>0</v>
      </c>
      <c r="F16" s="4" t="s">
        <v>103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222"/>
  <sheetViews>
    <sheetView showGridLines="0" topLeftCell="A208" workbookViewId="0">
      <selection activeCell="B226" sqref="B226"/>
    </sheetView>
  </sheetViews>
  <sheetFormatPr baseColWidth="10" defaultColWidth="11.5546875" defaultRowHeight="14.4" x14ac:dyDescent="0.3"/>
  <cols>
    <col min="1" max="1" width="27.109375" style="4" bestFit="1" customWidth="1"/>
    <col min="2" max="2" width="17" style="4" customWidth="1"/>
    <col min="3" max="3" width="18.33203125" style="4" bestFit="1" customWidth="1"/>
    <col min="4" max="4" width="22.109375" style="4" bestFit="1" customWidth="1"/>
    <col min="5" max="5" width="6.5546875" style="4" bestFit="1" customWidth="1"/>
    <col min="6" max="16384" width="11.5546875" style="4"/>
  </cols>
  <sheetData>
    <row r="1" spans="1:10" s="21" customFormat="1" x14ac:dyDescent="0.3">
      <c r="A1" s="1" t="s">
        <v>0</v>
      </c>
      <c r="B1" s="19" t="s">
        <v>406</v>
      </c>
      <c r="C1" s="19"/>
      <c r="D1" s="3">
        <v>1074</v>
      </c>
      <c r="E1" s="20"/>
      <c r="F1" s="47"/>
    </row>
    <row r="2" spans="1:10" x14ac:dyDescent="0.3">
      <c r="B2" s="19" t="s">
        <v>407</v>
      </c>
      <c r="C2" s="19"/>
      <c r="D2" s="3">
        <v>1263.52</v>
      </c>
    </row>
    <row r="3" spans="1:10" x14ac:dyDescent="0.3">
      <c r="B3" s="19" t="s">
        <v>408</v>
      </c>
      <c r="C3" s="19"/>
      <c r="D3" s="3">
        <v>2159.739</v>
      </c>
    </row>
    <row r="4" spans="1:10" x14ac:dyDescent="0.3">
      <c r="B4" s="19" t="s">
        <v>409</v>
      </c>
      <c r="C4" s="19"/>
      <c r="D4" s="3">
        <v>202.45</v>
      </c>
    </row>
    <row r="7" spans="1:10" s="10" customFormat="1" ht="13.8" x14ac:dyDescent="0.3">
      <c r="D7" s="12"/>
    </row>
    <row r="8" spans="1:10" x14ac:dyDescent="0.3">
      <c r="A8" s="48" t="s">
        <v>134</v>
      </c>
      <c r="B8" s="22">
        <v>320</v>
      </c>
      <c r="C8" s="23"/>
      <c r="D8" s="14">
        <v>1</v>
      </c>
      <c r="F8" s="4" t="s">
        <v>98</v>
      </c>
      <c r="J8" s="9"/>
    </row>
    <row r="9" spans="1:10" x14ac:dyDescent="0.3">
      <c r="A9" s="5"/>
      <c r="B9" s="22">
        <v>350</v>
      </c>
      <c r="C9" s="23"/>
      <c r="D9" s="14">
        <v>1</v>
      </c>
      <c r="F9" s="4" t="s">
        <v>99</v>
      </c>
      <c r="J9" s="9"/>
    </row>
    <row r="10" spans="1:10" x14ac:dyDescent="0.3">
      <c r="A10" s="5"/>
      <c r="B10" s="22">
        <v>400</v>
      </c>
      <c r="C10" s="23"/>
      <c r="D10" s="14">
        <v>1</v>
      </c>
      <c r="F10" s="4" t="s">
        <v>100</v>
      </c>
      <c r="J10" s="9"/>
    </row>
    <row r="11" spans="1:10" x14ac:dyDescent="0.3">
      <c r="A11" s="5"/>
      <c r="B11" s="22">
        <v>901</v>
      </c>
      <c r="C11" s="23"/>
      <c r="D11" s="14">
        <v>1</v>
      </c>
      <c r="F11" s="4" t="s">
        <v>101</v>
      </c>
      <c r="J11" s="9"/>
    </row>
    <row r="12" spans="1:10" x14ac:dyDescent="0.3">
      <c r="A12" s="5"/>
      <c r="B12" s="22">
        <v>902</v>
      </c>
      <c r="C12" s="23"/>
      <c r="D12" s="14">
        <v>1</v>
      </c>
      <c r="F12" s="4" t="s">
        <v>102</v>
      </c>
      <c r="J12" s="9"/>
    </row>
    <row r="13" spans="1:10" x14ac:dyDescent="0.3">
      <c r="A13" s="5"/>
      <c r="B13" s="22">
        <v>917</v>
      </c>
      <c r="C13" s="23"/>
      <c r="D13" s="14">
        <v>1</v>
      </c>
      <c r="F13" s="4" t="s">
        <v>103</v>
      </c>
      <c r="J13" s="9"/>
    </row>
    <row r="14" spans="1:10" x14ac:dyDescent="0.3">
      <c r="A14" s="5"/>
      <c r="B14" s="22">
        <v>430</v>
      </c>
      <c r="C14" s="23"/>
      <c r="D14" s="14">
        <v>2</v>
      </c>
      <c r="F14" s="4" t="s">
        <v>104</v>
      </c>
      <c r="J14" s="9"/>
    </row>
    <row r="15" spans="1:10" x14ac:dyDescent="0.3">
      <c r="A15" s="5"/>
      <c r="B15" s="22">
        <v>500</v>
      </c>
      <c r="C15" s="23"/>
      <c r="D15" s="14">
        <v>3</v>
      </c>
      <c r="F15" s="4" t="s">
        <v>105</v>
      </c>
      <c r="J15" s="9"/>
    </row>
    <row r="16" spans="1:10" x14ac:dyDescent="0.3">
      <c r="A16" s="5"/>
      <c r="B16" s="22">
        <v>470</v>
      </c>
      <c r="C16" s="23"/>
      <c r="D16" s="14">
        <v>4</v>
      </c>
      <c r="F16" s="4" t="s">
        <v>106</v>
      </c>
    </row>
    <row r="17" spans="1:10" x14ac:dyDescent="0.3">
      <c r="B17" s="22">
        <v>471</v>
      </c>
      <c r="C17" s="23"/>
      <c r="D17" s="14">
        <v>4</v>
      </c>
      <c r="F17" s="4" t="s">
        <v>107</v>
      </c>
    </row>
    <row r="18" spans="1:10" x14ac:dyDescent="0.3">
      <c r="B18" s="22">
        <v>472</v>
      </c>
      <c r="C18" s="23"/>
      <c r="D18" s="14">
        <v>4</v>
      </c>
      <c r="F18" s="4" t="s">
        <v>108</v>
      </c>
    </row>
    <row r="22" spans="1:10" s="10" customFormat="1" ht="13.8" x14ac:dyDescent="0.3">
      <c r="D22" s="12"/>
    </row>
    <row r="23" spans="1:10" x14ac:dyDescent="0.3">
      <c r="A23" s="48" t="s">
        <v>370</v>
      </c>
      <c r="B23" s="13">
        <v>0</v>
      </c>
      <c r="C23" s="13">
        <v>12000</v>
      </c>
      <c r="D23" s="24" t="s">
        <v>356</v>
      </c>
      <c r="F23" s="60" t="s">
        <v>117</v>
      </c>
      <c r="H23" s="107">
        <v>0.21126586335601938</v>
      </c>
      <c r="J23" s="9"/>
    </row>
    <row r="24" spans="1:10" x14ac:dyDescent="0.3">
      <c r="A24" s="5"/>
      <c r="B24" s="13">
        <v>12000</v>
      </c>
      <c r="C24" s="13">
        <v>14000</v>
      </c>
      <c r="D24" s="24" t="s">
        <v>144</v>
      </c>
      <c r="H24" s="107">
        <v>0.22238511932212565</v>
      </c>
      <c r="J24" s="9"/>
    </row>
    <row r="25" spans="1:10" x14ac:dyDescent="0.3">
      <c r="A25" s="5"/>
      <c r="B25" s="13">
        <v>14000</v>
      </c>
      <c r="C25" s="13">
        <v>16000</v>
      </c>
      <c r="D25" s="24" t="s">
        <v>144</v>
      </c>
      <c r="H25" s="107">
        <v>0.23350437528823195</v>
      </c>
      <c r="J25" s="9"/>
    </row>
    <row r="26" spans="1:10" x14ac:dyDescent="0.3">
      <c r="A26" s="5"/>
      <c r="B26" s="13">
        <v>16000</v>
      </c>
      <c r="C26" s="13">
        <v>18000</v>
      </c>
      <c r="D26" s="24" t="s">
        <v>144</v>
      </c>
      <c r="H26" s="107">
        <v>0.24462363125433823</v>
      </c>
      <c r="J26" s="9"/>
    </row>
    <row r="27" spans="1:10" x14ac:dyDescent="0.3">
      <c r="A27" s="5"/>
      <c r="B27" s="13">
        <v>18000</v>
      </c>
      <c r="C27" s="13">
        <v>21000</v>
      </c>
      <c r="D27" s="24" t="s">
        <v>145</v>
      </c>
      <c r="H27" s="107">
        <v>0.25574288722044453</v>
      </c>
      <c r="J27" s="9"/>
    </row>
    <row r="28" spans="1:10" x14ac:dyDescent="0.3">
      <c r="A28" s="5"/>
      <c r="B28" s="13">
        <v>21000</v>
      </c>
      <c r="C28" s="13">
        <v>24000</v>
      </c>
      <c r="D28" s="24" t="s">
        <v>145</v>
      </c>
      <c r="H28" s="107">
        <v>0.26686214318655077</v>
      </c>
      <c r="J28" s="9"/>
    </row>
    <row r="29" spans="1:10" x14ac:dyDescent="0.3">
      <c r="A29" s="5"/>
      <c r="B29" s="13">
        <v>24000</v>
      </c>
      <c r="C29" s="13">
        <v>27000</v>
      </c>
      <c r="D29" s="24" t="s">
        <v>145</v>
      </c>
      <c r="H29" s="107">
        <v>0.27798139915265707</v>
      </c>
      <c r="J29" s="9"/>
    </row>
    <row r="30" spans="1:10" x14ac:dyDescent="0.3">
      <c r="A30" s="5"/>
      <c r="B30" s="13">
        <v>27000</v>
      </c>
      <c r="C30" s="13">
        <v>30000</v>
      </c>
      <c r="D30" s="24" t="s">
        <v>146</v>
      </c>
      <c r="H30" s="107">
        <v>0.2878787878787879</v>
      </c>
      <c r="J30" s="9"/>
    </row>
    <row r="31" spans="1:10" x14ac:dyDescent="0.3">
      <c r="B31" s="13">
        <v>30000</v>
      </c>
      <c r="C31" s="13">
        <v>33000</v>
      </c>
      <c r="D31" s="24" t="s">
        <v>147</v>
      </c>
      <c r="H31" s="107">
        <v>0.31818181818181818</v>
      </c>
    </row>
    <row r="32" spans="1:10" x14ac:dyDescent="0.3">
      <c r="B32" s="13">
        <v>33000</v>
      </c>
      <c r="C32" s="13">
        <v>36000</v>
      </c>
      <c r="D32" s="24" t="s">
        <v>147</v>
      </c>
      <c r="H32" s="107">
        <v>0.34848484848484845</v>
      </c>
    </row>
    <row r="33" spans="2:8" x14ac:dyDescent="0.3">
      <c r="B33" s="13">
        <v>36000</v>
      </c>
      <c r="C33" s="13">
        <v>39000</v>
      </c>
      <c r="D33" s="24" t="s">
        <v>147</v>
      </c>
      <c r="H33" s="107">
        <v>0.37878787878787878</v>
      </c>
    </row>
    <row r="34" spans="2:8" x14ac:dyDescent="0.3">
      <c r="B34" s="13">
        <v>39000</v>
      </c>
      <c r="C34" s="13">
        <v>42000</v>
      </c>
      <c r="D34" s="24" t="s">
        <v>147</v>
      </c>
      <c r="H34" s="107">
        <v>0.40909090909090906</v>
      </c>
    </row>
    <row r="35" spans="2:8" x14ac:dyDescent="0.3">
      <c r="B35" s="13">
        <v>42000</v>
      </c>
      <c r="C35" s="13">
        <v>45000</v>
      </c>
      <c r="D35" s="24" t="s">
        <v>147</v>
      </c>
      <c r="H35" s="107">
        <v>0.43939393939393934</v>
      </c>
    </row>
    <row r="36" spans="2:8" x14ac:dyDescent="0.3">
      <c r="B36" s="13">
        <v>45000</v>
      </c>
      <c r="C36" s="13">
        <v>48000</v>
      </c>
      <c r="D36" s="24" t="s">
        <v>147</v>
      </c>
      <c r="H36" s="107">
        <v>0.46969696969696967</v>
      </c>
    </row>
    <row r="37" spans="2:8" x14ac:dyDescent="0.3">
      <c r="B37" s="13">
        <v>48000</v>
      </c>
      <c r="C37" s="13">
        <v>51000</v>
      </c>
      <c r="D37" s="24" t="s">
        <v>147</v>
      </c>
      <c r="H37" s="107">
        <v>0.5</v>
      </c>
    </row>
    <row r="38" spans="2:8" x14ac:dyDescent="0.3">
      <c r="B38" s="13">
        <v>51000</v>
      </c>
      <c r="C38" s="13">
        <v>54000</v>
      </c>
      <c r="D38" s="24" t="s">
        <v>147</v>
      </c>
      <c r="H38" s="107">
        <v>0.53030303030303028</v>
      </c>
    </row>
    <row r="39" spans="2:8" x14ac:dyDescent="0.3">
      <c r="B39" s="13">
        <v>54000</v>
      </c>
      <c r="C39" s="13">
        <v>60000</v>
      </c>
      <c r="D39" s="24" t="s">
        <v>148</v>
      </c>
      <c r="H39" s="107">
        <v>0.5757575757575758</v>
      </c>
    </row>
    <row r="40" spans="2:8" x14ac:dyDescent="0.3">
      <c r="B40" s="13">
        <v>60000</v>
      </c>
      <c r="C40" s="13">
        <v>66000</v>
      </c>
      <c r="D40" s="24" t="s">
        <v>149</v>
      </c>
      <c r="H40" s="107">
        <v>0.63636363636363635</v>
      </c>
    </row>
    <row r="41" spans="2:8" x14ac:dyDescent="0.3">
      <c r="B41" s="13">
        <v>66000</v>
      </c>
      <c r="C41" s="13">
        <v>72000</v>
      </c>
      <c r="D41" s="24" t="s">
        <v>149</v>
      </c>
      <c r="H41" s="107">
        <v>0.69696969696969691</v>
      </c>
    </row>
    <row r="42" spans="2:8" x14ac:dyDescent="0.3">
      <c r="B42" s="13">
        <v>72000</v>
      </c>
      <c r="C42" s="13">
        <v>78000</v>
      </c>
      <c r="D42" s="24" t="s">
        <v>149</v>
      </c>
      <c r="H42" s="107">
        <v>0.75757575757575757</v>
      </c>
    </row>
    <row r="43" spans="2:8" x14ac:dyDescent="0.3">
      <c r="B43" s="13">
        <v>78000</v>
      </c>
      <c r="C43" s="13">
        <v>84000</v>
      </c>
      <c r="D43" s="24" t="s">
        <v>149</v>
      </c>
      <c r="H43" s="107">
        <v>0.81818181818181812</v>
      </c>
    </row>
    <row r="44" spans="2:8" x14ac:dyDescent="0.3">
      <c r="B44" s="13">
        <v>84000</v>
      </c>
      <c r="C44" s="13">
        <v>90000</v>
      </c>
      <c r="D44" s="24" t="s">
        <v>149</v>
      </c>
      <c r="H44" s="107">
        <v>0.87878787878787867</v>
      </c>
    </row>
    <row r="45" spans="2:8" x14ac:dyDescent="0.3">
      <c r="B45" s="13">
        <v>90000</v>
      </c>
      <c r="C45" s="13">
        <v>96000</v>
      </c>
      <c r="D45" s="24" t="s">
        <v>149</v>
      </c>
      <c r="H45" s="107">
        <v>0.93939393939393934</v>
      </c>
    </row>
    <row r="46" spans="2:8" x14ac:dyDescent="0.3">
      <c r="B46" s="13">
        <v>96000</v>
      </c>
      <c r="C46" s="13">
        <v>102000</v>
      </c>
      <c r="D46" s="24" t="s">
        <v>149</v>
      </c>
      <c r="H46" s="107">
        <v>1</v>
      </c>
    </row>
    <row r="47" spans="2:8" x14ac:dyDescent="0.3">
      <c r="B47" s="13">
        <v>102000</v>
      </c>
      <c r="C47" s="13">
        <v>108000</v>
      </c>
      <c r="D47" s="24" t="s">
        <v>149</v>
      </c>
      <c r="H47" s="107">
        <v>1.0606060606060606</v>
      </c>
    </row>
    <row r="48" spans="2:8" x14ac:dyDescent="0.3">
      <c r="B48" s="13">
        <v>108000</v>
      </c>
      <c r="C48" s="13">
        <v>114000</v>
      </c>
      <c r="D48" s="24" t="s">
        <v>149</v>
      </c>
      <c r="H48" s="107">
        <v>1.1212121212121211</v>
      </c>
    </row>
    <row r="49" spans="1:10" x14ac:dyDescent="0.3">
      <c r="B49" s="13">
        <v>114000</v>
      </c>
      <c r="C49" s="13">
        <v>120000</v>
      </c>
      <c r="D49" s="24" t="s">
        <v>149</v>
      </c>
      <c r="H49" s="107">
        <v>1.1818181818181817</v>
      </c>
    </row>
    <row r="50" spans="1:10" x14ac:dyDescent="0.3">
      <c r="B50" s="13">
        <v>120000</v>
      </c>
      <c r="C50" s="13">
        <v>144000</v>
      </c>
      <c r="D50" s="24" t="s">
        <v>150</v>
      </c>
      <c r="H50" s="107">
        <v>1.3333333333333333</v>
      </c>
    </row>
    <row r="51" spans="1:10" x14ac:dyDescent="0.3">
      <c r="B51" s="13">
        <v>144000</v>
      </c>
      <c r="C51" s="13">
        <v>168000</v>
      </c>
      <c r="D51" s="24" t="s">
        <v>151</v>
      </c>
      <c r="H51" s="107">
        <v>1.5757575757575757</v>
      </c>
    </row>
    <row r="52" spans="1:10" x14ac:dyDescent="0.3">
      <c r="B52" s="13">
        <v>168000</v>
      </c>
      <c r="C52" s="13">
        <v>192000</v>
      </c>
      <c r="D52" s="24" t="s">
        <v>151</v>
      </c>
      <c r="H52" s="107">
        <v>1.8181818181818179</v>
      </c>
    </row>
    <row r="53" spans="1:10" x14ac:dyDescent="0.3">
      <c r="B53" s="13">
        <v>192000</v>
      </c>
      <c r="C53" s="13">
        <v>216000</v>
      </c>
      <c r="D53" s="24" t="s">
        <v>151</v>
      </c>
      <c r="H53" s="107">
        <v>2.0606060606060606</v>
      </c>
    </row>
    <row r="54" spans="1:10" x14ac:dyDescent="0.3">
      <c r="B54" s="13">
        <v>216000</v>
      </c>
      <c r="C54" s="13">
        <v>240000</v>
      </c>
      <c r="D54" s="24" t="s">
        <v>357</v>
      </c>
      <c r="H54" s="107">
        <v>2.3838383838383841</v>
      </c>
    </row>
    <row r="55" spans="1:10" x14ac:dyDescent="0.3">
      <c r="B55" s="13">
        <v>240000</v>
      </c>
      <c r="C55" s="13">
        <v>999999</v>
      </c>
      <c r="D55" s="24" t="s">
        <v>358</v>
      </c>
      <c r="H55" s="107">
        <v>8.1616111111111103</v>
      </c>
    </row>
    <row r="59" spans="1:10" s="10" customFormat="1" ht="13.8" x14ac:dyDescent="0.3">
      <c r="D59" s="12"/>
    </row>
    <row r="60" spans="1:10" x14ac:dyDescent="0.3">
      <c r="A60" s="48" t="s">
        <v>371</v>
      </c>
      <c r="B60" s="13">
        <v>0</v>
      </c>
      <c r="C60" s="13">
        <v>12000</v>
      </c>
      <c r="D60" s="24" t="s">
        <v>359</v>
      </c>
      <c r="F60" s="60" t="s">
        <v>118</v>
      </c>
      <c r="H60" s="107">
        <v>0.11616161616161615</v>
      </c>
      <c r="J60" s="9"/>
    </row>
    <row r="61" spans="1:10" x14ac:dyDescent="0.3">
      <c r="A61" s="5"/>
      <c r="B61" s="13">
        <v>12000</v>
      </c>
      <c r="C61" s="13">
        <v>14000</v>
      </c>
      <c r="D61" s="24" t="s">
        <v>152</v>
      </c>
      <c r="H61" s="107">
        <v>0.1313131313131313</v>
      </c>
      <c r="J61" s="9"/>
    </row>
    <row r="62" spans="1:10" x14ac:dyDescent="0.3">
      <c r="A62" s="5"/>
      <c r="B62" s="13">
        <v>14000</v>
      </c>
      <c r="C62" s="13">
        <v>16000</v>
      </c>
      <c r="D62" s="24" t="s">
        <v>153</v>
      </c>
      <c r="H62" s="107">
        <v>0.15151515151515152</v>
      </c>
      <c r="J62" s="9"/>
    </row>
    <row r="63" spans="1:10" x14ac:dyDescent="0.3">
      <c r="A63" s="5"/>
      <c r="B63" s="13">
        <v>16000</v>
      </c>
      <c r="C63" s="13">
        <v>18000</v>
      </c>
      <c r="D63" s="24" t="s">
        <v>153</v>
      </c>
      <c r="H63" s="107">
        <v>0.17171717171717171</v>
      </c>
      <c r="J63" s="9"/>
    </row>
    <row r="64" spans="1:10" x14ac:dyDescent="0.3">
      <c r="A64" s="5"/>
      <c r="B64" s="13">
        <v>18000</v>
      </c>
      <c r="C64" s="13">
        <v>21000</v>
      </c>
      <c r="D64" s="24" t="s">
        <v>154</v>
      </c>
      <c r="H64" s="107">
        <v>0.19696969696969696</v>
      </c>
      <c r="J64" s="9"/>
    </row>
    <row r="65" spans="1:10" x14ac:dyDescent="0.3">
      <c r="A65" s="5"/>
      <c r="B65" s="13">
        <v>21000</v>
      </c>
      <c r="C65" s="13">
        <v>24000</v>
      </c>
      <c r="D65" s="24" t="s">
        <v>147</v>
      </c>
      <c r="H65" s="107">
        <v>0.22727272727272724</v>
      </c>
      <c r="J65" s="9"/>
    </row>
    <row r="66" spans="1:10" x14ac:dyDescent="0.3">
      <c r="A66" s="5"/>
      <c r="B66" s="13">
        <v>24000</v>
      </c>
      <c r="C66" s="13">
        <v>27000</v>
      </c>
      <c r="D66" s="24" t="s">
        <v>147</v>
      </c>
      <c r="H66" s="107">
        <v>0.25757575757575757</v>
      </c>
      <c r="J66" s="9"/>
    </row>
    <row r="67" spans="1:10" x14ac:dyDescent="0.3">
      <c r="A67" s="5"/>
      <c r="B67" s="13">
        <v>27000</v>
      </c>
      <c r="C67" s="13">
        <v>30000</v>
      </c>
      <c r="D67" s="24" t="s">
        <v>147</v>
      </c>
      <c r="H67" s="107">
        <v>0.2878787878787879</v>
      </c>
      <c r="J67" s="9"/>
    </row>
    <row r="68" spans="1:10" x14ac:dyDescent="0.3">
      <c r="B68" s="13">
        <v>30000</v>
      </c>
      <c r="C68" s="13">
        <v>33000</v>
      </c>
      <c r="D68" s="24" t="s">
        <v>147</v>
      </c>
      <c r="H68" s="107">
        <v>0.31818181818181818</v>
      </c>
    </row>
    <row r="69" spans="1:10" x14ac:dyDescent="0.3">
      <c r="B69" s="13">
        <v>33000</v>
      </c>
      <c r="C69" s="13">
        <v>36000</v>
      </c>
      <c r="D69" s="24" t="s">
        <v>147</v>
      </c>
      <c r="H69" s="107">
        <v>0.34848484848484845</v>
      </c>
    </row>
    <row r="70" spans="1:10" x14ac:dyDescent="0.3">
      <c r="B70" s="13">
        <v>36000</v>
      </c>
      <c r="C70" s="13">
        <v>39000</v>
      </c>
      <c r="D70" s="24" t="s">
        <v>147</v>
      </c>
      <c r="H70" s="107">
        <v>0.37878787878787878</v>
      </c>
    </row>
    <row r="71" spans="1:10" x14ac:dyDescent="0.3">
      <c r="B71" s="13">
        <v>39000</v>
      </c>
      <c r="C71" s="13">
        <v>42000</v>
      </c>
      <c r="D71" s="24" t="s">
        <v>147</v>
      </c>
      <c r="H71" s="107">
        <v>0.40909090909090906</v>
      </c>
    </row>
    <row r="72" spans="1:10" x14ac:dyDescent="0.3">
      <c r="B72" s="13">
        <v>42000</v>
      </c>
      <c r="C72" s="13">
        <v>45000</v>
      </c>
      <c r="D72" s="24" t="s">
        <v>147</v>
      </c>
      <c r="H72" s="107">
        <v>0.43939393939393934</v>
      </c>
    </row>
    <row r="73" spans="1:10" x14ac:dyDescent="0.3">
      <c r="B73" s="13">
        <v>45000</v>
      </c>
      <c r="C73" s="13">
        <v>48000</v>
      </c>
      <c r="D73" s="24" t="s">
        <v>147</v>
      </c>
      <c r="H73" s="107">
        <v>0.46969696969696967</v>
      </c>
    </row>
    <row r="74" spans="1:10" x14ac:dyDescent="0.3">
      <c r="B74" s="13">
        <v>48000</v>
      </c>
      <c r="C74" s="13">
        <v>51000</v>
      </c>
      <c r="D74" s="24" t="s">
        <v>147</v>
      </c>
      <c r="H74" s="107">
        <v>0.5</v>
      </c>
    </row>
    <row r="75" spans="1:10" x14ac:dyDescent="0.3">
      <c r="B75" s="13">
        <v>51000</v>
      </c>
      <c r="C75" s="13">
        <v>54000</v>
      </c>
      <c r="D75" s="24" t="s">
        <v>147</v>
      </c>
      <c r="H75" s="107">
        <v>0.53030303030303028</v>
      </c>
    </row>
    <row r="76" spans="1:10" x14ac:dyDescent="0.3">
      <c r="B76" s="13">
        <v>54000</v>
      </c>
      <c r="C76" s="13">
        <v>60000</v>
      </c>
      <c r="D76" s="24" t="s">
        <v>148</v>
      </c>
      <c r="H76" s="107">
        <v>0.5757575757575758</v>
      </c>
    </row>
    <row r="77" spans="1:10" x14ac:dyDescent="0.3">
      <c r="B77" s="13">
        <v>60000</v>
      </c>
      <c r="C77" s="13">
        <v>66000</v>
      </c>
      <c r="D77" s="24" t="s">
        <v>149</v>
      </c>
      <c r="H77" s="107">
        <v>0.63636363636363635</v>
      </c>
    </row>
    <row r="78" spans="1:10" x14ac:dyDescent="0.3">
      <c r="B78" s="13">
        <v>66000</v>
      </c>
      <c r="C78" s="13">
        <v>72000</v>
      </c>
      <c r="D78" s="24" t="s">
        <v>149</v>
      </c>
      <c r="H78" s="107">
        <v>0.69696969696969691</v>
      </c>
    </row>
    <row r="79" spans="1:10" x14ac:dyDescent="0.3">
      <c r="B79" s="13">
        <v>72000</v>
      </c>
      <c r="C79" s="13">
        <v>78000</v>
      </c>
      <c r="D79" s="24" t="s">
        <v>149</v>
      </c>
      <c r="H79" s="107">
        <v>0.75757575757575757</v>
      </c>
    </row>
    <row r="80" spans="1:10" x14ac:dyDescent="0.3">
      <c r="B80" s="13">
        <v>78000</v>
      </c>
      <c r="C80" s="13">
        <v>84000</v>
      </c>
      <c r="D80" s="24" t="s">
        <v>149</v>
      </c>
      <c r="H80" s="107">
        <v>0.81818181818181812</v>
      </c>
    </row>
    <row r="81" spans="2:8" x14ac:dyDescent="0.3">
      <c r="B81" s="13">
        <v>84000</v>
      </c>
      <c r="C81" s="13">
        <v>90000</v>
      </c>
      <c r="D81" s="24" t="s">
        <v>149</v>
      </c>
      <c r="H81" s="107">
        <v>0.87878787878787867</v>
      </c>
    </row>
    <row r="82" spans="2:8" x14ac:dyDescent="0.3">
      <c r="B82" s="13">
        <v>90000</v>
      </c>
      <c r="C82" s="13">
        <v>96000</v>
      </c>
      <c r="D82" s="24" t="s">
        <v>149</v>
      </c>
      <c r="H82" s="107">
        <v>0.93939393939393934</v>
      </c>
    </row>
    <row r="83" spans="2:8" x14ac:dyDescent="0.3">
      <c r="B83" s="13">
        <v>96000</v>
      </c>
      <c r="C83" s="13">
        <v>102000</v>
      </c>
      <c r="D83" s="24" t="s">
        <v>149</v>
      </c>
      <c r="H83" s="107">
        <v>1</v>
      </c>
    </row>
    <row r="84" spans="2:8" x14ac:dyDescent="0.3">
      <c r="B84" s="13">
        <v>102000</v>
      </c>
      <c r="C84" s="13">
        <v>108000</v>
      </c>
      <c r="D84" s="24" t="s">
        <v>149</v>
      </c>
      <c r="H84" s="107">
        <v>1.0606060606060606</v>
      </c>
    </row>
    <row r="85" spans="2:8" x14ac:dyDescent="0.3">
      <c r="B85" s="13">
        <v>108000</v>
      </c>
      <c r="C85" s="13">
        <v>114000</v>
      </c>
      <c r="D85" s="24" t="s">
        <v>149</v>
      </c>
      <c r="H85" s="107">
        <v>1.1212121212121211</v>
      </c>
    </row>
    <row r="86" spans="2:8" x14ac:dyDescent="0.3">
      <c r="B86" s="13">
        <v>114000</v>
      </c>
      <c r="C86" s="13">
        <v>120000</v>
      </c>
      <c r="D86" s="24" t="s">
        <v>149</v>
      </c>
      <c r="H86" s="107">
        <v>1.1818181818181817</v>
      </c>
    </row>
    <row r="87" spans="2:8" x14ac:dyDescent="0.3">
      <c r="B87" s="13">
        <v>120000</v>
      </c>
      <c r="C87" s="13">
        <v>144000</v>
      </c>
      <c r="D87" s="24" t="s">
        <v>150</v>
      </c>
      <c r="H87" s="107">
        <v>1.3333333333333333</v>
      </c>
    </row>
    <row r="88" spans="2:8" x14ac:dyDescent="0.3">
      <c r="B88" s="13">
        <v>144000</v>
      </c>
      <c r="C88" s="13">
        <v>168000</v>
      </c>
      <c r="D88" s="24" t="s">
        <v>151</v>
      </c>
      <c r="H88" s="107">
        <v>1.5757575757575757</v>
      </c>
    </row>
    <row r="89" spans="2:8" x14ac:dyDescent="0.3">
      <c r="B89" s="13">
        <v>168000</v>
      </c>
      <c r="C89" s="13">
        <v>192000</v>
      </c>
      <c r="D89" s="24" t="s">
        <v>151</v>
      </c>
      <c r="H89" s="107">
        <v>1.8181818181818179</v>
      </c>
    </row>
    <row r="90" spans="2:8" x14ac:dyDescent="0.3">
      <c r="B90" s="13">
        <v>192000</v>
      </c>
      <c r="C90" s="13">
        <v>216000</v>
      </c>
      <c r="D90" s="24" t="s">
        <v>151</v>
      </c>
      <c r="H90" s="107">
        <v>2.0606060606060606</v>
      </c>
    </row>
    <row r="91" spans="2:8" x14ac:dyDescent="0.3">
      <c r="B91" s="13">
        <v>216000</v>
      </c>
      <c r="C91" s="13">
        <v>240000</v>
      </c>
      <c r="D91" s="24" t="s">
        <v>357</v>
      </c>
      <c r="H91" s="107">
        <v>2.3838383838383841</v>
      </c>
    </row>
    <row r="92" spans="2:8" x14ac:dyDescent="0.3">
      <c r="B92" s="13">
        <v>240000</v>
      </c>
      <c r="C92" s="13">
        <v>999999</v>
      </c>
      <c r="D92" s="24" t="s">
        <v>358</v>
      </c>
      <c r="H92" s="107">
        <v>8.1616111111111103</v>
      </c>
    </row>
    <row r="96" spans="2:8" s="10" customFormat="1" ht="13.8" x14ac:dyDescent="0.3">
      <c r="D96" s="12"/>
    </row>
    <row r="97" spans="1:10" x14ac:dyDescent="0.3">
      <c r="A97" s="48" t="s">
        <v>372</v>
      </c>
      <c r="B97" s="13">
        <v>0</v>
      </c>
      <c r="C97" s="13">
        <v>12000</v>
      </c>
      <c r="D97" s="24" t="s">
        <v>360</v>
      </c>
      <c r="F97" s="60" t="s">
        <v>119</v>
      </c>
      <c r="H97" s="107">
        <v>0.24731182795698925</v>
      </c>
      <c r="J97" s="9"/>
    </row>
    <row r="98" spans="1:10" x14ac:dyDescent="0.3">
      <c r="A98" s="5"/>
      <c r="B98" s="13">
        <v>12000</v>
      </c>
      <c r="C98" s="13">
        <v>14000</v>
      </c>
      <c r="D98" s="24" t="s">
        <v>155</v>
      </c>
      <c r="H98" s="107">
        <v>0.27956989247311825</v>
      </c>
      <c r="J98" s="9"/>
    </row>
    <row r="99" spans="1:10" x14ac:dyDescent="0.3">
      <c r="A99" s="5"/>
      <c r="B99" s="13">
        <v>14000</v>
      </c>
      <c r="C99" s="13">
        <v>16000</v>
      </c>
      <c r="D99" s="24" t="s">
        <v>156</v>
      </c>
      <c r="H99" s="107">
        <v>0.32258064516129037</v>
      </c>
      <c r="J99" s="9"/>
    </row>
    <row r="100" spans="1:10" x14ac:dyDescent="0.3">
      <c r="A100" s="5"/>
      <c r="B100" s="13">
        <v>16000</v>
      </c>
      <c r="C100" s="13">
        <v>18000</v>
      </c>
      <c r="D100" s="24" t="s">
        <v>156</v>
      </c>
      <c r="H100" s="107">
        <v>0.36559139784946237</v>
      </c>
      <c r="J100" s="9"/>
    </row>
    <row r="101" spans="1:10" x14ac:dyDescent="0.3">
      <c r="A101" s="5"/>
      <c r="B101" s="13">
        <v>18000</v>
      </c>
      <c r="C101" s="13">
        <v>21000</v>
      </c>
      <c r="D101" s="24" t="s">
        <v>157</v>
      </c>
      <c r="H101" s="107">
        <v>0.41935483870967744</v>
      </c>
      <c r="J101" s="9"/>
    </row>
    <row r="102" spans="1:10" x14ac:dyDescent="0.3">
      <c r="A102" s="5"/>
      <c r="B102" s="13">
        <v>21000</v>
      </c>
      <c r="C102" s="13">
        <v>24000</v>
      </c>
      <c r="D102" s="24" t="s">
        <v>158</v>
      </c>
      <c r="H102" s="107">
        <v>0.4838709677419355</v>
      </c>
      <c r="J102" s="9"/>
    </row>
    <row r="103" spans="1:10" x14ac:dyDescent="0.3">
      <c r="A103" s="5"/>
      <c r="B103" s="13">
        <v>24000</v>
      </c>
      <c r="C103" s="13">
        <v>27000</v>
      </c>
      <c r="D103" s="24" t="s">
        <v>158</v>
      </c>
      <c r="H103" s="107">
        <v>0.54838709677419362</v>
      </c>
      <c r="J103" s="9"/>
    </row>
    <row r="104" spans="1:10" x14ac:dyDescent="0.3">
      <c r="A104" s="5"/>
      <c r="B104" s="13">
        <v>27000</v>
      </c>
      <c r="C104" s="13">
        <v>30000</v>
      </c>
      <c r="D104" s="24" t="s">
        <v>158</v>
      </c>
      <c r="H104" s="107">
        <v>0.61290322580645162</v>
      </c>
      <c r="J104" s="9"/>
    </row>
    <row r="105" spans="1:10" x14ac:dyDescent="0.3">
      <c r="B105" s="13">
        <v>30000</v>
      </c>
      <c r="C105" s="13">
        <v>33000</v>
      </c>
      <c r="D105" s="24" t="s">
        <v>158</v>
      </c>
      <c r="H105" s="107">
        <v>0.67741935483870963</v>
      </c>
    </row>
    <row r="106" spans="1:10" x14ac:dyDescent="0.3">
      <c r="B106" s="13">
        <v>33000</v>
      </c>
      <c r="C106" s="13">
        <v>36000</v>
      </c>
      <c r="D106" s="24" t="s">
        <v>158</v>
      </c>
      <c r="H106" s="107">
        <v>0.74193548387096775</v>
      </c>
    </row>
    <row r="107" spans="1:10" x14ac:dyDescent="0.3">
      <c r="B107" s="13">
        <v>36000</v>
      </c>
      <c r="C107" s="13">
        <v>39000</v>
      </c>
      <c r="D107" s="24" t="s">
        <v>158</v>
      </c>
      <c r="H107" s="107">
        <v>0.80645161290322587</v>
      </c>
    </row>
    <row r="108" spans="1:10" x14ac:dyDescent="0.3">
      <c r="B108" s="13">
        <v>39000</v>
      </c>
      <c r="C108" s="13">
        <v>42000</v>
      </c>
      <c r="D108" s="24" t="s">
        <v>158</v>
      </c>
      <c r="H108" s="107">
        <v>0.87096774193548387</v>
      </c>
    </row>
    <row r="109" spans="1:10" x14ac:dyDescent="0.3">
      <c r="B109" s="13">
        <v>42000</v>
      </c>
      <c r="C109" s="13">
        <v>45000</v>
      </c>
      <c r="D109" s="24" t="s">
        <v>158</v>
      </c>
      <c r="H109" s="107">
        <v>0.93548387096774199</v>
      </c>
    </row>
    <row r="110" spans="1:10" x14ac:dyDescent="0.3">
      <c r="B110" s="13">
        <v>45000</v>
      </c>
      <c r="C110" s="13">
        <v>48000</v>
      </c>
      <c r="D110" s="24" t="s">
        <v>158</v>
      </c>
      <c r="H110" s="107">
        <v>1</v>
      </c>
    </row>
    <row r="111" spans="1:10" x14ac:dyDescent="0.3">
      <c r="B111" s="13">
        <v>48000</v>
      </c>
      <c r="C111" s="13">
        <v>51000</v>
      </c>
      <c r="D111" s="24" t="s">
        <v>158</v>
      </c>
      <c r="H111" s="107">
        <v>1.0645161290322582</v>
      </c>
    </row>
    <row r="112" spans="1:10" x14ac:dyDescent="0.3">
      <c r="B112" s="13">
        <v>51000</v>
      </c>
      <c r="C112" s="13">
        <v>54000</v>
      </c>
      <c r="D112" s="24" t="s">
        <v>158</v>
      </c>
      <c r="H112" s="107">
        <v>1.129032258064516</v>
      </c>
    </row>
    <row r="113" spans="2:8" x14ac:dyDescent="0.3">
      <c r="B113" s="13">
        <v>54000</v>
      </c>
      <c r="C113" s="13">
        <v>60000</v>
      </c>
      <c r="D113" s="24" t="s">
        <v>159</v>
      </c>
      <c r="H113" s="107">
        <v>1.2258064516129032</v>
      </c>
    </row>
    <row r="114" spans="2:8" x14ac:dyDescent="0.3">
      <c r="B114" s="13">
        <v>60000</v>
      </c>
      <c r="C114" s="13">
        <v>66000</v>
      </c>
      <c r="D114" s="24" t="s">
        <v>160</v>
      </c>
      <c r="H114" s="107">
        <v>1.3548387096774193</v>
      </c>
    </row>
    <row r="115" spans="2:8" x14ac:dyDescent="0.3">
      <c r="B115" s="13">
        <v>66000</v>
      </c>
      <c r="C115" s="13">
        <v>72000</v>
      </c>
      <c r="D115" s="24" t="s">
        <v>160</v>
      </c>
      <c r="H115" s="107">
        <v>1.4838709677419355</v>
      </c>
    </row>
    <row r="116" spans="2:8" x14ac:dyDescent="0.3">
      <c r="B116" s="13">
        <v>72000</v>
      </c>
      <c r="C116" s="13">
        <v>78000</v>
      </c>
      <c r="D116" s="24" t="s">
        <v>160</v>
      </c>
      <c r="H116" s="107">
        <v>1.6129032258064517</v>
      </c>
    </row>
    <row r="117" spans="2:8" x14ac:dyDescent="0.3">
      <c r="B117" s="13">
        <v>78000</v>
      </c>
      <c r="C117" s="13">
        <v>84000</v>
      </c>
      <c r="D117" s="24" t="s">
        <v>160</v>
      </c>
      <c r="H117" s="107">
        <v>1.7419354838709677</v>
      </c>
    </row>
    <row r="118" spans="2:8" x14ac:dyDescent="0.3">
      <c r="B118" s="13">
        <v>84000</v>
      </c>
      <c r="C118" s="13">
        <v>90000</v>
      </c>
      <c r="D118" s="24" t="s">
        <v>160</v>
      </c>
      <c r="H118" s="107">
        <v>1.870967741935484</v>
      </c>
    </row>
    <row r="119" spans="2:8" x14ac:dyDescent="0.3">
      <c r="B119" s="13">
        <v>90000</v>
      </c>
      <c r="C119" s="13">
        <v>96000</v>
      </c>
      <c r="D119" s="24" t="s">
        <v>160</v>
      </c>
      <c r="H119" s="107">
        <v>2</v>
      </c>
    </row>
    <row r="120" spans="2:8" x14ac:dyDescent="0.3">
      <c r="B120" s="13">
        <v>96000</v>
      </c>
      <c r="C120" s="13">
        <v>102000</v>
      </c>
      <c r="D120" s="24" t="s">
        <v>160</v>
      </c>
      <c r="H120" s="107">
        <v>2.1290322580645165</v>
      </c>
    </row>
    <row r="121" spans="2:8" x14ac:dyDescent="0.3">
      <c r="B121" s="13">
        <v>102000</v>
      </c>
      <c r="C121" s="13">
        <v>108000</v>
      </c>
      <c r="D121" s="24" t="s">
        <v>160</v>
      </c>
      <c r="H121" s="107">
        <v>2.258064516129032</v>
      </c>
    </row>
    <row r="122" spans="2:8" x14ac:dyDescent="0.3">
      <c r="B122" s="13">
        <v>108000</v>
      </c>
      <c r="C122" s="13">
        <v>114000</v>
      </c>
      <c r="D122" s="24" t="s">
        <v>160</v>
      </c>
      <c r="H122" s="107">
        <v>2.3870967741935485</v>
      </c>
    </row>
    <row r="123" spans="2:8" x14ac:dyDescent="0.3">
      <c r="B123" s="13">
        <v>114000</v>
      </c>
      <c r="C123" s="13">
        <v>120000</v>
      </c>
      <c r="D123" s="24" t="s">
        <v>160</v>
      </c>
      <c r="H123" s="107">
        <v>2.5161290322580645</v>
      </c>
    </row>
    <row r="124" spans="2:8" x14ac:dyDescent="0.3">
      <c r="B124" s="13">
        <v>120000</v>
      </c>
      <c r="C124" s="13">
        <v>144000</v>
      </c>
      <c r="D124" s="24" t="s">
        <v>161</v>
      </c>
      <c r="H124" s="107">
        <v>2.838709677419355</v>
      </c>
    </row>
    <row r="125" spans="2:8" x14ac:dyDescent="0.3">
      <c r="B125" s="13">
        <v>144000</v>
      </c>
      <c r="C125" s="13">
        <v>168000</v>
      </c>
      <c r="D125" s="24" t="s">
        <v>162</v>
      </c>
      <c r="H125" s="107">
        <v>3.3548387096774195</v>
      </c>
    </row>
    <row r="126" spans="2:8" x14ac:dyDescent="0.3">
      <c r="B126" s="13">
        <v>168000</v>
      </c>
      <c r="C126" s="13">
        <v>192000</v>
      </c>
      <c r="D126" s="24" t="s">
        <v>162</v>
      </c>
      <c r="H126" s="107">
        <v>3.870967741935484</v>
      </c>
    </row>
    <row r="127" spans="2:8" x14ac:dyDescent="0.3">
      <c r="B127" s="13">
        <v>192000</v>
      </c>
      <c r="C127" s="13">
        <v>216000</v>
      </c>
      <c r="D127" s="24" t="s">
        <v>162</v>
      </c>
      <c r="H127" s="107">
        <v>4.3870967741935489</v>
      </c>
    </row>
    <row r="128" spans="2:8" x14ac:dyDescent="0.3">
      <c r="B128" s="13">
        <v>216000</v>
      </c>
      <c r="C128" s="13">
        <v>240000</v>
      </c>
      <c r="D128" s="24" t="s">
        <v>361</v>
      </c>
      <c r="H128" s="107">
        <v>5.075268817204301</v>
      </c>
    </row>
    <row r="129" spans="1:10" x14ac:dyDescent="0.3">
      <c r="B129" s="13">
        <v>240000</v>
      </c>
      <c r="C129" s="13">
        <v>999999</v>
      </c>
      <c r="D129" s="24" t="s">
        <v>362</v>
      </c>
      <c r="H129" s="107">
        <v>17.376333333333331</v>
      </c>
    </row>
    <row r="133" spans="1:10" s="10" customFormat="1" ht="13.8" x14ac:dyDescent="0.3">
      <c r="D133" s="12"/>
    </row>
    <row r="134" spans="1:10" x14ac:dyDescent="0.3">
      <c r="A134" s="48" t="s">
        <v>373</v>
      </c>
      <c r="B134" s="13">
        <v>0</v>
      </c>
      <c r="C134" s="13">
        <v>12000</v>
      </c>
      <c r="D134" s="24" t="s">
        <v>363</v>
      </c>
      <c r="F134" s="60" t="s">
        <v>120</v>
      </c>
      <c r="H134" s="107">
        <v>0.18253968253968253</v>
      </c>
      <c r="J134" s="9"/>
    </row>
    <row r="135" spans="1:10" x14ac:dyDescent="0.3">
      <c r="A135" s="5"/>
      <c r="B135" s="13">
        <v>12000</v>
      </c>
      <c r="C135" s="13">
        <v>14000</v>
      </c>
      <c r="D135" s="24" t="s">
        <v>163</v>
      </c>
      <c r="H135" s="107">
        <v>0.20634920634920631</v>
      </c>
      <c r="J135" s="9"/>
    </row>
    <row r="136" spans="1:10" x14ac:dyDescent="0.3">
      <c r="A136" s="5"/>
      <c r="B136" s="13">
        <v>14000</v>
      </c>
      <c r="C136" s="13">
        <v>16000</v>
      </c>
      <c r="D136" s="24" t="s">
        <v>164</v>
      </c>
      <c r="H136" s="107">
        <v>0.23809523809523808</v>
      </c>
      <c r="J136" s="9"/>
    </row>
    <row r="137" spans="1:10" x14ac:dyDescent="0.3">
      <c r="A137" s="5"/>
      <c r="B137" s="13">
        <v>16000</v>
      </c>
      <c r="C137" s="13">
        <v>18000</v>
      </c>
      <c r="D137" s="24" t="s">
        <v>164</v>
      </c>
      <c r="H137" s="107">
        <v>0.26984126984126983</v>
      </c>
      <c r="J137" s="9"/>
    </row>
    <row r="138" spans="1:10" x14ac:dyDescent="0.3">
      <c r="A138" s="5"/>
      <c r="B138" s="13">
        <v>18000</v>
      </c>
      <c r="C138" s="13">
        <v>21000</v>
      </c>
      <c r="D138" s="24" t="s">
        <v>165</v>
      </c>
      <c r="H138" s="107">
        <v>0.30952380952380953</v>
      </c>
      <c r="J138" s="9"/>
    </row>
    <row r="139" spans="1:10" x14ac:dyDescent="0.3">
      <c r="A139" s="5"/>
      <c r="B139" s="13">
        <v>21000</v>
      </c>
      <c r="C139" s="13">
        <v>24000</v>
      </c>
      <c r="D139" s="24" t="s">
        <v>166</v>
      </c>
      <c r="H139" s="107">
        <v>0.3571428571428571</v>
      </c>
      <c r="J139" s="9"/>
    </row>
    <row r="140" spans="1:10" x14ac:dyDescent="0.3">
      <c r="A140" s="5"/>
      <c r="B140" s="13">
        <v>24000</v>
      </c>
      <c r="C140" s="13">
        <v>27000</v>
      </c>
      <c r="D140" s="24" t="s">
        <v>166</v>
      </c>
      <c r="H140" s="107">
        <v>0.40476190476190471</v>
      </c>
      <c r="J140" s="9"/>
    </row>
    <row r="141" spans="1:10" x14ac:dyDescent="0.3">
      <c r="A141" s="5"/>
      <c r="B141" s="13">
        <v>27000</v>
      </c>
      <c r="C141" s="13">
        <v>30000</v>
      </c>
      <c r="D141" s="24" t="s">
        <v>166</v>
      </c>
      <c r="H141" s="107">
        <v>0.45238095238095233</v>
      </c>
      <c r="J141" s="9"/>
    </row>
    <row r="142" spans="1:10" x14ac:dyDescent="0.3">
      <c r="B142" s="13">
        <v>30000</v>
      </c>
      <c r="C142" s="13">
        <v>33000</v>
      </c>
      <c r="D142" s="24" t="s">
        <v>166</v>
      </c>
      <c r="H142" s="107">
        <v>0.5</v>
      </c>
    </row>
    <row r="143" spans="1:10" x14ac:dyDescent="0.3">
      <c r="B143" s="13">
        <v>33000</v>
      </c>
      <c r="C143" s="13">
        <v>36000</v>
      </c>
      <c r="D143" s="24" t="s">
        <v>166</v>
      </c>
      <c r="H143" s="107">
        <v>0.54761904761904756</v>
      </c>
    </row>
    <row r="144" spans="1:10" x14ac:dyDescent="0.3">
      <c r="B144" s="13">
        <v>36000</v>
      </c>
      <c r="C144" s="13">
        <v>39000</v>
      </c>
      <c r="D144" s="24" t="s">
        <v>166</v>
      </c>
      <c r="H144" s="107">
        <v>0.59523809523809523</v>
      </c>
    </row>
    <row r="145" spans="2:8" x14ac:dyDescent="0.3">
      <c r="B145" s="13">
        <v>39000</v>
      </c>
      <c r="C145" s="13">
        <v>42000</v>
      </c>
      <c r="D145" s="24" t="s">
        <v>166</v>
      </c>
      <c r="H145" s="107">
        <v>0.64285714285714279</v>
      </c>
    </row>
    <row r="146" spans="2:8" x14ac:dyDescent="0.3">
      <c r="B146" s="13">
        <v>42000</v>
      </c>
      <c r="C146" s="13">
        <v>45000</v>
      </c>
      <c r="D146" s="24" t="s">
        <v>166</v>
      </c>
      <c r="H146" s="107">
        <v>0.69047619047619035</v>
      </c>
    </row>
    <row r="147" spans="2:8" x14ac:dyDescent="0.3">
      <c r="B147" s="13">
        <v>45000</v>
      </c>
      <c r="C147" s="13">
        <v>48000</v>
      </c>
      <c r="D147" s="24" t="s">
        <v>166</v>
      </c>
      <c r="H147" s="107">
        <v>0.73809523809523803</v>
      </c>
    </row>
    <row r="148" spans="2:8" x14ac:dyDescent="0.3">
      <c r="B148" s="13">
        <v>48000</v>
      </c>
      <c r="C148" s="13">
        <v>51000</v>
      </c>
      <c r="D148" s="24" t="s">
        <v>166</v>
      </c>
      <c r="H148" s="107">
        <v>0.78571428571428559</v>
      </c>
    </row>
    <row r="149" spans="2:8" x14ac:dyDescent="0.3">
      <c r="B149" s="13">
        <v>51000</v>
      </c>
      <c r="C149" s="13">
        <v>54000</v>
      </c>
      <c r="D149" s="24" t="s">
        <v>166</v>
      </c>
      <c r="H149" s="107">
        <v>0.83333333333333326</v>
      </c>
    </row>
    <row r="150" spans="2:8" x14ac:dyDescent="0.3">
      <c r="B150" s="13">
        <v>54000</v>
      </c>
      <c r="C150" s="13">
        <v>60000</v>
      </c>
      <c r="D150" s="24" t="s">
        <v>167</v>
      </c>
      <c r="H150" s="107">
        <v>0.90476190476190466</v>
      </c>
    </row>
    <row r="151" spans="2:8" x14ac:dyDescent="0.3">
      <c r="B151" s="13">
        <v>60000</v>
      </c>
      <c r="C151" s="13">
        <v>66000</v>
      </c>
      <c r="D151" s="24" t="s">
        <v>168</v>
      </c>
      <c r="H151" s="107">
        <v>1</v>
      </c>
    </row>
    <row r="152" spans="2:8" x14ac:dyDescent="0.3">
      <c r="B152" s="13">
        <v>66000</v>
      </c>
      <c r="C152" s="13">
        <v>72000</v>
      </c>
      <c r="D152" s="24" t="s">
        <v>168</v>
      </c>
      <c r="H152" s="107">
        <v>1.0952380952380951</v>
      </c>
    </row>
    <row r="153" spans="2:8" x14ac:dyDescent="0.3">
      <c r="B153" s="13">
        <v>72000</v>
      </c>
      <c r="C153" s="13">
        <v>78000</v>
      </c>
      <c r="D153" s="24" t="s">
        <v>168</v>
      </c>
      <c r="H153" s="107">
        <v>1.1904761904761905</v>
      </c>
    </row>
    <row r="154" spans="2:8" x14ac:dyDescent="0.3">
      <c r="B154" s="13">
        <v>78000</v>
      </c>
      <c r="C154" s="13">
        <v>84000</v>
      </c>
      <c r="D154" s="24" t="s">
        <v>168</v>
      </c>
      <c r="H154" s="107">
        <v>1.2857142857142856</v>
      </c>
    </row>
    <row r="155" spans="2:8" x14ac:dyDescent="0.3">
      <c r="B155" s="13">
        <v>84000</v>
      </c>
      <c r="C155" s="13">
        <v>90000</v>
      </c>
      <c r="D155" s="24" t="s">
        <v>168</v>
      </c>
      <c r="H155" s="107">
        <v>1.3809523809523807</v>
      </c>
    </row>
    <row r="156" spans="2:8" x14ac:dyDescent="0.3">
      <c r="B156" s="13">
        <v>90000</v>
      </c>
      <c r="C156" s="13">
        <v>96000</v>
      </c>
      <c r="D156" s="24" t="s">
        <v>168</v>
      </c>
      <c r="H156" s="107">
        <v>1.4761904761904761</v>
      </c>
    </row>
    <row r="157" spans="2:8" x14ac:dyDescent="0.3">
      <c r="B157" s="13">
        <v>96000</v>
      </c>
      <c r="C157" s="13">
        <v>102000</v>
      </c>
      <c r="D157" s="24" t="s">
        <v>168</v>
      </c>
      <c r="H157" s="107">
        <v>1.5714285714285712</v>
      </c>
    </row>
    <row r="158" spans="2:8" x14ac:dyDescent="0.3">
      <c r="B158" s="13">
        <v>102000</v>
      </c>
      <c r="C158" s="13">
        <v>108000</v>
      </c>
      <c r="D158" s="24" t="s">
        <v>168</v>
      </c>
      <c r="H158" s="107">
        <v>1.6666666666666665</v>
      </c>
    </row>
    <row r="159" spans="2:8" x14ac:dyDescent="0.3">
      <c r="B159" s="13">
        <v>108000</v>
      </c>
      <c r="C159" s="13">
        <v>114000</v>
      </c>
      <c r="D159" s="24" t="s">
        <v>168</v>
      </c>
      <c r="H159" s="107">
        <v>1.7619047619047619</v>
      </c>
    </row>
    <row r="160" spans="2:8" x14ac:dyDescent="0.3">
      <c r="B160" s="13">
        <v>114000</v>
      </c>
      <c r="C160" s="13">
        <v>120000</v>
      </c>
      <c r="D160" s="24" t="s">
        <v>168</v>
      </c>
      <c r="H160" s="107">
        <v>1.857142857142857</v>
      </c>
    </row>
    <row r="161" spans="1:10" x14ac:dyDescent="0.3">
      <c r="B161" s="13">
        <v>120000</v>
      </c>
      <c r="C161" s="13">
        <v>144000</v>
      </c>
      <c r="D161" s="24" t="s">
        <v>169</v>
      </c>
      <c r="H161" s="107">
        <v>2.0952380952380949</v>
      </c>
    </row>
    <row r="162" spans="1:10" x14ac:dyDescent="0.3">
      <c r="B162" s="13">
        <v>144000</v>
      </c>
      <c r="C162" s="13">
        <v>168000</v>
      </c>
      <c r="D162" s="24" t="s">
        <v>170</v>
      </c>
      <c r="H162" s="107">
        <v>2.4761904761904763</v>
      </c>
    </row>
    <row r="163" spans="1:10" x14ac:dyDescent="0.3">
      <c r="B163" s="13">
        <v>168000</v>
      </c>
      <c r="C163" s="13">
        <v>192000</v>
      </c>
      <c r="D163" s="24" t="s">
        <v>170</v>
      </c>
      <c r="H163" s="107">
        <v>2.8571428571428568</v>
      </c>
    </row>
    <row r="164" spans="1:10" x14ac:dyDescent="0.3">
      <c r="B164" s="13">
        <v>192000</v>
      </c>
      <c r="C164" s="13">
        <v>216000</v>
      </c>
      <c r="D164" s="24" t="s">
        <v>170</v>
      </c>
      <c r="H164" s="107">
        <v>3.2380952380952377</v>
      </c>
    </row>
    <row r="165" spans="1:10" x14ac:dyDescent="0.3">
      <c r="B165" s="13">
        <v>216000</v>
      </c>
      <c r="C165" s="13">
        <v>240000</v>
      </c>
      <c r="D165" s="24" t="s">
        <v>364</v>
      </c>
      <c r="H165" s="107">
        <v>3.746031746031746</v>
      </c>
    </row>
    <row r="166" spans="1:10" x14ac:dyDescent="0.3">
      <c r="B166" s="13">
        <v>240000</v>
      </c>
      <c r="C166" s="13">
        <v>999999</v>
      </c>
      <c r="D166" s="24" t="s">
        <v>365</v>
      </c>
      <c r="H166" s="107">
        <v>12.825388888888888</v>
      </c>
    </row>
    <row r="170" spans="1:10" s="10" customFormat="1" ht="13.8" x14ac:dyDescent="0.3">
      <c r="B170" s="11"/>
      <c r="C170" s="11"/>
      <c r="D170" s="12"/>
    </row>
    <row r="171" spans="1:10" s="21" customFormat="1" x14ac:dyDescent="0.3">
      <c r="A171" s="1" t="s">
        <v>128</v>
      </c>
      <c r="B171" s="13">
        <v>1</v>
      </c>
      <c r="C171" s="13"/>
      <c r="D171" s="29">
        <v>1</v>
      </c>
      <c r="F171" s="28" t="s">
        <v>10</v>
      </c>
      <c r="G171"/>
      <c r="I171"/>
      <c r="J171"/>
    </row>
    <row r="172" spans="1:10" s="21" customFormat="1" x14ac:dyDescent="0.3">
      <c r="A172" s="1"/>
      <c r="B172" s="13">
        <v>2</v>
      </c>
      <c r="C172" s="13"/>
      <c r="D172" s="29">
        <v>1.5</v>
      </c>
      <c r="F172" s="28" t="s">
        <v>11</v>
      </c>
      <c r="G172"/>
      <c r="I172"/>
      <c r="J172"/>
    </row>
    <row r="173" spans="1:10" s="21" customFormat="1" x14ac:dyDescent="0.3">
      <c r="A173" s="1"/>
      <c r="B173" s="13">
        <v>3</v>
      </c>
      <c r="C173" s="13"/>
      <c r="D173" s="29">
        <v>1.3</v>
      </c>
      <c r="F173" s="28" t="s">
        <v>12</v>
      </c>
      <c r="G173"/>
      <c r="I173"/>
      <c r="J173"/>
    </row>
    <row r="174" spans="1:10" s="21" customFormat="1" x14ac:dyDescent="0.3">
      <c r="A174" s="1"/>
      <c r="B174" s="13">
        <v>4</v>
      </c>
      <c r="C174" s="13"/>
      <c r="D174" s="29">
        <v>0.7</v>
      </c>
      <c r="F174" s="28" t="s">
        <v>13</v>
      </c>
      <c r="G174"/>
      <c r="I174"/>
      <c r="J174"/>
    </row>
    <row r="175" spans="1:10" s="21" customFormat="1" x14ac:dyDescent="0.3">
      <c r="A175" s="1"/>
      <c r="B175" s="13">
        <v>5</v>
      </c>
      <c r="C175" s="13"/>
      <c r="D175" s="29">
        <v>20</v>
      </c>
      <c r="F175" s="28" t="s">
        <v>14</v>
      </c>
      <c r="G175"/>
      <c r="I175"/>
      <c r="J175"/>
    </row>
    <row r="176" spans="1:10" s="21" customFormat="1" x14ac:dyDescent="0.3">
      <c r="A176" s="1"/>
      <c r="B176" s="13">
        <v>6</v>
      </c>
      <c r="C176" s="13"/>
      <c r="D176" s="29">
        <v>1.5</v>
      </c>
      <c r="F176" s="28" t="s">
        <v>15</v>
      </c>
      <c r="G176"/>
      <c r="I176"/>
      <c r="J176"/>
    </row>
    <row r="177" spans="1:10" s="21" customFormat="1" x14ac:dyDescent="0.3">
      <c r="A177" s="1"/>
      <c r="B177" s="13">
        <v>7</v>
      </c>
      <c r="C177" s="13"/>
      <c r="D177" s="29">
        <v>1.52</v>
      </c>
      <c r="F177" s="28" t="s">
        <v>16</v>
      </c>
      <c r="G177"/>
      <c r="I177"/>
      <c r="J177"/>
    </row>
    <row r="178" spans="1:10" s="21" customFormat="1" x14ac:dyDescent="0.3">
      <c r="A178" s="1"/>
      <c r="B178" s="13">
        <v>8</v>
      </c>
      <c r="C178" s="13"/>
      <c r="D178" s="29">
        <v>1.2</v>
      </c>
      <c r="F178" s="28" t="s">
        <v>17</v>
      </c>
      <c r="G178"/>
      <c r="I178"/>
      <c r="J178"/>
    </row>
    <row r="179" spans="1:10" s="21" customFormat="1" x14ac:dyDescent="0.3">
      <c r="A179" s="1"/>
      <c r="B179" s="13">
        <v>9</v>
      </c>
      <c r="C179" s="13"/>
      <c r="D179" s="29">
        <v>1.1499999999999999</v>
      </c>
      <c r="F179" s="28" t="s">
        <v>18</v>
      </c>
      <c r="G179"/>
      <c r="I179"/>
      <c r="J179"/>
    </row>
    <row r="180" spans="1:10" s="21" customFormat="1" x14ac:dyDescent="0.3">
      <c r="A180" s="1"/>
      <c r="B180" s="13">
        <v>10</v>
      </c>
      <c r="C180" s="13"/>
      <c r="D180" s="29">
        <v>1</v>
      </c>
      <c r="F180" s="28" t="s">
        <v>19</v>
      </c>
      <c r="G180"/>
      <c r="I180"/>
      <c r="J180"/>
    </row>
    <row r="181" spans="1:10" s="21" customFormat="1" x14ac:dyDescent="0.3">
      <c r="A181" s="1"/>
      <c r="B181" s="13">
        <v>11</v>
      </c>
      <c r="C181" s="13"/>
      <c r="D181" s="29">
        <v>1.3</v>
      </c>
      <c r="F181" s="28" t="s">
        <v>20</v>
      </c>
      <c r="G181"/>
      <c r="I181"/>
      <c r="J181"/>
    </row>
    <row r="182" spans="1:10" s="21" customFormat="1" x14ac:dyDescent="0.3">
      <c r="A182" s="1"/>
      <c r="B182" s="13">
        <v>12</v>
      </c>
      <c r="C182" s="13"/>
      <c r="D182" s="29">
        <v>1.2</v>
      </c>
      <c r="F182" s="28" t="s">
        <v>22</v>
      </c>
      <c r="G182"/>
      <c r="I182"/>
      <c r="J182"/>
    </row>
    <row r="183" spans="1:10" s="21" customFormat="1" x14ac:dyDescent="0.3">
      <c r="A183" s="1"/>
      <c r="B183" s="13">
        <v>13</v>
      </c>
      <c r="C183" s="13"/>
      <c r="D183" s="29">
        <v>2</v>
      </c>
      <c r="F183" s="28" t="s">
        <v>24</v>
      </c>
      <c r="G183"/>
      <c r="I183"/>
      <c r="J183"/>
    </row>
    <row r="184" spans="1:10" s="21" customFormat="1" x14ac:dyDescent="0.3">
      <c r="A184" s="1"/>
      <c r="B184" s="13">
        <v>14</v>
      </c>
      <c r="C184" s="13"/>
      <c r="D184" s="29">
        <v>1</v>
      </c>
      <c r="F184" s="28" t="s">
        <v>25</v>
      </c>
      <c r="G184"/>
      <c r="I184"/>
      <c r="J184"/>
    </row>
    <row r="185" spans="1:10" s="21" customFormat="1" x14ac:dyDescent="0.3">
      <c r="A185" s="1"/>
      <c r="B185" s="13">
        <v>15</v>
      </c>
      <c r="C185" s="13"/>
      <c r="D185" s="29">
        <v>1</v>
      </c>
      <c r="F185" s="28" t="s">
        <v>26</v>
      </c>
      <c r="G185"/>
      <c r="I185"/>
      <c r="J185"/>
    </row>
    <row r="186" spans="1:10" s="21" customFormat="1" x14ac:dyDescent="0.3">
      <c r="A186" s="1"/>
      <c r="B186" s="13">
        <v>16</v>
      </c>
      <c r="C186" s="13"/>
      <c r="D186" s="29">
        <v>1.52</v>
      </c>
      <c r="F186" s="28" t="s">
        <v>27</v>
      </c>
      <c r="G186"/>
      <c r="I186"/>
      <c r="J186"/>
    </row>
    <row r="187" spans="1:10" s="21" customFormat="1" x14ac:dyDescent="0.3">
      <c r="A187" s="1"/>
      <c r="B187" s="13">
        <v>17</v>
      </c>
      <c r="C187" s="13"/>
      <c r="D187" s="29">
        <v>2</v>
      </c>
      <c r="F187" s="28" t="s">
        <v>28</v>
      </c>
      <c r="G187"/>
      <c r="I187"/>
      <c r="J187"/>
    </row>
    <row r="188" spans="1:10" s="21" customFormat="1" x14ac:dyDescent="0.3">
      <c r="A188" s="1"/>
      <c r="B188" s="13">
        <v>18</v>
      </c>
      <c r="C188" s="13"/>
      <c r="D188" s="29">
        <v>1.1000000000000001</v>
      </c>
      <c r="F188" s="28" t="s">
        <v>29</v>
      </c>
      <c r="G188"/>
      <c r="I188"/>
      <c r="J188"/>
    </row>
    <row r="189" spans="1:10" s="21" customFormat="1" x14ac:dyDescent="0.3">
      <c r="A189" s="1"/>
      <c r="B189" s="13">
        <v>19</v>
      </c>
      <c r="C189" s="13"/>
      <c r="D189" s="29">
        <v>1.1499999999999999</v>
      </c>
      <c r="F189" s="28" t="s">
        <v>30</v>
      </c>
      <c r="G189"/>
      <c r="I189"/>
      <c r="J189"/>
    </row>
    <row r="190" spans="1:10" s="21" customFormat="1" x14ac:dyDescent="0.3">
      <c r="A190" s="1"/>
      <c r="B190" s="13">
        <v>20</v>
      </c>
      <c r="C190" s="13"/>
      <c r="D190" s="29">
        <v>1</v>
      </c>
      <c r="F190" s="28" t="s">
        <v>31</v>
      </c>
      <c r="G190"/>
      <c r="I190"/>
      <c r="J190"/>
    </row>
    <row r="191" spans="1:10" s="21" customFormat="1" x14ac:dyDescent="0.3">
      <c r="A191" s="1"/>
      <c r="B191" s="13">
        <v>21</v>
      </c>
      <c r="C191" s="13"/>
      <c r="D191" s="29">
        <v>1.25</v>
      </c>
      <c r="F191" s="28" t="s">
        <v>32</v>
      </c>
      <c r="G191"/>
      <c r="I191"/>
      <c r="J191"/>
    </row>
    <row r="192" spans="1:10" s="21" customFormat="1" x14ac:dyDescent="0.3">
      <c r="A192" s="1"/>
      <c r="B192" s="13">
        <v>22</v>
      </c>
      <c r="C192" s="13"/>
      <c r="D192" s="29">
        <v>1</v>
      </c>
      <c r="F192" s="28" t="s">
        <v>33</v>
      </c>
      <c r="G192"/>
      <c r="I192"/>
      <c r="J192"/>
    </row>
    <row r="193" spans="1:10" s="21" customFormat="1" x14ac:dyDescent="0.3">
      <c r="A193" s="1"/>
      <c r="B193" s="13">
        <v>23</v>
      </c>
      <c r="C193" s="13"/>
      <c r="D193" s="29">
        <v>1.18</v>
      </c>
      <c r="F193" s="28" t="s">
        <v>21</v>
      </c>
      <c r="G193"/>
      <c r="I193"/>
      <c r="J193"/>
    </row>
    <row r="194" spans="1:10" s="21" customFormat="1" x14ac:dyDescent="0.3">
      <c r="A194" s="1"/>
      <c r="B194" s="13">
        <v>24</v>
      </c>
      <c r="C194" s="13"/>
      <c r="D194" s="29">
        <v>1.5</v>
      </c>
      <c r="F194" s="28" t="s">
        <v>23</v>
      </c>
      <c r="G194"/>
      <c r="I194"/>
      <c r="J194"/>
    </row>
    <row r="195" spans="1:10" x14ac:dyDescent="0.3">
      <c r="I195"/>
      <c r="J195"/>
    </row>
    <row r="198" spans="1:10" s="10" customFormat="1" ht="13.8" x14ac:dyDescent="0.3">
      <c r="D198" s="12"/>
    </row>
    <row r="199" spans="1:10" x14ac:dyDescent="0.3">
      <c r="A199" s="1" t="s">
        <v>112</v>
      </c>
      <c r="B199" s="22">
        <v>0</v>
      </c>
      <c r="C199" s="23"/>
      <c r="D199" s="15">
        <v>1</v>
      </c>
      <c r="F199" s="4" t="s">
        <v>34</v>
      </c>
    </row>
    <row r="200" spans="1:10" ht="15" customHeight="1" x14ac:dyDescent="0.3">
      <c r="A200" s="16"/>
      <c r="B200" s="22">
        <v>1</v>
      </c>
      <c r="C200" s="23"/>
      <c r="D200" s="15">
        <v>1.2</v>
      </c>
      <c r="F200" s="4" t="s">
        <v>35</v>
      </c>
    </row>
    <row r="201" spans="1:10" ht="15" customHeight="1" x14ac:dyDescent="0.3">
      <c r="A201" s="16"/>
      <c r="B201" s="22">
        <v>2</v>
      </c>
      <c r="C201" s="23"/>
      <c r="D201" s="15">
        <v>1.35</v>
      </c>
      <c r="F201" s="4" t="s">
        <v>36</v>
      </c>
    </row>
    <row r="202" spans="1:10" ht="15" customHeight="1" x14ac:dyDescent="0.3">
      <c r="A202" s="16"/>
      <c r="B202" s="22">
        <v>3</v>
      </c>
      <c r="C202" s="23"/>
      <c r="D202" s="15">
        <v>1.4</v>
      </c>
      <c r="F202" s="4" t="s">
        <v>37</v>
      </c>
    </row>
    <row r="206" spans="1:10" s="10" customFormat="1" ht="13.8" x14ac:dyDescent="0.3">
      <c r="D206" s="12"/>
    </row>
    <row r="207" spans="1:10" x14ac:dyDescent="0.3">
      <c r="A207" s="1" t="s">
        <v>113</v>
      </c>
      <c r="B207" s="22">
        <v>0</v>
      </c>
      <c r="C207" s="23"/>
      <c r="D207" s="15">
        <v>1</v>
      </c>
      <c r="F207" s="4" t="s">
        <v>38</v>
      </c>
    </row>
    <row r="208" spans="1:10" ht="15" customHeight="1" x14ac:dyDescent="0.3">
      <c r="A208" s="16"/>
      <c r="B208" s="22">
        <v>1</v>
      </c>
      <c r="C208" s="23"/>
      <c r="D208" s="15">
        <v>1.1499999999999999</v>
      </c>
      <c r="F208" s="4" t="s">
        <v>39</v>
      </c>
    </row>
    <row r="212" spans="1:6" s="10" customFormat="1" ht="13.8" x14ac:dyDescent="0.3">
      <c r="D212" s="12"/>
    </row>
    <row r="213" spans="1:6" x14ac:dyDescent="0.3">
      <c r="A213" s="1" t="s">
        <v>114</v>
      </c>
      <c r="B213" s="22">
        <v>0</v>
      </c>
      <c r="C213" s="23"/>
      <c r="D213" s="15">
        <v>1</v>
      </c>
      <c r="F213" s="4" t="s">
        <v>40</v>
      </c>
    </row>
    <row r="214" spans="1:6" ht="15" customHeight="1" x14ac:dyDescent="0.3">
      <c r="A214" s="16"/>
      <c r="B214" s="22">
        <v>1</v>
      </c>
      <c r="C214" s="23"/>
      <c r="D214" s="15">
        <v>1.3</v>
      </c>
      <c r="F214" s="4" t="s">
        <v>41</v>
      </c>
    </row>
    <row r="218" spans="1:6" s="10" customFormat="1" ht="13.8" x14ac:dyDescent="0.3">
      <c r="D218" s="12"/>
    </row>
    <row r="219" spans="1:6" x14ac:dyDescent="0.3">
      <c r="A219" s="1" t="s">
        <v>133</v>
      </c>
      <c r="B219" s="22">
        <v>1200</v>
      </c>
      <c r="C219" s="23"/>
      <c r="D219" s="15">
        <v>0.7</v>
      </c>
    </row>
    <row r="220" spans="1:6" ht="15" customHeight="1" x14ac:dyDescent="0.3">
      <c r="A220" s="16"/>
      <c r="B220" s="22">
        <v>1800</v>
      </c>
      <c r="C220" s="23"/>
      <c r="D220" s="15">
        <v>0.55000000000000004</v>
      </c>
    </row>
    <row r="221" spans="1:6" x14ac:dyDescent="0.3">
      <c r="B221" s="22">
        <v>3000</v>
      </c>
      <c r="C221" s="23"/>
      <c r="D221" s="15">
        <v>0.35</v>
      </c>
    </row>
    <row r="222" spans="1:6" x14ac:dyDescent="0.3">
      <c r="B222" s="22">
        <v>6000</v>
      </c>
      <c r="C222" s="23"/>
      <c r="D222" s="15">
        <v>0.18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14"/>
  <sheetViews>
    <sheetView showGridLines="0" workbookViewId="0">
      <selection activeCell="A6" sqref="A6"/>
    </sheetView>
  </sheetViews>
  <sheetFormatPr baseColWidth="10" defaultColWidth="11.5546875" defaultRowHeight="14.4" x14ac:dyDescent="0.3"/>
  <cols>
    <col min="1" max="1" width="14.6640625" style="4" customWidth="1"/>
    <col min="2" max="2" width="35.33203125" style="4" bestFit="1" customWidth="1"/>
    <col min="3" max="3" width="14.5546875" style="4" bestFit="1" customWidth="1"/>
    <col min="4" max="16384" width="11.5546875" style="4"/>
  </cols>
  <sheetData>
    <row r="1" spans="1:10" s="21" customFormat="1" x14ac:dyDescent="0.3">
      <c r="A1" s="1" t="s">
        <v>0</v>
      </c>
      <c r="B1" s="19" t="s">
        <v>210</v>
      </c>
      <c r="C1" s="19"/>
      <c r="D1" s="3">
        <v>1</v>
      </c>
      <c r="E1" s="20"/>
    </row>
    <row r="5" spans="1:10" s="10" customFormat="1" ht="13.8" x14ac:dyDescent="0.3">
      <c r="D5" s="12"/>
    </row>
    <row r="6" spans="1:10" x14ac:dyDescent="0.3">
      <c r="A6" s="1" t="s">
        <v>127</v>
      </c>
      <c r="B6" s="22">
        <v>100</v>
      </c>
      <c r="C6" s="23"/>
      <c r="D6" s="24">
        <v>71.31</v>
      </c>
      <c r="F6" s="4" t="s">
        <v>1</v>
      </c>
      <c r="J6" s="9"/>
    </row>
    <row r="7" spans="1:10" x14ac:dyDescent="0.3">
      <c r="A7" s="5"/>
      <c r="B7" s="22">
        <v>120</v>
      </c>
      <c r="C7" s="23"/>
      <c r="D7" s="24">
        <v>71.31</v>
      </c>
      <c r="F7" s="4" t="s">
        <v>2</v>
      </c>
      <c r="J7" s="9"/>
    </row>
    <row r="8" spans="1:10" x14ac:dyDescent="0.3">
      <c r="A8" s="5"/>
      <c r="B8" s="22">
        <v>150</v>
      </c>
      <c r="C8" s="23"/>
      <c r="D8" s="24">
        <v>71.31</v>
      </c>
      <c r="F8" s="4" t="s">
        <v>3</v>
      </c>
      <c r="J8" s="9"/>
    </row>
    <row r="9" spans="1:10" x14ac:dyDescent="0.3">
      <c r="A9" s="5"/>
      <c r="B9" s="22">
        <v>200</v>
      </c>
      <c r="C9" s="23"/>
      <c r="D9" s="24">
        <v>71.31</v>
      </c>
      <c r="F9" s="4" t="s">
        <v>4</v>
      </c>
      <c r="J9" s="9"/>
    </row>
    <row r="10" spans="1:10" x14ac:dyDescent="0.3">
      <c r="A10" s="5"/>
      <c r="B10" s="22">
        <v>250</v>
      </c>
      <c r="C10" s="23"/>
      <c r="D10" s="24">
        <v>71.31</v>
      </c>
      <c r="F10" s="4" t="s">
        <v>5</v>
      </c>
      <c r="J10" s="9"/>
    </row>
    <row r="11" spans="1:10" x14ac:dyDescent="0.3">
      <c r="A11" s="5"/>
      <c r="B11" s="22">
        <v>300</v>
      </c>
      <c r="C11" s="23"/>
      <c r="D11" s="24">
        <v>71.31</v>
      </c>
      <c r="F11" s="4" t="s">
        <v>6</v>
      </c>
      <c r="J11" s="9"/>
    </row>
    <row r="12" spans="1:10" x14ac:dyDescent="0.3">
      <c r="A12" s="5"/>
      <c r="B12" s="22">
        <v>301</v>
      </c>
      <c r="C12" s="23"/>
      <c r="D12" s="24">
        <v>71.31</v>
      </c>
      <c r="F12" s="4" t="s">
        <v>7</v>
      </c>
      <c r="J12" s="9"/>
    </row>
    <row r="13" spans="1:10" x14ac:dyDescent="0.3">
      <c r="A13" s="5"/>
      <c r="B13" s="22">
        <v>310</v>
      </c>
      <c r="C13" s="23"/>
      <c r="D13" s="24">
        <v>71.31</v>
      </c>
      <c r="F13" s="4" t="s">
        <v>8</v>
      </c>
      <c r="J13" s="9"/>
    </row>
    <row r="14" spans="1:10" x14ac:dyDescent="0.3">
      <c r="A14" s="5"/>
      <c r="B14" s="22">
        <v>311</v>
      </c>
      <c r="C14" s="23"/>
      <c r="D14" s="24">
        <v>71.31</v>
      </c>
      <c r="F14" s="4" t="s">
        <v>9</v>
      </c>
      <c r="J14" s="9"/>
    </row>
  </sheetData>
  <pageMargins left="0.7" right="0.7" top="0.75" bottom="0.75" header="0.3" footer="0.3"/>
  <customProperties>
    <customPr name="EpmWorksheetKeyString_GUID" r:id="rId1"/>
  </customPropertie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2"/>
  <sheetViews>
    <sheetView showGridLines="0" workbookViewId="0">
      <selection activeCell="D4" sqref="D4"/>
    </sheetView>
  </sheetViews>
  <sheetFormatPr baseColWidth="10" defaultRowHeight="14.4" x14ac:dyDescent="0.3"/>
  <cols>
    <col min="2" max="2" width="16.33203125" bestFit="1" customWidth="1"/>
  </cols>
  <sheetData>
    <row r="1" spans="1:6" s="21" customFormat="1" x14ac:dyDescent="0.3">
      <c r="A1" s="1" t="s">
        <v>0</v>
      </c>
      <c r="B1" s="2" t="s">
        <v>234</v>
      </c>
      <c r="C1" s="2"/>
      <c r="D1" s="30">
        <v>0.15</v>
      </c>
      <c r="E1" s="20"/>
      <c r="F1" s="46" t="s">
        <v>43</v>
      </c>
    </row>
    <row r="2" spans="1:6" s="4" customFormat="1" x14ac:dyDescent="0.3"/>
  </sheetData>
  <pageMargins left="0.7" right="0.7" top="0.75" bottom="0.75" header="0.3" footer="0.3"/>
  <customProperties>
    <customPr name="EpmWorksheetKeyString_GUID" r:id="rId1"/>
  </customPropertie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91"/>
  <sheetViews>
    <sheetView showGridLines="0" workbookViewId="0">
      <selection activeCell="E64" sqref="E64"/>
    </sheetView>
  </sheetViews>
  <sheetFormatPr baseColWidth="10" defaultColWidth="11.5546875" defaultRowHeight="14.4" x14ac:dyDescent="0.3"/>
  <cols>
    <col min="1" max="1" width="27.109375" style="4" bestFit="1" customWidth="1"/>
    <col min="2" max="2" width="17.88671875" style="4" customWidth="1"/>
    <col min="3" max="3" width="18.33203125" style="4" bestFit="1" customWidth="1"/>
    <col min="4" max="4" width="22.6640625" style="4" bestFit="1" customWidth="1"/>
    <col min="5" max="5" width="6.5546875" style="4" bestFit="1" customWidth="1"/>
    <col min="6" max="6" width="26.88671875" style="4" bestFit="1" customWidth="1"/>
    <col min="7" max="16384" width="11.5546875" style="4"/>
  </cols>
  <sheetData>
    <row r="1" spans="1:10" s="21" customFormat="1" x14ac:dyDescent="0.3">
      <c r="A1" s="1" t="s">
        <v>0</v>
      </c>
      <c r="B1" s="19" t="s">
        <v>410</v>
      </c>
      <c r="C1" s="19"/>
      <c r="D1" s="3">
        <v>145</v>
      </c>
      <c r="E1" s="20"/>
      <c r="F1" s="47"/>
    </row>
    <row r="2" spans="1:10" x14ac:dyDescent="0.3">
      <c r="B2" s="19" t="s">
        <v>411</v>
      </c>
      <c r="C2" s="19"/>
      <c r="D2" s="3">
        <v>160</v>
      </c>
    </row>
    <row r="6" spans="1:10" s="10" customFormat="1" ht="13.8" x14ac:dyDescent="0.3">
      <c r="D6" s="12"/>
    </row>
    <row r="7" spans="1:10" x14ac:dyDescent="0.3">
      <c r="A7" s="48" t="s">
        <v>134</v>
      </c>
      <c r="B7" s="22">
        <v>320</v>
      </c>
      <c r="C7" s="23"/>
      <c r="D7" s="14">
        <v>1</v>
      </c>
      <c r="F7" s="4" t="s">
        <v>98</v>
      </c>
      <c r="J7" s="9"/>
    </row>
    <row r="8" spans="1:10" x14ac:dyDescent="0.3">
      <c r="A8" s="5"/>
      <c r="B8" s="22">
        <v>350</v>
      </c>
      <c r="C8" s="23"/>
      <c r="D8" s="14">
        <v>1</v>
      </c>
      <c r="F8" s="4" t="s">
        <v>99</v>
      </c>
      <c r="J8" s="9"/>
    </row>
    <row r="9" spans="1:10" x14ac:dyDescent="0.3">
      <c r="A9" s="5"/>
      <c r="B9" s="22">
        <v>400</v>
      </c>
      <c r="C9" s="23"/>
      <c r="D9" s="14">
        <v>1</v>
      </c>
      <c r="F9" s="4" t="s">
        <v>100</v>
      </c>
      <c r="J9" s="9"/>
    </row>
    <row r="10" spans="1:10" x14ac:dyDescent="0.3">
      <c r="A10" s="5"/>
      <c r="B10" s="22">
        <v>901</v>
      </c>
      <c r="C10" s="23"/>
      <c r="D10" s="14">
        <v>1</v>
      </c>
      <c r="F10" s="4" t="s">
        <v>101</v>
      </c>
      <c r="J10" s="9"/>
    </row>
    <row r="11" spans="1:10" x14ac:dyDescent="0.3">
      <c r="A11" s="5"/>
      <c r="B11" s="22">
        <v>902</v>
      </c>
      <c r="C11" s="23"/>
      <c r="D11" s="14">
        <v>1</v>
      </c>
      <c r="F11" s="4" t="s">
        <v>102</v>
      </c>
      <c r="J11" s="9"/>
    </row>
    <row r="12" spans="1:10" x14ac:dyDescent="0.3">
      <c r="A12" s="5"/>
      <c r="B12" s="22">
        <v>917</v>
      </c>
      <c r="C12" s="23"/>
      <c r="D12" s="14">
        <v>1</v>
      </c>
      <c r="F12" s="4" t="s">
        <v>103</v>
      </c>
      <c r="J12" s="9"/>
    </row>
    <row r="13" spans="1:10" x14ac:dyDescent="0.3">
      <c r="A13" s="5"/>
      <c r="B13" s="22">
        <v>430</v>
      </c>
      <c r="C13" s="23"/>
      <c r="D13" s="14">
        <v>1</v>
      </c>
      <c r="F13" s="4" t="s">
        <v>104</v>
      </c>
      <c r="J13" s="9"/>
    </row>
    <row r="14" spans="1:10" x14ac:dyDescent="0.3">
      <c r="A14" s="5"/>
      <c r="B14" s="22">
        <v>500</v>
      </c>
      <c r="C14" s="23"/>
      <c r="D14" s="14">
        <v>1</v>
      </c>
      <c r="F14" s="4" t="s">
        <v>105</v>
      </c>
      <c r="J14" s="9"/>
    </row>
    <row r="15" spans="1:10" x14ac:dyDescent="0.3">
      <c r="A15" s="5"/>
      <c r="B15" s="22">
        <v>470</v>
      </c>
      <c r="C15" s="23"/>
      <c r="D15" s="14">
        <v>2</v>
      </c>
      <c r="F15" s="4" t="s">
        <v>106</v>
      </c>
    </row>
    <row r="16" spans="1:10" x14ac:dyDescent="0.3">
      <c r="B16" s="22">
        <v>471</v>
      </c>
      <c r="C16" s="23"/>
      <c r="D16" s="14">
        <v>2</v>
      </c>
      <c r="F16" s="4" t="s">
        <v>107</v>
      </c>
    </row>
    <row r="17" spans="1:10" x14ac:dyDescent="0.3">
      <c r="B17" s="22">
        <v>472</v>
      </c>
      <c r="C17" s="23"/>
      <c r="D17" s="14">
        <v>2</v>
      </c>
      <c r="F17" s="4" t="s">
        <v>108</v>
      </c>
    </row>
    <row r="21" spans="1:10" s="10" customFormat="1" ht="13.8" x14ac:dyDescent="0.3">
      <c r="D21" s="12"/>
    </row>
    <row r="22" spans="1:10" x14ac:dyDescent="0.3">
      <c r="A22" s="48" t="s">
        <v>370</v>
      </c>
      <c r="B22" s="13">
        <v>0</v>
      </c>
      <c r="C22" s="13">
        <v>12000</v>
      </c>
      <c r="D22" s="24" t="s">
        <v>366</v>
      </c>
      <c r="F22" s="60" t="s">
        <v>117</v>
      </c>
      <c r="H22" s="107">
        <v>0.16666999999999998</v>
      </c>
      <c r="J22" s="9"/>
    </row>
    <row r="23" spans="1:10" x14ac:dyDescent="0.3">
      <c r="A23" s="5"/>
      <c r="B23" s="13">
        <v>12000</v>
      </c>
      <c r="C23" s="13">
        <v>14000</v>
      </c>
      <c r="D23" s="24" t="s">
        <v>182</v>
      </c>
      <c r="H23" s="107">
        <v>0.18840999999999999</v>
      </c>
      <c r="J23" s="9"/>
    </row>
    <row r="24" spans="1:10" x14ac:dyDescent="0.3">
      <c r="A24" s="5"/>
      <c r="B24" s="13">
        <v>14000</v>
      </c>
      <c r="C24" s="13">
        <v>16000</v>
      </c>
      <c r="D24" s="24" t="s">
        <v>183</v>
      </c>
      <c r="H24" s="107">
        <v>0.21739</v>
      </c>
      <c r="J24" s="9"/>
    </row>
    <row r="25" spans="1:10" x14ac:dyDescent="0.3">
      <c r="A25" s="5"/>
      <c r="B25" s="13">
        <v>16000</v>
      </c>
      <c r="C25" s="13">
        <v>18000</v>
      </c>
      <c r="D25" s="24" t="s">
        <v>184</v>
      </c>
      <c r="H25" s="107">
        <v>0.24637999999999999</v>
      </c>
      <c r="J25" s="9"/>
    </row>
    <row r="26" spans="1:10" x14ac:dyDescent="0.3">
      <c r="A26" s="5"/>
      <c r="B26" s="13">
        <v>18000</v>
      </c>
      <c r="C26" s="13">
        <v>21000</v>
      </c>
      <c r="D26" s="24" t="s">
        <v>185</v>
      </c>
      <c r="H26" s="107">
        <v>0.28260999999999997</v>
      </c>
      <c r="J26" s="9"/>
    </row>
    <row r="27" spans="1:10" x14ac:dyDescent="0.3">
      <c r="A27" s="5"/>
      <c r="B27" s="13">
        <v>21000</v>
      </c>
      <c r="C27" s="13">
        <v>24000</v>
      </c>
      <c r="D27" s="24" t="s">
        <v>186</v>
      </c>
      <c r="H27" s="107">
        <v>0.32608999999999999</v>
      </c>
      <c r="J27" s="9"/>
    </row>
    <row r="28" spans="1:10" x14ac:dyDescent="0.3">
      <c r="A28" s="5"/>
      <c r="B28" s="13">
        <v>24000</v>
      </c>
      <c r="C28" s="13">
        <v>27000</v>
      </c>
      <c r="D28" s="24" t="s">
        <v>186</v>
      </c>
      <c r="H28" s="107">
        <v>0.36957000000000001</v>
      </c>
      <c r="J28" s="9"/>
    </row>
    <row r="29" spans="1:10" x14ac:dyDescent="0.3">
      <c r="A29" s="5"/>
      <c r="B29" s="13">
        <v>27000</v>
      </c>
      <c r="C29" s="13">
        <v>30000</v>
      </c>
      <c r="D29" s="24" t="s">
        <v>187</v>
      </c>
      <c r="H29" s="107">
        <v>0.41303999999999996</v>
      </c>
      <c r="J29" s="9"/>
    </row>
    <row r="30" spans="1:10" x14ac:dyDescent="0.3">
      <c r="B30" s="13">
        <v>30000</v>
      </c>
      <c r="C30" s="13">
        <v>33000</v>
      </c>
      <c r="D30" s="24" t="s">
        <v>188</v>
      </c>
      <c r="H30" s="107">
        <v>0.45651999999999998</v>
      </c>
    </row>
    <row r="31" spans="1:10" x14ac:dyDescent="0.3">
      <c r="B31" s="13">
        <v>33000</v>
      </c>
      <c r="C31" s="13">
        <v>36000</v>
      </c>
      <c r="D31" s="24" t="s">
        <v>188</v>
      </c>
      <c r="H31" s="107">
        <v>0.5</v>
      </c>
    </row>
    <row r="32" spans="1:10" x14ac:dyDescent="0.3">
      <c r="B32" s="13">
        <v>36000</v>
      </c>
      <c r="C32" s="13">
        <v>39000</v>
      </c>
      <c r="D32" s="24" t="s">
        <v>188</v>
      </c>
      <c r="H32" s="107">
        <v>0.54347999999999996</v>
      </c>
    </row>
    <row r="33" spans="2:8" x14ac:dyDescent="0.3">
      <c r="B33" s="13">
        <v>39000</v>
      </c>
      <c r="C33" s="13">
        <v>42000</v>
      </c>
      <c r="D33" s="24" t="s">
        <v>188</v>
      </c>
      <c r="H33" s="107">
        <v>0.58695999999999993</v>
      </c>
    </row>
    <row r="34" spans="2:8" x14ac:dyDescent="0.3">
      <c r="B34" s="13">
        <v>42000</v>
      </c>
      <c r="C34" s="13">
        <v>45000</v>
      </c>
      <c r="D34" s="24" t="s">
        <v>189</v>
      </c>
      <c r="H34" s="107">
        <v>0.63042999999999993</v>
      </c>
    </row>
    <row r="35" spans="2:8" x14ac:dyDescent="0.3">
      <c r="B35" s="13">
        <v>45000</v>
      </c>
      <c r="C35" s="13">
        <v>48000</v>
      </c>
      <c r="D35" s="24" t="s">
        <v>190</v>
      </c>
      <c r="H35" s="107">
        <v>0.67391000000000001</v>
      </c>
    </row>
    <row r="36" spans="2:8" x14ac:dyDescent="0.3">
      <c r="B36" s="13">
        <v>48000</v>
      </c>
      <c r="C36" s="13">
        <v>51000</v>
      </c>
      <c r="D36" s="24" t="s">
        <v>190</v>
      </c>
      <c r="H36" s="107">
        <v>0.71738999999999997</v>
      </c>
    </row>
    <row r="37" spans="2:8" x14ac:dyDescent="0.3">
      <c r="B37" s="13">
        <v>51000</v>
      </c>
      <c r="C37" s="13">
        <v>54000</v>
      </c>
      <c r="D37" s="24" t="s">
        <v>190</v>
      </c>
      <c r="H37" s="107">
        <v>0.76086999999999994</v>
      </c>
    </row>
    <row r="38" spans="2:8" x14ac:dyDescent="0.3">
      <c r="B38" s="13">
        <v>54000</v>
      </c>
      <c r="C38" s="13">
        <v>60000</v>
      </c>
      <c r="D38" s="24" t="s">
        <v>191</v>
      </c>
      <c r="H38" s="107">
        <v>0.82608999999999999</v>
      </c>
    </row>
    <row r="39" spans="2:8" x14ac:dyDescent="0.3">
      <c r="B39" s="13">
        <v>60000</v>
      </c>
      <c r="C39" s="13">
        <v>66000</v>
      </c>
      <c r="D39" s="24" t="s">
        <v>192</v>
      </c>
      <c r="H39" s="107">
        <v>0.91303999999999996</v>
      </c>
    </row>
    <row r="40" spans="2:8" x14ac:dyDescent="0.3">
      <c r="B40" s="13">
        <v>66000</v>
      </c>
      <c r="C40" s="13">
        <v>72000</v>
      </c>
      <c r="D40" s="24" t="s">
        <v>193</v>
      </c>
      <c r="H40" s="107">
        <v>1</v>
      </c>
    </row>
    <row r="41" spans="2:8" x14ac:dyDescent="0.3">
      <c r="B41" s="13">
        <v>72000</v>
      </c>
      <c r="C41" s="13">
        <v>78000</v>
      </c>
      <c r="D41" s="24" t="s">
        <v>193</v>
      </c>
      <c r="H41" s="107">
        <v>1.0869599999999999</v>
      </c>
    </row>
    <row r="42" spans="2:8" x14ac:dyDescent="0.3">
      <c r="B42" s="13">
        <v>78000</v>
      </c>
      <c r="C42" s="13">
        <v>84000</v>
      </c>
      <c r="D42" s="24" t="s">
        <v>194</v>
      </c>
      <c r="H42" s="107">
        <v>1.17391</v>
      </c>
    </row>
    <row r="43" spans="2:8" x14ac:dyDescent="0.3">
      <c r="B43" s="13">
        <v>84000</v>
      </c>
      <c r="C43" s="13">
        <v>90000</v>
      </c>
      <c r="D43" s="24" t="s">
        <v>195</v>
      </c>
      <c r="H43" s="107">
        <v>1.2608699999999999</v>
      </c>
    </row>
    <row r="44" spans="2:8" x14ac:dyDescent="0.3">
      <c r="B44" s="13">
        <v>90000</v>
      </c>
      <c r="C44" s="13">
        <v>96000</v>
      </c>
      <c r="D44" s="24" t="s">
        <v>195</v>
      </c>
      <c r="H44" s="107">
        <v>1.3478299999999999</v>
      </c>
    </row>
    <row r="45" spans="2:8" x14ac:dyDescent="0.3">
      <c r="B45" s="13">
        <v>96000</v>
      </c>
      <c r="C45" s="13">
        <v>102000</v>
      </c>
      <c r="D45" s="24" t="s">
        <v>196</v>
      </c>
      <c r="H45" s="107">
        <v>1.4347799999999999</v>
      </c>
    </row>
    <row r="46" spans="2:8" x14ac:dyDescent="0.3">
      <c r="B46" s="13">
        <v>102000</v>
      </c>
      <c r="C46" s="13">
        <v>108000</v>
      </c>
      <c r="D46" s="24" t="s">
        <v>197</v>
      </c>
      <c r="H46" s="107">
        <v>1.5217399999999999</v>
      </c>
    </row>
    <row r="47" spans="2:8" x14ac:dyDescent="0.3">
      <c r="B47" s="13">
        <v>108000</v>
      </c>
      <c r="C47" s="13">
        <v>114000</v>
      </c>
      <c r="D47" s="24" t="s">
        <v>197</v>
      </c>
      <c r="H47" s="107">
        <v>1.6087</v>
      </c>
    </row>
    <row r="48" spans="2:8" x14ac:dyDescent="0.3">
      <c r="B48" s="13">
        <v>114000</v>
      </c>
      <c r="C48" s="13">
        <v>120000</v>
      </c>
      <c r="D48" s="24" t="s">
        <v>198</v>
      </c>
      <c r="H48" s="107">
        <v>1.6956499999999999</v>
      </c>
    </row>
    <row r="49" spans="1:10" x14ac:dyDescent="0.3">
      <c r="B49" s="13">
        <v>120000</v>
      </c>
      <c r="C49" s="13">
        <v>144000</v>
      </c>
      <c r="D49" s="24" t="s">
        <v>199</v>
      </c>
      <c r="H49" s="107">
        <v>1.9130399999999999</v>
      </c>
    </row>
    <row r="50" spans="1:10" x14ac:dyDescent="0.3">
      <c r="B50" s="13">
        <v>144000</v>
      </c>
      <c r="C50" s="13">
        <v>168000</v>
      </c>
      <c r="D50" s="24" t="s">
        <v>200</v>
      </c>
      <c r="H50" s="107">
        <v>2.2608699999999997</v>
      </c>
    </row>
    <row r="51" spans="1:10" x14ac:dyDescent="0.3">
      <c r="B51" s="13">
        <v>168000</v>
      </c>
      <c r="C51" s="13">
        <v>192000</v>
      </c>
      <c r="D51" s="24" t="s">
        <v>200</v>
      </c>
      <c r="H51" s="107">
        <v>2.6087000000000002</v>
      </c>
    </row>
    <row r="52" spans="1:10" x14ac:dyDescent="0.3">
      <c r="B52" s="13">
        <v>192000</v>
      </c>
      <c r="C52" s="13">
        <v>216000</v>
      </c>
      <c r="D52" s="24" t="s">
        <v>201</v>
      </c>
      <c r="H52" s="107">
        <v>2.9565199999999998</v>
      </c>
    </row>
    <row r="53" spans="1:10" x14ac:dyDescent="0.3">
      <c r="B53" s="13">
        <v>216000</v>
      </c>
      <c r="C53" s="13">
        <v>240000</v>
      </c>
      <c r="D53" s="24" t="s">
        <v>367</v>
      </c>
      <c r="H53" s="107">
        <v>3.4202900000000001</v>
      </c>
    </row>
    <row r="54" spans="1:10" x14ac:dyDescent="0.3">
      <c r="B54" s="13">
        <v>240000</v>
      </c>
      <c r="C54" s="13">
        <v>999999</v>
      </c>
      <c r="D54" s="24" t="s">
        <v>368</v>
      </c>
      <c r="H54" s="107">
        <v>9.4202899999999996</v>
      </c>
    </row>
    <row r="58" spans="1:10" s="10" customFormat="1" ht="13.8" x14ac:dyDescent="0.3">
      <c r="D58" s="12"/>
    </row>
    <row r="59" spans="1:10" x14ac:dyDescent="0.3">
      <c r="A59" s="48" t="s">
        <v>371</v>
      </c>
      <c r="B59" s="13">
        <v>0</v>
      </c>
      <c r="C59" s="13">
        <v>12000</v>
      </c>
      <c r="D59" s="24" t="s">
        <v>171</v>
      </c>
      <c r="F59" s="60" t="s">
        <v>118</v>
      </c>
      <c r="H59" s="107">
        <v>0.16666999999999998</v>
      </c>
      <c r="J59" s="9"/>
    </row>
    <row r="60" spans="1:10" x14ac:dyDescent="0.3">
      <c r="A60" s="5"/>
      <c r="B60" s="13">
        <v>12000</v>
      </c>
      <c r="C60" s="13">
        <v>14000</v>
      </c>
      <c r="D60" s="24" t="s">
        <v>172</v>
      </c>
      <c r="H60" s="107">
        <v>0.18840999999999999</v>
      </c>
      <c r="J60" s="9"/>
    </row>
    <row r="61" spans="1:10" x14ac:dyDescent="0.3">
      <c r="A61" s="5"/>
      <c r="B61" s="13">
        <v>14000</v>
      </c>
      <c r="C61" s="13">
        <v>16000</v>
      </c>
      <c r="D61" s="24" t="s">
        <v>173</v>
      </c>
      <c r="H61" s="107">
        <v>0.21739</v>
      </c>
      <c r="J61" s="9"/>
    </row>
    <row r="62" spans="1:10" x14ac:dyDescent="0.3">
      <c r="A62" s="5"/>
      <c r="B62" s="13">
        <v>16000</v>
      </c>
      <c r="C62" s="13">
        <v>18000</v>
      </c>
      <c r="D62" s="24" t="s">
        <v>174</v>
      </c>
      <c r="H62" s="107">
        <v>0.24637999999999999</v>
      </c>
      <c r="J62" s="9"/>
    </row>
    <row r="63" spans="1:10" x14ac:dyDescent="0.3">
      <c r="A63" s="5"/>
      <c r="B63" s="13">
        <v>18000</v>
      </c>
      <c r="C63" s="13">
        <v>21000</v>
      </c>
      <c r="D63" s="24" t="s">
        <v>174</v>
      </c>
      <c r="H63" s="107">
        <v>0.28260999999999997</v>
      </c>
      <c r="J63" s="9"/>
    </row>
    <row r="64" spans="1:10" x14ac:dyDescent="0.3">
      <c r="A64" s="5"/>
      <c r="B64" s="13">
        <v>21000</v>
      </c>
      <c r="C64" s="13">
        <v>24000</v>
      </c>
      <c r="D64" s="24" t="s">
        <v>175</v>
      </c>
      <c r="H64" s="107">
        <v>0.32608999999999999</v>
      </c>
      <c r="J64" s="9"/>
    </row>
    <row r="65" spans="1:10" x14ac:dyDescent="0.3">
      <c r="A65" s="5"/>
      <c r="B65" s="13">
        <v>24000</v>
      </c>
      <c r="C65" s="13">
        <v>27000</v>
      </c>
      <c r="D65" s="24" t="s">
        <v>176</v>
      </c>
      <c r="H65" s="107">
        <v>0.36957000000000001</v>
      </c>
      <c r="J65" s="9"/>
    </row>
    <row r="66" spans="1:10" x14ac:dyDescent="0.3">
      <c r="A66" s="5"/>
      <c r="B66" s="13">
        <v>27000</v>
      </c>
      <c r="C66" s="13">
        <v>30000</v>
      </c>
      <c r="D66" s="24" t="s">
        <v>177</v>
      </c>
      <c r="H66" s="107">
        <v>0.41303999999999996</v>
      </c>
      <c r="J66" s="9"/>
    </row>
    <row r="67" spans="1:10" x14ac:dyDescent="0.3">
      <c r="B67" s="13">
        <v>30000</v>
      </c>
      <c r="C67" s="13">
        <v>33000</v>
      </c>
      <c r="D67" s="24" t="s">
        <v>178</v>
      </c>
      <c r="H67" s="107">
        <v>0.45651999999999998</v>
      </c>
    </row>
    <row r="68" spans="1:10" x14ac:dyDescent="0.3">
      <c r="B68" s="13">
        <v>33000</v>
      </c>
      <c r="C68" s="13">
        <v>36000</v>
      </c>
      <c r="D68" s="24" t="s">
        <v>178</v>
      </c>
      <c r="H68" s="107">
        <v>0.5</v>
      </c>
    </row>
    <row r="69" spans="1:10" x14ac:dyDescent="0.3">
      <c r="B69" s="13">
        <v>36000</v>
      </c>
      <c r="C69" s="13">
        <v>39000</v>
      </c>
      <c r="D69" s="24" t="s">
        <v>179</v>
      </c>
      <c r="H69" s="107">
        <v>0.54347999999999996</v>
      </c>
    </row>
    <row r="70" spans="1:10" x14ac:dyDescent="0.3">
      <c r="B70" s="13">
        <v>39000</v>
      </c>
      <c r="C70" s="13">
        <v>42000</v>
      </c>
      <c r="D70" s="24" t="s">
        <v>180</v>
      </c>
      <c r="H70" s="107">
        <v>0.58695999999999993</v>
      </c>
    </row>
    <row r="71" spans="1:10" x14ac:dyDescent="0.3">
      <c r="B71" s="13">
        <v>42000</v>
      </c>
      <c r="C71" s="13">
        <v>45000</v>
      </c>
      <c r="D71" s="24" t="s">
        <v>180</v>
      </c>
      <c r="H71" s="107">
        <v>0.63042999999999993</v>
      </c>
    </row>
    <row r="72" spans="1:10" x14ac:dyDescent="0.3">
      <c r="B72" s="13">
        <v>45000</v>
      </c>
      <c r="C72" s="13">
        <v>48000</v>
      </c>
      <c r="D72" s="24" t="s">
        <v>180</v>
      </c>
      <c r="H72" s="107">
        <v>0.67391000000000001</v>
      </c>
    </row>
    <row r="73" spans="1:10" x14ac:dyDescent="0.3">
      <c r="B73" s="13">
        <v>48000</v>
      </c>
      <c r="C73" s="13">
        <v>51000</v>
      </c>
      <c r="D73" s="24" t="s">
        <v>181</v>
      </c>
      <c r="H73" s="107">
        <v>0.71738999999999997</v>
      </c>
    </row>
    <row r="74" spans="1:10" x14ac:dyDescent="0.3">
      <c r="B74" s="13">
        <v>51000</v>
      </c>
      <c r="C74" s="13">
        <v>54000</v>
      </c>
      <c r="D74" s="24" t="s">
        <v>182</v>
      </c>
      <c r="H74" s="107">
        <v>0.76086999999999994</v>
      </c>
    </row>
    <row r="75" spans="1:10" x14ac:dyDescent="0.3">
      <c r="B75" s="13">
        <v>54000</v>
      </c>
      <c r="C75" s="13">
        <v>60000</v>
      </c>
      <c r="D75" s="24" t="s">
        <v>183</v>
      </c>
      <c r="H75" s="107">
        <v>0.82608999999999999</v>
      </c>
    </row>
    <row r="76" spans="1:10" x14ac:dyDescent="0.3">
      <c r="B76" s="13">
        <v>60000</v>
      </c>
      <c r="C76" s="13">
        <v>66000</v>
      </c>
      <c r="D76" s="24" t="s">
        <v>184</v>
      </c>
      <c r="H76" s="107">
        <v>0.91303999999999996</v>
      </c>
    </row>
    <row r="77" spans="1:10" x14ac:dyDescent="0.3">
      <c r="B77" s="13">
        <v>66000</v>
      </c>
      <c r="C77" s="13">
        <v>72000</v>
      </c>
      <c r="D77" s="24" t="s">
        <v>185</v>
      </c>
      <c r="H77" s="107">
        <v>1</v>
      </c>
    </row>
    <row r="78" spans="1:10" x14ac:dyDescent="0.3">
      <c r="B78" s="13">
        <v>72000</v>
      </c>
      <c r="C78" s="13">
        <v>78000</v>
      </c>
      <c r="D78" s="24" t="s">
        <v>186</v>
      </c>
      <c r="H78" s="107">
        <v>1.0869599999999999</v>
      </c>
    </row>
    <row r="79" spans="1:10" x14ac:dyDescent="0.3">
      <c r="B79" s="13">
        <v>78000</v>
      </c>
      <c r="C79" s="13">
        <v>84000</v>
      </c>
      <c r="D79" s="24" t="s">
        <v>186</v>
      </c>
      <c r="H79" s="107">
        <v>1.17391</v>
      </c>
    </row>
    <row r="80" spans="1:10" x14ac:dyDescent="0.3">
      <c r="B80" s="13">
        <v>84000</v>
      </c>
      <c r="C80" s="13">
        <v>90000</v>
      </c>
      <c r="D80" s="24" t="s">
        <v>187</v>
      </c>
      <c r="H80" s="107">
        <v>1.2608699999999999</v>
      </c>
    </row>
    <row r="81" spans="2:8" x14ac:dyDescent="0.3">
      <c r="B81" s="13">
        <v>90000</v>
      </c>
      <c r="C81" s="13">
        <v>96000</v>
      </c>
      <c r="D81" s="24" t="s">
        <v>188</v>
      </c>
      <c r="H81" s="107">
        <v>1.3478299999999999</v>
      </c>
    </row>
    <row r="82" spans="2:8" x14ac:dyDescent="0.3">
      <c r="B82" s="13">
        <v>96000</v>
      </c>
      <c r="C82" s="13">
        <v>102000</v>
      </c>
      <c r="D82" s="24" t="s">
        <v>188</v>
      </c>
      <c r="H82" s="107">
        <v>1.4347799999999999</v>
      </c>
    </row>
    <row r="83" spans="2:8" x14ac:dyDescent="0.3">
      <c r="B83" s="13">
        <v>102000</v>
      </c>
      <c r="C83" s="13">
        <v>108000</v>
      </c>
      <c r="D83" s="24" t="s">
        <v>188</v>
      </c>
      <c r="H83" s="107">
        <v>1.5217399999999999</v>
      </c>
    </row>
    <row r="84" spans="2:8" x14ac:dyDescent="0.3">
      <c r="B84" s="13">
        <v>108000</v>
      </c>
      <c r="C84" s="13">
        <v>114000</v>
      </c>
      <c r="D84" s="24" t="s">
        <v>188</v>
      </c>
      <c r="H84" s="107">
        <v>1.6087</v>
      </c>
    </row>
    <row r="85" spans="2:8" x14ac:dyDescent="0.3">
      <c r="B85" s="13">
        <v>114000</v>
      </c>
      <c r="C85" s="13">
        <v>120000</v>
      </c>
      <c r="D85" s="24" t="s">
        <v>189</v>
      </c>
      <c r="H85" s="107">
        <v>1.6956499999999999</v>
      </c>
    </row>
    <row r="86" spans="2:8" x14ac:dyDescent="0.3">
      <c r="B86" s="13">
        <v>120000</v>
      </c>
      <c r="C86" s="13">
        <v>144000</v>
      </c>
      <c r="D86" s="24" t="s">
        <v>190</v>
      </c>
      <c r="H86" s="107">
        <v>1.9130399999999999</v>
      </c>
    </row>
    <row r="87" spans="2:8" x14ac:dyDescent="0.3">
      <c r="B87" s="13">
        <v>144000</v>
      </c>
      <c r="C87" s="13">
        <v>168000</v>
      </c>
      <c r="D87" s="24" t="s">
        <v>190</v>
      </c>
      <c r="H87" s="107">
        <v>2.2608699999999997</v>
      </c>
    </row>
    <row r="88" spans="2:8" x14ac:dyDescent="0.3">
      <c r="B88" s="13">
        <v>168000</v>
      </c>
      <c r="C88" s="13">
        <v>192000</v>
      </c>
      <c r="D88" s="24" t="s">
        <v>190</v>
      </c>
      <c r="H88" s="107">
        <v>2.6087000000000002</v>
      </c>
    </row>
    <row r="89" spans="2:8" x14ac:dyDescent="0.3">
      <c r="B89" s="13">
        <v>192000</v>
      </c>
      <c r="C89" s="13">
        <v>216000</v>
      </c>
      <c r="D89" s="24" t="s">
        <v>191</v>
      </c>
      <c r="H89" s="107">
        <v>2.9565199999999998</v>
      </c>
    </row>
    <row r="90" spans="2:8" x14ac:dyDescent="0.3">
      <c r="B90" s="13">
        <v>216000</v>
      </c>
      <c r="C90" s="13">
        <v>240000</v>
      </c>
      <c r="D90" s="24" t="s">
        <v>192</v>
      </c>
      <c r="H90" s="107">
        <v>3.4202900000000001</v>
      </c>
    </row>
    <row r="91" spans="2:8" x14ac:dyDescent="0.3">
      <c r="B91" s="13">
        <v>240000</v>
      </c>
      <c r="C91" s="13">
        <v>999999</v>
      </c>
      <c r="D91" s="24" t="s">
        <v>193</v>
      </c>
      <c r="H91" s="107">
        <v>9.4202899999999996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91"/>
  <sheetViews>
    <sheetView showGridLines="0" workbookViewId="0">
      <selection activeCell="I7" sqref="I7"/>
    </sheetView>
  </sheetViews>
  <sheetFormatPr baseColWidth="10" defaultColWidth="11.5546875" defaultRowHeight="14.4" x14ac:dyDescent="0.3"/>
  <cols>
    <col min="1" max="1" width="27.109375" style="4" bestFit="1" customWidth="1"/>
    <col min="2" max="2" width="16.88671875" style="4" customWidth="1"/>
    <col min="3" max="3" width="18.33203125" style="4" bestFit="1" customWidth="1"/>
    <col min="4" max="4" width="19.5546875" style="4" bestFit="1" customWidth="1"/>
    <col min="5" max="5" width="6.5546875" style="4" bestFit="1" customWidth="1"/>
    <col min="6" max="16384" width="11.5546875" style="4"/>
  </cols>
  <sheetData>
    <row r="1" spans="1:10" s="21" customFormat="1" x14ac:dyDescent="0.3">
      <c r="A1" s="1" t="s">
        <v>0</v>
      </c>
      <c r="B1" s="2" t="s">
        <v>412</v>
      </c>
      <c r="C1" s="19"/>
      <c r="D1" s="3">
        <v>15</v>
      </c>
      <c r="E1" s="20"/>
      <c r="F1" s="47"/>
    </row>
    <row r="2" spans="1:10" x14ac:dyDescent="0.3">
      <c r="B2" s="2" t="s">
        <v>413</v>
      </c>
      <c r="C2" s="19"/>
      <c r="D2" s="3">
        <v>7.2</v>
      </c>
    </row>
    <row r="6" spans="1:10" s="10" customFormat="1" ht="13.8" x14ac:dyDescent="0.3">
      <c r="D6" s="12"/>
    </row>
    <row r="7" spans="1:10" x14ac:dyDescent="0.3">
      <c r="A7" s="48" t="s">
        <v>134</v>
      </c>
      <c r="B7" s="22">
        <v>320</v>
      </c>
      <c r="C7" s="23"/>
      <c r="D7" s="14">
        <v>1</v>
      </c>
      <c r="F7" s="4" t="s">
        <v>98</v>
      </c>
      <c r="I7" s="115"/>
      <c r="J7" s="9"/>
    </row>
    <row r="8" spans="1:10" x14ac:dyDescent="0.3">
      <c r="A8" s="5"/>
      <c r="B8" s="22">
        <v>350</v>
      </c>
      <c r="C8" s="23"/>
      <c r="D8" s="14">
        <v>1</v>
      </c>
      <c r="F8" s="4" t="s">
        <v>99</v>
      </c>
      <c r="J8" s="9"/>
    </row>
    <row r="9" spans="1:10" x14ac:dyDescent="0.3">
      <c r="A9" s="5"/>
      <c r="B9" s="22">
        <v>400</v>
      </c>
      <c r="C9" s="23"/>
      <c r="D9" s="14">
        <v>1</v>
      </c>
      <c r="F9" s="4" t="s">
        <v>100</v>
      </c>
      <c r="J9" s="9"/>
    </row>
    <row r="10" spans="1:10" x14ac:dyDescent="0.3">
      <c r="A10" s="5"/>
      <c r="B10" s="22">
        <v>901</v>
      </c>
      <c r="C10" s="23"/>
      <c r="D10" s="14">
        <v>1</v>
      </c>
      <c r="F10" s="4" t="s">
        <v>101</v>
      </c>
      <c r="J10" s="9"/>
    </row>
    <row r="11" spans="1:10" x14ac:dyDescent="0.3">
      <c r="A11" s="5"/>
      <c r="B11" s="22">
        <v>902</v>
      </c>
      <c r="C11" s="23"/>
      <c r="D11" s="14">
        <v>1</v>
      </c>
      <c r="F11" s="4" t="s">
        <v>102</v>
      </c>
      <c r="J11" s="9"/>
    </row>
    <row r="12" spans="1:10" x14ac:dyDescent="0.3">
      <c r="A12" s="5"/>
      <c r="B12" s="22">
        <v>917</v>
      </c>
      <c r="C12" s="23"/>
      <c r="D12" s="14">
        <v>1</v>
      </c>
      <c r="F12" s="4" t="s">
        <v>103</v>
      </c>
      <c r="J12" s="9"/>
    </row>
    <row r="13" spans="1:10" x14ac:dyDescent="0.3">
      <c r="A13" s="5"/>
      <c r="B13" s="22">
        <v>430</v>
      </c>
      <c r="C13" s="23"/>
      <c r="D13" s="14">
        <v>1</v>
      </c>
      <c r="F13" s="4" t="s">
        <v>104</v>
      </c>
      <c r="J13" s="9"/>
    </row>
    <row r="14" spans="1:10" x14ac:dyDescent="0.3">
      <c r="A14" s="5"/>
      <c r="B14" s="22">
        <v>500</v>
      </c>
      <c r="C14" s="23"/>
      <c r="D14" s="14">
        <v>1</v>
      </c>
      <c r="F14" s="4" t="s">
        <v>105</v>
      </c>
      <c r="J14" s="9"/>
    </row>
    <row r="15" spans="1:10" x14ac:dyDescent="0.3">
      <c r="A15" s="5"/>
      <c r="B15" s="22">
        <v>470</v>
      </c>
      <c r="C15" s="23"/>
      <c r="D15" s="14">
        <v>2</v>
      </c>
      <c r="F15" s="4" t="s">
        <v>106</v>
      </c>
    </row>
    <row r="16" spans="1:10" x14ac:dyDescent="0.3">
      <c r="B16" s="22">
        <v>471</v>
      </c>
      <c r="C16" s="23"/>
      <c r="D16" s="14">
        <v>2</v>
      </c>
      <c r="F16" s="4" t="s">
        <v>107</v>
      </c>
    </row>
    <row r="17" spans="1:10" x14ac:dyDescent="0.3">
      <c r="B17" s="22">
        <v>472</v>
      </c>
      <c r="C17" s="23"/>
      <c r="D17" s="14">
        <v>2</v>
      </c>
      <c r="F17" s="4" t="s">
        <v>108</v>
      </c>
    </row>
    <row r="21" spans="1:10" s="10" customFormat="1" ht="13.8" x14ac:dyDescent="0.3">
      <c r="D21" s="12"/>
    </row>
    <row r="22" spans="1:10" x14ac:dyDescent="0.3">
      <c r="A22" s="48" t="s">
        <v>370</v>
      </c>
      <c r="B22" s="13">
        <v>0</v>
      </c>
      <c r="C22" s="13">
        <v>12000</v>
      </c>
      <c r="D22" s="24" t="s">
        <v>202</v>
      </c>
      <c r="F22" s="60" t="s">
        <v>117</v>
      </c>
      <c r="H22" s="107">
        <v>0.36</v>
      </c>
      <c r="J22" s="9"/>
    </row>
    <row r="23" spans="1:10" x14ac:dyDescent="0.3">
      <c r="A23" s="5"/>
      <c r="B23" s="13">
        <v>12000</v>
      </c>
      <c r="C23" s="13">
        <v>14000</v>
      </c>
      <c r="D23" s="24" t="s">
        <v>202</v>
      </c>
      <c r="H23" s="107">
        <v>0.42</v>
      </c>
      <c r="J23" s="9"/>
    </row>
    <row r="24" spans="1:10" x14ac:dyDescent="0.3">
      <c r="A24" s="5"/>
      <c r="B24" s="13">
        <v>14000</v>
      </c>
      <c r="C24" s="13">
        <v>16000</v>
      </c>
      <c r="D24" s="24" t="s">
        <v>202</v>
      </c>
      <c r="H24" s="107">
        <v>0.48000000000000004</v>
      </c>
      <c r="J24" s="9"/>
    </row>
    <row r="25" spans="1:10" x14ac:dyDescent="0.3">
      <c r="A25" s="5"/>
      <c r="B25" s="13">
        <v>16000</v>
      </c>
      <c r="C25" s="13">
        <v>18000</v>
      </c>
      <c r="D25" s="24" t="s">
        <v>202</v>
      </c>
      <c r="H25" s="107">
        <v>0.54</v>
      </c>
      <c r="J25" s="9"/>
    </row>
    <row r="26" spans="1:10" x14ac:dyDescent="0.3">
      <c r="A26" s="5"/>
      <c r="B26" s="13">
        <v>18000</v>
      </c>
      <c r="C26" s="13">
        <v>21000</v>
      </c>
      <c r="D26" s="24" t="s">
        <v>202</v>
      </c>
      <c r="H26" s="107">
        <v>0.63000000000000023</v>
      </c>
      <c r="J26" s="9"/>
    </row>
    <row r="27" spans="1:10" x14ac:dyDescent="0.3">
      <c r="A27" s="5"/>
      <c r="B27" s="13">
        <v>21000</v>
      </c>
      <c r="C27" s="13">
        <v>24000</v>
      </c>
      <c r="D27" s="24" t="s">
        <v>202</v>
      </c>
      <c r="H27" s="107">
        <v>0.72</v>
      </c>
      <c r="J27" s="9"/>
    </row>
    <row r="28" spans="1:10" x14ac:dyDescent="0.3">
      <c r="A28" s="5"/>
      <c r="B28" s="13">
        <v>24000</v>
      </c>
      <c r="C28" s="13">
        <v>27000</v>
      </c>
      <c r="D28" s="24" t="s">
        <v>202</v>
      </c>
      <c r="H28" s="107">
        <v>0.81000000000000039</v>
      </c>
      <c r="J28" s="9"/>
    </row>
    <row r="29" spans="1:10" x14ac:dyDescent="0.3">
      <c r="A29" s="5"/>
      <c r="B29" s="13">
        <v>27000</v>
      </c>
      <c r="C29" s="13">
        <v>30000</v>
      </c>
      <c r="D29" s="24" t="s">
        <v>202</v>
      </c>
      <c r="H29" s="107">
        <v>0.9</v>
      </c>
      <c r="J29" s="9"/>
    </row>
    <row r="30" spans="1:10" x14ac:dyDescent="0.3">
      <c r="B30" s="13">
        <v>30000</v>
      </c>
      <c r="C30" s="13">
        <v>33000</v>
      </c>
      <c r="D30" s="24" t="s">
        <v>202</v>
      </c>
      <c r="H30" s="107">
        <v>0.99000000000000055</v>
      </c>
    </row>
    <row r="31" spans="1:10" x14ac:dyDescent="0.3">
      <c r="B31" s="13">
        <v>33000</v>
      </c>
      <c r="C31" s="13">
        <v>36000</v>
      </c>
      <c r="D31" s="24" t="s">
        <v>202</v>
      </c>
      <c r="H31" s="107">
        <v>1.08</v>
      </c>
    </row>
    <row r="32" spans="1:10" x14ac:dyDescent="0.3">
      <c r="B32" s="13">
        <v>36000</v>
      </c>
      <c r="C32" s="13">
        <v>39000</v>
      </c>
      <c r="D32" s="24" t="s">
        <v>202</v>
      </c>
      <c r="H32" s="107">
        <v>1.1700000000000006</v>
      </c>
    </row>
    <row r="33" spans="2:8" x14ac:dyDescent="0.3">
      <c r="B33" s="13">
        <v>39000</v>
      </c>
      <c r="C33" s="13">
        <v>42000</v>
      </c>
      <c r="D33" s="24" t="s">
        <v>202</v>
      </c>
      <c r="H33" s="107">
        <v>1.26</v>
      </c>
    </row>
    <row r="34" spans="2:8" x14ac:dyDescent="0.3">
      <c r="B34" s="13">
        <v>42000</v>
      </c>
      <c r="C34" s="13">
        <v>45000</v>
      </c>
      <c r="D34" s="24" t="s">
        <v>202</v>
      </c>
      <c r="H34" s="107">
        <v>1.3500000000000008</v>
      </c>
    </row>
    <row r="35" spans="2:8" x14ac:dyDescent="0.3">
      <c r="B35" s="13">
        <v>45000</v>
      </c>
      <c r="C35" s="13">
        <v>48000</v>
      </c>
      <c r="D35" s="24" t="s">
        <v>202</v>
      </c>
      <c r="H35" s="107">
        <v>1.44</v>
      </c>
    </row>
    <row r="36" spans="2:8" x14ac:dyDescent="0.3">
      <c r="B36" s="13">
        <v>48000</v>
      </c>
      <c r="C36" s="13">
        <v>51000</v>
      </c>
      <c r="D36" s="24" t="s">
        <v>202</v>
      </c>
      <c r="H36" s="107">
        <v>1.5300000000000009</v>
      </c>
    </row>
    <row r="37" spans="2:8" x14ac:dyDescent="0.3">
      <c r="B37" s="13">
        <v>51000</v>
      </c>
      <c r="C37" s="13">
        <v>54000</v>
      </c>
      <c r="D37" s="24" t="s">
        <v>202</v>
      </c>
      <c r="H37" s="107">
        <v>1.62</v>
      </c>
    </row>
    <row r="38" spans="2:8" x14ac:dyDescent="0.3">
      <c r="B38" s="13">
        <v>54000</v>
      </c>
      <c r="C38" s="13">
        <v>60000</v>
      </c>
      <c r="D38" s="24" t="s">
        <v>202</v>
      </c>
      <c r="H38" s="107">
        <v>1.8</v>
      </c>
    </row>
    <row r="39" spans="2:8" x14ac:dyDescent="0.3">
      <c r="B39" s="13">
        <v>60000</v>
      </c>
      <c r="C39" s="13">
        <v>66000</v>
      </c>
      <c r="D39" s="24" t="s">
        <v>202</v>
      </c>
      <c r="H39" s="107">
        <v>1.98</v>
      </c>
    </row>
    <row r="40" spans="2:8" x14ac:dyDescent="0.3">
      <c r="B40" s="13">
        <v>66000</v>
      </c>
      <c r="C40" s="13">
        <v>72000</v>
      </c>
      <c r="D40" s="24" t="s">
        <v>202</v>
      </c>
      <c r="H40" s="107">
        <v>2.16</v>
      </c>
    </row>
    <row r="41" spans="2:8" x14ac:dyDescent="0.3">
      <c r="B41" s="13">
        <v>72000</v>
      </c>
      <c r="C41" s="13">
        <v>78000</v>
      </c>
      <c r="D41" s="24" t="s">
        <v>202</v>
      </c>
      <c r="H41" s="107">
        <v>2.34</v>
      </c>
    </row>
    <row r="42" spans="2:8" x14ac:dyDescent="0.3">
      <c r="B42" s="13">
        <v>78000</v>
      </c>
      <c r="C42" s="13">
        <v>84000</v>
      </c>
      <c r="D42" s="24" t="s">
        <v>202</v>
      </c>
      <c r="H42" s="107">
        <v>2.52</v>
      </c>
    </row>
    <row r="43" spans="2:8" x14ac:dyDescent="0.3">
      <c r="B43" s="13">
        <v>84000</v>
      </c>
      <c r="C43" s="13">
        <v>90000</v>
      </c>
      <c r="D43" s="24" t="s">
        <v>202</v>
      </c>
      <c r="H43" s="107">
        <v>2.7</v>
      </c>
    </row>
    <row r="44" spans="2:8" x14ac:dyDescent="0.3">
      <c r="B44" s="13">
        <v>90000</v>
      </c>
      <c r="C44" s="13">
        <v>96000</v>
      </c>
      <c r="D44" s="24" t="s">
        <v>202</v>
      </c>
      <c r="H44" s="107">
        <v>2.88</v>
      </c>
    </row>
    <row r="45" spans="2:8" x14ac:dyDescent="0.3">
      <c r="B45" s="13">
        <v>96000</v>
      </c>
      <c r="C45" s="13">
        <v>102000</v>
      </c>
      <c r="D45" s="24" t="s">
        <v>202</v>
      </c>
      <c r="H45" s="107">
        <v>3.06</v>
      </c>
    </row>
    <row r="46" spans="2:8" x14ac:dyDescent="0.3">
      <c r="B46" s="13">
        <v>102000</v>
      </c>
      <c r="C46" s="13">
        <v>108000</v>
      </c>
      <c r="D46" s="24" t="s">
        <v>202</v>
      </c>
      <c r="H46" s="107">
        <v>3.24</v>
      </c>
    </row>
    <row r="47" spans="2:8" x14ac:dyDescent="0.3">
      <c r="B47" s="13">
        <v>108000</v>
      </c>
      <c r="C47" s="13">
        <v>114000</v>
      </c>
      <c r="D47" s="24" t="s">
        <v>202</v>
      </c>
      <c r="H47" s="107">
        <v>3.42</v>
      </c>
    </row>
    <row r="48" spans="2:8" x14ac:dyDescent="0.3">
      <c r="B48" s="13">
        <v>114000</v>
      </c>
      <c r="C48" s="13">
        <v>120000</v>
      </c>
      <c r="D48" s="24" t="s">
        <v>202</v>
      </c>
      <c r="H48" s="107">
        <v>3.6</v>
      </c>
    </row>
    <row r="49" spans="1:10" x14ac:dyDescent="0.3">
      <c r="B49" s="13">
        <v>120000</v>
      </c>
      <c r="C49" s="13">
        <v>144000</v>
      </c>
      <c r="D49" s="24" t="s">
        <v>202</v>
      </c>
      <c r="H49" s="107">
        <v>4.3199999999999976</v>
      </c>
    </row>
    <row r="50" spans="1:10" x14ac:dyDescent="0.3">
      <c r="B50" s="13">
        <v>144000</v>
      </c>
      <c r="C50" s="13">
        <v>168000</v>
      </c>
      <c r="D50" s="24" t="s">
        <v>202</v>
      </c>
      <c r="H50" s="107">
        <v>5.0399999999999929</v>
      </c>
    </row>
    <row r="51" spans="1:10" x14ac:dyDescent="0.3">
      <c r="B51" s="13">
        <v>168000</v>
      </c>
      <c r="C51" s="13">
        <v>192000</v>
      </c>
      <c r="D51" s="24" t="s">
        <v>202</v>
      </c>
      <c r="H51" s="107">
        <v>5.7599999999999882</v>
      </c>
    </row>
    <row r="52" spans="1:10" x14ac:dyDescent="0.3">
      <c r="B52" s="13">
        <v>192000</v>
      </c>
      <c r="C52" s="13">
        <v>216000</v>
      </c>
      <c r="D52" s="24" t="s">
        <v>202</v>
      </c>
      <c r="H52" s="107">
        <v>6.4799999999999836</v>
      </c>
    </row>
    <row r="53" spans="1:10" x14ac:dyDescent="0.3">
      <c r="B53" s="13">
        <v>216000</v>
      </c>
      <c r="C53" s="13">
        <v>240000</v>
      </c>
      <c r="D53" s="24" t="s">
        <v>202</v>
      </c>
      <c r="H53" s="107">
        <v>7.1999999999999789</v>
      </c>
    </row>
    <row r="54" spans="1:10" x14ac:dyDescent="0.3">
      <c r="B54" s="13">
        <v>240000</v>
      </c>
      <c r="C54" s="13">
        <v>999999</v>
      </c>
      <c r="D54" s="24" t="s">
        <v>369</v>
      </c>
      <c r="H54" s="107">
        <v>30</v>
      </c>
    </row>
    <row r="56" spans="1:10" ht="15.75" customHeight="1" x14ac:dyDescent="0.3"/>
    <row r="58" spans="1:10" s="10" customFormat="1" ht="13.8" x14ac:dyDescent="0.3">
      <c r="D58" s="12"/>
    </row>
    <row r="59" spans="1:10" x14ac:dyDescent="0.3">
      <c r="A59" s="48" t="s">
        <v>371</v>
      </c>
      <c r="B59" s="13">
        <v>0</v>
      </c>
      <c r="C59" s="13">
        <v>12000</v>
      </c>
      <c r="D59" s="24" t="s">
        <v>202</v>
      </c>
      <c r="F59" s="60" t="s">
        <v>118</v>
      </c>
      <c r="H59" s="107">
        <v>0.36</v>
      </c>
      <c r="J59" s="9"/>
    </row>
    <row r="60" spans="1:10" x14ac:dyDescent="0.3">
      <c r="A60" s="5"/>
      <c r="B60" s="13">
        <v>12000</v>
      </c>
      <c r="C60" s="13">
        <v>14000</v>
      </c>
      <c r="D60" s="24" t="s">
        <v>202</v>
      </c>
      <c r="H60" s="107">
        <v>0.42</v>
      </c>
      <c r="J60" s="9"/>
    </row>
    <row r="61" spans="1:10" x14ac:dyDescent="0.3">
      <c r="A61" s="5"/>
      <c r="B61" s="13">
        <v>14000</v>
      </c>
      <c r="C61" s="13">
        <v>16000</v>
      </c>
      <c r="D61" s="24" t="s">
        <v>202</v>
      </c>
      <c r="H61" s="107">
        <v>0.48000000000000004</v>
      </c>
      <c r="J61" s="9"/>
    </row>
    <row r="62" spans="1:10" x14ac:dyDescent="0.3">
      <c r="A62" s="5"/>
      <c r="B62" s="13">
        <v>16000</v>
      </c>
      <c r="C62" s="13">
        <v>18000</v>
      </c>
      <c r="D62" s="24" t="s">
        <v>202</v>
      </c>
      <c r="H62" s="107">
        <v>0.54</v>
      </c>
      <c r="J62" s="9"/>
    </row>
    <row r="63" spans="1:10" x14ac:dyDescent="0.3">
      <c r="A63" s="5"/>
      <c r="B63" s="13">
        <v>18000</v>
      </c>
      <c r="C63" s="13">
        <v>21000</v>
      </c>
      <c r="D63" s="24" t="s">
        <v>202</v>
      </c>
      <c r="H63" s="107">
        <v>0.63000000000000023</v>
      </c>
      <c r="J63" s="9"/>
    </row>
    <row r="64" spans="1:10" x14ac:dyDescent="0.3">
      <c r="A64" s="5"/>
      <c r="B64" s="13">
        <v>21000</v>
      </c>
      <c r="C64" s="13">
        <v>24000</v>
      </c>
      <c r="D64" s="24" t="s">
        <v>202</v>
      </c>
      <c r="H64" s="107">
        <v>0.72</v>
      </c>
      <c r="J64" s="9"/>
    </row>
    <row r="65" spans="1:10" x14ac:dyDescent="0.3">
      <c r="A65" s="5"/>
      <c r="B65" s="13">
        <v>24000</v>
      </c>
      <c r="C65" s="13">
        <v>27000</v>
      </c>
      <c r="D65" s="24" t="s">
        <v>202</v>
      </c>
      <c r="H65" s="107">
        <v>0.81000000000000039</v>
      </c>
      <c r="J65" s="9"/>
    </row>
    <row r="66" spans="1:10" x14ac:dyDescent="0.3">
      <c r="A66" s="5"/>
      <c r="B66" s="13">
        <v>27000</v>
      </c>
      <c r="C66" s="13">
        <v>30000</v>
      </c>
      <c r="D66" s="24" t="s">
        <v>202</v>
      </c>
      <c r="H66" s="107">
        <v>0.9</v>
      </c>
      <c r="J66" s="9"/>
    </row>
    <row r="67" spans="1:10" x14ac:dyDescent="0.3">
      <c r="B67" s="13">
        <v>30000</v>
      </c>
      <c r="C67" s="13">
        <v>33000</v>
      </c>
      <c r="D67" s="24" t="s">
        <v>202</v>
      </c>
      <c r="H67" s="107">
        <v>0.99000000000000055</v>
      </c>
    </row>
    <row r="68" spans="1:10" x14ac:dyDescent="0.3">
      <c r="B68" s="13">
        <v>33000</v>
      </c>
      <c r="C68" s="13">
        <v>36000</v>
      </c>
      <c r="D68" s="24" t="s">
        <v>202</v>
      </c>
      <c r="H68" s="107">
        <v>1.08</v>
      </c>
    </row>
    <row r="69" spans="1:10" x14ac:dyDescent="0.3">
      <c r="B69" s="13">
        <v>36000</v>
      </c>
      <c r="C69" s="13">
        <v>39000</v>
      </c>
      <c r="D69" s="24" t="s">
        <v>202</v>
      </c>
      <c r="H69" s="107">
        <v>1.1700000000000006</v>
      </c>
    </row>
    <row r="70" spans="1:10" x14ac:dyDescent="0.3">
      <c r="B70" s="13">
        <v>39000</v>
      </c>
      <c r="C70" s="13">
        <v>42000</v>
      </c>
      <c r="D70" s="24" t="s">
        <v>202</v>
      </c>
      <c r="H70" s="107">
        <v>1.26</v>
      </c>
    </row>
    <row r="71" spans="1:10" x14ac:dyDescent="0.3">
      <c r="B71" s="13">
        <v>42000</v>
      </c>
      <c r="C71" s="13">
        <v>45000</v>
      </c>
      <c r="D71" s="24" t="s">
        <v>202</v>
      </c>
      <c r="H71" s="107">
        <v>1.3500000000000008</v>
      </c>
    </row>
    <row r="72" spans="1:10" x14ac:dyDescent="0.3">
      <c r="B72" s="13">
        <v>45000</v>
      </c>
      <c r="C72" s="13">
        <v>48000</v>
      </c>
      <c r="D72" s="24" t="s">
        <v>202</v>
      </c>
      <c r="H72" s="107">
        <v>1.44</v>
      </c>
    </row>
    <row r="73" spans="1:10" x14ac:dyDescent="0.3">
      <c r="B73" s="13">
        <v>48000</v>
      </c>
      <c r="C73" s="13">
        <v>51000</v>
      </c>
      <c r="D73" s="24" t="s">
        <v>202</v>
      </c>
      <c r="H73" s="107">
        <v>1.5300000000000009</v>
      </c>
    </row>
    <row r="74" spans="1:10" x14ac:dyDescent="0.3">
      <c r="B74" s="13">
        <v>51000</v>
      </c>
      <c r="C74" s="13">
        <v>54000</v>
      </c>
      <c r="D74" s="24" t="s">
        <v>202</v>
      </c>
      <c r="H74" s="107">
        <v>1.62</v>
      </c>
    </row>
    <row r="75" spans="1:10" x14ac:dyDescent="0.3">
      <c r="B75" s="13">
        <v>54000</v>
      </c>
      <c r="C75" s="13">
        <v>60000</v>
      </c>
      <c r="D75" s="24" t="s">
        <v>202</v>
      </c>
      <c r="H75" s="107">
        <v>1.8</v>
      </c>
    </row>
    <row r="76" spans="1:10" x14ac:dyDescent="0.3">
      <c r="B76" s="13">
        <v>60000</v>
      </c>
      <c r="C76" s="13">
        <v>66000</v>
      </c>
      <c r="D76" s="24" t="s">
        <v>202</v>
      </c>
      <c r="H76" s="107">
        <v>1.98</v>
      </c>
    </row>
    <row r="77" spans="1:10" x14ac:dyDescent="0.3">
      <c r="B77" s="13">
        <v>66000</v>
      </c>
      <c r="C77" s="13">
        <v>72000</v>
      </c>
      <c r="D77" s="24" t="s">
        <v>202</v>
      </c>
      <c r="H77" s="107">
        <v>2.16</v>
      </c>
    </row>
    <row r="78" spans="1:10" x14ac:dyDescent="0.3">
      <c r="B78" s="13">
        <v>72000</v>
      </c>
      <c r="C78" s="13">
        <v>78000</v>
      </c>
      <c r="D78" s="24" t="s">
        <v>202</v>
      </c>
      <c r="H78" s="107">
        <v>2.34</v>
      </c>
    </row>
    <row r="79" spans="1:10" x14ac:dyDescent="0.3">
      <c r="B79" s="13">
        <v>78000</v>
      </c>
      <c r="C79" s="13">
        <v>84000</v>
      </c>
      <c r="D79" s="24" t="s">
        <v>202</v>
      </c>
      <c r="H79" s="107">
        <v>2.52</v>
      </c>
    </row>
    <row r="80" spans="1:10" x14ac:dyDescent="0.3">
      <c r="B80" s="13">
        <v>84000</v>
      </c>
      <c r="C80" s="13">
        <v>90000</v>
      </c>
      <c r="D80" s="24" t="s">
        <v>202</v>
      </c>
      <c r="H80" s="107">
        <v>2.7</v>
      </c>
    </row>
    <row r="81" spans="2:8" x14ac:dyDescent="0.3">
      <c r="B81" s="13">
        <v>90000</v>
      </c>
      <c r="C81" s="13">
        <v>96000</v>
      </c>
      <c r="D81" s="24" t="s">
        <v>202</v>
      </c>
      <c r="H81" s="107">
        <v>2.88</v>
      </c>
    </row>
    <row r="82" spans="2:8" x14ac:dyDescent="0.3">
      <c r="B82" s="13">
        <v>96000</v>
      </c>
      <c r="C82" s="13">
        <v>102000</v>
      </c>
      <c r="D82" s="24" t="s">
        <v>202</v>
      </c>
      <c r="H82" s="107">
        <v>3.06</v>
      </c>
    </row>
    <row r="83" spans="2:8" x14ac:dyDescent="0.3">
      <c r="B83" s="13">
        <v>102000</v>
      </c>
      <c r="C83" s="13">
        <v>108000</v>
      </c>
      <c r="D83" s="24" t="s">
        <v>202</v>
      </c>
      <c r="H83" s="107">
        <v>3.24</v>
      </c>
    </row>
    <row r="84" spans="2:8" x14ac:dyDescent="0.3">
      <c r="B84" s="13">
        <v>108000</v>
      </c>
      <c r="C84" s="13">
        <v>114000</v>
      </c>
      <c r="D84" s="24" t="s">
        <v>202</v>
      </c>
      <c r="H84" s="107">
        <v>3.42</v>
      </c>
    </row>
    <row r="85" spans="2:8" x14ac:dyDescent="0.3">
      <c r="B85" s="13">
        <v>114000</v>
      </c>
      <c r="C85" s="13">
        <v>120000</v>
      </c>
      <c r="D85" s="24" t="s">
        <v>202</v>
      </c>
      <c r="H85" s="107">
        <v>3.6</v>
      </c>
    </row>
    <row r="86" spans="2:8" x14ac:dyDescent="0.3">
      <c r="B86" s="13">
        <v>120000</v>
      </c>
      <c r="C86" s="13">
        <v>144000</v>
      </c>
      <c r="D86" s="24" t="s">
        <v>202</v>
      </c>
      <c r="H86" s="107">
        <v>4.3199999999999976</v>
      </c>
    </row>
    <row r="87" spans="2:8" x14ac:dyDescent="0.3">
      <c r="B87" s="13">
        <v>144000</v>
      </c>
      <c r="C87" s="13">
        <v>168000</v>
      </c>
      <c r="D87" s="24" t="s">
        <v>202</v>
      </c>
      <c r="H87" s="107">
        <v>5.0399999999999929</v>
      </c>
    </row>
    <row r="88" spans="2:8" x14ac:dyDescent="0.3">
      <c r="B88" s="13">
        <v>168000</v>
      </c>
      <c r="C88" s="13">
        <v>192000</v>
      </c>
      <c r="D88" s="24" t="s">
        <v>202</v>
      </c>
      <c r="H88" s="107">
        <v>5.7599999999999882</v>
      </c>
    </row>
    <row r="89" spans="2:8" x14ac:dyDescent="0.3">
      <c r="B89" s="13">
        <v>192000</v>
      </c>
      <c r="C89" s="13">
        <v>216000</v>
      </c>
      <c r="D89" s="24" t="s">
        <v>202</v>
      </c>
      <c r="H89" s="107">
        <v>6.4799999999999836</v>
      </c>
    </row>
    <row r="90" spans="2:8" x14ac:dyDescent="0.3">
      <c r="B90" s="13">
        <v>216000</v>
      </c>
      <c r="C90" s="13">
        <v>240000</v>
      </c>
      <c r="D90" s="24" t="s">
        <v>202</v>
      </c>
      <c r="H90" s="107">
        <v>7.1999999999999789</v>
      </c>
    </row>
    <row r="91" spans="2:8" x14ac:dyDescent="0.3">
      <c r="B91" s="13">
        <v>240000</v>
      </c>
      <c r="C91" s="13">
        <v>999999</v>
      </c>
      <c r="D91" s="24" t="s">
        <v>369</v>
      </c>
      <c r="H91" s="107">
        <v>30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16"/>
  <sheetViews>
    <sheetView showGridLines="0" workbookViewId="0">
      <selection activeCell="B18" sqref="B18"/>
    </sheetView>
  </sheetViews>
  <sheetFormatPr baseColWidth="10" defaultColWidth="11.5546875" defaultRowHeight="14.4" x14ac:dyDescent="0.3"/>
  <cols>
    <col min="1" max="1" width="14.6640625" style="4" bestFit="1" customWidth="1"/>
    <col min="2" max="2" width="35.33203125" style="4" bestFit="1" customWidth="1"/>
    <col min="3" max="3" width="14.5546875" style="4" bestFit="1" customWidth="1"/>
    <col min="4" max="16384" width="11.5546875" style="4"/>
  </cols>
  <sheetData>
    <row r="1" spans="1:10" s="21" customFormat="1" x14ac:dyDescent="0.3">
      <c r="A1" s="1" t="s">
        <v>0</v>
      </c>
      <c r="B1" s="19" t="s">
        <v>235</v>
      </c>
      <c r="C1" s="19"/>
      <c r="D1" s="3">
        <v>1</v>
      </c>
      <c r="E1" s="20"/>
    </row>
    <row r="5" spans="1:10" s="10" customFormat="1" ht="13.8" x14ac:dyDescent="0.3">
      <c r="D5" s="12"/>
    </row>
    <row r="6" spans="1:10" x14ac:dyDescent="0.3">
      <c r="A6" s="1" t="s">
        <v>127</v>
      </c>
      <c r="B6" s="22">
        <v>320</v>
      </c>
      <c r="C6" s="23"/>
      <c r="D6" s="24">
        <v>16.57</v>
      </c>
      <c r="F6" s="4" t="s">
        <v>98</v>
      </c>
      <c r="J6" s="9"/>
    </row>
    <row r="7" spans="1:10" x14ac:dyDescent="0.3">
      <c r="A7" s="5"/>
      <c r="B7" s="22">
        <v>350</v>
      </c>
      <c r="C7" s="23"/>
      <c r="D7" s="24">
        <v>16.57</v>
      </c>
      <c r="F7" s="4" t="s">
        <v>99</v>
      </c>
      <c r="J7" s="9"/>
    </row>
    <row r="8" spans="1:10" x14ac:dyDescent="0.3">
      <c r="A8" s="5"/>
      <c r="B8" s="22">
        <v>400</v>
      </c>
      <c r="C8" s="23"/>
      <c r="D8" s="24">
        <v>16.57</v>
      </c>
      <c r="F8" s="4" t="s">
        <v>100</v>
      </c>
      <c r="J8" s="9"/>
    </row>
    <row r="9" spans="1:10" x14ac:dyDescent="0.3">
      <c r="A9" s="5"/>
      <c r="B9" s="22">
        <v>430</v>
      </c>
      <c r="C9" s="23"/>
      <c r="D9" s="24">
        <v>16.57</v>
      </c>
      <c r="F9" s="4" t="s">
        <v>104</v>
      </c>
      <c r="J9" s="9"/>
    </row>
    <row r="10" spans="1:10" x14ac:dyDescent="0.3">
      <c r="A10" s="5"/>
      <c r="B10" s="22">
        <v>470</v>
      </c>
      <c r="C10" s="23"/>
      <c r="D10" s="24">
        <v>14.913</v>
      </c>
      <c r="F10" s="4" t="s">
        <v>106</v>
      </c>
      <c r="J10" s="9"/>
    </row>
    <row r="11" spans="1:10" x14ac:dyDescent="0.3">
      <c r="A11" s="5"/>
      <c r="B11" s="22">
        <v>471</v>
      </c>
      <c r="C11" s="23"/>
      <c r="D11" s="24">
        <v>14.913</v>
      </c>
      <c r="F11" s="4" t="s">
        <v>107</v>
      </c>
      <c r="J11" s="9"/>
    </row>
    <row r="12" spans="1:10" x14ac:dyDescent="0.3">
      <c r="A12" s="5"/>
      <c r="B12" s="22">
        <v>472</v>
      </c>
      <c r="C12" s="23"/>
      <c r="D12" s="24">
        <v>14.913</v>
      </c>
      <c r="F12" s="4" t="s">
        <v>108</v>
      </c>
      <c r="J12" s="9"/>
    </row>
    <row r="13" spans="1:10" x14ac:dyDescent="0.3">
      <c r="A13" s="5"/>
      <c r="B13" s="22">
        <v>500</v>
      </c>
      <c r="C13" s="23"/>
      <c r="D13" s="24">
        <v>16.57</v>
      </c>
      <c r="F13" s="4" t="s">
        <v>105</v>
      </c>
      <c r="J13" s="9"/>
    </row>
    <row r="14" spans="1:10" x14ac:dyDescent="0.3">
      <c r="A14" s="5"/>
      <c r="B14" s="22">
        <v>901</v>
      </c>
      <c r="C14" s="23"/>
      <c r="D14" s="24">
        <v>16.57</v>
      </c>
      <c r="F14" s="4" t="s">
        <v>101</v>
      </c>
      <c r="J14" s="9"/>
    </row>
    <row r="15" spans="1:10" x14ac:dyDescent="0.3">
      <c r="B15" s="22">
        <v>902</v>
      </c>
      <c r="C15" s="23"/>
      <c r="D15" s="24">
        <v>16.57</v>
      </c>
      <c r="F15" s="4" t="s">
        <v>102</v>
      </c>
    </row>
    <row r="16" spans="1:10" x14ac:dyDescent="0.3">
      <c r="B16" s="22">
        <v>917</v>
      </c>
      <c r="C16" s="23"/>
      <c r="D16" s="24">
        <v>16.57</v>
      </c>
      <c r="F16" s="4" t="s">
        <v>103</v>
      </c>
    </row>
  </sheetData>
  <pageMargins left="0.7" right="0.7" top="0.75" bottom="0.75" header="0.3" footer="0.3"/>
  <customProperties>
    <customPr name="EpmWorksheetKeyString_GUID" r:id="rId1"/>
  </customPropertie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FD6"/>
  <sheetViews>
    <sheetView showGridLines="0" workbookViewId="0">
      <selection activeCell="H11" sqref="H11"/>
    </sheetView>
  </sheetViews>
  <sheetFormatPr baseColWidth="10" defaultRowHeight="14.4" x14ac:dyDescent="0.3"/>
  <cols>
    <col min="1" max="1" width="13.88671875" customWidth="1"/>
    <col min="2" max="2" width="16.88671875" customWidth="1"/>
    <col min="18" max="18" width="11.88671875" bestFit="1" customWidth="1"/>
  </cols>
  <sheetData>
    <row r="1" spans="1:16384" s="21" customFormat="1" x14ac:dyDescent="0.3">
      <c r="A1" s="1" t="s">
        <v>0</v>
      </c>
      <c r="B1" s="2" t="s">
        <v>236</v>
      </c>
      <c r="C1" s="2"/>
      <c r="D1" s="3">
        <v>1</v>
      </c>
      <c r="E1" s="4"/>
      <c r="F1" s="52" t="s">
        <v>109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16384" s="4" customFormat="1" x14ac:dyDescent="0.3">
      <c r="B2" s="7"/>
      <c r="C2" s="7"/>
    </row>
    <row r="3" spans="1:16384" s="4" customFormat="1" x14ac:dyDescent="0.3">
      <c r="B3" s="7"/>
      <c r="C3" s="7"/>
    </row>
    <row r="4" spans="1:16384" s="4" customFormat="1" x14ac:dyDescent="0.3">
      <c r="B4" s="7"/>
      <c r="C4" s="7"/>
    </row>
    <row r="5" spans="1:16384" s="10" customFormat="1" ht="13.8" x14ac:dyDescent="0.3">
      <c r="B5" s="11"/>
      <c r="C5" s="11"/>
      <c r="D5" s="12"/>
    </row>
    <row r="6" spans="1:16384" s="21" customFormat="1" x14ac:dyDescent="0.3">
      <c r="A6" s="1" t="s">
        <v>127</v>
      </c>
      <c r="B6" s="13">
        <v>430</v>
      </c>
      <c r="C6" s="13"/>
      <c r="D6" s="3">
        <v>118.36</v>
      </c>
      <c r="F6" s="28"/>
      <c r="G6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48"/>
  <sheetViews>
    <sheetView showGridLines="0" workbookViewId="0">
      <selection activeCell="D1" sqref="D1"/>
    </sheetView>
  </sheetViews>
  <sheetFormatPr baseColWidth="10" defaultColWidth="11.5546875" defaultRowHeight="14.4" x14ac:dyDescent="0.3"/>
  <cols>
    <col min="1" max="1" width="16.6640625" style="4" customWidth="1"/>
    <col min="2" max="2" width="14.6640625" style="4" customWidth="1"/>
    <col min="3" max="3" width="11.33203125" style="4" bestFit="1" customWidth="1"/>
    <col min="4" max="4" width="14.33203125" style="4" bestFit="1" customWidth="1"/>
    <col min="5" max="5" width="6.44140625" style="4" bestFit="1" customWidth="1"/>
    <col min="6" max="6" width="14.5546875" style="4" bestFit="1" customWidth="1"/>
    <col min="7" max="7" width="11.5546875" style="4"/>
    <col min="8" max="9" width="15.44140625" style="4" bestFit="1" customWidth="1"/>
    <col min="10" max="10" width="13.109375" style="4" bestFit="1" customWidth="1"/>
    <col min="11" max="11" width="14.5546875" style="4" bestFit="1" customWidth="1"/>
    <col min="12" max="16384" width="11.5546875" style="4"/>
  </cols>
  <sheetData>
    <row r="1" spans="1:6" x14ac:dyDescent="0.3">
      <c r="A1" s="1" t="s">
        <v>0</v>
      </c>
      <c r="B1" s="19" t="s">
        <v>237</v>
      </c>
      <c r="C1" s="19"/>
      <c r="D1" s="54">
        <v>190</v>
      </c>
    </row>
    <row r="5" spans="1:6" s="10" customFormat="1" ht="13.8" x14ac:dyDescent="0.3">
      <c r="D5" s="12"/>
    </row>
    <row r="6" spans="1:6" x14ac:dyDescent="0.3">
      <c r="A6" s="1" t="s">
        <v>388</v>
      </c>
      <c r="B6" s="13">
        <v>90</v>
      </c>
      <c r="C6" s="13"/>
      <c r="D6" s="15">
        <v>0.66</v>
      </c>
      <c r="F6" s="4" t="s">
        <v>126</v>
      </c>
    </row>
    <row r="7" spans="1:6" x14ac:dyDescent="0.3">
      <c r="A7" s="5"/>
      <c r="B7" s="13">
        <v>91</v>
      </c>
      <c r="C7" s="13"/>
      <c r="D7" s="15">
        <v>0.91</v>
      </c>
    </row>
    <row r="8" spans="1:6" ht="15" customHeight="1" x14ac:dyDescent="0.3">
      <c r="A8" s="5"/>
      <c r="B8" s="13">
        <v>92</v>
      </c>
      <c r="C8" s="13"/>
      <c r="D8" s="15">
        <v>1</v>
      </c>
    </row>
    <row r="9" spans="1:6" x14ac:dyDescent="0.3">
      <c r="A9" s="5"/>
      <c r="B9" s="13">
        <v>93</v>
      </c>
      <c r="C9" s="13"/>
      <c r="D9" s="15">
        <v>1.0900000000000001</v>
      </c>
    </row>
    <row r="10" spans="1:6" x14ac:dyDescent="0.3">
      <c r="A10" s="5"/>
      <c r="B10" s="13">
        <v>94</v>
      </c>
      <c r="C10" s="13"/>
      <c r="D10" s="15">
        <v>1.18</v>
      </c>
    </row>
    <row r="11" spans="1:6" x14ac:dyDescent="0.3">
      <c r="A11" s="5"/>
      <c r="B11" s="13">
        <v>95</v>
      </c>
      <c r="C11" s="13"/>
      <c r="D11" s="15">
        <v>1.27</v>
      </c>
    </row>
    <row r="12" spans="1:6" x14ac:dyDescent="0.3">
      <c r="A12" s="5"/>
      <c r="B12" s="13">
        <v>96</v>
      </c>
      <c r="C12" s="13"/>
      <c r="D12" s="15">
        <v>1.55</v>
      </c>
    </row>
    <row r="13" spans="1:6" x14ac:dyDescent="0.3">
      <c r="A13" s="5"/>
      <c r="B13" s="13">
        <v>97</v>
      </c>
      <c r="C13" s="13"/>
      <c r="D13" s="15">
        <v>1.64</v>
      </c>
    </row>
    <row r="14" spans="1:6" x14ac:dyDescent="0.3">
      <c r="B14" s="13">
        <v>98</v>
      </c>
      <c r="C14" s="13"/>
      <c r="D14" s="15">
        <v>1.65</v>
      </c>
    </row>
    <row r="15" spans="1:6" x14ac:dyDescent="0.3">
      <c r="B15" s="13">
        <v>99</v>
      </c>
      <c r="C15" s="13"/>
      <c r="D15" s="15">
        <v>1.68</v>
      </c>
    </row>
    <row r="16" spans="1:6" x14ac:dyDescent="0.3">
      <c r="A16" s="5"/>
    </row>
    <row r="17" spans="1:11" x14ac:dyDescent="0.3">
      <c r="A17" s="5"/>
      <c r="H17" s="55"/>
      <c r="I17" s="17"/>
      <c r="J17" s="17"/>
      <c r="K17" s="51"/>
    </row>
    <row r="18" spans="1:11" x14ac:dyDescent="0.3">
      <c r="A18" s="5"/>
      <c r="H18" s="55"/>
      <c r="I18" s="17"/>
      <c r="J18" s="17"/>
      <c r="K18" s="51"/>
    </row>
    <row r="19" spans="1:11" s="10" customFormat="1" ht="13.8" x14ac:dyDescent="0.3">
      <c r="D19" s="12"/>
    </row>
    <row r="20" spans="1:11" x14ac:dyDescent="0.3">
      <c r="A20" s="1" t="s">
        <v>128</v>
      </c>
      <c r="B20" s="22">
        <v>1</v>
      </c>
      <c r="C20" s="23"/>
      <c r="D20" s="108">
        <v>1.1499999999999999</v>
      </c>
      <c r="F20" s="4" t="s">
        <v>10</v>
      </c>
      <c r="I20"/>
      <c r="J20"/>
    </row>
    <row r="21" spans="1:11" x14ac:dyDescent="0.3">
      <c r="A21" s="5"/>
      <c r="B21" s="22">
        <v>2</v>
      </c>
      <c r="C21" s="23"/>
      <c r="D21" s="108">
        <v>1.1499999999999999</v>
      </c>
      <c r="F21" s="4" t="s">
        <v>11</v>
      </c>
      <c r="I21"/>
      <c r="J21"/>
    </row>
    <row r="22" spans="1:11" x14ac:dyDescent="0.3">
      <c r="A22" s="5"/>
      <c r="B22" s="22">
        <v>5</v>
      </c>
      <c r="C22" s="23"/>
      <c r="D22" s="108">
        <v>1.1499999999999999</v>
      </c>
      <c r="F22" s="4" t="s">
        <v>14</v>
      </c>
      <c r="I22"/>
      <c r="J22"/>
    </row>
    <row r="23" spans="1:11" x14ac:dyDescent="0.3">
      <c r="A23" s="5"/>
      <c r="B23" s="22">
        <v>6</v>
      </c>
      <c r="C23" s="23"/>
      <c r="D23" s="108">
        <v>1.1499999999999999</v>
      </c>
      <c r="F23" s="4" t="s">
        <v>15</v>
      </c>
      <c r="I23"/>
      <c r="J23"/>
    </row>
    <row r="24" spans="1:11" x14ac:dyDescent="0.3">
      <c r="A24" s="5"/>
      <c r="B24" s="22">
        <v>7</v>
      </c>
      <c r="C24" s="23"/>
      <c r="D24" s="108">
        <v>1.1499999999999999</v>
      </c>
      <c r="F24" s="4" t="s">
        <v>16</v>
      </c>
      <c r="I24"/>
      <c r="J24"/>
    </row>
    <row r="25" spans="1:11" x14ac:dyDescent="0.3">
      <c r="A25" s="5"/>
      <c r="B25" s="22">
        <v>8</v>
      </c>
      <c r="C25" s="23"/>
      <c r="D25" s="108">
        <v>1.1499999999999999</v>
      </c>
      <c r="F25" s="4" t="s">
        <v>17</v>
      </c>
      <c r="I25"/>
      <c r="J25"/>
    </row>
    <row r="26" spans="1:11" x14ac:dyDescent="0.3">
      <c r="A26" s="5"/>
      <c r="B26" s="22">
        <v>10</v>
      </c>
      <c r="C26" s="23"/>
      <c r="D26" s="108">
        <v>1.1499999999999999</v>
      </c>
      <c r="F26" s="4" t="s">
        <v>19</v>
      </c>
      <c r="I26"/>
      <c r="J26"/>
    </row>
    <row r="27" spans="1:11" ht="15" customHeight="1" x14ac:dyDescent="0.3">
      <c r="A27" s="16"/>
      <c r="B27" s="22">
        <v>12</v>
      </c>
      <c r="C27" s="23"/>
      <c r="D27" s="108">
        <v>1.1499999999999999</v>
      </c>
      <c r="F27" s="4" t="s">
        <v>22</v>
      </c>
      <c r="I27"/>
      <c r="J27"/>
    </row>
    <row r="28" spans="1:11" ht="15" customHeight="1" x14ac:dyDescent="0.3">
      <c r="A28" s="16"/>
      <c r="B28" s="22">
        <v>15</v>
      </c>
      <c r="C28" s="23"/>
      <c r="D28" s="108">
        <v>1</v>
      </c>
      <c r="F28" s="4" t="s">
        <v>26</v>
      </c>
      <c r="I28"/>
      <c r="J28"/>
    </row>
    <row r="29" spans="1:11" ht="15" customHeight="1" x14ac:dyDescent="0.3">
      <c r="A29" s="16"/>
      <c r="B29" s="22">
        <v>16</v>
      </c>
      <c r="C29" s="23"/>
      <c r="D29" s="108">
        <v>1.1499999999999999</v>
      </c>
      <c r="F29" s="4" t="s">
        <v>27</v>
      </c>
      <c r="I29"/>
      <c r="J29"/>
    </row>
    <row r="30" spans="1:11" ht="15" customHeight="1" x14ac:dyDescent="0.3">
      <c r="A30" s="16"/>
      <c r="B30" s="22">
        <v>17</v>
      </c>
      <c r="C30" s="23"/>
      <c r="D30" s="108">
        <v>1.1499999999999999</v>
      </c>
      <c r="F30" s="4" t="s">
        <v>28</v>
      </c>
      <c r="I30"/>
      <c r="J30"/>
    </row>
    <row r="31" spans="1:11" ht="15" customHeight="1" x14ac:dyDescent="0.3">
      <c r="A31" s="16"/>
      <c r="B31" s="22">
        <v>19</v>
      </c>
      <c r="C31" s="23"/>
      <c r="D31" s="108">
        <v>1.1499999999999999</v>
      </c>
      <c r="F31" s="4" t="s">
        <v>30</v>
      </c>
      <c r="I31"/>
      <c r="J31"/>
    </row>
    <row r="32" spans="1:11" ht="15" customHeight="1" x14ac:dyDescent="0.3">
      <c r="A32" s="16"/>
      <c r="B32" s="22">
        <v>20</v>
      </c>
      <c r="C32" s="23"/>
      <c r="D32" s="108">
        <v>1.1499999999999999</v>
      </c>
      <c r="F32" s="4" t="s">
        <v>31</v>
      </c>
      <c r="I32"/>
      <c r="J32"/>
    </row>
    <row r="33" spans="1:10" ht="15" customHeight="1" x14ac:dyDescent="0.3">
      <c r="A33" s="16"/>
      <c r="B33" s="22">
        <v>22</v>
      </c>
      <c r="C33" s="23"/>
      <c r="D33" s="108">
        <v>1.1499999999999999</v>
      </c>
      <c r="F33" s="4" t="s">
        <v>33</v>
      </c>
      <c r="I33"/>
      <c r="J33"/>
    </row>
    <row r="34" spans="1:10" x14ac:dyDescent="0.3">
      <c r="A34" s="5"/>
      <c r="B34" s="22">
        <v>23</v>
      </c>
      <c r="C34" s="23"/>
      <c r="D34" s="108">
        <v>1.1499999999999999</v>
      </c>
      <c r="F34" s="4" t="s">
        <v>21</v>
      </c>
      <c r="I34"/>
      <c r="J34"/>
    </row>
    <row r="35" spans="1:10" ht="15" customHeight="1" x14ac:dyDescent="0.3">
      <c r="A35" s="16"/>
      <c r="B35" s="22">
        <v>24</v>
      </c>
      <c r="C35" s="23"/>
      <c r="D35" s="108">
        <v>1.1499999999999999</v>
      </c>
      <c r="F35" s="4" t="s">
        <v>23</v>
      </c>
      <c r="I35"/>
      <c r="J35"/>
    </row>
    <row r="36" spans="1:10" x14ac:dyDescent="0.3">
      <c r="I36"/>
      <c r="J36"/>
    </row>
    <row r="39" spans="1:10" s="10" customFormat="1" ht="13.8" x14ac:dyDescent="0.3">
      <c r="D39" s="12"/>
    </row>
    <row r="40" spans="1:10" x14ac:dyDescent="0.3">
      <c r="A40" s="1" t="s">
        <v>112</v>
      </c>
      <c r="B40" s="22">
        <v>0</v>
      </c>
      <c r="C40" s="23"/>
      <c r="D40" s="15">
        <v>1</v>
      </c>
      <c r="F40" s="4" t="s">
        <v>34</v>
      </c>
    </row>
    <row r="41" spans="1:10" ht="15" customHeight="1" x14ac:dyDescent="0.3">
      <c r="A41" s="16"/>
      <c r="B41" s="22">
        <v>1</v>
      </c>
      <c r="C41" s="23"/>
      <c r="D41" s="15">
        <v>1.2</v>
      </c>
      <c r="F41" s="4" t="s">
        <v>35</v>
      </c>
    </row>
    <row r="42" spans="1:10" ht="15" customHeight="1" x14ac:dyDescent="0.3">
      <c r="A42" s="16"/>
      <c r="B42" s="22">
        <v>2</v>
      </c>
      <c r="C42" s="23"/>
      <c r="D42" s="15">
        <v>1.35</v>
      </c>
      <c r="F42" s="4" t="s">
        <v>36</v>
      </c>
    </row>
    <row r="43" spans="1:10" ht="15" customHeight="1" x14ac:dyDescent="0.3">
      <c r="A43" s="16"/>
      <c r="B43" s="22">
        <v>3</v>
      </c>
      <c r="C43" s="23"/>
      <c r="D43" s="15">
        <v>1.4</v>
      </c>
      <c r="F43" s="4" t="s">
        <v>37</v>
      </c>
    </row>
    <row r="48" spans="1:10" x14ac:dyDescent="0.3">
      <c r="A48" s="55"/>
      <c r="B48" s="55"/>
      <c r="C48" s="56"/>
      <c r="D48" s="51"/>
      <c r="E48" s="57"/>
      <c r="F48" s="51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1"/>
  <sheetViews>
    <sheetView showGridLines="0" workbookViewId="0"/>
  </sheetViews>
  <sheetFormatPr baseColWidth="10" defaultColWidth="11.5546875" defaultRowHeight="14.4" x14ac:dyDescent="0.3"/>
  <cols>
    <col min="1" max="1" width="11.5546875" style="4"/>
    <col min="2" max="2" width="16.33203125" style="4" customWidth="1"/>
    <col min="3" max="16384" width="11.5546875" style="4"/>
  </cols>
  <sheetData>
    <row r="1" spans="1:6" s="21" customFormat="1" x14ac:dyDescent="0.3">
      <c r="A1" s="1" t="s">
        <v>0</v>
      </c>
      <c r="B1" s="2" t="s">
        <v>238</v>
      </c>
      <c r="C1" s="2"/>
      <c r="D1" s="30">
        <v>1.91</v>
      </c>
      <c r="E1" s="20"/>
      <c r="F1" s="46"/>
    </row>
  </sheetData>
  <pageMargins left="0.7" right="0.7" top="0.75" bottom="0.75" header="0.3" footer="0.3"/>
  <customProperties>
    <customPr name="EpmWorksheetKeyString_GUID" r:id="rId1"/>
  </customPropertie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9"/>
  <sheetViews>
    <sheetView showGridLines="0" workbookViewId="0">
      <selection activeCell="I24" sqref="I24"/>
    </sheetView>
  </sheetViews>
  <sheetFormatPr baseColWidth="10" defaultColWidth="11.5546875" defaultRowHeight="14.4" x14ac:dyDescent="0.3"/>
  <cols>
    <col min="1" max="1" width="16.6640625" style="4" bestFit="1" customWidth="1"/>
    <col min="2" max="2" width="15.44140625" style="4" customWidth="1"/>
    <col min="3" max="3" width="14.5546875" style="4" bestFit="1" customWidth="1"/>
    <col min="4" max="16384" width="11.5546875" style="4"/>
  </cols>
  <sheetData>
    <row r="1" spans="1:10" s="21" customFormat="1" x14ac:dyDescent="0.3">
      <c r="A1" s="1" t="s">
        <v>0</v>
      </c>
      <c r="B1" s="19" t="s">
        <v>239</v>
      </c>
      <c r="C1" s="19"/>
      <c r="D1" s="3">
        <v>1</v>
      </c>
      <c r="E1" s="20"/>
    </row>
    <row r="5" spans="1:10" s="10" customFormat="1" ht="13.8" x14ac:dyDescent="0.3">
      <c r="D5" s="12"/>
    </row>
    <row r="6" spans="1:10" x14ac:dyDescent="0.3">
      <c r="A6" s="1" t="s">
        <v>127</v>
      </c>
      <c r="B6" s="22">
        <v>240</v>
      </c>
      <c r="C6" s="23"/>
      <c r="D6" s="24">
        <v>11.1</v>
      </c>
      <c r="F6" s="4" t="s">
        <v>110</v>
      </c>
      <c r="J6" s="9"/>
    </row>
    <row r="7" spans="1:10" x14ac:dyDescent="0.3">
      <c r="A7" s="5"/>
      <c r="B7" s="22">
        <v>280</v>
      </c>
      <c r="C7" s="23"/>
      <c r="D7" s="24">
        <v>8.33</v>
      </c>
      <c r="F7" s="4" t="s">
        <v>111</v>
      </c>
      <c r="J7" s="9"/>
    </row>
    <row r="8" spans="1:10" x14ac:dyDescent="0.3">
      <c r="A8" s="26"/>
      <c r="B8" s="26"/>
      <c r="C8" s="51"/>
    </row>
    <row r="9" spans="1:10" x14ac:dyDescent="0.3">
      <c r="D9" s="58"/>
    </row>
  </sheetData>
  <pageMargins left="0.7" right="0.7" top="0.75" bottom="0.75" header="0.3" footer="0.3"/>
  <customProperties>
    <customPr name="EpmWorksheetKeyString_GUID" r:id="rId1"/>
  </customPropertie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7"/>
  <sheetViews>
    <sheetView showGridLines="0" workbookViewId="0">
      <selection activeCell="D19" sqref="D19"/>
    </sheetView>
  </sheetViews>
  <sheetFormatPr baseColWidth="10" defaultColWidth="11.5546875" defaultRowHeight="14.4" x14ac:dyDescent="0.3"/>
  <cols>
    <col min="1" max="1" width="14.6640625" style="4" bestFit="1" customWidth="1"/>
    <col min="2" max="2" width="16.44140625" style="4" customWidth="1"/>
    <col min="3" max="3" width="12.5546875" style="4" customWidth="1"/>
    <col min="4" max="16384" width="11.5546875" style="4"/>
  </cols>
  <sheetData>
    <row r="1" spans="1:10" s="21" customFormat="1" x14ac:dyDescent="0.3">
      <c r="A1" s="1" t="s">
        <v>0</v>
      </c>
      <c r="B1" s="19" t="s">
        <v>240</v>
      </c>
      <c r="C1" s="19"/>
      <c r="D1" s="3">
        <v>1</v>
      </c>
      <c r="E1" s="20"/>
    </row>
    <row r="5" spans="1:10" s="10" customFormat="1" ht="13.8" x14ac:dyDescent="0.3">
      <c r="D5" s="12"/>
    </row>
    <row r="6" spans="1:10" x14ac:dyDescent="0.3">
      <c r="A6" s="1" t="s">
        <v>127</v>
      </c>
      <c r="B6" s="22">
        <v>240</v>
      </c>
      <c r="C6" s="23"/>
      <c r="D6" s="24">
        <v>22</v>
      </c>
      <c r="F6" s="4" t="s">
        <v>110</v>
      </c>
      <c r="J6" s="9"/>
    </row>
    <row r="7" spans="1:10" x14ac:dyDescent="0.3">
      <c r="A7" s="5"/>
      <c r="B7" s="22">
        <v>280</v>
      </c>
      <c r="C7" s="23"/>
      <c r="D7" s="24">
        <v>20</v>
      </c>
      <c r="F7" s="4" t="s">
        <v>111</v>
      </c>
      <c r="J7" s="9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20"/>
  <sheetViews>
    <sheetView showGridLines="0" workbookViewId="0">
      <selection activeCell="F30" sqref="F30"/>
    </sheetView>
  </sheetViews>
  <sheetFormatPr baseColWidth="10" defaultColWidth="11.5546875" defaultRowHeight="14.4" x14ac:dyDescent="0.3"/>
  <cols>
    <col min="1" max="1" width="16.44140625" style="4" bestFit="1" customWidth="1"/>
    <col min="2" max="2" width="16.6640625" style="4" customWidth="1"/>
    <col min="3" max="4" width="11.5546875" style="4"/>
    <col min="5" max="5" width="17.33203125" style="4" bestFit="1" customWidth="1"/>
    <col min="6" max="16384" width="11.5546875" style="4"/>
  </cols>
  <sheetData>
    <row r="1" spans="1:10" s="21" customFormat="1" x14ac:dyDescent="0.3">
      <c r="A1" s="1" t="s">
        <v>0</v>
      </c>
      <c r="B1" s="19" t="s">
        <v>241</v>
      </c>
      <c r="C1" s="19"/>
      <c r="D1" s="3">
        <v>1</v>
      </c>
      <c r="E1" s="20"/>
    </row>
    <row r="5" spans="1:10" s="10" customFormat="1" ht="13.8" x14ac:dyDescent="0.3">
      <c r="D5" s="12"/>
    </row>
    <row r="6" spans="1:10" x14ac:dyDescent="0.3">
      <c r="A6" s="1" t="s">
        <v>129</v>
      </c>
      <c r="B6" s="22">
        <v>240</v>
      </c>
      <c r="C6" s="23"/>
      <c r="D6" s="15">
        <v>0.46200000000000002</v>
      </c>
      <c r="F6" s="4" t="s">
        <v>110</v>
      </c>
      <c r="J6" s="9"/>
    </row>
    <row r="7" spans="1:10" x14ac:dyDescent="0.3">
      <c r="A7" s="5"/>
      <c r="B7" s="22">
        <v>280</v>
      </c>
      <c r="C7" s="23"/>
      <c r="D7" s="15">
        <v>0.46200000000000002</v>
      </c>
      <c r="F7" s="4" t="s">
        <v>111</v>
      </c>
      <c r="J7" s="9"/>
    </row>
    <row r="11" spans="1:10" s="10" customFormat="1" ht="13.8" x14ac:dyDescent="0.3">
      <c r="D11" s="12"/>
    </row>
    <row r="12" spans="1:10" x14ac:dyDescent="0.3">
      <c r="A12" s="1" t="s">
        <v>130</v>
      </c>
      <c r="B12" s="22">
        <v>240</v>
      </c>
      <c r="C12" s="23"/>
      <c r="D12" s="15">
        <v>0.46200000000000002</v>
      </c>
      <c r="F12" s="4" t="s">
        <v>110</v>
      </c>
      <c r="J12" s="9"/>
    </row>
    <row r="13" spans="1:10" x14ac:dyDescent="0.3">
      <c r="A13" s="5"/>
      <c r="B13" s="22">
        <v>280</v>
      </c>
      <c r="C13" s="23"/>
      <c r="D13" s="15">
        <v>0.46200000000000002</v>
      </c>
      <c r="F13" s="4" t="s">
        <v>111</v>
      </c>
      <c r="J13" s="9"/>
    </row>
    <row r="17" spans="1:10" s="10" customFormat="1" ht="13.8" x14ac:dyDescent="0.3">
      <c r="D17" s="12"/>
    </row>
    <row r="18" spans="1:10" x14ac:dyDescent="0.3">
      <c r="A18" s="1" t="s">
        <v>131</v>
      </c>
      <c r="B18" s="22">
        <v>240</v>
      </c>
      <c r="C18" s="23"/>
      <c r="D18" s="24">
        <v>6.95</v>
      </c>
      <c r="F18" s="4" t="s">
        <v>110</v>
      </c>
      <c r="J18" s="9"/>
    </row>
    <row r="19" spans="1:10" x14ac:dyDescent="0.3">
      <c r="A19" s="5"/>
      <c r="B19" s="22">
        <v>280</v>
      </c>
      <c r="C19" s="23"/>
      <c r="D19" s="24">
        <v>6.95</v>
      </c>
      <c r="F19" s="4" t="s">
        <v>111</v>
      </c>
      <c r="J19" s="9"/>
    </row>
    <row r="20" spans="1:10" x14ac:dyDescent="0.3">
      <c r="A20" s="26"/>
    </row>
  </sheetData>
  <pageMargins left="0.7" right="0.7" top="0.75" bottom="0.75" header="0.3" footer="0.3"/>
  <customProperties>
    <customPr name="EpmWorksheetKeyString_GU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14"/>
  <sheetViews>
    <sheetView showGridLines="0" workbookViewId="0">
      <selection activeCell="B6" sqref="B6:D16"/>
    </sheetView>
  </sheetViews>
  <sheetFormatPr baseColWidth="10" defaultColWidth="11.5546875" defaultRowHeight="14.4" x14ac:dyDescent="0.3"/>
  <cols>
    <col min="1" max="1" width="16.6640625" style="4" bestFit="1" customWidth="1"/>
    <col min="2" max="2" width="35.33203125" style="4" bestFit="1" customWidth="1"/>
    <col min="3" max="3" width="14.5546875" style="4" bestFit="1" customWidth="1"/>
    <col min="4" max="16384" width="11.5546875" style="4"/>
  </cols>
  <sheetData>
    <row r="1" spans="1:12" s="21" customFormat="1" x14ac:dyDescent="0.3">
      <c r="A1" s="1" t="s">
        <v>0</v>
      </c>
      <c r="B1" s="19" t="s">
        <v>211</v>
      </c>
      <c r="C1" s="19"/>
      <c r="D1" s="3">
        <v>1</v>
      </c>
      <c r="E1" s="20"/>
    </row>
    <row r="5" spans="1:12" s="10" customFormat="1" ht="13.8" x14ac:dyDescent="0.3">
      <c r="D5" s="12"/>
    </row>
    <row r="6" spans="1:12" x14ac:dyDescent="0.3">
      <c r="A6" s="1" t="s">
        <v>127</v>
      </c>
      <c r="B6" s="22">
        <v>100</v>
      </c>
      <c r="C6" s="23"/>
      <c r="D6" s="24">
        <v>16.38</v>
      </c>
      <c r="F6" s="4" t="s">
        <v>1</v>
      </c>
      <c r="L6" s="9"/>
    </row>
    <row r="7" spans="1:12" x14ac:dyDescent="0.3">
      <c r="A7" s="5"/>
      <c r="B7" s="22">
        <v>120</v>
      </c>
      <c r="C7" s="23"/>
      <c r="D7" s="24">
        <v>16.38</v>
      </c>
      <c r="F7" s="4" t="s">
        <v>2</v>
      </c>
      <c r="L7" s="9"/>
    </row>
    <row r="8" spans="1:12" x14ac:dyDescent="0.3">
      <c r="A8" s="5"/>
      <c r="B8" s="22">
        <v>150</v>
      </c>
      <c r="C8" s="23"/>
      <c r="D8" s="24">
        <v>16.38</v>
      </c>
      <c r="F8" s="4" t="s">
        <v>3</v>
      </c>
      <c r="L8" s="9"/>
    </row>
    <row r="9" spans="1:12" x14ac:dyDescent="0.3">
      <c r="A9" s="5"/>
      <c r="B9" s="22">
        <v>200</v>
      </c>
      <c r="C9" s="23"/>
      <c r="D9" s="24">
        <v>16.38</v>
      </c>
      <c r="F9" s="4" t="s">
        <v>4</v>
      </c>
      <c r="L9" s="9"/>
    </row>
    <row r="10" spans="1:12" x14ac:dyDescent="0.3">
      <c r="A10" s="5"/>
      <c r="B10" s="22">
        <v>250</v>
      </c>
      <c r="C10" s="23"/>
      <c r="D10" s="24">
        <v>16.38</v>
      </c>
      <c r="F10" s="4" t="s">
        <v>5</v>
      </c>
      <c r="L10" s="9"/>
    </row>
    <row r="11" spans="1:12" x14ac:dyDescent="0.3">
      <c r="A11" s="5"/>
      <c r="B11" s="22">
        <v>300</v>
      </c>
      <c r="C11" s="23"/>
      <c r="D11" s="24">
        <v>25.64</v>
      </c>
      <c r="F11" s="4" t="s">
        <v>6</v>
      </c>
      <c r="L11" s="9"/>
    </row>
    <row r="12" spans="1:12" x14ac:dyDescent="0.3">
      <c r="A12" s="5"/>
      <c r="B12" s="22">
        <v>301</v>
      </c>
      <c r="C12" s="23"/>
      <c r="D12" s="24">
        <v>25.64</v>
      </c>
      <c r="F12" s="4" t="s">
        <v>7</v>
      </c>
      <c r="L12" s="9"/>
    </row>
    <row r="13" spans="1:12" x14ac:dyDescent="0.3">
      <c r="A13" s="5"/>
      <c r="B13" s="22">
        <v>310</v>
      </c>
      <c r="C13" s="23"/>
      <c r="D13" s="24">
        <v>25.64</v>
      </c>
      <c r="F13" s="4" t="s">
        <v>8</v>
      </c>
      <c r="L13" s="9"/>
    </row>
    <row r="14" spans="1:12" x14ac:dyDescent="0.3">
      <c r="A14" s="5"/>
      <c r="B14" s="22">
        <v>311</v>
      </c>
      <c r="C14" s="23"/>
      <c r="D14" s="24">
        <v>25.64</v>
      </c>
      <c r="F14" s="4" t="s">
        <v>9</v>
      </c>
      <c r="L14" s="9"/>
    </row>
  </sheetData>
  <pageMargins left="0.7" right="0.7" top="0.75" bottom="0.75" header="0.3" footer="0.3"/>
  <customProperties>
    <customPr name="EpmWorksheetKeyString_GUID" r:id="rId1"/>
  </customPropertie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98"/>
  <sheetViews>
    <sheetView showGridLines="0" topLeftCell="A82" workbookViewId="0">
      <selection activeCell="D94" sqref="D94"/>
    </sheetView>
  </sheetViews>
  <sheetFormatPr baseColWidth="10" defaultColWidth="11.5546875" defaultRowHeight="14.4" x14ac:dyDescent="0.3"/>
  <cols>
    <col min="1" max="1" width="13.44140625" style="4" customWidth="1"/>
    <col min="2" max="2" width="21.33203125" style="4" customWidth="1"/>
    <col min="3" max="3" width="18" style="4" customWidth="1"/>
    <col min="4" max="4" width="26.109375" style="4" bestFit="1" customWidth="1"/>
    <col min="5" max="16384" width="11.5546875" style="4"/>
  </cols>
  <sheetData>
    <row r="1" spans="1:11" s="21" customFormat="1" x14ac:dyDescent="0.3">
      <c r="A1" s="1" t="s">
        <v>0</v>
      </c>
      <c r="B1" s="2" t="s">
        <v>242</v>
      </c>
      <c r="C1" s="2"/>
      <c r="D1" s="30">
        <v>1</v>
      </c>
      <c r="E1" s="20"/>
      <c r="F1" s="4"/>
    </row>
    <row r="5" spans="1:11" s="10" customFormat="1" ht="13.8" x14ac:dyDescent="0.3">
      <c r="B5" s="11"/>
      <c r="C5" s="11"/>
      <c r="D5" s="12"/>
    </row>
    <row r="6" spans="1:11" s="21" customFormat="1" x14ac:dyDescent="0.3">
      <c r="A6" s="1" t="s">
        <v>132</v>
      </c>
      <c r="B6" s="13">
        <v>0</v>
      </c>
      <c r="C6" s="13">
        <v>1000</v>
      </c>
      <c r="D6" s="53" t="s">
        <v>414</v>
      </c>
      <c r="F6" s="28"/>
      <c r="G6"/>
      <c r="H6" s="114">
        <v>38.253599999999999</v>
      </c>
      <c r="J6"/>
      <c r="K6"/>
    </row>
    <row r="7" spans="1:11" s="21" customFormat="1" x14ac:dyDescent="0.3">
      <c r="B7" s="13">
        <v>1000</v>
      </c>
      <c r="C7" s="2">
        <v>1500</v>
      </c>
      <c r="D7" s="53" t="s">
        <v>415</v>
      </c>
      <c r="F7" s="28"/>
      <c r="G7"/>
      <c r="H7" s="114">
        <v>59.771250000000002</v>
      </c>
      <c r="J7"/>
      <c r="K7"/>
    </row>
    <row r="8" spans="1:11" s="21" customFormat="1" x14ac:dyDescent="0.3">
      <c r="B8" s="2">
        <v>1500</v>
      </c>
      <c r="C8" s="2">
        <v>2000</v>
      </c>
      <c r="D8" s="53" t="s">
        <v>416</v>
      </c>
      <c r="F8" s="28"/>
      <c r="G8"/>
      <c r="H8" s="114">
        <v>83.679749999999999</v>
      </c>
      <c r="J8"/>
      <c r="K8"/>
    </row>
    <row r="9" spans="1:11" s="21" customFormat="1" x14ac:dyDescent="0.3">
      <c r="B9" s="2">
        <v>2000</v>
      </c>
      <c r="C9" s="2">
        <v>2500</v>
      </c>
      <c r="D9" s="53" t="s">
        <v>416</v>
      </c>
      <c r="F9" s="28"/>
      <c r="G9"/>
      <c r="H9" s="114">
        <v>107.58825</v>
      </c>
      <c r="J9"/>
      <c r="K9"/>
    </row>
    <row r="10" spans="1:11" s="21" customFormat="1" x14ac:dyDescent="0.3">
      <c r="B10" s="2">
        <v>2500</v>
      </c>
      <c r="C10" s="2">
        <v>3000</v>
      </c>
      <c r="D10" s="53" t="s">
        <v>416</v>
      </c>
      <c r="F10" s="28"/>
      <c r="G10"/>
      <c r="H10" s="114">
        <v>131.49674999999999</v>
      </c>
      <c r="J10"/>
      <c r="K10"/>
    </row>
    <row r="11" spans="1:11" x14ac:dyDescent="0.3">
      <c r="B11" s="2">
        <v>3000</v>
      </c>
      <c r="C11" s="2">
        <v>3500</v>
      </c>
      <c r="D11" s="53" t="s">
        <v>416</v>
      </c>
      <c r="H11" s="31">
        <v>155.40525</v>
      </c>
      <c r="J11"/>
      <c r="K11"/>
    </row>
    <row r="12" spans="1:11" x14ac:dyDescent="0.3">
      <c r="B12" s="2">
        <v>3500</v>
      </c>
      <c r="C12" s="2">
        <v>4000</v>
      </c>
      <c r="D12" s="53" t="s">
        <v>416</v>
      </c>
      <c r="H12" s="31">
        <v>179.31375</v>
      </c>
      <c r="J12"/>
      <c r="K12"/>
    </row>
    <row r="13" spans="1:11" x14ac:dyDescent="0.3">
      <c r="B13" s="2">
        <v>4000</v>
      </c>
      <c r="C13" s="2">
        <v>5000</v>
      </c>
      <c r="D13" s="53" t="s">
        <v>417</v>
      </c>
      <c r="H13" s="31">
        <v>215.1765</v>
      </c>
      <c r="J13"/>
      <c r="K13"/>
    </row>
    <row r="14" spans="1:11" x14ac:dyDescent="0.3">
      <c r="B14" s="2">
        <v>5000</v>
      </c>
      <c r="C14" s="2">
        <v>6000</v>
      </c>
      <c r="D14" s="53" t="s">
        <v>418</v>
      </c>
      <c r="H14" s="31">
        <v>262.99349999999998</v>
      </c>
      <c r="J14"/>
      <c r="K14"/>
    </row>
    <row r="15" spans="1:11" x14ac:dyDescent="0.3">
      <c r="B15" s="2">
        <v>6000</v>
      </c>
      <c r="C15" s="2">
        <v>7000</v>
      </c>
      <c r="D15" s="53" t="s">
        <v>418</v>
      </c>
      <c r="H15" s="31">
        <v>310.81049999999999</v>
      </c>
      <c r="J15"/>
      <c r="K15"/>
    </row>
    <row r="16" spans="1:11" x14ac:dyDescent="0.3">
      <c r="B16" s="2">
        <v>7000</v>
      </c>
      <c r="C16" s="2">
        <v>8000</v>
      </c>
      <c r="D16" s="53" t="s">
        <v>418</v>
      </c>
      <c r="H16" s="31">
        <v>358.6275</v>
      </c>
      <c r="J16"/>
      <c r="K16"/>
    </row>
    <row r="17" spans="2:11" x14ac:dyDescent="0.3">
      <c r="B17" s="2">
        <v>8000</v>
      </c>
      <c r="C17" s="2">
        <v>9000</v>
      </c>
      <c r="D17" s="53" t="s">
        <v>418</v>
      </c>
      <c r="H17" s="31">
        <v>406.44450000000001</v>
      </c>
      <c r="J17"/>
      <c r="K17"/>
    </row>
    <row r="18" spans="2:11" x14ac:dyDescent="0.3">
      <c r="B18" s="2">
        <v>9000</v>
      </c>
      <c r="C18" s="2">
        <v>10000</v>
      </c>
      <c r="D18" s="53" t="s">
        <v>418</v>
      </c>
      <c r="H18" s="31">
        <v>454.26150000000001</v>
      </c>
      <c r="J18"/>
      <c r="K18"/>
    </row>
    <row r="19" spans="2:11" x14ac:dyDescent="0.3">
      <c r="B19" s="2">
        <v>10000</v>
      </c>
      <c r="C19" s="2">
        <v>11000</v>
      </c>
      <c r="D19" s="53" t="s">
        <v>418</v>
      </c>
      <c r="H19" s="31">
        <v>502.07850000000002</v>
      </c>
      <c r="J19"/>
      <c r="K19"/>
    </row>
    <row r="20" spans="2:11" x14ac:dyDescent="0.3">
      <c r="B20" s="2">
        <v>11000</v>
      </c>
      <c r="C20" s="2">
        <v>12000</v>
      </c>
      <c r="D20" s="53" t="s">
        <v>418</v>
      </c>
      <c r="H20" s="31">
        <v>549.89549999999997</v>
      </c>
      <c r="J20"/>
      <c r="K20"/>
    </row>
    <row r="21" spans="2:11" x14ac:dyDescent="0.3">
      <c r="B21" s="2">
        <v>12000</v>
      </c>
      <c r="C21" s="2">
        <v>14000</v>
      </c>
      <c r="D21" s="53" t="s">
        <v>419</v>
      </c>
      <c r="H21" s="31">
        <v>621.62099999999998</v>
      </c>
      <c r="J21"/>
      <c r="K21"/>
    </row>
    <row r="22" spans="2:11" x14ac:dyDescent="0.3">
      <c r="B22" s="2">
        <v>14000</v>
      </c>
      <c r="C22" s="2">
        <v>16000</v>
      </c>
      <c r="D22" s="53" t="s">
        <v>420</v>
      </c>
      <c r="H22" s="31">
        <v>717.255</v>
      </c>
      <c r="J22"/>
      <c r="K22"/>
    </row>
    <row r="23" spans="2:11" x14ac:dyDescent="0.3">
      <c r="B23" s="2">
        <v>16000</v>
      </c>
      <c r="C23" s="2">
        <v>18000</v>
      </c>
      <c r="D23" s="53" t="s">
        <v>420</v>
      </c>
      <c r="H23" s="31">
        <v>812.88900000000001</v>
      </c>
      <c r="J23"/>
      <c r="K23"/>
    </row>
    <row r="24" spans="2:11" x14ac:dyDescent="0.3">
      <c r="B24" s="2">
        <v>18000</v>
      </c>
      <c r="C24" s="2">
        <v>21000</v>
      </c>
      <c r="D24" s="53" t="s">
        <v>421</v>
      </c>
      <c r="H24" s="31">
        <v>932.43150000000003</v>
      </c>
      <c r="J24"/>
      <c r="K24"/>
    </row>
    <row r="25" spans="2:11" x14ac:dyDescent="0.3">
      <c r="B25" s="2">
        <v>21000</v>
      </c>
      <c r="C25" s="2">
        <v>24000</v>
      </c>
      <c r="D25" s="53" t="s">
        <v>422</v>
      </c>
      <c r="H25" s="31">
        <v>1075.8824999999999</v>
      </c>
      <c r="J25"/>
      <c r="K25"/>
    </row>
    <row r="26" spans="2:11" x14ac:dyDescent="0.3">
      <c r="B26" s="2">
        <v>24000</v>
      </c>
      <c r="C26" s="2">
        <v>27000</v>
      </c>
      <c r="D26" s="53" t="s">
        <v>422</v>
      </c>
      <c r="H26" s="31">
        <v>1219.3335</v>
      </c>
      <c r="J26"/>
      <c r="K26"/>
    </row>
    <row r="27" spans="2:11" x14ac:dyDescent="0.3">
      <c r="B27" s="2">
        <v>27000</v>
      </c>
      <c r="C27" s="2">
        <v>30000</v>
      </c>
      <c r="D27" s="53" t="s">
        <v>422</v>
      </c>
      <c r="H27" s="31">
        <v>1362.7845</v>
      </c>
      <c r="J27"/>
      <c r="K27"/>
    </row>
    <row r="28" spans="2:11" x14ac:dyDescent="0.3">
      <c r="B28" s="2">
        <v>30000</v>
      </c>
      <c r="C28" s="2">
        <v>33000</v>
      </c>
      <c r="D28" s="53" t="s">
        <v>422</v>
      </c>
      <c r="H28" s="31">
        <v>1506.2355</v>
      </c>
      <c r="J28"/>
      <c r="K28"/>
    </row>
    <row r="29" spans="2:11" x14ac:dyDescent="0.3">
      <c r="B29" s="2">
        <v>33000</v>
      </c>
      <c r="C29" s="2">
        <v>36000</v>
      </c>
      <c r="D29" s="53" t="s">
        <v>422</v>
      </c>
      <c r="H29" s="31">
        <v>1649.6865</v>
      </c>
      <c r="J29"/>
      <c r="K29"/>
    </row>
    <row r="30" spans="2:11" x14ac:dyDescent="0.3">
      <c r="B30" s="2">
        <v>36000</v>
      </c>
      <c r="C30" s="2">
        <v>39000</v>
      </c>
      <c r="D30" s="53" t="s">
        <v>422</v>
      </c>
      <c r="H30" s="31">
        <v>1793.1375</v>
      </c>
      <c r="J30"/>
      <c r="K30"/>
    </row>
    <row r="31" spans="2:11" x14ac:dyDescent="0.3">
      <c r="B31" s="2">
        <v>39000</v>
      </c>
      <c r="C31" s="2">
        <v>42000</v>
      </c>
      <c r="D31" s="53" t="s">
        <v>422</v>
      </c>
      <c r="H31" s="31">
        <v>1936.5885000000001</v>
      </c>
      <c r="J31"/>
      <c r="K31"/>
    </row>
    <row r="32" spans="2:11" x14ac:dyDescent="0.3">
      <c r="B32" s="2">
        <v>42000</v>
      </c>
      <c r="C32" s="2">
        <v>45000</v>
      </c>
      <c r="D32" s="53" t="s">
        <v>422</v>
      </c>
      <c r="H32" s="31">
        <v>2080.0394999999999</v>
      </c>
      <c r="J32"/>
      <c r="K32"/>
    </row>
    <row r="33" spans="2:11" x14ac:dyDescent="0.3">
      <c r="B33" s="2">
        <v>45000</v>
      </c>
      <c r="C33" s="2">
        <v>48000</v>
      </c>
      <c r="D33" s="53" t="s">
        <v>422</v>
      </c>
      <c r="H33" s="31">
        <v>2223.4904999999999</v>
      </c>
      <c r="J33"/>
      <c r="K33"/>
    </row>
    <row r="34" spans="2:11" x14ac:dyDescent="0.3">
      <c r="B34" s="2">
        <v>48000</v>
      </c>
      <c r="C34" s="2">
        <v>51000</v>
      </c>
      <c r="D34" s="53" t="s">
        <v>422</v>
      </c>
      <c r="H34" s="31">
        <v>2366.9414999999999</v>
      </c>
      <c r="J34"/>
      <c r="K34"/>
    </row>
    <row r="35" spans="2:11" x14ac:dyDescent="0.3">
      <c r="B35" s="2">
        <v>51000</v>
      </c>
      <c r="C35" s="2">
        <v>54000</v>
      </c>
      <c r="D35" s="53" t="s">
        <v>422</v>
      </c>
      <c r="H35" s="31">
        <v>2510.3924999999999</v>
      </c>
      <c r="J35"/>
      <c r="K35"/>
    </row>
    <row r="36" spans="2:11" x14ac:dyDescent="0.3">
      <c r="B36" s="2">
        <v>54000</v>
      </c>
      <c r="C36" s="2">
        <v>60000</v>
      </c>
      <c r="D36" s="53" t="s">
        <v>423</v>
      </c>
      <c r="H36" s="31">
        <v>2725.569</v>
      </c>
      <c r="J36"/>
      <c r="K36"/>
    </row>
    <row r="37" spans="2:11" x14ac:dyDescent="0.3">
      <c r="B37" s="2">
        <v>60000</v>
      </c>
      <c r="C37" s="2">
        <v>66000</v>
      </c>
      <c r="D37" s="53" t="s">
        <v>424</v>
      </c>
      <c r="H37" s="31">
        <v>3012.471</v>
      </c>
      <c r="J37"/>
      <c r="K37"/>
    </row>
    <row r="38" spans="2:11" x14ac:dyDescent="0.3">
      <c r="B38" s="2">
        <v>66000</v>
      </c>
      <c r="C38" s="2">
        <v>72000</v>
      </c>
      <c r="D38" s="53" t="s">
        <v>424</v>
      </c>
      <c r="H38" s="31">
        <v>3299.373</v>
      </c>
      <c r="J38"/>
      <c r="K38"/>
    </row>
    <row r="39" spans="2:11" x14ac:dyDescent="0.3">
      <c r="B39" s="2">
        <v>72000</v>
      </c>
      <c r="C39" s="2">
        <v>78000</v>
      </c>
      <c r="D39" s="53" t="s">
        <v>424</v>
      </c>
      <c r="H39" s="31">
        <v>3586.2750000000001</v>
      </c>
      <c r="J39"/>
      <c r="K39"/>
    </row>
    <row r="40" spans="2:11" x14ac:dyDescent="0.3">
      <c r="B40" s="2">
        <v>78000</v>
      </c>
      <c r="C40" s="2">
        <v>84000</v>
      </c>
      <c r="D40" s="53" t="s">
        <v>424</v>
      </c>
      <c r="H40" s="31">
        <v>3873.1770000000001</v>
      </c>
      <c r="J40"/>
      <c r="K40"/>
    </row>
    <row r="41" spans="2:11" x14ac:dyDescent="0.3">
      <c r="B41" s="2">
        <v>84000</v>
      </c>
      <c r="C41" s="2">
        <v>90000</v>
      </c>
      <c r="D41" s="53" t="s">
        <v>424</v>
      </c>
      <c r="H41" s="31">
        <v>4160.0789999999997</v>
      </c>
      <c r="J41"/>
      <c r="K41"/>
    </row>
    <row r="42" spans="2:11" x14ac:dyDescent="0.3">
      <c r="B42" s="2">
        <v>90000</v>
      </c>
      <c r="C42" s="2">
        <v>96000</v>
      </c>
      <c r="D42" s="53" t="s">
        <v>424</v>
      </c>
      <c r="H42" s="31">
        <v>4446.9809999999998</v>
      </c>
      <c r="J42"/>
      <c r="K42"/>
    </row>
    <row r="43" spans="2:11" x14ac:dyDescent="0.3">
      <c r="B43" s="2">
        <v>96000</v>
      </c>
      <c r="C43" s="2">
        <v>102000</v>
      </c>
      <c r="D43" s="53" t="s">
        <v>424</v>
      </c>
      <c r="H43" s="31">
        <v>4733.8829999999998</v>
      </c>
      <c r="J43"/>
      <c r="K43"/>
    </row>
    <row r="44" spans="2:11" x14ac:dyDescent="0.3">
      <c r="B44" s="2">
        <v>102000</v>
      </c>
      <c r="C44" s="2">
        <v>108000</v>
      </c>
      <c r="D44" s="53" t="s">
        <v>424</v>
      </c>
      <c r="H44" s="31">
        <v>5020.7849999999999</v>
      </c>
      <c r="J44"/>
      <c r="K44"/>
    </row>
    <row r="45" spans="2:11" x14ac:dyDescent="0.3">
      <c r="B45" s="2">
        <v>108000</v>
      </c>
      <c r="C45" s="2">
        <v>114000</v>
      </c>
      <c r="D45" s="53" t="s">
        <v>424</v>
      </c>
      <c r="H45" s="31">
        <v>5307.6869999999999</v>
      </c>
      <c r="J45"/>
      <c r="K45"/>
    </row>
    <row r="46" spans="2:11" x14ac:dyDescent="0.3">
      <c r="B46" s="2">
        <v>114000</v>
      </c>
      <c r="C46" s="2">
        <v>120000</v>
      </c>
      <c r="D46" s="53" t="s">
        <v>424</v>
      </c>
      <c r="H46" s="31">
        <v>5594.5889999999999</v>
      </c>
      <c r="J46"/>
      <c r="K46"/>
    </row>
    <row r="47" spans="2:11" x14ac:dyDescent="0.3">
      <c r="B47" s="2">
        <v>120000</v>
      </c>
      <c r="C47" s="2">
        <v>144000</v>
      </c>
      <c r="D47" s="53" t="s">
        <v>425</v>
      </c>
      <c r="H47" s="31">
        <v>6311.8440000000001</v>
      </c>
      <c r="J47"/>
      <c r="K47"/>
    </row>
    <row r="48" spans="2:11" x14ac:dyDescent="0.3">
      <c r="B48" s="2">
        <v>144000</v>
      </c>
      <c r="C48" s="2">
        <v>168000</v>
      </c>
      <c r="D48" s="53" t="s">
        <v>426</v>
      </c>
      <c r="H48" s="31">
        <v>7459.4520000000002</v>
      </c>
      <c r="J48"/>
      <c r="K48"/>
    </row>
    <row r="49" spans="1:11" x14ac:dyDescent="0.3">
      <c r="B49" s="2">
        <v>168000</v>
      </c>
      <c r="C49" s="2">
        <v>192000</v>
      </c>
      <c r="D49" s="53" t="s">
        <v>426</v>
      </c>
      <c r="H49" s="31">
        <v>8607.06</v>
      </c>
      <c r="J49"/>
      <c r="K49"/>
    </row>
    <row r="50" spans="1:11" x14ac:dyDescent="0.3">
      <c r="B50" s="2">
        <v>192000</v>
      </c>
      <c r="C50" s="2">
        <v>216000</v>
      </c>
      <c r="D50" s="53" t="s">
        <v>426</v>
      </c>
      <c r="H50" s="31">
        <v>9754.6679999999997</v>
      </c>
      <c r="J50"/>
      <c r="K50"/>
    </row>
    <row r="51" spans="1:11" x14ac:dyDescent="0.3">
      <c r="B51" s="2">
        <v>216000</v>
      </c>
      <c r="C51" s="2">
        <v>256000</v>
      </c>
      <c r="D51" s="53" t="s">
        <v>427</v>
      </c>
      <c r="H51" s="31">
        <v>11284.812</v>
      </c>
      <c r="J51"/>
      <c r="K51"/>
    </row>
    <row r="52" spans="1:11" x14ac:dyDescent="0.3">
      <c r="B52" s="2">
        <v>256000</v>
      </c>
      <c r="C52" s="2">
        <v>296000</v>
      </c>
      <c r="D52" s="53" t="s">
        <v>428</v>
      </c>
      <c r="H52" s="31">
        <v>13197.492</v>
      </c>
      <c r="J52"/>
      <c r="K52"/>
    </row>
    <row r="53" spans="1:11" x14ac:dyDescent="0.3">
      <c r="B53" s="2">
        <v>296000</v>
      </c>
      <c r="C53" s="2">
        <v>336000</v>
      </c>
      <c r="D53" s="53" t="s">
        <v>428</v>
      </c>
      <c r="H53" s="31">
        <v>15110.172</v>
      </c>
      <c r="J53"/>
      <c r="K53"/>
    </row>
    <row r="54" spans="1:11" x14ac:dyDescent="0.3">
      <c r="B54" s="2">
        <v>336000</v>
      </c>
      <c r="C54" s="2">
        <v>376000</v>
      </c>
      <c r="D54" s="53" t="s">
        <v>428</v>
      </c>
      <c r="H54" s="31">
        <v>17022.851999999999</v>
      </c>
      <c r="J54"/>
      <c r="K54"/>
    </row>
    <row r="55" spans="1:11" x14ac:dyDescent="0.3">
      <c r="B55" s="2">
        <v>376000</v>
      </c>
      <c r="C55" s="2">
        <v>436000</v>
      </c>
      <c r="D55" s="53" t="s">
        <v>429</v>
      </c>
      <c r="H55" s="31">
        <v>19413.702000000001</v>
      </c>
      <c r="J55"/>
      <c r="K55"/>
    </row>
    <row r="56" spans="1:11" x14ac:dyDescent="0.3">
      <c r="B56" s="2">
        <v>436000</v>
      </c>
      <c r="C56" s="2">
        <v>496000</v>
      </c>
      <c r="D56" s="53" t="s">
        <v>430</v>
      </c>
      <c r="H56" s="31">
        <v>22282.722000000002</v>
      </c>
      <c r="J56"/>
      <c r="K56"/>
    </row>
    <row r="57" spans="1:11" x14ac:dyDescent="0.3">
      <c r="B57" s="2">
        <v>496000</v>
      </c>
      <c r="C57" s="2">
        <v>556000</v>
      </c>
      <c r="D57" s="53" t="s">
        <v>430</v>
      </c>
      <c r="H57" s="31">
        <v>25151.741999999998</v>
      </c>
      <c r="J57"/>
      <c r="K57"/>
    </row>
    <row r="58" spans="1:11" x14ac:dyDescent="0.3">
      <c r="B58" s="2">
        <v>556000</v>
      </c>
      <c r="C58" s="2">
        <v>616000</v>
      </c>
      <c r="D58" s="53" t="s">
        <v>430</v>
      </c>
      <c r="H58" s="31">
        <v>28020.761999999999</v>
      </c>
      <c r="J58"/>
      <c r="K58"/>
    </row>
    <row r="59" spans="1:11" x14ac:dyDescent="0.3">
      <c r="B59" s="2">
        <v>616000</v>
      </c>
      <c r="C59" s="2">
        <v>999999</v>
      </c>
      <c r="D59" s="53" t="s">
        <v>431</v>
      </c>
      <c r="H59" s="31">
        <v>31081.05</v>
      </c>
      <c r="J59"/>
      <c r="K59"/>
    </row>
    <row r="63" spans="1:11" s="10" customFormat="1" ht="13.8" x14ac:dyDescent="0.3">
      <c r="B63" s="11"/>
      <c r="C63" s="11"/>
      <c r="D63" s="12"/>
    </row>
    <row r="64" spans="1:11" s="21" customFormat="1" x14ac:dyDescent="0.3">
      <c r="A64" s="1" t="s">
        <v>128</v>
      </c>
      <c r="B64" s="13">
        <v>1</v>
      </c>
      <c r="C64" s="13"/>
      <c r="D64" s="29">
        <v>1</v>
      </c>
      <c r="F64" s="28" t="s">
        <v>10</v>
      </c>
      <c r="G64"/>
    </row>
    <row r="65" spans="2:11" s="21" customFormat="1" x14ac:dyDescent="0.3">
      <c r="B65" s="13">
        <v>2</v>
      </c>
      <c r="C65" s="2"/>
      <c r="D65" s="29">
        <v>1.5</v>
      </c>
      <c r="F65" s="28" t="s">
        <v>11</v>
      </c>
      <c r="G65"/>
    </row>
    <row r="66" spans="2:11" s="21" customFormat="1" x14ac:dyDescent="0.3">
      <c r="B66" s="2">
        <v>5</v>
      </c>
      <c r="C66" s="2"/>
      <c r="D66" s="29">
        <v>20</v>
      </c>
      <c r="F66" s="28" t="s">
        <v>14</v>
      </c>
      <c r="G66"/>
    </row>
    <row r="67" spans="2:11" s="21" customFormat="1" x14ac:dyDescent="0.3">
      <c r="B67" s="2">
        <v>6</v>
      </c>
      <c r="C67" s="2"/>
      <c r="D67" s="29">
        <v>1.5</v>
      </c>
      <c r="F67" s="28" t="s">
        <v>15</v>
      </c>
      <c r="G67"/>
    </row>
    <row r="68" spans="2:11" s="21" customFormat="1" x14ac:dyDescent="0.3">
      <c r="B68" s="2">
        <v>7</v>
      </c>
      <c r="C68" s="2"/>
      <c r="D68" s="29">
        <v>1.52</v>
      </c>
      <c r="F68" s="28" t="s">
        <v>16</v>
      </c>
      <c r="G68"/>
    </row>
    <row r="69" spans="2:11" s="21" customFormat="1" x14ac:dyDescent="0.3">
      <c r="B69" s="2">
        <v>8</v>
      </c>
      <c r="C69" s="2"/>
      <c r="D69" s="29">
        <v>1.2</v>
      </c>
      <c r="F69" s="28" t="s">
        <v>17</v>
      </c>
      <c r="G69"/>
    </row>
    <row r="70" spans="2:11" x14ac:dyDescent="0.3">
      <c r="B70" s="2">
        <v>10</v>
      </c>
      <c r="C70" s="2"/>
      <c r="D70" s="29">
        <v>1</v>
      </c>
      <c r="E70" s="21"/>
      <c r="F70" s="28" t="s">
        <v>19</v>
      </c>
      <c r="K70" s="21"/>
    </row>
    <row r="71" spans="2:11" x14ac:dyDescent="0.3">
      <c r="B71" s="2">
        <v>12</v>
      </c>
      <c r="C71" s="2"/>
      <c r="D71" s="29">
        <v>1.2</v>
      </c>
      <c r="F71" s="4" t="s">
        <v>22</v>
      </c>
      <c r="K71" s="21"/>
    </row>
    <row r="72" spans="2:11" x14ac:dyDescent="0.3">
      <c r="B72" s="2">
        <v>15</v>
      </c>
      <c r="C72" s="2"/>
      <c r="D72" s="29">
        <v>1</v>
      </c>
      <c r="F72" s="4" t="s">
        <v>26</v>
      </c>
      <c r="K72" s="21"/>
    </row>
    <row r="73" spans="2:11" x14ac:dyDescent="0.3">
      <c r="B73" s="2">
        <v>16</v>
      </c>
      <c r="C73" s="2"/>
      <c r="D73" s="29">
        <v>1.52</v>
      </c>
      <c r="F73" s="4" t="s">
        <v>27</v>
      </c>
      <c r="K73" s="21"/>
    </row>
    <row r="74" spans="2:11" x14ac:dyDescent="0.3">
      <c r="B74" s="2">
        <v>17</v>
      </c>
      <c r="C74" s="2"/>
      <c r="D74" s="29">
        <v>2</v>
      </c>
      <c r="F74" s="4" t="s">
        <v>28</v>
      </c>
      <c r="K74" s="21"/>
    </row>
    <row r="75" spans="2:11" x14ac:dyDescent="0.3">
      <c r="B75" s="2">
        <v>19</v>
      </c>
      <c r="C75" s="2"/>
      <c r="D75" s="29">
        <v>1.1499999999999999</v>
      </c>
      <c r="F75" s="4" t="s">
        <v>30</v>
      </c>
      <c r="K75" s="21"/>
    </row>
    <row r="76" spans="2:11" x14ac:dyDescent="0.3">
      <c r="B76" s="2">
        <v>20</v>
      </c>
      <c r="C76" s="2"/>
      <c r="D76" s="29">
        <v>1</v>
      </c>
      <c r="F76" s="4" t="s">
        <v>31</v>
      </c>
      <c r="K76" s="21"/>
    </row>
    <row r="77" spans="2:11" x14ac:dyDescent="0.3">
      <c r="B77" s="2">
        <v>22</v>
      </c>
      <c r="C77" s="2"/>
      <c r="D77" s="29">
        <v>1</v>
      </c>
      <c r="F77" s="4" t="s">
        <v>33</v>
      </c>
      <c r="K77" s="21"/>
    </row>
    <row r="78" spans="2:11" x14ac:dyDescent="0.3">
      <c r="B78" s="2">
        <v>23</v>
      </c>
      <c r="C78" s="2"/>
      <c r="D78" s="29">
        <v>1.18</v>
      </c>
      <c r="F78" s="4" t="s">
        <v>21</v>
      </c>
      <c r="K78" s="21"/>
    </row>
    <row r="79" spans="2:11" x14ac:dyDescent="0.3">
      <c r="B79" s="2">
        <v>24</v>
      </c>
      <c r="C79" s="2"/>
      <c r="D79" s="29">
        <v>1.5</v>
      </c>
      <c r="F79" s="4" t="s">
        <v>23</v>
      </c>
      <c r="K79" s="21"/>
    </row>
    <row r="83" spans="1:6" s="10" customFormat="1" ht="13.8" x14ac:dyDescent="0.3">
      <c r="D83" s="12"/>
    </row>
    <row r="84" spans="1:6" x14ac:dyDescent="0.3">
      <c r="A84" s="1" t="s">
        <v>112</v>
      </c>
      <c r="B84" s="22">
        <v>0</v>
      </c>
      <c r="C84" s="23"/>
      <c r="D84" s="15">
        <v>1</v>
      </c>
      <c r="F84" s="4" t="s">
        <v>34</v>
      </c>
    </row>
    <row r="85" spans="1:6" ht="15" customHeight="1" x14ac:dyDescent="0.3">
      <c r="A85" s="16"/>
      <c r="B85" s="22">
        <v>1</v>
      </c>
      <c r="C85" s="23"/>
      <c r="D85" s="15">
        <v>1.2</v>
      </c>
      <c r="F85" s="4" t="s">
        <v>35</v>
      </c>
    </row>
    <row r="86" spans="1:6" ht="15" customHeight="1" x14ac:dyDescent="0.3">
      <c r="A86" s="16"/>
      <c r="B86" s="22">
        <v>2</v>
      </c>
      <c r="C86" s="23"/>
      <c r="D86" s="15">
        <v>1.35</v>
      </c>
      <c r="F86" s="4" t="s">
        <v>36</v>
      </c>
    </row>
    <row r="87" spans="1:6" ht="15" customHeight="1" x14ac:dyDescent="0.3">
      <c r="A87" s="16"/>
      <c r="B87" s="22">
        <v>3</v>
      </c>
      <c r="C87" s="23"/>
      <c r="D87" s="15">
        <v>1.4</v>
      </c>
      <c r="F87" s="4" t="s">
        <v>37</v>
      </c>
    </row>
    <row r="91" spans="1:6" s="10" customFormat="1" ht="13.8" x14ac:dyDescent="0.3">
      <c r="D91" s="12"/>
    </row>
    <row r="92" spans="1:6" x14ac:dyDescent="0.3">
      <c r="A92" s="1" t="s">
        <v>133</v>
      </c>
      <c r="B92" s="22">
        <v>0</v>
      </c>
      <c r="C92" s="23"/>
      <c r="D92" s="108">
        <v>1</v>
      </c>
    </row>
    <row r="93" spans="1:6" ht="15" customHeight="1" x14ac:dyDescent="0.3">
      <c r="A93" s="16"/>
      <c r="B93" s="22">
        <v>150</v>
      </c>
      <c r="C93" s="23"/>
      <c r="D93" s="108">
        <v>0.55000000000000004</v>
      </c>
    </row>
    <row r="94" spans="1:6" ht="15" customHeight="1" x14ac:dyDescent="0.3">
      <c r="A94" s="16"/>
      <c r="B94" s="22">
        <v>180</v>
      </c>
      <c r="C94" s="23"/>
      <c r="D94" s="108">
        <v>0.5</v>
      </c>
    </row>
    <row r="95" spans="1:6" ht="15" customHeight="1" x14ac:dyDescent="0.3">
      <c r="A95" s="16"/>
      <c r="B95" s="22">
        <v>300</v>
      </c>
      <c r="C95" s="23"/>
      <c r="D95" s="108">
        <v>0.4</v>
      </c>
    </row>
    <row r="96" spans="1:6" x14ac:dyDescent="0.3">
      <c r="B96" s="22">
        <v>360</v>
      </c>
      <c r="C96" s="23"/>
      <c r="D96" s="108">
        <v>0.35</v>
      </c>
    </row>
    <row r="97" spans="2:4" x14ac:dyDescent="0.3">
      <c r="B97" s="22">
        <v>600</v>
      </c>
      <c r="C97" s="23"/>
      <c r="D97" s="108">
        <v>0.25</v>
      </c>
    </row>
    <row r="98" spans="2:4" x14ac:dyDescent="0.3">
      <c r="B98" s="22">
        <v>900</v>
      </c>
      <c r="C98" s="23"/>
      <c r="D98" s="108">
        <v>0.2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2"/>
  <sheetViews>
    <sheetView showGridLines="0" workbookViewId="0">
      <selection activeCell="J19" sqref="J19"/>
    </sheetView>
  </sheetViews>
  <sheetFormatPr baseColWidth="10" defaultRowHeight="14.4" x14ac:dyDescent="0.3"/>
  <cols>
    <col min="2" max="2" width="16.33203125" bestFit="1" customWidth="1"/>
  </cols>
  <sheetData>
    <row r="1" spans="1:6" s="21" customFormat="1" x14ac:dyDescent="0.3">
      <c r="A1" s="1" t="s">
        <v>0</v>
      </c>
      <c r="B1" s="2" t="s">
        <v>243</v>
      </c>
      <c r="C1" s="2"/>
      <c r="D1" s="30">
        <v>0.15</v>
      </c>
      <c r="E1" s="20"/>
      <c r="F1" s="46" t="s">
        <v>43</v>
      </c>
    </row>
    <row r="2" spans="1:6" s="4" customFormat="1" x14ac:dyDescent="0.3"/>
  </sheetData>
  <pageMargins left="0.7" right="0.7" top="0.75" bottom="0.75" header="0.3" footer="0.3"/>
  <customProperties>
    <customPr name="EpmWorksheetKeyString_GUID" r:id="rId1"/>
  </customPropertie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59"/>
  <sheetViews>
    <sheetView showGridLines="0" workbookViewId="0">
      <selection activeCell="D6" sqref="D6:D59"/>
    </sheetView>
  </sheetViews>
  <sheetFormatPr baseColWidth="10" defaultColWidth="11.5546875" defaultRowHeight="14.4" x14ac:dyDescent="0.3"/>
  <cols>
    <col min="1" max="1" width="13.44140625" style="4" customWidth="1"/>
    <col min="2" max="2" width="20.44140625" style="4" customWidth="1"/>
    <col min="3" max="3" width="16.5546875" style="4" customWidth="1"/>
    <col min="4" max="4" width="25.109375" style="4" bestFit="1" customWidth="1"/>
    <col min="5" max="16384" width="11.5546875" style="4"/>
  </cols>
  <sheetData>
    <row r="1" spans="1:11" s="21" customFormat="1" x14ac:dyDescent="0.3">
      <c r="A1" s="1" t="s">
        <v>0</v>
      </c>
      <c r="B1" s="2" t="s">
        <v>244</v>
      </c>
      <c r="C1" s="2"/>
      <c r="D1" s="30">
        <v>1</v>
      </c>
      <c r="E1" s="20"/>
      <c r="F1" s="4"/>
    </row>
    <row r="5" spans="1:11" s="10" customFormat="1" ht="13.8" x14ac:dyDescent="0.3">
      <c r="B5" s="11"/>
      <c r="C5" s="11"/>
      <c r="D5" s="12"/>
    </row>
    <row r="6" spans="1:11" s="21" customFormat="1" x14ac:dyDescent="0.3">
      <c r="A6" s="1" t="s">
        <v>132</v>
      </c>
      <c r="B6" s="13">
        <v>0</v>
      </c>
      <c r="C6" s="13">
        <v>1000</v>
      </c>
      <c r="D6" s="53" t="s">
        <v>432</v>
      </c>
      <c r="F6" s="28"/>
      <c r="G6"/>
      <c r="H6" s="114">
        <v>19.126799999999999</v>
      </c>
    </row>
    <row r="7" spans="1:11" s="21" customFormat="1" x14ac:dyDescent="0.3">
      <c r="B7" s="13">
        <v>1000</v>
      </c>
      <c r="C7" s="2">
        <v>1500</v>
      </c>
      <c r="D7" s="53" t="s">
        <v>433</v>
      </c>
      <c r="F7" s="28"/>
      <c r="G7"/>
      <c r="H7" s="114">
        <v>29.888730000000002</v>
      </c>
    </row>
    <row r="8" spans="1:11" s="21" customFormat="1" x14ac:dyDescent="0.3">
      <c r="B8" s="2">
        <v>1500</v>
      </c>
      <c r="C8" s="2">
        <v>2000</v>
      </c>
      <c r="D8" s="53" t="s">
        <v>434</v>
      </c>
      <c r="F8" s="28"/>
      <c r="G8"/>
      <c r="H8" s="114">
        <v>41.836770000000001</v>
      </c>
    </row>
    <row r="9" spans="1:11" s="21" customFormat="1" x14ac:dyDescent="0.3">
      <c r="B9" s="2">
        <v>2000</v>
      </c>
      <c r="C9" s="2">
        <v>2500</v>
      </c>
      <c r="D9" s="53" t="s">
        <v>435</v>
      </c>
      <c r="F9" s="28"/>
      <c r="G9"/>
      <c r="H9" s="114">
        <v>53.791020000000003</v>
      </c>
    </row>
    <row r="10" spans="1:11" s="21" customFormat="1" x14ac:dyDescent="0.3">
      <c r="B10" s="2">
        <v>2500</v>
      </c>
      <c r="C10" s="2">
        <v>3000</v>
      </c>
      <c r="D10" s="53" t="s">
        <v>436</v>
      </c>
      <c r="F10" s="28"/>
      <c r="G10"/>
      <c r="H10" s="114">
        <v>65.751480000000001</v>
      </c>
    </row>
    <row r="11" spans="1:11" x14ac:dyDescent="0.3">
      <c r="B11" s="2">
        <v>3000</v>
      </c>
      <c r="C11" s="2">
        <v>3500</v>
      </c>
      <c r="D11" s="53" t="s">
        <v>437</v>
      </c>
      <c r="H11" s="31">
        <v>77.705730000000003</v>
      </c>
      <c r="K11" s="21"/>
    </row>
    <row r="12" spans="1:11" x14ac:dyDescent="0.3">
      <c r="B12" s="2">
        <v>3500</v>
      </c>
      <c r="C12" s="2">
        <v>4000</v>
      </c>
      <c r="D12" s="53" t="s">
        <v>438</v>
      </c>
      <c r="H12" s="31">
        <v>89.653770000000009</v>
      </c>
      <c r="K12" s="21"/>
    </row>
    <row r="13" spans="1:11" x14ac:dyDescent="0.3">
      <c r="B13" s="2">
        <v>4000</v>
      </c>
      <c r="C13" s="2">
        <v>5000</v>
      </c>
      <c r="D13" s="53" t="s">
        <v>439</v>
      </c>
      <c r="H13" s="31">
        <v>107.58825</v>
      </c>
      <c r="K13" s="21"/>
    </row>
    <row r="14" spans="1:11" x14ac:dyDescent="0.3">
      <c r="B14" s="2">
        <v>5000</v>
      </c>
      <c r="C14" s="2">
        <v>6000</v>
      </c>
      <c r="D14" s="53" t="s">
        <v>440</v>
      </c>
      <c r="H14" s="31">
        <v>131.49674999999999</v>
      </c>
      <c r="K14" s="21"/>
    </row>
    <row r="15" spans="1:11" x14ac:dyDescent="0.3">
      <c r="B15" s="2">
        <v>6000</v>
      </c>
      <c r="C15" s="2">
        <v>7000</v>
      </c>
      <c r="D15" s="53" t="s">
        <v>440</v>
      </c>
      <c r="H15" s="31">
        <v>155.40525</v>
      </c>
      <c r="K15" s="21"/>
    </row>
    <row r="16" spans="1:11" x14ac:dyDescent="0.3">
      <c r="B16" s="2">
        <v>7000</v>
      </c>
      <c r="C16" s="2">
        <v>8000</v>
      </c>
      <c r="D16" s="53" t="s">
        <v>440</v>
      </c>
      <c r="H16" s="31">
        <v>179.31375</v>
      </c>
      <c r="K16" s="21"/>
    </row>
    <row r="17" spans="2:11" x14ac:dyDescent="0.3">
      <c r="B17" s="2">
        <v>8000</v>
      </c>
      <c r="C17" s="2">
        <v>9000</v>
      </c>
      <c r="D17" s="53" t="s">
        <v>440</v>
      </c>
      <c r="H17" s="31">
        <v>203.22225</v>
      </c>
      <c r="K17" s="21"/>
    </row>
    <row r="18" spans="2:11" x14ac:dyDescent="0.3">
      <c r="B18" s="2">
        <v>9000</v>
      </c>
      <c r="C18" s="2">
        <v>10000</v>
      </c>
      <c r="D18" s="53" t="s">
        <v>440</v>
      </c>
      <c r="H18" s="31">
        <v>227.13075000000001</v>
      </c>
      <c r="K18" s="21"/>
    </row>
    <row r="19" spans="2:11" x14ac:dyDescent="0.3">
      <c r="B19" s="2">
        <v>10000</v>
      </c>
      <c r="C19" s="2">
        <v>11000</v>
      </c>
      <c r="D19" s="53" t="s">
        <v>440</v>
      </c>
      <c r="H19" s="31">
        <v>251.03925000000001</v>
      </c>
      <c r="K19" s="21"/>
    </row>
    <row r="20" spans="2:11" x14ac:dyDescent="0.3">
      <c r="B20" s="2">
        <v>11000</v>
      </c>
      <c r="C20" s="2">
        <v>12000</v>
      </c>
      <c r="D20" s="53" t="s">
        <v>440</v>
      </c>
      <c r="H20" s="31">
        <v>274.94774999999998</v>
      </c>
      <c r="K20" s="21"/>
    </row>
    <row r="21" spans="2:11" x14ac:dyDescent="0.3">
      <c r="B21" s="2">
        <v>12000</v>
      </c>
      <c r="C21" s="2">
        <v>14000</v>
      </c>
      <c r="D21" s="53" t="s">
        <v>441</v>
      </c>
      <c r="H21" s="31">
        <v>310.81049999999999</v>
      </c>
      <c r="K21" s="21"/>
    </row>
    <row r="22" spans="2:11" x14ac:dyDescent="0.3">
      <c r="B22" s="2">
        <v>14000</v>
      </c>
      <c r="C22" s="2">
        <v>16000</v>
      </c>
      <c r="D22" s="53" t="s">
        <v>442</v>
      </c>
      <c r="H22" s="31">
        <v>358.6275</v>
      </c>
      <c r="K22" s="21"/>
    </row>
    <row r="23" spans="2:11" x14ac:dyDescent="0.3">
      <c r="B23" s="2">
        <v>16000</v>
      </c>
      <c r="C23" s="2">
        <v>18000</v>
      </c>
      <c r="D23" s="53" t="s">
        <v>442</v>
      </c>
      <c r="H23" s="31">
        <v>406.44450000000001</v>
      </c>
      <c r="K23" s="21"/>
    </row>
    <row r="24" spans="2:11" x14ac:dyDescent="0.3">
      <c r="B24" s="2">
        <v>18000</v>
      </c>
      <c r="C24" s="2">
        <v>21000</v>
      </c>
      <c r="D24" s="53" t="s">
        <v>443</v>
      </c>
      <c r="H24" s="31">
        <v>466.21575000000001</v>
      </c>
      <c r="K24" s="21"/>
    </row>
    <row r="25" spans="2:11" x14ac:dyDescent="0.3">
      <c r="B25" s="2">
        <v>21000</v>
      </c>
      <c r="C25" s="2">
        <v>24000</v>
      </c>
      <c r="D25" s="53" t="s">
        <v>444</v>
      </c>
      <c r="H25" s="31">
        <v>537.94124999999997</v>
      </c>
      <c r="K25" s="21"/>
    </row>
    <row r="26" spans="2:11" x14ac:dyDescent="0.3">
      <c r="B26" s="2">
        <v>24000</v>
      </c>
      <c r="C26" s="2">
        <v>27000</v>
      </c>
      <c r="D26" s="53" t="s">
        <v>444</v>
      </c>
      <c r="H26" s="31">
        <v>609.66674999999998</v>
      </c>
      <c r="K26" s="21"/>
    </row>
    <row r="27" spans="2:11" x14ac:dyDescent="0.3">
      <c r="B27" s="2">
        <v>27000</v>
      </c>
      <c r="C27" s="2">
        <v>30000</v>
      </c>
      <c r="D27" s="53" t="s">
        <v>444</v>
      </c>
      <c r="H27" s="31">
        <v>681.39224999999999</v>
      </c>
      <c r="K27" s="21"/>
    </row>
    <row r="28" spans="2:11" x14ac:dyDescent="0.3">
      <c r="B28" s="2">
        <v>30000</v>
      </c>
      <c r="C28" s="2">
        <v>33000</v>
      </c>
      <c r="D28" s="53" t="s">
        <v>444</v>
      </c>
      <c r="H28" s="31">
        <v>753.11775</v>
      </c>
      <c r="K28" s="21"/>
    </row>
    <row r="29" spans="2:11" x14ac:dyDescent="0.3">
      <c r="B29" s="2">
        <v>33000</v>
      </c>
      <c r="C29" s="2">
        <v>36000</v>
      </c>
      <c r="D29" s="53" t="s">
        <v>444</v>
      </c>
      <c r="H29" s="31">
        <v>824.84325000000001</v>
      </c>
      <c r="K29" s="21"/>
    </row>
    <row r="30" spans="2:11" x14ac:dyDescent="0.3">
      <c r="B30" s="2">
        <v>36000</v>
      </c>
      <c r="C30" s="2">
        <v>39000</v>
      </c>
      <c r="D30" s="53" t="s">
        <v>444</v>
      </c>
      <c r="H30" s="31">
        <v>896.56875000000002</v>
      </c>
      <c r="K30" s="21"/>
    </row>
    <row r="31" spans="2:11" x14ac:dyDescent="0.3">
      <c r="B31" s="2">
        <v>39000</v>
      </c>
      <c r="C31" s="2">
        <v>42000</v>
      </c>
      <c r="D31" s="53" t="s">
        <v>444</v>
      </c>
      <c r="H31" s="31">
        <v>968.29425000000003</v>
      </c>
      <c r="K31" s="21"/>
    </row>
    <row r="32" spans="2:11" x14ac:dyDescent="0.3">
      <c r="B32" s="2">
        <v>42000</v>
      </c>
      <c r="C32" s="2">
        <v>45000</v>
      </c>
      <c r="D32" s="53" t="s">
        <v>444</v>
      </c>
      <c r="H32" s="31">
        <v>1040.0197499999999</v>
      </c>
      <c r="K32" s="21"/>
    </row>
    <row r="33" spans="2:11" x14ac:dyDescent="0.3">
      <c r="B33" s="2">
        <v>45000</v>
      </c>
      <c r="C33" s="2">
        <v>48000</v>
      </c>
      <c r="D33" s="53" t="s">
        <v>444</v>
      </c>
      <c r="H33" s="31">
        <v>1111.7452499999999</v>
      </c>
      <c r="K33" s="21"/>
    </row>
    <row r="34" spans="2:11" x14ac:dyDescent="0.3">
      <c r="B34" s="2">
        <v>48000</v>
      </c>
      <c r="C34" s="2">
        <v>51000</v>
      </c>
      <c r="D34" s="53" t="s">
        <v>444</v>
      </c>
      <c r="H34" s="31">
        <v>1183.47075</v>
      </c>
      <c r="K34" s="21"/>
    </row>
    <row r="35" spans="2:11" x14ac:dyDescent="0.3">
      <c r="B35" s="2">
        <v>51000</v>
      </c>
      <c r="C35" s="2">
        <v>54000</v>
      </c>
      <c r="D35" s="53" t="s">
        <v>444</v>
      </c>
      <c r="H35" s="31">
        <v>1255.19625</v>
      </c>
      <c r="K35" s="21"/>
    </row>
    <row r="36" spans="2:11" x14ac:dyDescent="0.3">
      <c r="B36" s="2">
        <v>54000</v>
      </c>
      <c r="C36" s="2">
        <v>60000</v>
      </c>
      <c r="D36" s="53" t="s">
        <v>445</v>
      </c>
      <c r="H36" s="31">
        <v>1362.7845</v>
      </c>
      <c r="K36" s="21"/>
    </row>
    <row r="37" spans="2:11" x14ac:dyDescent="0.3">
      <c r="B37" s="2">
        <v>60000</v>
      </c>
      <c r="C37" s="2">
        <v>66000</v>
      </c>
      <c r="D37" s="53" t="s">
        <v>446</v>
      </c>
      <c r="H37" s="31">
        <v>1506.2355</v>
      </c>
      <c r="K37" s="21"/>
    </row>
    <row r="38" spans="2:11" x14ac:dyDescent="0.3">
      <c r="B38" s="2">
        <v>66000</v>
      </c>
      <c r="C38" s="2">
        <v>72000</v>
      </c>
      <c r="D38" s="53" t="s">
        <v>446</v>
      </c>
      <c r="H38" s="31">
        <v>1649.6865</v>
      </c>
      <c r="K38" s="21"/>
    </row>
    <row r="39" spans="2:11" x14ac:dyDescent="0.3">
      <c r="B39" s="2">
        <v>72000</v>
      </c>
      <c r="C39" s="2">
        <v>78000</v>
      </c>
      <c r="D39" s="53" t="s">
        <v>446</v>
      </c>
      <c r="H39" s="31">
        <v>1793.1375</v>
      </c>
      <c r="K39" s="21"/>
    </row>
    <row r="40" spans="2:11" x14ac:dyDescent="0.3">
      <c r="B40" s="2">
        <v>78000</v>
      </c>
      <c r="C40" s="2">
        <v>84000</v>
      </c>
      <c r="D40" s="53" t="s">
        <v>446</v>
      </c>
      <c r="H40" s="31">
        <v>1936.5885000000001</v>
      </c>
      <c r="K40" s="21"/>
    </row>
    <row r="41" spans="2:11" x14ac:dyDescent="0.3">
      <c r="B41" s="2">
        <v>84000</v>
      </c>
      <c r="C41" s="2">
        <v>90000</v>
      </c>
      <c r="D41" s="53" t="s">
        <v>446</v>
      </c>
      <c r="H41" s="31">
        <v>2080.0394999999999</v>
      </c>
      <c r="K41" s="21"/>
    </row>
    <row r="42" spans="2:11" x14ac:dyDescent="0.3">
      <c r="B42" s="2">
        <v>90000</v>
      </c>
      <c r="C42" s="2">
        <v>96000</v>
      </c>
      <c r="D42" s="53" t="s">
        <v>446</v>
      </c>
      <c r="H42" s="31">
        <v>2223.4904999999999</v>
      </c>
      <c r="K42" s="21"/>
    </row>
    <row r="43" spans="2:11" x14ac:dyDescent="0.3">
      <c r="B43" s="2">
        <v>96000</v>
      </c>
      <c r="C43" s="2">
        <v>102000</v>
      </c>
      <c r="D43" s="53" t="s">
        <v>446</v>
      </c>
      <c r="H43" s="31">
        <v>2366.9414999999999</v>
      </c>
      <c r="K43" s="21"/>
    </row>
    <row r="44" spans="2:11" x14ac:dyDescent="0.3">
      <c r="B44" s="2">
        <v>102000</v>
      </c>
      <c r="C44" s="2">
        <v>108000</v>
      </c>
      <c r="D44" s="53" t="s">
        <v>446</v>
      </c>
      <c r="H44" s="31">
        <v>2510.3924999999999</v>
      </c>
      <c r="K44" s="21"/>
    </row>
    <row r="45" spans="2:11" x14ac:dyDescent="0.3">
      <c r="B45" s="2">
        <v>108000</v>
      </c>
      <c r="C45" s="2">
        <v>114000</v>
      </c>
      <c r="D45" s="53" t="s">
        <v>446</v>
      </c>
      <c r="H45" s="31">
        <v>2653.8434999999999</v>
      </c>
      <c r="K45" s="21"/>
    </row>
    <row r="46" spans="2:11" x14ac:dyDescent="0.3">
      <c r="B46" s="2">
        <v>114000</v>
      </c>
      <c r="C46" s="2">
        <v>120000</v>
      </c>
      <c r="D46" s="53" t="s">
        <v>446</v>
      </c>
      <c r="H46" s="31">
        <v>2797.2945</v>
      </c>
      <c r="K46" s="21"/>
    </row>
    <row r="47" spans="2:11" x14ac:dyDescent="0.3">
      <c r="B47" s="2">
        <v>120000</v>
      </c>
      <c r="C47" s="2">
        <v>144000</v>
      </c>
      <c r="D47" s="53" t="s">
        <v>447</v>
      </c>
      <c r="H47" s="31">
        <v>3155.922</v>
      </c>
      <c r="K47" s="21"/>
    </row>
    <row r="48" spans="2:11" x14ac:dyDescent="0.3">
      <c r="B48" s="2">
        <v>144000</v>
      </c>
      <c r="C48" s="2">
        <v>168000</v>
      </c>
      <c r="D48" s="53" t="s">
        <v>448</v>
      </c>
      <c r="H48" s="31">
        <v>3729.7260000000001</v>
      </c>
      <c r="K48" s="21"/>
    </row>
    <row r="49" spans="2:11" x14ac:dyDescent="0.3">
      <c r="B49" s="2">
        <v>168000</v>
      </c>
      <c r="C49" s="2">
        <v>192000</v>
      </c>
      <c r="D49" s="53" t="s">
        <v>448</v>
      </c>
      <c r="H49" s="31">
        <v>4303.53</v>
      </c>
      <c r="K49" s="21"/>
    </row>
    <row r="50" spans="2:11" x14ac:dyDescent="0.3">
      <c r="B50" s="2">
        <v>192000</v>
      </c>
      <c r="C50" s="2">
        <v>216000</v>
      </c>
      <c r="D50" s="53" t="s">
        <v>448</v>
      </c>
      <c r="H50" s="31">
        <v>4877.3339999999998</v>
      </c>
      <c r="K50" s="21"/>
    </row>
    <row r="51" spans="2:11" x14ac:dyDescent="0.3">
      <c r="B51" s="2">
        <v>216000</v>
      </c>
      <c r="C51" s="2">
        <v>256000</v>
      </c>
      <c r="D51" s="53" t="s">
        <v>449</v>
      </c>
      <c r="H51" s="31">
        <v>5642.4059999999999</v>
      </c>
      <c r="K51" s="21"/>
    </row>
    <row r="52" spans="2:11" x14ac:dyDescent="0.3">
      <c r="B52" s="2">
        <v>256000</v>
      </c>
      <c r="C52" s="2">
        <v>296000</v>
      </c>
      <c r="D52" s="53" t="s">
        <v>450</v>
      </c>
      <c r="H52" s="31">
        <v>6598.7460000000001</v>
      </c>
      <c r="K52" s="21"/>
    </row>
    <row r="53" spans="2:11" x14ac:dyDescent="0.3">
      <c r="B53" s="2">
        <v>296000</v>
      </c>
      <c r="C53" s="2">
        <v>336000</v>
      </c>
      <c r="D53" s="53" t="s">
        <v>450</v>
      </c>
      <c r="H53" s="31">
        <v>7555.0860000000002</v>
      </c>
      <c r="K53" s="21"/>
    </row>
    <row r="54" spans="2:11" x14ac:dyDescent="0.3">
      <c r="B54" s="2">
        <v>336000</v>
      </c>
      <c r="C54" s="2">
        <v>376000</v>
      </c>
      <c r="D54" s="53" t="s">
        <v>450</v>
      </c>
      <c r="H54" s="31">
        <v>8511.4259999999995</v>
      </c>
      <c r="K54" s="21"/>
    </row>
    <row r="55" spans="2:11" x14ac:dyDescent="0.3">
      <c r="B55" s="2">
        <v>376000</v>
      </c>
      <c r="C55" s="2">
        <v>436000</v>
      </c>
      <c r="D55" s="53" t="s">
        <v>451</v>
      </c>
      <c r="H55" s="31">
        <v>9706.8510000000006</v>
      </c>
      <c r="K55" s="21"/>
    </row>
    <row r="56" spans="2:11" x14ac:dyDescent="0.3">
      <c r="B56" s="2">
        <v>436000</v>
      </c>
      <c r="C56" s="2">
        <v>496000</v>
      </c>
      <c r="D56" s="53" t="s">
        <v>452</v>
      </c>
      <c r="H56" s="31">
        <v>11141.361000000001</v>
      </c>
      <c r="K56" s="21"/>
    </row>
    <row r="57" spans="2:11" x14ac:dyDescent="0.3">
      <c r="B57" s="2">
        <v>496000</v>
      </c>
      <c r="C57" s="2">
        <v>556000</v>
      </c>
      <c r="D57" s="53" t="s">
        <v>452</v>
      </c>
      <c r="H57" s="31">
        <v>12575.870999999999</v>
      </c>
      <c r="K57" s="21"/>
    </row>
    <row r="58" spans="2:11" x14ac:dyDescent="0.3">
      <c r="B58" s="2">
        <v>556000</v>
      </c>
      <c r="C58" s="2">
        <v>616000</v>
      </c>
      <c r="D58" s="53" t="s">
        <v>452</v>
      </c>
      <c r="H58" s="31">
        <v>14010.380999999999</v>
      </c>
      <c r="K58" s="21"/>
    </row>
    <row r="59" spans="2:11" x14ac:dyDescent="0.3">
      <c r="B59" s="2">
        <v>616000</v>
      </c>
      <c r="C59" s="2">
        <v>999999</v>
      </c>
      <c r="D59" s="53" t="s">
        <v>453</v>
      </c>
      <c r="H59" s="31">
        <v>15540.525</v>
      </c>
      <c r="K59" s="21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2"/>
  <sheetViews>
    <sheetView showGridLines="0" workbookViewId="0"/>
  </sheetViews>
  <sheetFormatPr baseColWidth="10" defaultRowHeight="14.4" x14ac:dyDescent="0.3"/>
  <cols>
    <col min="2" max="2" width="13.109375" customWidth="1"/>
  </cols>
  <sheetData>
    <row r="1" spans="1:6" s="21" customFormat="1" x14ac:dyDescent="0.3">
      <c r="A1" s="1" t="s">
        <v>0</v>
      </c>
      <c r="B1" s="2" t="s">
        <v>245</v>
      </c>
      <c r="C1" s="2"/>
      <c r="D1" s="30">
        <v>0.2</v>
      </c>
      <c r="E1" s="20"/>
      <c r="F1" s="46" t="s">
        <v>44</v>
      </c>
    </row>
    <row r="2" spans="1:6" s="4" customFormat="1" x14ac:dyDescent="0.3"/>
  </sheetData>
  <pageMargins left="0.7" right="0.7" top="0.75" bottom="0.75" header="0.3" footer="0.3"/>
  <customProperties>
    <customPr name="EpmWorksheetKeyString_GUID" r:id="rId1"/>
  </customPropertie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19"/>
  <sheetViews>
    <sheetView showGridLines="0" workbookViewId="0">
      <selection activeCell="A6" sqref="A6"/>
    </sheetView>
  </sheetViews>
  <sheetFormatPr baseColWidth="10" defaultColWidth="11.5546875" defaultRowHeight="14.4" x14ac:dyDescent="0.3"/>
  <cols>
    <col min="1" max="1" width="15.109375" style="4" customWidth="1"/>
    <col min="2" max="2" width="15.88671875" style="7" customWidth="1"/>
    <col min="3" max="3" width="13.6640625" style="7" customWidth="1"/>
    <col min="4" max="4" width="14.33203125" style="4" bestFit="1" customWidth="1"/>
    <col min="5" max="5" width="14.5546875" style="4" bestFit="1" customWidth="1"/>
    <col min="6" max="7" width="11.5546875" style="4"/>
    <col min="8" max="9" width="15.44140625" style="4" bestFit="1" customWidth="1"/>
    <col min="10" max="10" width="13.109375" style="4" bestFit="1" customWidth="1"/>
    <col min="11" max="11" width="14.5546875" style="4" bestFit="1" customWidth="1"/>
    <col min="12" max="16384" width="11.5546875" style="4"/>
  </cols>
  <sheetData>
    <row r="1" spans="1:6" s="21" customFormat="1" x14ac:dyDescent="0.3">
      <c r="A1" s="1" t="s">
        <v>0</v>
      </c>
      <c r="B1" s="2" t="s">
        <v>246</v>
      </c>
      <c r="C1" s="2"/>
      <c r="D1" s="3">
        <v>1</v>
      </c>
      <c r="E1" s="20"/>
      <c r="F1" s="47"/>
    </row>
    <row r="5" spans="1:6" s="10" customFormat="1" ht="13.8" x14ac:dyDescent="0.3">
      <c r="B5" s="11"/>
      <c r="C5" s="11"/>
      <c r="D5" s="12"/>
    </row>
    <row r="6" spans="1:6" x14ac:dyDescent="0.3">
      <c r="A6" s="59" t="s">
        <v>388</v>
      </c>
      <c r="B6" s="13">
        <v>90</v>
      </c>
      <c r="C6" s="13"/>
      <c r="D6" s="24">
        <v>5.93</v>
      </c>
      <c r="F6" s="4" t="s">
        <v>126</v>
      </c>
    </row>
    <row r="7" spans="1:6" x14ac:dyDescent="0.3">
      <c r="A7" s="5"/>
      <c r="B7" s="13">
        <v>91</v>
      </c>
      <c r="C7" s="13"/>
      <c r="D7" s="24">
        <v>6.13</v>
      </c>
    </row>
    <row r="8" spans="1:6" x14ac:dyDescent="0.3">
      <c r="A8" s="5"/>
      <c r="B8" s="13">
        <v>92</v>
      </c>
      <c r="C8" s="13"/>
      <c r="D8" s="24">
        <v>7.12</v>
      </c>
    </row>
    <row r="9" spans="1:6" x14ac:dyDescent="0.3">
      <c r="A9" s="5"/>
      <c r="B9" s="13">
        <v>93</v>
      </c>
      <c r="C9" s="13"/>
      <c r="D9" s="24">
        <v>8.43</v>
      </c>
    </row>
    <row r="10" spans="1:6" x14ac:dyDescent="0.3">
      <c r="A10" s="5"/>
      <c r="B10" s="13">
        <v>94</v>
      </c>
      <c r="C10" s="13"/>
      <c r="D10" s="24">
        <v>9.75</v>
      </c>
    </row>
    <row r="11" spans="1:6" x14ac:dyDescent="0.3">
      <c r="A11" s="5"/>
      <c r="B11" s="13">
        <v>95</v>
      </c>
      <c r="C11" s="13"/>
      <c r="D11" s="24">
        <v>10.74</v>
      </c>
    </row>
    <row r="12" spans="1:6" x14ac:dyDescent="0.3">
      <c r="A12" s="5"/>
      <c r="B12" s="13">
        <v>96</v>
      </c>
      <c r="C12" s="13"/>
      <c r="D12" s="24">
        <v>12.05</v>
      </c>
    </row>
    <row r="13" spans="1:6" x14ac:dyDescent="0.3">
      <c r="A13" s="5"/>
      <c r="B13" s="13">
        <v>97</v>
      </c>
      <c r="C13" s="13"/>
      <c r="D13" s="24">
        <v>13.37</v>
      </c>
    </row>
    <row r="14" spans="1:6" x14ac:dyDescent="0.3">
      <c r="A14" s="5"/>
      <c r="B14" s="13">
        <v>98</v>
      </c>
      <c r="C14" s="13"/>
      <c r="D14" s="24">
        <v>14.68</v>
      </c>
    </row>
    <row r="15" spans="1:6" x14ac:dyDescent="0.3">
      <c r="A15" s="26"/>
      <c r="B15" s="13">
        <v>99</v>
      </c>
      <c r="C15" s="13"/>
      <c r="D15" s="24">
        <v>21.92</v>
      </c>
    </row>
    <row r="16" spans="1:6" x14ac:dyDescent="0.3">
      <c r="A16" s="26"/>
    </row>
    <row r="17" spans="1:1" x14ac:dyDescent="0.3">
      <c r="A17" s="26"/>
    </row>
    <row r="18" spans="1:1" x14ac:dyDescent="0.3">
      <c r="A18" s="26"/>
    </row>
    <row r="19" spans="1:1" x14ac:dyDescent="0.3">
      <c r="A19" s="26"/>
    </row>
  </sheetData>
  <pageMargins left="0.7" right="0.7" top="0.75" bottom="0.75" header="0.3" footer="0.3"/>
  <customProperties>
    <customPr name="EpmWorksheetKeyString_GUID" r:id="rId1"/>
  </customPropertie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2"/>
  <sheetViews>
    <sheetView showGridLines="0" workbookViewId="0">
      <selection activeCell="F21" sqref="F21:F22"/>
    </sheetView>
  </sheetViews>
  <sheetFormatPr baseColWidth="10" defaultRowHeight="14.4" x14ac:dyDescent="0.3"/>
  <cols>
    <col min="2" max="2" width="15.33203125" customWidth="1"/>
  </cols>
  <sheetData>
    <row r="1" spans="1:6" s="21" customFormat="1" x14ac:dyDescent="0.3">
      <c r="A1" s="1" t="s">
        <v>0</v>
      </c>
      <c r="B1" s="2" t="s">
        <v>247</v>
      </c>
      <c r="C1" s="2"/>
      <c r="D1" s="30">
        <v>0.15</v>
      </c>
      <c r="E1" s="20"/>
      <c r="F1" s="46" t="s">
        <v>45</v>
      </c>
    </row>
    <row r="2" spans="1:6" s="4" customFormat="1" x14ac:dyDescent="0.3"/>
  </sheetData>
  <pageMargins left="0.7" right="0.7" top="0.75" bottom="0.75" header="0.3" footer="0.3"/>
  <customProperties>
    <customPr name="EpmWorksheetKeyString_GUID" r:id="rId1"/>
  </customPropertie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7"/>
  <sheetViews>
    <sheetView showGridLines="0" workbookViewId="0">
      <selection activeCell="D13" sqref="D13"/>
    </sheetView>
  </sheetViews>
  <sheetFormatPr baseColWidth="10" defaultColWidth="11.5546875" defaultRowHeight="14.4" x14ac:dyDescent="0.3"/>
  <cols>
    <col min="1" max="1" width="13.44140625" style="4" customWidth="1"/>
    <col min="2" max="2" width="17.33203125" style="4" customWidth="1"/>
    <col min="3" max="3" width="14.5546875" style="4" bestFit="1" customWidth="1"/>
    <col min="4" max="16384" width="11.5546875" style="4"/>
  </cols>
  <sheetData>
    <row r="1" spans="1:6" x14ac:dyDescent="0.3">
      <c r="A1" s="1" t="s">
        <v>0</v>
      </c>
      <c r="B1" s="19" t="s">
        <v>248</v>
      </c>
      <c r="C1" s="19"/>
      <c r="D1" s="3">
        <v>1</v>
      </c>
    </row>
    <row r="5" spans="1:6" s="10" customFormat="1" ht="13.8" x14ac:dyDescent="0.3">
      <c r="D5" s="12"/>
    </row>
    <row r="6" spans="1:6" x14ac:dyDescent="0.3">
      <c r="A6" s="1" t="s">
        <v>127</v>
      </c>
      <c r="B6" s="22">
        <v>240</v>
      </c>
      <c r="C6" s="23"/>
      <c r="D6" s="24">
        <v>46.5</v>
      </c>
      <c r="F6" s="4" t="s">
        <v>110</v>
      </c>
    </row>
    <row r="7" spans="1:6" x14ac:dyDescent="0.3">
      <c r="A7" s="5"/>
      <c r="B7" s="22">
        <v>280</v>
      </c>
      <c r="C7" s="23"/>
      <c r="D7" s="24">
        <v>46.5</v>
      </c>
      <c r="F7" s="4" t="s">
        <v>111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D13" sqref="D13"/>
    </sheetView>
  </sheetViews>
  <sheetFormatPr baseColWidth="10" defaultRowHeight="14.4" x14ac:dyDescent="0.3"/>
  <cols>
    <col min="2" max="2" width="20.5546875" bestFit="1" customWidth="1"/>
  </cols>
  <sheetData>
    <row r="1" spans="1:4" x14ac:dyDescent="0.3">
      <c r="A1" s="1" t="s">
        <v>374</v>
      </c>
      <c r="B1" s="22" t="s">
        <v>375</v>
      </c>
      <c r="C1" s="23"/>
      <c r="D1" s="15">
        <v>1</v>
      </c>
    </row>
    <row r="2" spans="1:4" x14ac:dyDescent="0.3">
      <c r="A2" s="1"/>
      <c r="B2" s="22" t="s">
        <v>376</v>
      </c>
      <c r="C2" s="23"/>
      <c r="D2" s="15">
        <v>1</v>
      </c>
    </row>
    <row r="3" spans="1:4" x14ac:dyDescent="0.3">
      <c r="A3" s="1"/>
      <c r="B3" s="22" t="s">
        <v>377</v>
      </c>
      <c r="C3" s="23"/>
      <c r="D3" s="15">
        <v>1</v>
      </c>
    </row>
    <row r="4" spans="1:4" x14ac:dyDescent="0.3">
      <c r="A4" s="1"/>
      <c r="B4" s="22" t="s">
        <v>378</v>
      </c>
      <c r="C4" s="23"/>
      <c r="D4" s="15">
        <v>1</v>
      </c>
    </row>
    <row r="5" spans="1:4" x14ac:dyDescent="0.3">
      <c r="A5" s="1"/>
      <c r="B5" s="22" t="s">
        <v>379</v>
      </c>
      <c r="C5" s="23"/>
      <c r="D5" s="15">
        <v>0</v>
      </c>
    </row>
    <row r="6" spans="1:4" x14ac:dyDescent="0.3">
      <c r="A6" s="1"/>
      <c r="B6" s="22" t="s">
        <v>380</v>
      </c>
      <c r="C6" s="23"/>
      <c r="D6" s="15">
        <v>0.02</v>
      </c>
    </row>
    <row r="7" spans="1:4" x14ac:dyDescent="0.3">
      <c r="A7" s="1"/>
      <c r="B7" s="22" t="s">
        <v>381</v>
      </c>
      <c r="C7" s="23"/>
      <c r="D7" s="15">
        <v>6.2E-2</v>
      </c>
    </row>
    <row r="8" spans="1:4" x14ac:dyDescent="0.3">
      <c r="A8" s="1"/>
      <c r="B8" s="22" t="s">
        <v>382</v>
      </c>
      <c r="C8" s="23"/>
      <c r="D8" s="15">
        <v>2.3E-2</v>
      </c>
    </row>
    <row r="9" spans="1:4" x14ac:dyDescent="0.3">
      <c r="A9" s="1"/>
      <c r="B9" s="22" t="s">
        <v>383</v>
      </c>
      <c r="C9" s="23"/>
      <c r="D9" s="15">
        <v>2.5000000000000001E-2</v>
      </c>
    </row>
    <row r="10" spans="1:4" x14ac:dyDescent="0.3">
      <c r="A10" s="1"/>
      <c r="B10" s="22" t="s">
        <v>384</v>
      </c>
      <c r="C10" s="23"/>
      <c r="D10" s="15">
        <v>0</v>
      </c>
    </row>
    <row r="11" spans="1:4" x14ac:dyDescent="0.3">
      <c r="A11" s="1"/>
      <c r="B11" s="22" t="s">
        <v>385</v>
      </c>
      <c r="C11" s="23"/>
      <c r="D11" s="15">
        <v>0</v>
      </c>
    </row>
    <row r="12" spans="1:4" x14ac:dyDescent="0.3">
      <c r="A12" s="1"/>
      <c r="B12" s="22" t="s">
        <v>386</v>
      </c>
      <c r="C12" s="23"/>
      <c r="D12" s="15">
        <v>7.1000000000000004E-3</v>
      </c>
    </row>
    <row r="13" spans="1:4" x14ac:dyDescent="0.3">
      <c r="A13" s="1"/>
      <c r="B13" s="22" t="s">
        <v>387</v>
      </c>
      <c r="C13" s="23"/>
      <c r="D13" s="15">
        <v>0.16</v>
      </c>
    </row>
    <row r="14" spans="1:4" x14ac:dyDescent="0.3">
      <c r="B14" s="22" t="s">
        <v>391</v>
      </c>
      <c r="C14" s="23"/>
      <c r="D14" s="24">
        <v>100</v>
      </c>
    </row>
    <row r="15" spans="1:4" x14ac:dyDescent="0.3">
      <c r="B15" s="22" t="s">
        <v>392</v>
      </c>
      <c r="C15" s="23"/>
      <c r="D15" s="15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showGridLines="0" topLeftCell="G1" workbookViewId="0">
      <selection activeCell="N3" sqref="N3:N56"/>
    </sheetView>
  </sheetViews>
  <sheetFormatPr baseColWidth="10" defaultColWidth="11.44140625" defaultRowHeight="14.4" x14ac:dyDescent="0.3"/>
  <cols>
    <col min="1" max="1" width="50.6640625" style="67" bestFit="1" customWidth="1"/>
    <col min="2" max="2" width="15.44140625" style="67" customWidth="1"/>
    <col min="3" max="3" width="14.109375" style="67" bestFit="1" customWidth="1"/>
    <col min="4" max="4" width="18.5546875" style="68" customWidth="1"/>
    <col min="5" max="5" width="11.33203125" style="67" customWidth="1"/>
    <col min="6" max="6" width="24.33203125" style="69" customWidth="1"/>
    <col min="7" max="7" width="11.44140625" style="67"/>
    <col min="8" max="8" width="12.6640625" style="67" bestFit="1" customWidth="1"/>
    <col min="9" max="9" width="18.5546875" style="67" customWidth="1"/>
    <col min="10" max="11" width="11.44140625" style="67"/>
    <col min="12" max="12" width="14.5546875" style="87" bestFit="1" customWidth="1"/>
    <col min="13" max="13" width="9" style="81" bestFit="1" customWidth="1"/>
    <col min="14" max="14" width="58.44140625" style="84" customWidth="1"/>
    <col min="15" max="16" width="11.44140625" style="67"/>
    <col min="17" max="17" width="33.88671875" style="102" bestFit="1" customWidth="1"/>
    <col min="18" max="18" width="22.6640625" style="67" customWidth="1"/>
    <col min="19" max="19" width="39.88671875" style="67" bestFit="1" customWidth="1"/>
    <col min="20" max="20" width="12" style="90" bestFit="1" customWidth="1"/>
    <col min="21" max="21" width="12.5546875" style="90" bestFit="1" customWidth="1"/>
    <col min="22" max="22" width="20.5546875" style="90" bestFit="1" customWidth="1"/>
    <col min="23" max="16384" width="11.44140625" style="67"/>
  </cols>
  <sheetData>
    <row r="1" spans="1:22" x14ac:dyDescent="0.3">
      <c r="A1" s="66" t="s">
        <v>137</v>
      </c>
      <c r="I1" s="66" t="s">
        <v>138</v>
      </c>
      <c r="Q1" s="101" t="s">
        <v>140</v>
      </c>
      <c r="T1" s="90" t="s">
        <v>141</v>
      </c>
      <c r="U1" s="90" t="s">
        <v>142</v>
      </c>
      <c r="V1" s="91" t="s">
        <v>143</v>
      </c>
    </row>
    <row r="2" spans="1:22" ht="15" thickBot="1" x14ac:dyDescent="0.35">
      <c r="T2" s="67"/>
      <c r="U2" s="67"/>
      <c r="V2" s="67"/>
    </row>
    <row r="3" spans="1:22" x14ac:dyDescent="0.3">
      <c r="A3" s="70"/>
      <c r="B3" s="70"/>
      <c r="C3" s="70"/>
      <c r="D3" s="71" t="str">
        <f>IF(C3="","",IF(OR(B2="",B4=""),0,(C3-C2)/(B3-B2)))</f>
        <v/>
      </c>
      <c r="E3" s="72" t="str">
        <f>IF(C3="","",C3-D3*B3)</f>
        <v/>
      </c>
      <c r="F3" s="73" t="str">
        <f>IF(C3="","",ROUND(D3,8)&amp;"|"&amp;ROUND(E3,8))</f>
        <v/>
      </c>
      <c r="I3" s="70">
        <v>0</v>
      </c>
      <c r="J3" s="70">
        <v>1000</v>
      </c>
      <c r="K3" s="70">
        <v>19.126799999999999</v>
      </c>
      <c r="L3" s="88">
        <f>IF(K3="","",(K3-K2)/(J3-J2))</f>
        <v>1.9126799999999999E-2</v>
      </c>
      <c r="M3" s="82">
        <f>IF(K3="","",K3-L3*J3)</f>
        <v>0</v>
      </c>
      <c r="N3" s="85" t="str">
        <f>IF(K3="","",ROUND(L3,8)&amp;"|"&amp;ROUND(M3,8))</f>
        <v>0,0191268|0</v>
      </c>
      <c r="Q3" s="103">
        <v>0</v>
      </c>
      <c r="R3" s="103">
        <v>15000</v>
      </c>
      <c r="S3" s="80" t="s">
        <v>252</v>
      </c>
      <c r="T3" s="92">
        <f>IF(S3="","",_xlfn.NUMBERVALUE(MID(S3,1,FIND("|",S3)-1)))</f>
        <v>3.8670000000000001E-5</v>
      </c>
      <c r="U3" s="93">
        <f>IF(S3="","",_xlfn.NUMBERVALUE(MID(S3,FIND("|",S3)+1,1000)))</f>
        <v>0</v>
      </c>
      <c r="V3" s="94">
        <f>IF(S3="","",T3*(R3)+U3)</f>
        <v>0.58005000000000007</v>
      </c>
    </row>
    <row r="4" spans="1:22" x14ac:dyDescent="0.3">
      <c r="A4" s="70"/>
      <c r="B4" s="70"/>
      <c r="C4" s="70"/>
      <c r="D4" s="74" t="str">
        <f t="shared" ref="D4:D21" si="0">IF(C4="","",IF(OR(B3="",B5=""),0,(C4-C3)/(B4-B3)))</f>
        <v/>
      </c>
      <c r="E4" s="75" t="str">
        <f t="shared" ref="E4:E21" si="1">IF(C4="","",C4-D4*B4)</f>
        <v/>
      </c>
      <c r="F4" s="76" t="str">
        <f t="shared" ref="F4:F21" si="2">IF(C4="","",ROUND(D4,8)&amp;"|"&amp;ROUND(E4,8))</f>
        <v/>
      </c>
      <c r="I4" s="70">
        <v>1000</v>
      </c>
      <c r="J4" s="70">
        <v>1500</v>
      </c>
      <c r="K4" s="70">
        <v>29.888730000000002</v>
      </c>
      <c r="L4" s="89">
        <f t="shared" ref="L4:L56" si="3">IF(K4="","",(K4-K3)/(J4-J3))</f>
        <v>2.1523860000000006E-2</v>
      </c>
      <c r="M4" s="83">
        <f t="shared" ref="M4:M56" si="4">IF(K4="","",K4-L4*J4)</f>
        <v>-2.3970600000000033</v>
      </c>
      <c r="N4" s="86" t="str">
        <f t="shared" ref="N4:N56" si="5">IF(K4="","",ROUND(L4,8)&amp;"|"&amp;ROUND(M4,8))</f>
        <v>0,02152386|-2,39706</v>
      </c>
      <c r="Q4" s="103">
        <v>15000</v>
      </c>
      <c r="R4" s="103">
        <v>21000</v>
      </c>
      <c r="S4" s="80" t="s">
        <v>253</v>
      </c>
      <c r="T4" s="95">
        <f t="shared" ref="T4:T22" si="6">IF(S4="","",_xlfn.NUMBERVALUE(MID(S4,1,FIND("|",S4)-1)))</f>
        <v>3.3299999999999999E-6</v>
      </c>
      <c r="U4" s="96">
        <f t="shared" ref="U4:U23" si="7">IF(S4="","",_xlfn.NUMBERVALUE(MID(S4,FIND("|",S4)+1,1000)))</f>
        <v>0.53</v>
      </c>
      <c r="V4" s="97">
        <f t="shared" ref="V4:V23" si="8">IF(S4="","",T4*(R4)+U4)</f>
        <v>0.59993000000000007</v>
      </c>
    </row>
    <row r="5" spans="1:22" x14ac:dyDescent="0.3">
      <c r="A5" s="70"/>
      <c r="B5" s="70"/>
      <c r="C5" s="70"/>
      <c r="D5" s="74" t="str">
        <f t="shared" si="0"/>
        <v/>
      </c>
      <c r="E5" s="75" t="str">
        <f t="shared" si="1"/>
        <v/>
      </c>
      <c r="F5" s="76" t="str">
        <f t="shared" si="2"/>
        <v/>
      </c>
      <c r="I5" s="70">
        <v>1500</v>
      </c>
      <c r="J5" s="70">
        <v>2000</v>
      </c>
      <c r="K5" s="70">
        <v>41.836770000000001</v>
      </c>
      <c r="L5" s="89">
        <f t="shared" si="3"/>
        <v>2.3896079999999997E-2</v>
      </c>
      <c r="M5" s="83">
        <f t="shared" si="4"/>
        <v>-5.9553899999999942</v>
      </c>
      <c r="N5" s="86" t="str">
        <f t="shared" si="5"/>
        <v>0,02389608|-5,95539</v>
      </c>
      <c r="Q5" s="103">
        <v>21000</v>
      </c>
      <c r="R5" s="103">
        <v>24000</v>
      </c>
      <c r="S5" s="80" t="s">
        <v>254</v>
      </c>
      <c r="T5" s="95">
        <f>IF(S5="","",_xlfn.NUMBERVALUE(MID(S5,1,FIND("|",S5)-1)))</f>
        <v>7.43E-6</v>
      </c>
      <c r="U5" s="96">
        <f t="shared" si="7"/>
        <v>0.44395434</v>
      </c>
      <c r="V5" s="97">
        <f t="shared" si="8"/>
        <v>0.62227434000000004</v>
      </c>
    </row>
    <row r="6" spans="1:22" x14ac:dyDescent="0.3">
      <c r="A6" s="70"/>
      <c r="B6" s="70"/>
      <c r="C6" s="70"/>
      <c r="D6" s="74" t="str">
        <f t="shared" si="0"/>
        <v/>
      </c>
      <c r="E6" s="75" t="str">
        <f t="shared" si="1"/>
        <v/>
      </c>
      <c r="F6" s="76" t="str">
        <f t="shared" si="2"/>
        <v/>
      </c>
      <c r="I6" s="70">
        <v>2000</v>
      </c>
      <c r="J6" s="70">
        <v>2500</v>
      </c>
      <c r="K6" s="70">
        <v>53.791020000000003</v>
      </c>
      <c r="L6" s="89">
        <f t="shared" si="3"/>
        <v>2.3908500000000003E-2</v>
      </c>
      <c r="M6" s="83">
        <f t="shared" si="4"/>
        <v>-5.9802300000000059</v>
      </c>
      <c r="N6" s="86" t="str">
        <f t="shared" si="5"/>
        <v>0,0239085|-5,98023</v>
      </c>
      <c r="Q6" s="103">
        <v>24000</v>
      </c>
      <c r="R6" s="103">
        <v>27000</v>
      </c>
      <c r="S6" s="80" t="s">
        <v>255</v>
      </c>
      <c r="T6" s="95">
        <f t="shared" si="6"/>
        <v>4.4360000000000002E-5</v>
      </c>
      <c r="U6" s="96">
        <f t="shared" si="7"/>
        <v>-0.44245605999999998</v>
      </c>
      <c r="V6" s="97">
        <f t="shared" si="8"/>
        <v>0.75526394000000008</v>
      </c>
    </row>
    <row r="7" spans="1:22" x14ac:dyDescent="0.3">
      <c r="A7" s="70"/>
      <c r="B7" s="70"/>
      <c r="C7" s="70"/>
      <c r="D7" s="74" t="str">
        <f t="shared" si="0"/>
        <v/>
      </c>
      <c r="E7" s="75" t="str">
        <f t="shared" si="1"/>
        <v/>
      </c>
      <c r="F7" s="76" t="str">
        <f t="shared" si="2"/>
        <v/>
      </c>
      <c r="I7" s="70">
        <v>2500</v>
      </c>
      <c r="J7" s="70">
        <v>3000</v>
      </c>
      <c r="K7" s="70">
        <v>65.751480000000001</v>
      </c>
      <c r="L7" s="89">
        <f>IF(K7="","",(K7-K6)/(J7-J6))</f>
        <v>2.3920919999999995E-2</v>
      </c>
      <c r="M7" s="83">
        <f t="shared" si="4"/>
        <v>-6.0112799999999851</v>
      </c>
      <c r="N7" s="86" t="str">
        <f t="shared" si="5"/>
        <v>0,02392092|-6,01128</v>
      </c>
      <c r="Q7" s="103">
        <v>27000</v>
      </c>
      <c r="R7" s="103">
        <v>30000</v>
      </c>
      <c r="S7" s="80" t="s">
        <v>256</v>
      </c>
      <c r="T7" s="95">
        <f t="shared" si="6"/>
        <v>4.9230000000000001E-5</v>
      </c>
      <c r="U7" s="96">
        <f t="shared" si="7"/>
        <v>-0.57371280999999996</v>
      </c>
      <c r="V7" s="97">
        <f t="shared" si="8"/>
        <v>0.90318719000000014</v>
      </c>
    </row>
    <row r="8" spans="1:22" x14ac:dyDescent="0.3">
      <c r="A8" s="70"/>
      <c r="B8" s="70"/>
      <c r="C8" s="70"/>
      <c r="D8" s="74" t="str">
        <f t="shared" si="0"/>
        <v/>
      </c>
      <c r="E8" s="75" t="str">
        <f t="shared" si="1"/>
        <v/>
      </c>
      <c r="F8" s="76" t="str">
        <f t="shared" si="2"/>
        <v/>
      </c>
      <c r="I8" s="70">
        <v>3000</v>
      </c>
      <c r="J8" s="70">
        <v>3500</v>
      </c>
      <c r="K8" s="70">
        <v>77.705730000000003</v>
      </c>
      <c r="L8" s="89">
        <f t="shared" si="3"/>
        <v>2.3908500000000003E-2</v>
      </c>
      <c r="M8" s="83">
        <f t="shared" si="4"/>
        <v>-5.9740200000000101</v>
      </c>
      <c r="N8" s="86" t="str">
        <f>IF(K8="","",ROUND(L8,8)&amp;"|"&amp;ROUND(M8,8))</f>
        <v>0,0239085|-5,97402</v>
      </c>
      <c r="Q8" s="103">
        <v>30000</v>
      </c>
      <c r="R8" s="103">
        <v>40000</v>
      </c>
      <c r="S8" s="80" t="s">
        <v>257</v>
      </c>
      <c r="T8" s="95">
        <f t="shared" si="6"/>
        <v>9.6900000000000004E-6</v>
      </c>
      <c r="U8" s="96">
        <f t="shared" si="7"/>
        <v>0.61225357999999996</v>
      </c>
      <c r="V8" s="97">
        <f t="shared" si="8"/>
        <v>0.99985357999999991</v>
      </c>
    </row>
    <row r="9" spans="1:22" x14ac:dyDescent="0.3">
      <c r="A9" s="70"/>
      <c r="B9" s="70"/>
      <c r="C9" s="70"/>
      <c r="D9" s="74" t="str">
        <f t="shared" si="0"/>
        <v/>
      </c>
      <c r="E9" s="75" t="str">
        <f t="shared" si="1"/>
        <v/>
      </c>
      <c r="F9" s="76" t="str">
        <f t="shared" si="2"/>
        <v/>
      </c>
      <c r="I9" s="70">
        <v>3500</v>
      </c>
      <c r="J9" s="70">
        <v>4000</v>
      </c>
      <c r="K9" s="70">
        <v>89.653770000000009</v>
      </c>
      <c r="L9" s="89">
        <f t="shared" si="3"/>
        <v>2.3896080000000011E-2</v>
      </c>
      <c r="M9" s="83">
        <f t="shared" si="4"/>
        <v>-5.9305500000000393</v>
      </c>
      <c r="N9" s="86" t="str">
        <f t="shared" si="5"/>
        <v>0,02389608|-5,93055</v>
      </c>
      <c r="Q9" s="103">
        <v>40000</v>
      </c>
      <c r="R9" s="103">
        <v>60000</v>
      </c>
      <c r="S9" s="80" t="s">
        <v>258</v>
      </c>
      <c r="T9" s="95">
        <f t="shared" si="6"/>
        <v>1.224E-5</v>
      </c>
      <c r="U9" s="96">
        <f t="shared" si="7"/>
        <v>0.51054191000000004</v>
      </c>
      <c r="V9" s="97">
        <f t="shared" si="8"/>
        <v>1.2449419100000001</v>
      </c>
    </row>
    <row r="10" spans="1:22" x14ac:dyDescent="0.3">
      <c r="A10" s="70"/>
      <c r="B10" s="70"/>
      <c r="C10" s="70"/>
      <c r="D10" s="74" t="str">
        <f t="shared" si="0"/>
        <v/>
      </c>
      <c r="E10" s="75" t="str">
        <f t="shared" si="1"/>
        <v/>
      </c>
      <c r="F10" s="76" t="str">
        <f t="shared" si="2"/>
        <v/>
      </c>
      <c r="I10" s="70">
        <v>4000</v>
      </c>
      <c r="J10" s="70">
        <v>5000</v>
      </c>
      <c r="K10" s="70">
        <v>107.58825</v>
      </c>
      <c r="L10" s="89">
        <f t="shared" si="3"/>
        <v>1.7934479999999992E-2</v>
      </c>
      <c r="M10" s="83">
        <f t="shared" si="4"/>
        <v>17.915850000000034</v>
      </c>
      <c r="N10" s="86" t="str">
        <f t="shared" si="5"/>
        <v>0,01793448|17,91585</v>
      </c>
      <c r="Q10" s="103">
        <v>60000</v>
      </c>
      <c r="R10" s="103">
        <v>999999</v>
      </c>
      <c r="S10" s="80" t="s">
        <v>259</v>
      </c>
      <c r="T10" s="95">
        <f t="shared" si="6"/>
        <v>1.135E-5</v>
      </c>
      <c r="U10" s="96">
        <f t="shared" si="7"/>
        <v>0.56397111</v>
      </c>
      <c r="V10" s="97">
        <f t="shared" si="8"/>
        <v>11.913959760000001</v>
      </c>
    </row>
    <row r="11" spans="1:22" x14ac:dyDescent="0.3">
      <c r="A11" s="70"/>
      <c r="B11" s="70"/>
      <c r="C11" s="70"/>
      <c r="D11" s="74" t="str">
        <f t="shared" si="0"/>
        <v/>
      </c>
      <c r="E11" s="75" t="str">
        <f t="shared" si="1"/>
        <v/>
      </c>
      <c r="F11" s="76" t="str">
        <f t="shared" si="2"/>
        <v/>
      </c>
      <c r="I11" s="70">
        <v>5000</v>
      </c>
      <c r="J11" s="70">
        <v>6000</v>
      </c>
      <c r="K11" s="70">
        <v>131.49674999999999</v>
      </c>
      <c r="L11" s="89">
        <f>IF(K11="","",(K11-K10)/(J11-J10))</f>
        <v>2.3908499999999989E-2</v>
      </c>
      <c r="M11" s="83">
        <f t="shared" si="4"/>
        <v>-11.954249999999945</v>
      </c>
      <c r="N11" s="86" t="str">
        <f t="shared" si="5"/>
        <v>0,0239085|-11,95425</v>
      </c>
      <c r="Q11" s="103"/>
      <c r="R11" s="103"/>
      <c r="S11" s="80"/>
      <c r="T11" s="95" t="str">
        <f t="shared" si="6"/>
        <v/>
      </c>
      <c r="U11" s="96" t="str">
        <f t="shared" si="7"/>
        <v/>
      </c>
      <c r="V11" s="97" t="str">
        <f t="shared" si="8"/>
        <v/>
      </c>
    </row>
    <row r="12" spans="1:22" x14ac:dyDescent="0.3">
      <c r="A12" s="70"/>
      <c r="B12" s="70"/>
      <c r="C12" s="70"/>
      <c r="D12" s="74" t="str">
        <f t="shared" si="0"/>
        <v/>
      </c>
      <c r="E12" s="75" t="str">
        <f t="shared" si="1"/>
        <v/>
      </c>
      <c r="F12" s="76" t="str">
        <f t="shared" si="2"/>
        <v/>
      </c>
      <c r="I12" s="70">
        <v>6000</v>
      </c>
      <c r="J12" s="70">
        <v>7000</v>
      </c>
      <c r="K12" s="70">
        <v>155.40525</v>
      </c>
      <c r="L12" s="89">
        <f t="shared" si="3"/>
        <v>2.3908500000000003E-2</v>
      </c>
      <c r="M12" s="83">
        <f t="shared" si="4"/>
        <v>-11.95425000000003</v>
      </c>
      <c r="N12" s="86" t="str">
        <f t="shared" si="5"/>
        <v>0,0239085|-11,95425</v>
      </c>
      <c r="Q12" s="103"/>
      <c r="R12" s="103"/>
      <c r="S12" s="80"/>
      <c r="T12" s="95" t="str">
        <f t="shared" si="6"/>
        <v/>
      </c>
      <c r="U12" s="96" t="str">
        <f t="shared" si="7"/>
        <v/>
      </c>
      <c r="V12" s="97" t="str">
        <f t="shared" si="8"/>
        <v/>
      </c>
    </row>
    <row r="13" spans="1:22" x14ac:dyDescent="0.3">
      <c r="A13" s="70"/>
      <c r="B13" s="70"/>
      <c r="C13" s="70"/>
      <c r="D13" s="74" t="str">
        <f t="shared" si="0"/>
        <v/>
      </c>
      <c r="E13" s="75" t="str">
        <f t="shared" si="1"/>
        <v/>
      </c>
      <c r="F13" s="76" t="str">
        <f t="shared" si="2"/>
        <v/>
      </c>
      <c r="I13" s="70">
        <v>7000</v>
      </c>
      <c r="J13" s="70">
        <v>8000</v>
      </c>
      <c r="K13" s="70">
        <v>179.31375</v>
      </c>
      <c r="L13" s="89">
        <f t="shared" si="3"/>
        <v>2.3908500000000003E-2</v>
      </c>
      <c r="M13" s="83">
        <f t="shared" si="4"/>
        <v>-11.95425000000003</v>
      </c>
      <c r="N13" s="86" t="str">
        <f t="shared" si="5"/>
        <v>0,0239085|-11,95425</v>
      </c>
      <c r="Q13" s="103"/>
      <c r="R13" s="103"/>
      <c r="S13" s="80"/>
      <c r="T13" s="95" t="str">
        <f t="shared" si="6"/>
        <v/>
      </c>
      <c r="U13" s="96" t="str">
        <f t="shared" si="7"/>
        <v/>
      </c>
      <c r="V13" s="97" t="str">
        <f t="shared" si="8"/>
        <v/>
      </c>
    </row>
    <row r="14" spans="1:22" x14ac:dyDescent="0.3">
      <c r="A14" s="70"/>
      <c r="B14" s="70"/>
      <c r="C14" s="70"/>
      <c r="D14" s="74" t="str">
        <f t="shared" si="0"/>
        <v/>
      </c>
      <c r="E14" s="75" t="str">
        <f t="shared" si="1"/>
        <v/>
      </c>
      <c r="F14" s="76" t="str">
        <f t="shared" si="2"/>
        <v/>
      </c>
      <c r="I14" s="70">
        <v>8000</v>
      </c>
      <c r="J14" s="70">
        <v>9000</v>
      </c>
      <c r="K14" s="70">
        <v>203.22225</v>
      </c>
      <c r="L14" s="89">
        <f t="shared" si="3"/>
        <v>2.3908500000000003E-2</v>
      </c>
      <c r="M14" s="83">
        <f t="shared" si="4"/>
        <v>-11.95425000000003</v>
      </c>
      <c r="N14" s="86" t="str">
        <f t="shared" si="5"/>
        <v>0,0239085|-11,95425</v>
      </c>
      <c r="Q14" s="103"/>
      <c r="R14" s="103"/>
      <c r="S14" s="80"/>
      <c r="T14" s="95" t="str">
        <f t="shared" si="6"/>
        <v/>
      </c>
      <c r="U14" s="96" t="str">
        <f t="shared" si="7"/>
        <v/>
      </c>
      <c r="V14" s="97" t="str">
        <f t="shared" si="8"/>
        <v/>
      </c>
    </row>
    <row r="15" spans="1:22" x14ac:dyDescent="0.3">
      <c r="A15" s="70"/>
      <c r="B15" s="70"/>
      <c r="C15" s="70"/>
      <c r="D15" s="74" t="str">
        <f t="shared" si="0"/>
        <v/>
      </c>
      <c r="E15" s="75" t="str">
        <f t="shared" si="1"/>
        <v/>
      </c>
      <c r="F15" s="76" t="str">
        <f t="shared" si="2"/>
        <v/>
      </c>
      <c r="I15" s="70">
        <v>9000</v>
      </c>
      <c r="J15" s="70">
        <v>10000</v>
      </c>
      <c r="K15" s="70">
        <v>227.13075000000001</v>
      </c>
      <c r="L15" s="89">
        <f t="shared" si="3"/>
        <v>2.3908500000000003E-2</v>
      </c>
      <c r="M15" s="83">
        <f t="shared" si="4"/>
        <v>-11.95425000000003</v>
      </c>
      <c r="N15" s="86" t="str">
        <f t="shared" si="5"/>
        <v>0,0239085|-11,95425</v>
      </c>
      <c r="Q15" s="103"/>
      <c r="R15" s="103"/>
      <c r="S15" s="80"/>
      <c r="T15" s="95" t="str">
        <f t="shared" si="6"/>
        <v/>
      </c>
      <c r="U15" s="96" t="str">
        <f t="shared" si="7"/>
        <v/>
      </c>
      <c r="V15" s="97" t="str">
        <f t="shared" si="8"/>
        <v/>
      </c>
    </row>
    <row r="16" spans="1:22" x14ac:dyDescent="0.3">
      <c r="A16" s="70"/>
      <c r="B16" s="70"/>
      <c r="C16" s="70"/>
      <c r="D16" s="74" t="str">
        <f t="shared" si="0"/>
        <v/>
      </c>
      <c r="E16" s="75" t="str">
        <f t="shared" si="1"/>
        <v/>
      </c>
      <c r="F16" s="76" t="str">
        <f t="shared" si="2"/>
        <v/>
      </c>
      <c r="I16" s="70">
        <v>10000</v>
      </c>
      <c r="J16" s="70">
        <v>11000</v>
      </c>
      <c r="K16" s="70">
        <v>251.03925000000001</v>
      </c>
      <c r="L16" s="89">
        <f t="shared" si="3"/>
        <v>2.3908500000000003E-2</v>
      </c>
      <c r="M16" s="83">
        <f t="shared" si="4"/>
        <v>-11.95425000000003</v>
      </c>
      <c r="N16" s="86" t="str">
        <f t="shared" si="5"/>
        <v>0,0239085|-11,95425</v>
      </c>
      <c r="Q16" s="103"/>
      <c r="R16" s="103"/>
      <c r="S16" s="80"/>
      <c r="T16" s="95" t="str">
        <f t="shared" si="6"/>
        <v/>
      </c>
      <c r="U16" s="96" t="str">
        <f t="shared" si="7"/>
        <v/>
      </c>
      <c r="V16" s="97" t="str">
        <f t="shared" si="8"/>
        <v/>
      </c>
    </row>
    <row r="17" spans="1:22" x14ac:dyDescent="0.3">
      <c r="A17" s="70"/>
      <c r="B17" s="70"/>
      <c r="C17" s="70"/>
      <c r="D17" s="74" t="str">
        <f t="shared" si="0"/>
        <v/>
      </c>
      <c r="E17" s="75" t="str">
        <f t="shared" si="1"/>
        <v/>
      </c>
      <c r="F17" s="76" t="str">
        <f t="shared" si="2"/>
        <v/>
      </c>
      <c r="I17" s="70">
        <v>11000</v>
      </c>
      <c r="J17" s="70">
        <v>12000</v>
      </c>
      <c r="K17" s="70">
        <v>274.94774999999998</v>
      </c>
      <c r="L17" s="89">
        <f t="shared" si="3"/>
        <v>2.3908499999999975E-2</v>
      </c>
      <c r="M17" s="83">
        <f t="shared" si="4"/>
        <v>-11.954249999999718</v>
      </c>
      <c r="N17" s="86" t="str">
        <f t="shared" si="5"/>
        <v>0,0239085|-11,95425</v>
      </c>
      <c r="Q17" s="103"/>
      <c r="R17" s="103"/>
      <c r="S17" s="80"/>
      <c r="T17" s="95" t="str">
        <f t="shared" si="6"/>
        <v/>
      </c>
      <c r="U17" s="96" t="str">
        <f t="shared" si="7"/>
        <v/>
      </c>
      <c r="V17" s="97" t="str">
        <f t="shared" si="8"/>
        <v/>
      </c>
    </row>
    <row r="18" spans="1:22" x14ac:dyDescent="0.3">
      <c r="A18" s="70"/>
      <c r="B18" s="70"/>
      <c r="C18" s="70"/>
      <c r="D18" s="74" t="str">
        <f t="shared" si="0"/>
        <v/>
      </c>
      <c r="E18" s="75" t="str">
        <f t="shared" si="1"/>
        <v/>
      </c>
      <c r="F18" s="76" t="str">
        <f t="shared" si="2"/>
        <v/>
      </c>
      <c r="I18" s="70">
        <v>12000</v>
      </c>
      <c r="J18" s="70">
        <v>14000</v>
      </c>
      <c r="K18" s="70">
        <v>310.81049999999999</v>
      </c>
      <c r="L18" s="89">
        <f t="shared" si="3"/>
        <v>1.7931375000000003E-2</v>
      </c>
      <c r="M18" s="83">
        <f t="shared" si="4"/>
        <v>59.771249999999952</v>
      </c>
      <c r="N18" s="86" t="str">
        <f t="shared" si="5"/>
        <v>0,01793138|59,77125</v>
      </c>
      <c r="Q18" s="103"/>
      <c r="R18" s="103"/>
      <c r="S18" s="80"/>
      <c r="T18" s="95" t="str">
        <f t="shared" si="6"/>
        <v/>
      </c>
      <c r="U18" s="96" t="str">
        <f t="shared" si="7"/>
        <v/>
      </c>
      <c r="V18" s="97" t="str">
        <f t="shared" si="8"/>
        <v/>
      </c>
    </row>
    <row r="19" spans="1:22" x14ac:dyDescent="0.3">
      <c r="A19" s="70"/>
      <c r="B19" s="70"/>
      <c r="C19" s="70"/>
      <c r="D19" s="74" t="str">
        <f t="shared" si="0"/>
        <v/>
      </c>
      <c r="E19" s="75" t="str">
        <f t="shared" si="1"/>
        <v/>
      </c>
      <c r="F19" s="76" t="str">
        <f t="shared" si="2"/>
        <v/>
      </c>
      <c r="I19" s="70">
        <v>14000</v>
      </c>
      <c r="J19" s="70">
        <v>16000</v>
      </c>
      <c r="K19" s="70">
        <v>358.6275</v>
      </c>
      <c r="L19" s="89">
        <f t="shared" si="3"/>
        <v>2.3908500000000003E-2</v>
      </c>
      <c r="M19" s="83">
        <f t="shared" si="4"/>
        <v>-23.90850000000006</v>
      </c>
      <c r="N19" s="86" t="str">
        <f t="shared" si="5"/>
        <v>0,0239085|-23,9085</v>
      </c>
      <c r="Q19" s="103"/>
      <c r="R19" s="103"/>
      <c r="S19" s="80"/>
      <c r="T19" s="95" t="str">
        <f t="shared" si="6"/>
        <v/>
      </c>
      <c r="U19" s="96" t="str">
        <f t="shared" si="7"/>
        <v/>
      </c>
      <c r="V19" s="97" t="str">
        <f t="shared" si="8"/>
        <v/>
      </c>
    </row>
    <row r="20" spans="1:22" x14ac:dyDescent="0.3">
      <c r="A20" s="70"/>
      <c r="B20" s="70"/>
      <c r="C20" s="70"/>
      <c r="D20" s="74" t="str">
        <f t="shared" si="0"/>
        <v/>
      </c>
      <c r="E20" s="75" t="str">
        <f t="shared" si="1"/>
        <v/>
      </c>
      <c r="F20" s="76" t="str">
        <f t="shared" si="2"/>
        <v/>
      </c>
      <c r="I20" s="70">
        <v>16000</v>
      </c>
      <c r="J20" s="70">
        <v>18000</v>
      </c>
      <c r="K20" s="70">
        <v>406.44450000000001</v>
      </c>
      <c r="L20" s="89">
        <f t="shared" si="3"/>
        <v>2.3908500000000003E-2</v>
      </c>
      <c r="M20" s="83">
        <f t="shared" si="4"/>
        <v>-23.90850000000006</v>
      </c>
      <c r="N20" s="86" t="str">
        <f t="shared" si="5"/>
        <v>0,0239085|-23,9085</v>
      </c>
      <c r="Q20" s="103"/>
      <c r="R20" s="103"/>
      <c r="S20" s="80"/>
      <c r="T20" s="95" t="str">
        <f t="shared" si="6"/>
        <v/>
      </c>
      <c r="U20" s="96" t="str">
        <f t="shared" si="7"/>
        <v/>
      </c>
      <c r="V20" s="97" t="str">
        <f t="shared" si="8"/>
        <v/>
      </c>
    </row>
    <row r="21" spans="1:22" ht="15" thickBot="1" x14ac:dyDescent="0.35">
      <c r="A21" s="70"/>
      <c r="B21" s="70"/>
      <c r="C21" s="70"/>
      <c r="D21" s="77" t="str">
        <f t="shared" si="0"/>
        <v/>
      </c>
      <c r="E21" s="78" t="str">
        <f t="shared" si="1"/>
        <v/>
      </c>
      <c r="F21" s="79" t="str">
        <f t="shared" si="2"/>
        <v/>
      </c>
      <c r="I21" s="70">
        <v>18000</v>
      </c>
      <c r="J21" s="70">
        <v>21000</v>
      </c>
      <c r="K21" s="70">
        <v>466.21575000000001</v>
      </c>
      <c r="L21" s="89">
        <f t="shared" si="3"/>
        <v>1.9923750000000004E-2</v>
      </c>
      <c r="M21" s="83">
        <f t="shared" si="4"/>
        <v>47.81699999999995</v>
      </c>
      <c r="N21" s="86" t="str">
        <f t="shared" si="5"/>
        <v>0,01992375|47,817</v>
      </c>
      <c r="Q21" s="103"/>
      <c r="R21" s="103"/>
      <c r="S21" s="80"/>
      <c r="T21" s="95" t="str">
        <f t="shared" si="6"/>
        <v/>
      </c>
      <c r="U21" s="96" t="str">
        <f t="shared" si="7"/>
        <v/>
      </c>
      <c r="V21" s="97" t="str">
        <f t="shared" si="8"/>
        <v/>
      </c>
    </row>
    <row r="22" spans="1:22" x14ac:dyDescent="0.3">
      <c r="I22" s="70">
        <v>21000</v>
      </c>
      <c r="J22" s="70">
        <v>24000</v>
      </c>
      <c r="K22" s="70">
        <v>537.94124999999997</v>
      </c>
      <c r="L22" s="89">
        <f t="shared" si="3"/>
        <v>2.3908499999999985E-2</v>
      </c>
      <c r="M22" s="83">
        <f t="shared" si="4"/>
        <v>-35.862749999999664</v>
      </c>
      <c r="N22" s="86" t="str">
        <f t="shared" si="5"/>
        <v>0,0239085|-35,86275</v>
      </c>
      <c r="Q22" s="103"/>
      <c r="R22" s="103"/>
      <c r="S22" s="80"/>
      <c r="T22" s="95" t="str">
        <f t="shared" si="6"/>
        <v/>
      </c>
      <c r="U22" s="96" t="str">
        <f t="shared" si="7"/>
        <v/>
      </c>
      <c r="V22" s="97" t="str">
        <f t="shared" si="8"/>
        <v/>
      </c>
    </row>
    <row r="23" spans="1:22" ht="15" thickBot="1" x14ac:dyDescent="0.35">
      <c r="D23" s="67"/>
      <c r="F23" s="67"/>
      <c r="I23" s="70">
        <v>24000</v>
      </c>
      <c r="J23" s="70">
        <v>27000</v>
      </c>
      <c r="K23" s="70">
        <v>609.66674999999998</v>
      </c>
      <c r="L23" s="89">
        <f t="shared" si="3"/>
        <v>2.3908500000000003E-2</v>
      </c>
      <c r="M23" s="83">
        <f t="shared" si="4"/>
        <v>-35.862750000000119</v>
      </c>
      <c r="N23" s="86" t="str">
        <f t="shared" si="5"/>
        <v>0,0239085|-35,86275</v>
      </c>
      <c r="Q23" s="103"/>
      <c r="R23" s="103"/>
      <c r="S23" s="80"/>
      <c r="T23" s="98" t="str">
        <f>IF(S23="","",_xlfn.NUMBERVALUE(MID(S23,1,FIND("|",S23)-1)))</f>
        <v/>
      </c>
      <c r="U23" s="99" t="str">
        <f t="shared" si="7"/>
        <v/>
      </c>
      <c r="V23" s="100" t="str">
        <f t="shared" si="8"/>
        <v/>
      </c>
    </row>
    <row r="24" spans="1:22" x14ac:dyDescent="0.3">
      <c r="D24" s="67"/>
      <c r="F24" s="67"/>
      <c r="I24" s="70">
        <v>27000</v>
      </c>
      <c r="J24" s="70">
        <v>30000</v>
      </c>
      <c r="K24" s="70">
        <v>681.39224999999999</v>
      </c>
      <c r="L24" s="89">
        <f t="shared" si="3"/>
        <v>2.3908500000000003E-2</v>
      </c>
      <c r="M24" s="83">
        <f t="shared" si="4"/>
        <v>-35.862750000000119</v>
      </c>
      <c r="N24" s="86" t="str">
        <f t="shared" si="5"/>
        <v>0,0239085|-35,86275</v>
      </c>
      <c r="Q24" s="103"/>
      <c r="R24" s="103"/>
      <c r="S24" s="80"/>
      <c r="T24" s="90" t="str">
        <f>IF(S24="","",_xlfn.NUMBERVALUE(MID(S24,1,FIND("|",S24)-1)))</f>
        <v/>
      </c>
      <c r="U24" s="90" t="str">
        <f>IF(S24="","",_xlfn.NUMBERVALUE(MID(S24,FIND("|",S24)+1,1000)))</f>
        <v/>
      </c>
      <c r="V24" s="90" t="str">
        <f t="shared" ref="V24:V56" si="9">IF(S24="","",T24*(R24)+U24)</f>
        <v/>
      </c>
    </row>
    <row r="25" spans="1:22" x14ac:dyDescent="0.3">
      <c r="D25" s="67"/>
      <c r="F25" s="67"/>
      <c r="I25" s="70">
        <v>30000</v>
      </c>
      <c r="J25" s="70">
        <v>33000</v>
      </c>
      <c r="K25" s="70">
        <v>753.11775</v>
      </c>
      <c r="L25" s="89">
        <f t="shared" si="3"/>
        <v>2.3908500000000003E-2</v>
      </c>
      <c r="M25" s="83">
        <f t="shared" si="4"/>
        <v>-35.862750000000119</v>
      </c>
      <c r="N25" s="86" t="str">
        <f t="shared" si="5"/>
        <v>0,0239085|-35,86275</v>
      </c>
      <c r="Q25" s="103"/>
      <c r="R25" s="103"/>
      <c r="S25" s="80"/>
      <c r="T25" s="90" t="str">
        <f t="shared" ref="T25:T56" si="10">IF(S25="","",_xlfn.NUMBERVALUE(MID(S25,1,FIND("|",S25)-1)))</f>
        <v/>
      </c>
      <c r="U25" s="90" t="str">
        <f t="shared" ref="U25:U56" si="11">IF(S25="","",_xlfn.NUMBERVALUE(MID(S25,FIND("|",S25)+1,1000)))</f>
        <v/>
      </c>
      <c r="V25" s="90" t="str">
        <f t="shared" si="9"/>
        <v/>
      </c>
    </row>
    <row r="26" spans="1:22" x14ac:dyDescent="0.3">
      <c r="D26" s="67"/>
      <c r="F26" s="67"/>
      <c r="I26" s="70">
        <v>33000</v>
      </c>
      <c r="J26" s="70">
        <v>36000</v>
      </c>
      <c r="K26" s="70">
        <v>824.84325000000001</v>
      </c>
      <c r="L26" s="89">
        <f t="shared" si="3"/>
        <v>2.3908500000000003E-2</v>
      </c>
      <c r="M26" s="83">
        <f t="shared" si="4"/>
        <v>-35.862750000000119</v>
      </c>
      <c r="N26" s="86" t="str">
        <f>IF(K26="","",ROUND(L26,8)&amp;"|"&amp;ROUND(M26,8))</f>
        <v>0,0239085|-35,86275</v>
      </c>
      <c r="Q26" s="103"/>
      <c r="R26" s="103"/>
      <c r="S26" s="80"/>
      <c r="T26" s="90" t="str">
        <f t="shared" si="10"/>
        <v/>
      </c>
      <c r="U26" s="90" t="str">
        <f t="shared" si="11"/>
        <v/>
      </c>
      <c r="V26" s="90" t="str">
        <f t="shared" si="9"/>
        <v/>
      </c>
    </row>
    <row r="27" spans="1:22" x14ac:dyDescent="0.3">
      <c r="D27" s="67"/>
      <c r="F27" s="67"/>
      <c r="I27" s="70">
        <v>36000</v>
      </c>
      <c r="J27" s="70">
        <v>39000</v>
      </c>
      <c r="K27" s="70">
        <v>896.56875000000002</v>
      </c>
      <c r="L27" s="89">
        <f t="shared" si="3"/>
        <v>2.3908500000000003E-2</v>
      </c>
      <c r="M27" s="83">
        <f t="shared" si="4"/>
        <v>-35.862750000000119</v>
      </c>
      <c r="N27" s="86" t="str">
        <f t="shared" si="5"/>
        <v>0,0239085|-35,86275</v>
      </c>
      <c r="Q27" s="103"/>
      <c r="R27" s="103"/>
      <c r="S27" s="80"/>
      <c r="T27" s="90" t="str">
        <f t="shared" si="10"/>
        <v/>
      </c>
      <c r="U27" s="90" t="str">
        <f t="shared" si="11"/>
        <v/>
      </c>
      <c r="V27" s="90" t="str">
        <f t="shared" si="9"/>
        <v/>
      </c>
    </row>
    <row r="28" spans="1:22" x14ac:dyDescent="0.3">
      <c r="D28" s="67"/>
      <c r="F28" s="67"/>
      <c r="I28" s="70">
        <v>39000</v>
      </c>
      <c r="J28" s="70">
        <v>42000</v>
      </c>
      <c r="K28" s="70">
        <v>968.29425000000003</v>
      </c>
      <c r="L28" s="89">
        <f t="shared" si="3"/>
        <v>2.3908500000000003E-2</v>
      </c>
      <c r="M28" s="83">
        <f t="shared" si="4"/>
        <v>-35.862750000000119</v>
      </c>
      <c r="N28" s="86" t="str">
        <f>IF(K28="","",ROUND(L28,8)&amp;"|"&amp;ROUND(M28,8))</f>
        <v>0,0239085|-35,86275</v>
      </c>
      <c r="Q28" s="103"/>
      <c r="R28" s="103"/>
      <c r="S28" s="80"/>
      <c r="T28" s="90" t="str">
        <f t="shared" si="10"/>
        <v/>
      </c>
      <c r="U28" s="90" t="str">
        <f t="shared" si="11"/>
        <v/>
      </c>
      <c r="V28" s="90" t="str">
        <f t="shared" si="9"/>
        <v/>
      </c>
    </row>
    <row r="29" spans="1:22" x14ac:dyDescent="0.3">
      <c r="D29" s="67"/>
      <c r="F29" s="67"/>
      <c r="I29" s="70">
        <v>42000</v>
      </c>
      <c r="J29" s="70">
        <v>45000</v>
      </c>
      <c r="K29" s="70">
        <v>1040.0197499999999</v>
      </c>
      <c r="L29" s="89">
        <f t="shared" si="3"/>
        <v>2.3908499999999965E-2</v>
      </c>
      <c r="M29" s="83">
        <f t="shared" si="4"/>
        <v>-35.862749999998414</v>
      </c>
      <c r="N29" s="86" t="str">
        <f t="shared" si="5"/>
        <v>0,0239085|-35,86275</v>
      </c>
      <c r="Q29" s="103"/>
      <c r="R29" s="103"/>
      <c r="S29" s="80"/>
      <c r="T29" s="90" t="str">
        <f t="shared" si="10"/>
        <v/>
      </c>
      <c r="U29" s="90" t="str">
        <f t="shared" si="11"/>
        <v/>
      </c>
      <c r="V29" s="90" t="str">
        <f t="shared" si="9"/>
        <v/>
      </c>
    </row>
    <row r="30" spans="1:22" x14ac:dyDescent="0.3">
      <c r="D30" s="67"/>
      <c r="F30" s="67"/>
      <c r="I30" s="70">
        <v>45000</v>
      </c>
      <c r="J30" s="70">
        <v>48000</v>
      </c>
      <c r="K30" s="70">
        <v>1111.7452499999999</v>
      </c>
      <c r="L30" s="89">
        <f t="shared" si="3"/>
        <v>2.3908500000000003E-2</v>
      </c>
      <c r="M30" s="83">
        <f t="shared" si="4"/>
        <v>-35.862750000000233</v>
      </c>
      <c r="N30" s="86" t="str">
        <f t="shared" si="5"/>
        <v>0,0239085|-35,86275</v>
      </c>
      <c r="Q30" s="103"/>
      <c r="R30" s="103"/>
      <c r="S30" s="80"/>
      <c r="T30" s="90" t="str">
        <f t="shared" si="10"/>
        <v/>
      </c>
      <c r="U30" s="90" t="str">
        <f t="shared" si="11"/>
        <v/>
      </c>
      <c r="V30" s="90" t="str">
        <f t="shared" si="9"/>
        <v/>
      </c>
    </row>
    <row r="31" spans="1:22" x14ac:dyDescent="0.3">
      <c r="D31" s="67"/>
      <c r="F31" s="67"/>
      <c r="I31" s="70">
        <v>48000</v>
      </c>
      <c r="J31" s="70">
        <v>51000</v>
      </c>
      <c r="K31" s="70">
        <v>1183.47075</v>
      </c>
      <c r="L31" s="89">
        <f t="shared" si="3"/>
        <v>2.3908500000000003E-2</v>
      </c>
      <c r="M31" s="83">
        <f t="shared" si="4"/>
        <v>-35.862750000000233</v>
      </c>
      <c r="N31" s="86" t="str">
        <f t="shared" si="5"/>
        <v>0,0239085|-35,86275</v>
      </c>
      <c r="Q31" s="103"/>
      <c r="R31" s="103"/>
      <c r="S31" s="80"/>
      <c r="T31" s="90" t="str">
        <f t="shared" si="10"/>
        <v/>
      </c>
      <c r="U31" s="90" t="str">
        <f t="shared" si="11"/>
        <v/>
      </c>
      <c r="V31" s="90" t="str">
        <f t="shared" si="9"/>
        <v/>
      </c>
    </row>
    <row r="32" spans="1:22" x14ac:dyDescent="0.3">
      <c r="D32" s="67"/>
      <c r="F32" s="67"/>
      <c r="I32" s="70">
        <v>51000</v>
      </c>
      <c r="J32" s="70">
        <v>54000</v>
      </c>
      <c r="K32" s="70">
        <v>1255.19625</v>
      </c>
      <c r="L32" s="89">
        <f t="shared" si="3"/>
        <v>2.3908500000000003E-2</v>
      </c>
      <c r="M32" s="83">
        <f t="shared" si="4"/>
        <v>-35.862750000000233</v>
      </c>
      <c r="N32" s="86" t="str">
        <f t="shared" si="5"/>
        <v>0,0239085|-35,86275</v>
      </c>
      <c r="Q32" s="103"/>
      <c r="R32" s="103"/>
      <c r="S32" s="80"/>
      <c r="T32" s="90" t="str">
        <f t="shared" si="10"/>
        <v/>
      </c>
      <c r="U32" s="90" t="str">
        <f t="shared" si="11"/>
        <v/>
      </c>
      <c r="V32" s="90" t="str">
        <f t="shared" si="9"/>
        <v/>
      </c>
    </row>
    <row r="33" spans="4:22" x14ac:dyDescent="0.3">
      <c r="D33" s="67"/>
      <c r="F33" s="67"/>
      <c r="I33" s="70">
        <v>54000</v>
      </c>
      <c r="J33" s="70">
        <v>60000</v>
      </c>
      <c r="K33" s="70">
        <v>1362.7845</v>
      </c>
      <c r="L33" s="89">
        <f t="shared" si="3"/>
        <v>1.7931375000000003E-2</v>
      </c>
      <c r="M33" s="83">
        <f t="shared" si="4"/>
        <v>286.90199999999982</v>
      </c>
      <c r="N33" s="86" t="str">
        <f t="shared" si="5"/>
        <v>0,01793138|286,902</v>
      </c>
      <c r="Q33" s="103"/>
      <c r="R33" s="103"/>
      <c r="S33" s="80"/>
      <c r="T33" s="90" t="str">
        <f t="shared" si="10"/>
        <v/>
      </c>
      <c r="U33" s="90" t="str">
        <f t="shared" si="11"/>
        <v/>
      </c>
      <c r="V33" s="90" t="str">
        <f t="shared" si="9"/>
        <v/>
      </c>
    </row>
    <row r="34" spans="4:22" x14ac:dyDescent="0.3">
      <c r="D34" s="67"/>
      <c r="F34" s="67"/>
      <c r="I34" s="70">
        <v>60000</v>
      </c>
      <c r="J34" s="70">
        <v>66000</v>
      </c>
      <c r="K34" s="70">
        <v>1506.2355</v>
      </c>
      <c r="L34" s="89">
        <f t="shared" si="3"/>
        <v>2.3908500000000003E-2</v>
      </c>
      <c r="M34" s="83">
        <f t="shared" si="4"/>
        <v>-71.725500000000238</v>
      </c>
      <c r="N34" s="86" t="str">
        <f t="shared" si="5"/>
        <v>0,0239085|-71,7255</v>
      </c>
      <c r="Q34" s="103"/>
      <c r="R34" s="103"/>
      <c r="S34" s="80"/>
      <c r="T34" s="90" t="str">
        <f t="shared" si="10"/>
        <v/>
      </c>
      <c r="U34" s="90" t="str">
        <f t="shared" si="11"/>
        <v/>
      </c>
      <c r="V34" s="90" t="str">
        <f t="shared" si="9"/>
        <v/>
      </c>
    </row>
    <row r="35" spans="4:22" x14ac:dyDescent="0.3">
      <c r="D35" s="67"/>
      <c r="F35" s="67"/>
      <c r="I35" s="70">
        <v>66000</v>
      </c>
      <c r="J35" s="70">
        <v>72000</v>
      </c>
      <c r="K35" s="70">
        <v>1649.6865</v>
      </c>
      <c r="L35" s="89">
        <f t="shared" si="3"/>
        <v>2.3908500000000003E-2</v>
      </c>
      <c r="M35" s="83">
        <f t="shared" si="4"/>
        <v>-71.725500000000238</v>
      </c>
      <c r="N35" s="86" t="str">
        <f t="shared" si="5"/>
        <v>0,0239085|-71,7255</v>
      </c>
      <c r="Q35" s="103"/>
      <c r="R35" s="103"/>
      <c r="S35" s="80"/>
      <c r="T35" s="90" t="str">
        <f t="shared" si="10"/>
        <v/>
      </c>
      <c r="U35" s="90" t="str">
        <f t="shared" si="11"/>
        <v/>
      </c>
      <c r="V35" s="90" t="str">
        <f t="shared" si="9"/>
        <v/>
      </c>
    </row>
    <row r="36" spans="4:22" x14ac:dyDescent="0.3">
      <c r="D36" s="67"/>
      <c r="F36" s="67"/>
      <c r="I36" s="70">
        <v>72000</v>
      </c>
      <c r="J36" s="70">
        <v>78000</v>
      </c>
      <c r="K36" s="70">
        <v>1793.1375</v>
      </c>
      <c r="L36" s="89">
        <f t="shared" si="3"/>
        <v>2.3908500000000003E-2</v>
      </c>
      <c r="M36" s="83">
        <f t="shared" si="4"/>
        <v>-71.725500000000238</v>
      </c>
      <c r="N36" s="86" t="str">
        <f t="shared" si="5"/>
        <v>0,0239085|-71,7255</v>
      </c>
      <c r="Q36" s="103"/>
      <c r="R36" s="103"/>
      <c r="S36" s="80"/>
      <c r="T36" s="90" t="str">
        <f t="shared" si="10"/>
        <v/>
      </c>
      <c r="U36" s="90" t="str">
        <f t="shared" si="11"/>
        <v/>
      </c>
      <c r="V36" s="90" t="str">
        <f t="shared" si="9"/>
        <v/>
      </c>
    </row>
    <row r="37" spans="4:22" x14ac:dyDescent="0.3">
      <c r="D37" s="67"/>
      <c r="F37" s="67"/>
      <c r="I37" s="70">
        <v>78000</v>
      </c>
      <c r="J37" s="70">
        <v>84000</v>
      </c>
      <c r="K37" s="70">
        <v>1936.5885000000001</v>
      </c>
      <c r="L37" s="89">
        <f t="shared" si="3"/>
        <v>2.3908500000000003E-2</v>
      </c>
      <c r="M37" s="83">
        <f t="shared" si="4"/>
        <v>-71.725500000000238</v>
      </c>
      <c r="N37" s="86" t="str">
        <f t="shared" si="5"/>
        <v>0,0239085|-71,7255</v>
      </c>
      <c r="Q37" s="103"/>
      <c r="R37" s="103"/>
      <c r="S37" s="80"/>
      <c r="T37" s="90" t="str">
        <f t="shared" si="10"/>
        <v/>
      </c>
      <c r="U37" s="90" t="str">
        <f t="shared" si="11"/>
        <v/>
      </c>
      <c r="V37" s="90" t="str">
        <f t="shared" si="9"/>
        <v/>
      </c>
    </row>
    <row r="38" spans="4:22" x14ac:dyDescent="0.3">
      <c r="D38" s="67"/>
      <c r="F38" s="67"/>
      <c r="I38" s="70">
        <v>84000</v>
      </c>
      <c r="J38" s="70">
        <v>90000</v>
      </c>
      <c r="K38" s="70">
        <v>2080.0394999999999</v>
      </c>
      <c r="L38" s="89">
        <f t="shared" si="3"/>
        <v>2.3908499999999965E-2</v>
      </c>
      <c r="M38" s="83">
        <f t="shared" si="4"/>
        <v>-71.725499999996828</v>
      </c>
      <c r="N38" s="86" t="str">
        <f t="shared" si="5"/>
        <v>0,0239085|-71,7255</v>
      </c>
      <c r="Q38" s="103"/>
      <c r="R38" s="103"/>
      <c r="S38" s="80"/>
      <c r="T38" s="90" t="str">
        <f t="shared" si="10"/>
        <v/>
      </c>
      <c r="U38" s="90" t="str">
        <f t="shared" si="11"/>
        <v/>
      </c>
      <c r="V38" s="90" t="str">
        <f t="shared" si="9"/>
        <v/>
      </c>
    </row>
    <row r="39" spans="4:22" x14ac:dyDescent="0.3">
      <c r="D39" s="67"/>
      <c r="F39" s="67"/>
      <c r="I39" s="70">
        <v>90000</v>
      </c>
      <c r="J39" s="70">
        <v>96000</v>
      </c>
      <c r="K39" s="70">
        <v>2223.4904999999999</v>
      </c>
      <c r="L39" s="89">
        <f t="shared" si="3"/>
        <v>2.3908500000000003E-2</v>
      </c>
      <c r="M39" s="83">
        <f t="shared" si="4"/>
        <v>-71.725500000000466</v>
      </c>
      <c r="N39" s="86" t="str">
        <f t="shared" si="5"/>
        <v>0,0239085|-71,7255</v>
      </c>
      <c r="Q39" s="103"/>
      <c r="R39" s="103"/>
      <c r="S39" s="80"/>
      <c r="T39" s="90" t="str">
        <f t="shared" si="10"/>
        <v/>
      </c>
      <c r="U39" s="90" t="str">
        <f t="shared" si="11"/>
        <v/>
      </c>
      <c r="V39" s="90" t="str">
        <f t="shared" si="9"/>
        <v/>
      </c>
    </row>
    <row r="40" spans="4:22" x14ac:dyDescent="0.3">
      <c r="D40" s="67"/>
      <c r="F40" s="67"/>
      <c r="I40" s="70">
        <v>96000</v>
      </c>
      <c r="J40" s="70">
        <v>102000</v>
      </c>
      <c r="K40" s="70">
        <v>2366.9414999999999</v>
      </c>
      <c r="L40" s="89">
        <f t="shared" si="3"/>
        <v>2.3908500000000003E-2</v>
      </c>
      <c r="M40" s="83">
        <f t="shared" si="4"/>
        <v>-71.725500000000466</v>
      </c>
      <c r="N40" s="86" t="str">
        <f t="shared" si="5"/>
        <v>0,0239085|-71,7255</v>
      </c>
      <c r="Q40" s="103"/>
      <c r="R40" s="103"/>
      <c r="S40" s="80"/>
      <c r="T40" s="90" t="str">
        <f t="shared" si="10"/>
        <v/>
      </c>
      <c r="U40" s="90" t="str">
        <f t="shared" si="11"/>
        <v/>
      </c>
      <c r="V40" s="90" t="str">
        <f t="shared" si="9"/>
        <v/>
      </c>
    </row>
    <row r="41" spans="4:22" x14ac:dyDescent="0.3">
      <c r="D41" s="67"/>
      <c r="F41" s="67"/>
      <c r="I41" s="70">
        <v>102000</v>
      </c>
      <c r="J41" s="70">
        <v>108000</v>
      </c>
      <c r="K41" s="70">
        <v>2510.3924999999999</v>
      </c>
      <c r="L41" s="89">
        <f t="shared" si="3"/>
        <v>2.3908500000000003E-2</v>
      </c>
      <c r="M41" s="83">
        <f t="shared" si="4"/>
        <v>-71.725500000000466</v>
      </c>
      <c r="N41" s="86" t="str">
        <f t="shared" si="5"/>
        <v>0,0239085|-71,7255</v>
      </c>
      <c r="Q41" s="103"/>
      <c r="R41" s="103"/>
      <c r="S41" s="80"/>
      <c r="T41" s="90" t="str">
        <f t="shared" si="10"/>
        <v/>
      </c>
      <c r="U41" s="90" t="str">
        <f t="shared" si="11"/>
        <v/>
      </c>
      <c r="V41" s="90" t="str">
        <f t="shared" si="9"/>
        <v/>
      </c>
    </row>
    <row r="42" spans="4:22" x14ac:dyDescent="0.3">
      <c r="D42" s="67"/>
      <c r="F42" s="67"/>
      <c r="I42" s="70">
        <v>108000</v>
      </c>
      <c r="J42" s="70">
        <v>114000</v>
      </c>
      <c r="K42" s="70">
        <v>2653.8434999999999</v>
      </c>
      <c r="L42" s="89">
        <f t="shared" si="3"/>
        <v>2.3908500000000003E-2</v>
      </c>
      <c r="M42" s="83">
        <f t="shared" si="4"/>
        <v>-71.725500000000466</v>
      </c>
      <c r="N42" s="86" t="str">
        <f t="shared" si="5"/>
        <v>0,0239085|-71,7255</v>
      </c>
      <c r="Q42" s="103"/>
      <c r="R42" s="103"/>
      <c r="S42" s="80"/>
      <c r="T42" s="90" t="str">
        <f t="shared" si="10"/>
        <v/>
      </c>
      <c r="U42" s="90" t="str">
        <f t="shared" si="11"/>
        <v/>
      </c>
      <c r="V42" s="90" t="str">
        <f t="shared" si="9"/>
        <v/>
      </c>
    </row>
    <row r="43" spans="4:22" x14ac:dyDescent="0.3">
      <c r="D43" s="67"/>
      <c r="F43" s="67"/>
      <c r="I43" s="70">
        <v>114000</v>
      </c>
      <c r="J43" s="70">
        <v>120000</v>
      </c>
      <c r="K43" s="70">
        <v>2797.2945</v>
      </c>
      <c r="L43" s="89">
        <f t="shared" si="3"/>
        <v>2.3908500000000003E-2</v>
      </c>
      <c r="M43" s="83">
        <f t="shared" si="4"/>
        <v>-71.725500000000466</v>
      </c>
      <c r="N43" s="86" t="str">
        <f t="shared" si="5"/>
        <v>0,0239085|-71,7255</v>
      </c>
      <c r="Q43" s="103"/>
      <c r="R43" s="103"/>
      <c r="S43" s="80"/>
      <c r="T43" s="90" t="str">
        <f t="shared" si="10"/>
        <v/>
      </c>
      <c r="U43" s="90" t="str">
        <f t="shared" si="11"/>
        <v/>
      </c>
      <c r="V43" s="90" t="str">
        <f t="shared" si="9"/>
        <v/>
      </c>
    </row>
    <row r="44" spans="4:22" x14ac:dyDescent="0.3">
      <c r="D44" s="68" t="s">
        <v>139</v>
      </c>
      <c r="I44" s="70">
        <v>120000</v>
      </c>
      <c r="J44" s="70">
        <v>144000</v>
      </c>
      <c r="K44" s="70">
        <v>3155.922</v>
      </c>
      <c r="L44" s="89">
        <f t="shared" si="3"/>
        <v>1.4942812500000003E-2</v>
      </c>
      <c r="M44" s="83">
        <f t="shared" si="4"/>
        <v>1004.1569999999997</v>
      </c>
      <c r="N44" s="86" t="str">
        <f t="shared" si="5"/>
        <v>0,01494281|1004,157</v>
      </c>
      <c r="Q44" s="103"/>
      <c r="R44" s="103"/>
      <c r="S44" s="80"/>
      <c r="T44" s="90" t="str">
        <f t="shared" si="10"/>
        <v/>
      </c>
      <c r="U44" s="90" t="str">
        <f t="shared" si="11"/>
        <v/>
      </c>
      <c r="V44" s="90" t="str">
        <f t="shared" si="9"/>
        <v/>
      </c>
    </row>
    <row r="45" spans="4:22" x14ac:dyDescent="0.3">
      <c r="D45" s="67"/>
      <c r="F45" s="67"/>
      <c r="I45" s="70">
        <v>144000</v>
      </c>
      <c r="J45" s="70">
        <v>168000</v>
      </c>
      <c r="K45" s="70">
        <v>3729.7260000000001</v>
      </c>
      <c r="L45" s="89">
        <f t="shared" si="3"/>
        <v>2.3908500000000003E-2</v>
      </c>
      <c r="M45" s="83">
        <f t="shared" si="4"/>
        <v>-286.9020000000005</v>
      </c>
      <c r="N45" s="86" t="str">
        <f t="shared" si="5"/>
        <v>0,0239085|-286,902</v>
      </c>
      <c r="Q45" s="103"/>
      <c r="R45" s="103"/>
      <c r="S45" s="80"/>
      <c r="T45" s="90" t="str">
        <f t="shared" si="10"/>
        <v/>
      </c>
      <c r="U45" s="90" t="str">
        <f t="shared" si="11"/>
        <v/>
      </c>
      <c r="V45" s="90" t="str">
        <f t="shared" si="9"/>
        <v/>
      </c>
    </row>
    <row r="46" spans="4:22" x14ac:dyDescent="0.3">
      <c r="D46" s="67"/>
      <c r="F46" s="67"/>
      <c r="I46" s="70">
        <v>168000</v>
      </c>
      <c r="J46" s="70">
        <v>192000</v>
      </c>
      <c r="K46" s="70">
        <v>4303.53</v>
      </c>
      <c r="L46" s="89">
        <f t="shared" si="3"/>
        <v>2.3908499999999985E-2</v>
      </c>
      <c r="M46" s="83">
        <f t="shared" si="4"/>
        <v>-286.90199999999732</v>
      </c>
      <c r="N46" s="86" t="str">
        <f t="shared" si="5"/>
        <v>0,0239085|-286,902</v>
      </c>
      <c r="Q46" s="103"/>
      <c r="R46" s="103"/>
      <c r="S46" s="80"/>
      <c r="T46" s="90" t="str">
        <f t="shared" si="10"/>
        <v/>
      </c>
      <c r="U46" s="90" t="str">
        <f t="shared" si="11"/>
        <v/>
      </c>
      <c r="V46" s="90" t="str">
        <f t="shared" si="9"/>
        <v/>
      </c>
    </row>
    <row r="47" spans="4:22" x14ac:dyDescent="0.3">
      <c r="D47" s="67"/>
      <c r="F47" s="67"/>
      <c r="I47" s="70">
        <v>192000</v>
      </c>
      <c r="J47" s="70">
        <v>216000</v>
      </c>
      <c r="K47" s="70">
        <v>4877.3339999999998</v>
      </c>
      <c r="L47" s="89">
        <f t="shared" si="3"/>
        <v>2.3908500000000003E-2</v>
      </c>
      <c r="M47" s="83">
        <f t="shared" si="4"/>
        <v>-286.90200000000095</v>
      </c>
      <c r="N47" s="86" t="str">
        <f t="shared" si="5"/>
        <v>0,0239085|-286,902</v>
      </c>
      <c r="Q47" s="103"/>
      <c r="R47" s="103"/>
      <c r="S47" s="80"/>
      <c r="T47" s="90" t="str">
        <f t="shared" si="10"/>
        <v/>
      </c>
      <c r="U47" s="90" t="str">
        <f t="shared" si="11"/>
        <v/>
      </c>
      <c r="V47" s="90" t="str">
        <f t="shared" si="9"/>
        <v/>
      </c>
    </row>
    <row r="48" spans="4:22" x14ac:dyDescent="0.3">
      <c r="D48" s="67"/>
      <c r="F48" s="67"/>
      <c r="I48" s="70">
        <v>216000</v>
      </c>
      <c r="J48" s="70">
        <v>256000</v>
      </c>
      <c r="K48" s="70">
        <v>5642.4059999999999</v>
      </c>
      <c r="L48" s="89">
        <f t="shared" si="3"/>
        <v>1.9126800000000003E-2</v>
      </c>
      <c r="M48" s="83">
        <f t="shared" si="4"/>
        <v>745.9451999999992</v>
      </c>
      <c r="N48" s="86" t="str">
        <f t="shared" si="5"/>
        <v>0,0191268|745,9452</v>
      </c>
      <c r="Q48" s="103"/>
      <c r="R48" s="103"/>
      <c r="S48" s="80"/>
      <c r="T48" s="90" t="str">
        <f t="shared" si="10"/>
        <v/>
      </c>
      <c r="U48" s="90" t="str">
        <f t="shared" si="11"/>
        <v/>
      </c>
      <c r="V48" s="90" t="str">
        <f t="shared" si="9"/>
        <v/>
      </c>
    </row>
    <row r="49" spans="4:22" x14ac:dyDescent="0.3">
      <c r="D49" s="67"/>
      <c r="F49" s="67"/>
      <c r="I49" s="70">
        <v>256000</v>
      </c>
      <c r="J49" s="70">
        <v>296000</v>
      </c>
      <c r="K49" s="70">
        <v>6598.7460000000001</v>
      </c>
      <c r="L49" s="89">
        <f t="shared" si="3"/>
        <v>2.3908500000000003E-2</v>
      </c>
      <c r="M49" s="83">
        <f t="shared" si="4"/>
        <v>-478.17000000000098</v>
      </c>
      <c r="N49" s="86" t="str">
        <f t="shared" si="5"/>
        <v>0,0239085|-478,17</v>
      </c>
      <c r="Q49" s="103"/>
      <c r="R49" s="103"/>
      <c r="S49" s="80"/>
      <c r="T49" s="90" t="str">
        <f t="shared" si="10"/>
        <v/>
      </c>
      <c r="U49" s="90" t="str">
        <f t="shared" si="11"/>
        <v/>
      </c>
      <c r="V49" s="90" t="str">
        <f t="shared" si="9"/>
        <v/>
      </c>
    </row>
    <row r="50" spans="4:22" x14ac:dyDescent="0.3">
      <c r="D50" s="67"/>
      <c r="F50" s="67"/>
      <c r="I50" s="70">
        <v>296000</v>
      </c>
      <c r="J50" s="70">
        <v>336000</v>
      </c>
      <c r="K50" s="70">
        <v>7555.0860000000002</v>
      </c>
      <c r="L50" s="89">
        <f t="shared" si="3"/>
        <v>2.3908500000000003E-2</v>
      </c>
      <c r="M50" s="83">
        <f t="shared" si="4"/>
        <v>-478.17000000000098</v>
      </c>
      <c r="N50" s="86" t="str">
        <f t="shared" si="5"/>
        <v>0,0239085|-478,17</v>
      </c>
      <c r="Q50" s="103"/>
      <c r="R50" s="103"/>
      <c r="S50" s="80"/>
      <c r="T50" s="90" t="str">
        <f t="shared" si="10"/>
        <v/>
      </c>
      <c r="U50" s="90" t="str">
        <f t="shared" si="11"/>
        <v/>
      </c>
      <c r="V50" s="90" t="str">
        <f t="shared" si="9"/>
        <v/>
      </c>
    </row>
    <row r="51" spans="4:22" x14ac:dyDescent="0.3">
      <c r="D51" s="67"/>
      <c r="F51" s="67"/>
      <c r="I51" s="70">
        <v>336000</v>
      </c>
      <c r="J51" s="70">
        <v>376000</v>
      </c>
      <c r="K51" s="70">
        <v>8511.4259999999995</v>
      </c>
      <c r="L51" s="89">
        <f t="shared" si="3"/>
        <v>2.3908499999999982E-2</v>
      </c>
      <c r="M51" s="83">
        <f t="shared" si="4"/>
        <v>-478.1699999999928</v>
      </c>
      <c r="N51" s="86" t="str">
        <f t="shared" si="5"/>
        <v>0,0239085|-478,17</v>
      </c>
      <c r="Q51" s="103"/>
      <c r="R51" s="103"/>
      <c r="S51" s="80"/>
      <c r="T51" s="90" t="str">
        <f t="shared" si="10"/>
        <v/>
      </c>
      <c r="U51" s="90" t="str">
        <f t="shared" si="11"/>
        <v/>
      </c>
      <c r="V51" s="90" t="str">
        <f t="shared" si="9"/>
        <v/>
      </c>
    </row>
    <row r="52" spans="4:22" x14ac:dyDescent="0.3">
      <c r="D52" s="67"/>
      <c r="F52" s="67"/>
      <c r="I52" s="70">
        <v>376000</v>
      </c>
      <c r="J52" s="70">
        <v>436000</v>
      </c>
      <c r="K52" s="70">
        <v>9706.8510000000006</v>
      </c>
      <c r="L52" s="89">
        <f t="shared" si="3"/>
        <v>1.9923750000000018E-2</v>
      </c>
      <c r="M52" s="83">
        <f t="shared" si="4"/>
        <v>1020.0959999999923</v>
      </c>
      <c r="N52" s="86" t="str">
        <f t="shared" si="5"/>
        <v>0,01992375|1020,096</v>
      </c>
      <c r="Q52" s="103"/>
      <c r="R52" s="103"/>
      <c r="S52" s="80"/>
      <c r="T52" s="90" t="str">
        <f t="shared" si="10"/>
        <v/>
      </c>
      <c r="U52" s="90" t="str">
        <f t="shared" si="11"/>
        <v/>
      </c>
      <c r="V52" s="90" t="str">
        <f t="shared" si="9"/>
        <v/>
      </c>
    </row>
    <row r="53" spans="4:22" x14ac:dyDescent="0.3">
      <c r="D53" s="67"/>
      <c r="F53" s="67"/>
      <c r="I53" s="70">
        <v>436000</v>
      </c>
      <c r="J53" s="70">
        <v>496000</v>
      </c>
      <c r="K53" s="70">
        <v>11141.361000000001</v>
      </c>
      <c r="L53" s="89">
        <f t="shared" si="3"/>
        <v>2.3908500000000003E-2</v>
      </c>
      <c r="M53" s="83">
        <f t="shared" si="4"/>
        <v>-717.25500000000102</v>
      </c>
      <c r="N53" s="86" t="str">
        <f t="shared" si="5"/>
        <v>0,0239085|-717,255</v>
      </c>
      <c r="Q53" s="103"/>
      <c r="R53" s="103"/>
      <c r="S53" s="80"/>
      <c r="T53" s="90" t="str">
        <f t="shared" si="10"/>
        <v/>
      </c>
      <c r="U53" s="90" t="str">
        <f t="shared" si="11"/>
        <v/>
      </c>
      <c r="V53" s="90" t="str">
        <f t="shared" si="9"/>
        <v/>
      </c>
    </row>
    <row r="54" spans="4:22" x14ac:dyDescent="0.3">
      <c r="D54" s="67"/>
      <c r="F54" s="67"/>
      <c r="I54" s="70">
        <v>496000</v>
      </c>
      <c r="J54" s="70">
        <v>556000</v>
      </c>
      <c r="K54" s="70">
        <v>12575.870999999999</v>
      </c>
      <c r="L54" s="89">
        <f t="shared" si="3"/>
        <v>2.3908499999999975E-2</v>
      </c>
      <c r="M54" s="83">
        <f t="shared" si="4"/>
        <v>-717.25499999998647</v>
      </c>
      <c r="N54" s="86" t="str">
        <f t="shared" si="5"/>
        <v>0,0239085|-717,255</v>
      </c>
      <c r="Q54" s="103"/>
      <c r="R54" s="103"/>
      <c r="S54" s="80"/>
      <c r="T54" s="90" t="str">
        <f t="shared" si="10"/>
        <v/>
      </c>
      <c r="U54" s="90" t="str">
        <f t="shared" si="11"/>
        <v/>
      </c>
      <c r="V54" s="90" t="str">
        <f t="shared" si="9"/>
        <v/>
      </c>
    </row>
    <row r="55" spans="4:22" x14ac:dyDescent="0.3">
      <c r="D55" s="67"/>
      <c r="F55" s="67"/>
      <c r="I55" s="70">
        <v>556000</v>
      </c>
      <c r="J55" s="70">
        <v>616000</v>
      </c>
      <c r="K55" s="70">
        <v>14010.380999999999</v>
      </c>
      <c r="L55" s="89">
        <f t="shared" si="3"/>
        <v>2.3908500000000003E-2</v>
      </c>
      <c r="M55" s="83">
        <f t="shared" si="4"/>
        <v>-717.25500000000284</v>
      </c>
      <c r="N55" s="86" t="str">
        <f t="shared" si="5"/>
        <v>0,0239085|-717,255</v>
      </c>
      <c r="Q55" s="103"/>
      <c r="R55" s="103"/>
      <c r="S55" s="80"/>
      <c r="T55" s="90" t="str">
        <f t="shared" si="10"/>
        <v/>
      </c>
      <c r="U55" s="90" t="str">
        <f t="shared" si="11"/>
        <v/>
      </c>
      <c r="V55" s="90" t="str">
        <f t="shared" si="9"/>
        <v/>
      </c>
    </row>
    <row r="56" spans="4:22" x14ac:dyDescent="0.3">
      <c r="D56" s="67"/>
      <c r="F56" s="67"/>
      <c r="I56" s="70">
        <v>616000</v>
      </c>
      <c r="J56" s="70">
        <v>999999</v>
      </c>
      <c r="K56" s="70">
        <v>15540.525</v>
      </c>
      <c r="L56" s="89">
        <f t="shared" si="3"/>
        <v>3.9847603769801489E-3</v>
      </c>
      <c r="M56" s="83">
        <f t="shared" si="4"/>
        <v>11555.768607780228</v>
      </c>
      <c r="N56" s="86" t="str">
        <f t="shared" si="5"/>
        <v>0,00398476|11555,76860778</v>
      </c>
      <c r="Q56" s="103"/>
      <c r="R56" s="103"/>
      <c r="S56" s="80"/>
      <c r="T56" s="90" t="str">
        <f t="shared" si="10"/>
        <v/>
      </c>
      <c r="U56" s="90" t="str">
        <f t="shared" si="11"/>
        <v/>
      </c>
      <c r="V56" s="90" t="str">
        <f t="shared" si="9"/>
        <v/>
      </c>
    </row>
    <row r="57" spans="4:22" x14ac:dyDescent="0.3">
      <c r="D57" s="67"/>
      <c r="F57" s="67"/>
      <c r="L57" s="89" t="str">
        <f t="shared" ref="L57:L64" si="12">IF(K57="","",(K57-K56)/(J57-J56))</f>
        <v/>
      </c>
      <c r="M57" s="83" t="str">
        <f t="shared" ref="M57:M64" si="13">IF(K57="","",K57-L57*J57)</f>
        <v/>
      </c>
      <c r="N57" s="86" t="str">
        <f t="shared" ref="N57:N64" si="14">IF(K57="","",ROUND(L57,8)&amp;"|"&amp;ROUND(M57,8))</f>
        <v/>
      </c>
    </row>
    <row r="58" spans="4:22" x14ac:dyDescent="0.3">
      <c r="D58" s="67"/>
      <c r="F58" s="67"/>
      <c r="L58" s="89" t="str">
        <f t="shared" si="12"/>
        <v/>
      </c>
      <c r="M58" s="83" t="str">
        <f t="shared" si="13"/>
        <v/>
      </c>
      <c r="N58" s="86" t="str">
        <f t="shared" si="14"/>
        <v/>
      </c>
    </row>
    <row r="59" spans="4:22" x14ac:dyDescent="0.3">
      <c r="D59" s="67"/>
      <c r="F59" s="67"/>
      <c r="L59" s="89" t="str">
        <f t="shared" si="12"/>
        <v/>
      </c>
      <c r="M59" s="83" t="str">
        <f t="shared" si="13"/>
        <v/>
      </c>
      <c r="N59" s="86" t="str">
        <f t="shared" si="14"/>
        <v/>
      </c>
    </row>
    <row r="60" spans="4:22" x14ac:dyDescent="0.3">
      <c r="D60" s="67"/>
      <c r="F60" s="67"/>
      <c r="L60" s="89" t="str">
        <f t="shared" si="12"/>
        <v/>
      </c>
      <c r="M60" s="83" t="str">
        <f t="shared" si="13"/>
        <v/>
      </c>
      <c r="N60" s="86" t="str">
        <f t="shared" si="14"/>
        <v/>
      </c>
    </row>
    <row r="61" spans="4:22" x14ac:dyDescent="0.3">
      <c r="D61" s="67"/>
      <c r="F61" s="67"/>
      <c r="L61" s="89" t="str">
        <f t="shared" si="12"/>
        <v/>
      </c>
      <c r="M61" s="83" t="str">
        <f t="shared" si="13"/>
        <v/>
      </c>
      <c r="N61" s="86" t="str">
        <f t="shared" si="14"/>
        <v/>
      </c>
    </row>
    <row r="62" spans="4:22" x14ac:dyDescent="0.3">
      <c r="D62" s="67"/>
      <c r="F62" s="67"/>
      <c r="L62" s="89" t="str">
        <f t="shared" si="12"/>
        <v/>
      </c>
      <c r="M62" s="83" t="str">
        <f t="shared" si="13"/>
        <v/>
      </c>
      <c r="N62" s="86" t="str">
        <f t="shared" si="14"/>
        <v/>
      </c>
    </row>
    <row r="63" spans="4:22" x14ac:dyDescent="0.3">
      <c r="D63" s="67"/>
      <c r="F63" s="67"/>
      <c r="L63" s="89" t="str">
        <f t="shared" si="12"/>
        <v/>
      </c>
      <c r="M63" s="83" t="str">
        <f t="shared" si="13"/>
        <v/>
      </c>
      <c r="N63" s="86" t="str">
        <f t="shared" si="14"/>
        <v/>
      </c>
    </row>
    <row r="64" spans="4:22" x14ac:dyDescent="0.3">
      <c r="D64" s="67"/>
      <c r="F64" s="67"/>
      <c r="L64" s="89" t="str">
        <f t="shared" si="12"/>
        <v/>
      </c>
      <c r="M64" s="83" t="str">
        <f t="shared" si="13"/>
        <v/>
      </c>
      <c r="N64" s="86" t="str">
        <f t="shared" si="14"/>
        <v/>
      </c>
    </row>
    <row r="65" spans="4:6" x14ac:dyDescent="0.3">
      <c r="D65" s="67"/>
      <c r="F65" s="67"/>
    </row>
    <row r="66" spans="4:6" x14ac:dyDescent="0.3">
      <c r="D66" s="67"/>
      <c r="F66" s="67"/>
    </row>
  </sheetData>
  <protectedRanges>
    <protectedRange sqref="A3:C21 I3:K21 Q3:S56" name="Valor"/>
  </protectedRanges>
  <pageMargins left="0.7" right="0.7" top="0.75" bottom="0.75" header="0.3" footer="0.3"/>
  <customProperties>
    <customPr name="Epm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14"/>
  <sheetViews>
    <sheetView showGridLines="0" workbookViewId="0">
      <selection activeCell="J17" sqref="J17"/>
    </sheetView>
  </sheetViews>
  <sheetFormatPr baseColWidth="10" defaultColWidth="11.5546875" defaultRowHeight="14.4" x14ac:dyDescent="0.3"/>
  <cols>
    <col min="1" max="1" width="14.6640625" style="4" bestFit="1" customWidth="1"/>
    <col min="2" max="2" width="35.33203125" style="4" bestFit="1" customWidth="1"/>
    <col min="3" max="3" width="14.5546875" style="4" bestFit="1" customWidth="1"/>
    <col min="4" max="16384" width="11.5546875" style="4"/>
  </cols>
  <sheetData>
    <row r="1" spans="1:10" s="21" customFormat="1" x14ac:dyDescent="0.3">
      <c r="A1" s="1" t="s">
        <v>0</v>
      </c>
      <c r="B1" s="19" t="s">
        <v>212</v>
      </c>
      <c r="C1" s="19"/>
      <c r="D1" s="3">
        <v>1</v>
      </c>
      <c r="E1" s="20"/>
    </row>
    <row r="5" spans="1:10" s="10" customFormat="1" ht="13.8" x14ac:dyDescent="0.3">
      <c r="D5" s="12"/>
    </row>
    <row r="6" spans="1:10" x14ac:dyDescent="0.3">
      <c r="A6" s="1" t="s">
        <v>127</v>
      </c>
      <c r="B6" s="22">
        <v>100</v>
      </c>
      <c r="C6" s="23"/>
      <c r="D6" s="24">
        <v>30</v>
      </c>
      <c r="F6" s="4" t="s">
        <v>1</v>
      </c>
      <c r="J6" s="9"/>
    </row>
    <row r="7" spans="1:10" x14ac:dyDescent="0.3">
      <c r="A7" s="5"/>
      <c r="B7" s="22">
        <v>120</v>
      </c>
      <c r="C7" s="23"/>
      <c r="D7" s="24">
        <v>30</v>
      </c>
      <c r="F7" s="4" t="s">
        <v>2</v>
      </c>
      <c r="J7" s="9"/>
    </row>
    <row r="8" spans="1:10" x14ac:dyDescent="0.3">
      <c r="A8" s="5"/>
      <c r="B8" s="22">
        <v>150</v>
      </c>
      <c r="C8" s="23"/>
      <c r="D8" s="24">
        <v>30</v>
      </c>
      <c r="F8" s="4" t="s">
        <v>3</v>
      </c>
      <c r="J8" s="9"/>
    </row>
    <row r="9" spans="1:10" x14ac:dyDescent="0.3">
      <c r="A9" s="5"/>
      <c r="B9" s="22">
        <v>200</v>
      </c>
      <c r="C9" s="23"/>
      <c r="D9" s="24">
        <v>30</v>
      </c>
      <c r="F9" s="4" t="s">
        <v>4</v>
      </c>
      <c r="J9" s="9"/>
    </row>
    <row r="10" spans="1:10" x14ac:dyDescent="0.3">
      <c r="A10" s="5"/>
      <c r="B10" s="22">
        <v>250</v>
      </c>
      <c r="C10" s="23"/>
      <c r="D10" s="24">
        <v>30</v>
      </c>
      <c r="F10" s="4" t="s">
        <v>5</v>
      </c>
      <c r="J10" s="9"/>
    </row>
    <row r="11" spans="1:10" x14ac:dyDescent="0.3">
      <c r="A11" s="5"/>
      <c r="B11" s="22">
        <v>300</v>
      </c>
      <c r="C11" s="23"/>
      <c r="D11" s="24">
        <v>30</v>
      </c>
      <c r="F11" s="4" t="s">
        <v>6</v>
      </c>
      <c r="J11" s="9"/>
    </row>
    <row r="12" spans="1:10" x14ac:dyDescent="0.3">
      <c r="A12" s="5"/>
      <c r="B12" s="22">
        <v>301</v>
      </c>
      <c r="C12" s="23"/>
      <c r="D12" s="24">
        <v>30</v>
      </c>
      <c r="F12" s="4" t="s">
        <v>7</v>
      </c>
      <c r="J12" s="9"/>
    </row>
    <row r="13" spans="1:10" x14ac:dyDescent="0.3">
      <c r="A13" s="5"/>
      <c r="B13" s="22">
        <v>310</v>
      </c>
      <c r="C13" s="23"/>
      <c r="D13" s="24">
        <v>30</v>
      </c>
      <c r="F13" s="4" t="s">
        <v>8</v>
      </c>
      <c r="J13" s="9"/>
    </row>
    <row r="14" spans="1:10" x14ac:dyDescent="0.3">
      <c r="A14" s="5"/>
      <c r="B14" s="22">
        <v>311</v>
      </c>
      <c r="C14" s="23"/>
      <c r="D14" s="24">
        <v>30</v>
      </c>
      <c r="F14" s="4" t="s">
        <v>9</v>
      </c>
      <c r="J14" s="9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1"/>
  <sheetViews>
    <sheetView showGridLines="0" workbookViewId="0">
      <selection activeCell="B1" sqref="B1"/>
    </sheetView>
  </sheetViews>
  <sheetFormatPr baseColWidth="10" defaultColWidth="11.5546875" defaultRowHeight="14.4" x14ac:dyDescent="0.3"/>
  <cols>
    <col min="1" max="1" width="11.5546875" style="4"/>
    <col min="2" max="2" width="16" style="4" customWidth="1"/>
    <col min="3" max="16384" width="11.5546875" style="4"/>
  </cols>
  <sheetData>
    <row r="1" spans="1:6" s="21" customFormat="1" x14ac:dyDescent="0.3">
      <c r="A1" s="1" t="s">
        <v>0</v>
      </c>
      <c r="B1" s="2" t="s">
        <v>213</v>
      </c>
      <c r="C1" s="2"/>
      <c r="D1" s="30">
        <v>100</v>
      </c>
      <c r="E1" s="20"/>
      <c r="F1" s="46"/>
    </row>
  </sheetData>
  <pageMargins left="0.7" right="0.7" top="0.75" bottom="0.75" header="0.3" footer="0.3"/>
  <customProperties>
    <customPr name="Epm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42"/>
  <sheetViews>
    <sheetView showGridLines="0" workbookViewId="0">
      <selection activeCell="A32" sqref="A32"/>
    </sheetView>
  </sheetViews>
  <sheetFormatPr baseColWidth="10" defaultColWidth="11.5546875" defaultRowHeight="14.4" x14ac:dyDescent="0.3"/>
  <cols>
    <col min="1" max="1" width="18.88671875" style="27" bestFit="1" customWidth="1"/>
    <col min="2" max="2" width="35.33203125" style="4" bestFit="1" customWidth="1"/>
    <col min="3" max="4" width="11.5546875" style="4"/>
    <col min="5" max="5" width="18.33203125" style="4" bestFit="1" customWidth="1"/>
    <col min="6" max="16384" width="11.5546875" style="4"/>
  </cols>
  <sheetData>
    <row r="1" spans="1:10" s="21" customFormat="1" x14ac:dyDescent="0.3">
      <c r="A1" s="1" t="s">
        <v>0</v>
      </c>
      <c r="B1" s="19" t="s">
        <v>214</v>
      </c>
      <c r="C1" s="19"/>
      <c r="D1" s="3">
        <v>1</v>
      </c>
      <c r="E1" s="20"/>
    </row>
    <row r="5" spans="1:10" s="10" customFormat="1" ht="13.8" x14ac:dyDescent="0.3">
      <c r="D5" s="12"/>
    </row>
    <row r="6" spans="1:10" x14ac:dyDescent="0.3">
      <c r="A6" s="25" t="s">
        <v>129</v>
      </c>
      <c r="B6" s="22">
        <v>100</v>
      </c>
      <c r="C6" s="23"/>
      <c r="D6" s="15">
        <v>7.0999999999999994E-2</v>
      </c>
      <c r="F6" s="4" t="s">
        <v>1</v>
      </c>
      <c r="J6" s="9"/>
    </row>
    <row r="7" spans="1:10" x14ac:dyDescent="0.3">
      <c r="A7" s="5"/>
      <c r="B7" s="22">
        <v>120</v>
      </c>
      <c r="C7" s="23"/>
      <c r="D7" s="15">
        <v>7.0999999999999994E-2</v>
      </c>
      <c r="F7" s="4" t="s">
        <v>2</v>
      </c>
      <c r="J7" s="9"/>
    </row>
    <row r="8" spans="1:10" x14ac:dyDescent="0.3">
      <c r="A8" s="5"/>
      <c r="B8" s="22">
        <v>150</v>
      </c>
      <c r="C8" s="23"/>
      <c r="D8" s="15">
        <v>7.0999999999999994E-2</v>
      </c>
      <c r="F8" s="4" t="s">
        <v>3</v>
      </c>
      <c r="J8" s="9"/>
    </row>
    <row r="9" spans="1:10" x14ac:dyDescent="0.3">
      <c r="A9" s="5"/>
      <c r="B9" s="22">
        <v>200</v>
      </c>
      <c r="C9" s="23"/>
      <c r="D9" s="15">
        <v>7.0999999999999994E-2</v>
      </c>
      <c r="F9" s="4" t="s">
        <v>4</v>
      </c>
      <c r="J9" s="9"/>
    </row>
    <row r="10" spans="1:10" x14ac:dyDescent="0.3">
      <c r="A10" s="5"/>
      <c r="B10" s="22">
        <v>250</v>
      </c>
      <c r="C10" s="23"/>
      <c r="D10" s="15">
        <v>7.0999999999999994E-2</v>
      </c>
      <c r="F10" s="4" t="s">
        <v>5</v>
      </c>
      <c r="J10" s="9"/>
    </row>
    <row r="11" spans="1:10" x14ac:dyDescent="0.3">
      <c r="A11" s="5"/>
      <c r="B11" s="22">
        <v>300</v>
      </c>
      <c r="C11" s="23"/>
      <c r="D11" s="15">
        <v>7.0999999999999994E-2</v>
      </c>
      <c r="F11" s="4" t="s">
        <v>6</v>
      </c>
      <c r="J11" s="9"/>
    </row>
    <row r="12" spans="1:10" x14ac:dyDescent="0.3">
      <c r="A12" s="5"/>
      <c r="B12" s="22">
        <v>301</v>
      </c>
      <c r="C12" s="23"/>
      <c r="D12" s="15">
        <v>7.0999999999999994E-2</v>
      </c>
      <c r="F12" s="4" t="s">
        <v>7</v>
      </c>
      <c r="J12" s="9"/>
    </row>
    <row r="13" spans="1:10" x14ac:dyDescent="0.3">
      <c r="A13" s="5"/>
      <c r="B13" s="22">
        <v>310</v>
      </c>
      <c r="C13" s="23"/>
      <c r="D13" s="15">
        <v>7.0999999999999994E-2</v>
      </c>
      <c r="F13" s="4" t="s">
        <v>8</v>
      </c>
      <c r="J13" s="9"/>
    </row>
    <row r="14" spans="1:10" x14ac:dyDescent="0.3">
      <c r="A14" s="5"/>
      <c r="B14" s="22">
        <v>311</v>
      </c>
      <c r="C14" s="23"/>
      <c r="D14" s="15">
        <v>7.0999999999999994E-2</v>
      </c>
      <c r="F14" s="4" t="s">
        <v>9</v>
      </c>
      <c r="J14" s="9"/>
    </row>
    <row r="18" spans="1:10" s="10" customFormat="1" ht="13.8" x14ac:dyDescent="0.3">
      <c r="D18" s="12"/>
    </row>
    <row r="19" spans="1:10" x14ac:dyDescent="0.3">
      <c r="A19" s="25" t="s">
        <v>130</v>
      </c>
      <c r="B19" s="22">
        <v>100</v>
      </c>
      <c r="C19" s="23"/>
      <c r="D19" s="15">
        <v>7.0999999999999994E-2</v>
      </c>
      <c r="F19" s="4" t="s">
        <v>1</v>
      </c>
      <c r="J19" s="9"/>
    </row>
    <row r="20" spans="1:10" x14ac:dyDescent="0.3">
      <c r="A20" s="5"/>
      <c r="B20" s="22">
        <v>120</v>
      </c>
      <c r="C20" s="23"/>
      <c r="D20" s="15">
        <v>7.0999999999999994E-2</v>
      </c>
      <c r="F20" s="4" t="s">
        <v>2</v>
      </c>
      <c r="J20" s="9"/>
    </row>
    <row r="21" spans="1:10" x14ac:dyDescent="0.3">
      <c r="A21" s="5"/>
      <c r="B21" s="22">
        <v>150</v>
      </c>
      <c r="C21" s="23"/>
      <c r="D21" s="15">
        <v>7.0999999999999994E-2</v>
      </c>
      <c r="F21" s="4" t="s">
        <v>3</v>
      </c>
      <c r="J21" s="9"/>
    </row>
    <row r="22" spans="1:10" x14ac:dyDescent="0.3">
      <c r="A22" s="5"/>
      <c r="B22" s="22">
        <v>200</v>
      </c>
      <c r="C22" s="23"/>
      <c r="D22" s="15">
        <v>7.0999999999999994E-2</v>
      </c>
      <c r="F22" s="4" t="s">
        <v>4</v>
      </c>
      <c r="J22" s="9"/>
    </row>
    <row r="23" spans="1:10" x14ac:dyDescent="0.3">
      <c r="A23" s="5"/>
      <c r="B23" s="22">
        <v>250</v>
      </c>
      <c r="C23" s="23"/>
      <c r="D23" s="15">
        <v>7.0999999999999994E-2</v>
      </c>
      <c r="F23" s="4" t="s">
        <v>5</v>
      </c>
      <c r="J23" s="9"/>
    </row>
    <row r="24" spans="1:10" x14ac:dyDescent="0.3">
      <c r="A24" s="5"/>
      <c r="B24" s="22">
        <v>300</v>
      </c>
      <c r="C24" s="23"/>
      <c r="D24" s="15">
        <v>7.0999999999999994E-2</v>
      </c>
      <c r="F24" s="4" t="s">
        <v>6</v>
      </c>
      <c r="J24" s="9"/>
    </row>
    <row r="25" spans="1:10" x14ac:dyDescent="0.3">
      <c r="A25" s="5"/>
      <c r="B25" s="22">
        <v>301</v>
      </c>
      <c r="C25" s="23"/>
      <c r="D25" s="15">
        <v>7.0999999999999994E-2</v>
      </c>
      <c r="F25" s="4" t="s">
        <v>7</v>
      </c>
      <c r="J25" s="9"/>
    </row>
    <row r="26" spans="1:10" x14ac:dyDescent="0.3">
      <c r="A26" s="5"/>
      <c r="B26" s="22">
        <v>310</v>
      </c>
      <c r="C26" s="23"/>
      <c r="D26" s="15">
        <v>7.0999999999999994E-2</v>
      </c>
      <c r="F26" s="4" t="s">
        <v>8</v>
      </c>
      <c r="J26" s="9"/>
    </row>
    <row r="27" spans="1:10" x14ac:dyDescent="0.3">
      <c r="A27" s="5"/>
      <c r="B27" s="22">
        <v>311</v>
      </c>
      <c r="C27" s="23"/>
      <c r="D27" s="15">
        <v>7.0999999999999994E-2</v>
      </c>
      <c r="F27" s="4" t="s">
        <v>9</v>
      </c>
      <c r="J27" s="9"/>
    </row>
    <row r="31" spans="1:10" s="10" customFormat="1" ht="13.8" x14ac:dyDescent="0.3">
      <c r="D31" s="12"/>
    </row>
    <row r="32" spans="1:10" x14ac:dyDescent="0.3">
      <c r="A32" s="25" t="s">
        <v>131</v>
      </c>
      <c r="B32" s="22">
        <v>100</v>
      </c>
      <c r="C32" s="23"/>
      <c r="D32" s="24">
        <v>13.69</v>
      </c>
      <c r="F32" s="4" t="s">
        <v>1</v>
      </c>
      <c r="J32" s="9"/>
    </row>
    <row r="33" spans="1:10" x14ac:dyDescent="0.3">
      <c r="A33" s="5"/>
      <c r="B33" s="22">
        <v>120</v>
      </c>
      <c r="C33" s="23"/>
      <c r="D33" s="24">
        <v>13.69</v>
      </c>
      <c r="F33" s="4" t="s">
        <v>2</v>
      </c>
      <c r="J33" s="9"/>
    </row>
    <row r="34" spans="1:10" x14ac:dyDescent="0.3">
      <c r="A34" s="5"/>
      <c r="B34" s="22">
        <v>150</v>
      </c>
      <c r="C34" s="23"/>
      <c r="D34" s="24">
        <v>13.69</v>
      </c>
      <c r="F34" s="4" t="s">
        <v>3</v>
      </c>
      <c r="J34" s="9"/>
    </row>
    <row r="35" spans="1:10" x14ac:dyDescent="0.3">
      <c r="A35" s="5"/>
      <c r="B35" s="22">
        <v>200</v>
      </c>
      <c r="C35" s="23"/>
      <c r="D35" s="24">
        <v>13.69</v>
      </c>
      <c r="F35" s="4" t="s">
        <v>4</v>
      </c>
      <c r="J35" s="9"/>
    </row>
    <row r="36" spans="1:10" x14ac:dyDescent="0.3">
      <c r="A36" s="5"/>
      <c r="B36" s="22">
        <v>250</v>
      </c>
      <c r="C36" s="23"/>
      <c r="D36" s="24">
        <v>13.69</v>
      </c>
      <c r="F36" s="4" t="s">
        <v>5</v>
      </c>
      <c r="J36" s="9"/>
    </row>
    <row r="37" spans="1:10" x14ac:dyDescent="0.3">
      <c r="A37" s="5"/>
      <c r="B37" s="22">
        <v>300</v>
      </c>
      <c r="C37" s="23"/>
      <c r="D37" s="24">
        <v>13.69</v>
      </c>
      <c r="F37" s="4" t="s">
        <v>6</v>
      </c>
      <c r="J37" s="9"/>
    </row>
    <row r="38" spans="1:10" x14ac:dyDescent="0.3">
      <c r="A38" s="5"/>
      <c r="B38" s="22">
        <v>301</v>
      </c>
      <c r="C38" s="23"/>
      <c r="D38" s="24">
        <v>13.69</v>
      </c>
      <c r="F38" s="4" t="s">
        <v>7</v>
      </c>
      <c r="J38" s="9"/>
    </row>
    <row r="39" spans="1:10" x14ac:dyDescent="0.3">
      <c r="A39" s="5"/>
      <c r="B39" s="22">
        <v>310</v>
      </c>
      <c r="C39" s="23"/>
      <c r="D39" s="24">
        <v>13.69</v>
      </c>
      <c r="F39" s="4" t="s">
        <v>8</v>
      </c>
      <c r="J39" s="9"/>
    </row>
    <row r="40" spans="1:10" x14ac:dyDescent="0.3">
      <c r="A40" s="5"/>
      <c r="B40" s="22">
        <v>311</v>
      </c>
      <c r="C40" s="23"/>
      <c r="D40" s="24">
        <v>13.69</v>
      </c>
      <c r="F40" s="4" t="s">
        <v>9</v>
      </c>
      <c r="J40" s="9"/>
    </row>
    <row r="42" spans="1:10" x14ac:dyDescent="0.3">
      <c r="A42" s="26"/>
    </row>
  </sheetData>
  <pageMargins left="0.7" right="0.7" top="0.75" bottom="0.75" header="0.3" footer="0.3"/>
  <customProperties>
    <customPr name="EpmWorksheetKeyString_GU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XFD28"/>
  <sheetViews>
    <sheetView showGridLines="0" topLeftCell="A16" workbookViewId="0">
      <selection activeCell="A19" sqref="A19"/>
    </sheetView>
  </sheetViews>
  <sheetFormatPr baseColWidth="10" defaultColWidth="35.33203125" defaultRowHeight="14.4" x14ac:dyDescent="0.3"/>
  <cols>
    <col min="1" max="1" width="20.33203125" style="4" bestFit="1" customWidth="1"/>
    <col min="2" max="2" width="27.5546875" style="7" bestFit="1" customWidth="1"/>
    <col min="3" max="3" width="14.5546875" style="7" bestFit="1" customWidth="1"/>
    <col min="4" max="4" width="22.6640625" style="4" bestFit="1" customWidth="1"/>
    <col min="5" max="5" width="11.5546875" style="4" customWidth="1"/>
    <col min="6" max="6" width="35.33203125" style="4" bestFit="1" customWidth="1"/>
    <col min="7" max="16384" width="35.33203125" style="4"/>
  </cols>
  <sheetData>
    <row r="1" spans="1:16384" s="21" customFormat="1" x14ac:dyDescent="0.3">
      <c r="A1" s="1" t="s">
        <v>0</v>
      </c>
      <c r="B1" s="2" t="s">
        <v>215</v>
      </c>
      <c r="C1" s="2"/>
      <c r="D1" s="3">
        <v>76.0184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5" spans="1:16384" s="10" customFormat="1" ht="13.8" x14ac:dyDescent="0.3">
      <c r="B5" s="11"/>
      <c r="C5" s="11"/>
      <c r="D5" s="12"/>
    </row>
    <row r="6" spans="1:16384" s="21" customFormat="1" x14ac:dyDescent="0.3">
      <c r="A6" s="1" t="s">
        <v>127</v>
      </c>
      <c r="B6" s="13">
        <v>100</v>
      </c>
      <c r="C6" s="13"/>
      <c r="D6" s="29">
        <v>1</v>
      </c>
      <c r="F6" s="28" t="s">
        <v>1</v>
      </c>
      <c r="G6"/>
    </row>
    <row r="7" spans="1:16384" s="21" customFormat="1" x14ac:dyDescent="0.3">
      <c r="B7" s="13">
        <v>120</v>
      </c>
      <c r="C7" s="2"/>
      <c r="D7" s="29">
        <v>0.81523676915798793</v>
      </c>
      <c r="F7" s="28" t="s">
        <v>2</v>
      </c>
      <c r="G7"/>
    </row>
    <row r="8" spans="1:16384" s="21" customFormat="1" x14ac:dyDescent="0.3">
      <c r="B8" s="2">
        <v>150</v>
      </c>
      <c r="C8" s="2"/>
      <c r="D8" s="29">
        <v>0.94122765610471282</v>
      </c>
      <c r="F8" s="28" t="s">
        <v>3</v>
      </c>
      <c r="G8"/>
    </row>
    <row r="9" spans="1:16384" s="21" customFormat="1" x14ac:dyDescent="0.3">
      <c r="B9" s="2">
        <v>200</v>
      </c>
      <c r="C9" s="2"/>
      <c r="D9" s="29">
        <v>1.1680671347867659</v>
      </c>
      <c r="F9" s="28" t="s">
        <v>4</v>
      </c>
      <c r="G9"/>
    </row>
    <row r="10" spans="1:16384" s="21" customFormat="1" x14ac:dyDescent="0.3">
      <c r="B10" s="2">
        <v>250</v>
      </c>
      <c r="C10" s="2"/>
      <c r="D10" s="29">
        <v>1.1680671347867659</v>
      </c>
      <c r="F10" s="28" t="s">
        <v>5</v>
      </c>
      <c r="G10"/>
    </row>
    <row r="11" spans="1:16384" s="21" customFormat="1" x14ac:dyDescent="0.3">
      <c r="B11" s="2">
        <v>300</v>
      </c>
      <c r="C11" s="2"/>
      <c r="D11" s="29">
        <v>0.91501366889535529</v>
      </c>
      <c r="F11" s="28" t="s">
        <v>6</v>
      </c>
      <c r="G11"/>
    </row>
    <row r="12" spans="1:16384" x14ac:dyDescent="0.3">
      <c r="B12" s="2">
        <v>301</v>
      </c>
      <c r="C12" s="2"/>
      <c r="D12" s="29">
        <v>0.91501366889535529</v>
      </c>
      <c r="E12" s="21"/>
      <c r="F12" s="28" t="s">
        <v>7</v>
      </c>
    </row>
    <row r="13" spans="1:16384" x14ac:dyDescent="0.3">
      <c r="B13" s="2">
        <v>310</v>
      </c>
      <c r="C13" s="2"/>
      <c r="D13" s="29">
        <v>0.91501366889535529</v>
      </c>
      <c r="E13" s="21"/>
      <c r="F13" s="28" t="s">
        <v>8</v>
      </c>
    </row>
    <row r="14" spans="1:16384" x14ac:dyDescent="0.3">
      <c r="B14" s="2">
        <v>311</v>
      </c>
      <c r="C14" s="2"/>
      <c r="D14" s="29">
        <v>0.91501366889535529</v>
      </c>
      <c r="E14" s="21"/>
      <c r="F14" s="28" t="s">
        <v>9</v>
      </c>
    </row>
    <row r="18" spans="1:6" s="10" customFormat="1" ht="13.8" x14ac:dyDescent="0.3">
      <c r="B18" s="11"/>
      <c r="C18" s="11"/>
      <c r="D18" s="12"/>
    </row>
    <row r="19" spans="1:6" x14ac:dyDescent="0.3">
      <c r="A19" s="1" t="s">
        <v>132</v>
      </c>
      <c r="B19" s="13">
        <v>0</v>
      </c>
      <c r="C19" s="13">
        <v>15000</v>
      </c>
      <c r="D19" s="29" t="s">
        <v>252</v>
      </c>
      <c r="E19" s="107"/>
      <c r="F19" s="109">
        <v>0.57999999999999996</v>
      </c>
    </row>
    <row r="20" spans="1:6" x14ac:dyDescent="0.3">
      <c r="A20" s="21"/>
      <c r="B20" s="13">
        <v>15000</v>
      </c>
      <c r="C20" s="2">
        <v>21000</v>
      </c>
      <c r="D20" s="29" t="s">
        <v>253</v>
      </c>
      <c r="E20" s="107"/>
      <c r="F20" s="109">
        <v>0.6</v>
      </c>
    </row>
    <row r="21" spans="1:6" x14ac:dyDescent="0.3">
      <c r="A21" s="21"/>
      <c r="B21" s="2">
        <v>21000</v>
      </c>
      <c r="C21" s="2">
        <v>24000</v>
      </c>
      <c r="D21" s="29" t="s">
        <v>254</v>
      </c>
      <c r="E21" s="107"/>
      <c r="F21" s="109">
        <v>0.62229223768754927</v>
      </c>
    </row>
    <row r="22" spans="1:6" x14ac:dyDescent="0.3">
      <c r="A22" s="21"/>
      <c r="B22" s="2">
        <v>24000</v>
      </c>
      <c r="C22" s="2">
        <v>27000</v>
      </c>
      <c r="D22" s="29" t="s">
        <v>255</v>
      </c>
      <c r="E22" s="107"/>
      <c r="F22" s="109">
        <v>0.75538577433084642</v>
      </c>
    </row>
    <row r="23" spans="1:6" x14ac:dyDescent="0.3">
      <c r="A23" s="21"/>
      <c r="B23" s="2">
        <v>27000</v>
      </c>
      <c r="C23" s="2">
        <v>30000</v>
      </c>
      <c r="D23" s="29" t="s">
        <v>256</v>
      </c>
      <c r="E23" s="107"/>
      <c r="F23" s="109">
        <v>0.90306339442485595</v>
      </c>
    </row>
    <row r="24" spans="1:6" x14ac:dyDescent="0.3">
      <c r="B24" s="2">
        <v>30000</v>
      </c>
      <c r="C24" s="2">
        <v>40000</v>
      </c>
      <c r="D24" s="29" t="s">
        <v>257</v>
      </c>
      <c r="E24" s="107"/>
      <c r="F24" s="109">
        <v>1</v>
      </c>
    </row>
    <row r="25" spans="1:6" x14ac:dyDescent="0.3">
      <c r="B25" s="2">
        <v>40000</v>
      </c>
      <c r="C25" s="2">
        <v>60000</v>
      </c>
      <c r="D25" s="29" t="s">
        <v>258</v>
      </c>
      <c r="E25" s="107"/>
      <c r="F25" s="109">
        <v>1.2447290451897537</v>
      </c>
    </row>
    <row r="26" spans="1:6" x14ac:dyDescent="0.3">
      <c r="B26" s="2">
        <v>60000</v>
      </c>
      <c r="C26" s="2">
        <v>999999</v>
      </c>
      <c r="D26" s="29" t="s">
        <v>259</v>
      </c>
      <c r="E26" s="107"/>
      <c r="F26" s="109">
        <v>1.6985563201475216</v>
      </c>
    </row>
    <row r="27" spans="1:6" x14ac:dyDescent="0.3">
      <c r="A27" s="5"/>
      <c r="C27" s="8"/>
    </row>
    <row r="28" spans="1:6" x14ac:dyDescent="0.3">
      <c r="A28" s="5"/>
      <c r="C28" s="8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I141"/>
  <sheetViews>
    <sheetView showGridLines="0" topLeftCell="A127" workbookViewId="0">
      <selection activeCell="A99" sqref="A99"/>
    </sheetView>
  </sheetViews>
  <sheetFormatPr baseColWidth="10" defaultColWidth="11.5546875" defaultRowHeight="14.4" x14ac:dyDescent="0.3"/>
  <cols>
    <col min="1" max="1" width="19.6640625" style="4" bestFit="1" customWidth="1"/>
    <col min="2" max="2" width="29.44140625" style="7" customWidth="1"/>
    <col min="3" max="3" width="13.44140625" style="7" bestFit="1" customWidth="1"/>
    <col min="4" max="4" width="22.6640625" style="31" bestFit="1" customWidth="1"/>
    <col min="5" max="5" width="14" style="4" bestFit="1" customWidth="1"/>
    <col min="6" max="6" width="14.88671875" style="4" customWidth="1"/>
    <col min="7" max="9" width="14.5546875" style="4" bestFit="1" customWidth="1"/>
    <col min="10" max="10" width="35.33203125" style="4" bestFit="1" customWidth="1"/>
    <col min="11" max="16384" width="11.5546875" style="4"/>
  </cols>
  <sheetData>
    <row r="1" spans="1:7" s="21" customFormat="1" x14ac:dyDescent="0.3">
      <c r="A1" s="1" t="s">
        <v>0</v>
      </c>
      <c r="B1" s="2" t="s">
        <v>216</v>
      </c>
      <c r="C1" s="2"/>
      <c r="D1" s="29">
        <v>183.6549</v>
      </c>
      <c r="E1" s="20"/>
      <c r="F1" s="4"/>
    </row>
    <row r="5" spans="1:7" s="10" customFormat="1" ht="13.8" x14ac:dyDescent="0.3">
      <c r="B5" s="11"/>
      <c r="C5" s="11"/>
      <c r="D5" s="32"/>
    </row>
    <row r="6" spans="1:7" s="21" customFormat="1" x14ac:dyDescent="0.3">
      <c r="A6" s="1" t="s">
        <v>127</v>
      </c>
      <c r="B6" s="13">
        <v>100</v>
      </c>
      <c r="C6" s="13"/>
      <c r="D6" s="29">
        <v>1</v>
      </c>
      <c r="F6" s="28" t="s">
        <v>1</v>
      </c>
      <c r="G6"/>
    </row>
    <row r="7" spans="1:7" s="21" customFormat="1" x14ac:dyDescent="0.3">
      <c r="B7" s="13">
        <v>120</v>
      </c>
      <c r="C7" s="2"/>
      <c r="D7" s="29">
        <v>0.8</v>
      </c>
      <c r="F7" s="28" t="s">
        <v>2</v>
      </c>
      <c r="G7"/>
    </row>
    <row r="8" spans="1:7" s="21" customFormat="1" x14ac:dyDescent="0.3">
      <c r="B8" s="2">
        <v>150</v>
      </c>
      <c r="C8" s="2"/>
      <c r="D8" s="29">
        <v>0.89769252710433611</v>
      </c>
      <c r="F8" s="28" t="s">
        <v>3</v>
      </c>
      <c r="G8"/>
    </row>
    <row r="9" spans="1:7" s="21" customFormat="1" x14ac:dyDescent="0.3">
      <c r="B9" s="2">
        <v>200</v>
      </c>
      <c r="C9" s="2"/>
      <c r="D9" s="29">
        <v>1.1478215688544815</v>
      </c>
      <c r="F9" s="28" t="s">
        <v>4</v>
      </c>
      <c r="G9"/>
    </row>
    <row r="10" spans="1:7" s="21" customFormat="1" x14ac:dyDescent="0.3">
      <c r="B10" s="2">
        <v>250</v>
      </c>
      <c r="C10" s="2"/>
      <c r="D10" s="29">
        <v>1.1478215688544815</v>
      </c>
      <c r="F10" s="28" t="s">
        <v>5</v>
      </c>
      <c r="G10"/>
    </row>
    <row r="11" spans="1:7" s="21" customFormat="1" x14ac:dyDescent="0.3">
      <c r="B11" s="2">
        <v>300</v>
      </c>
      <c r="C11" s="2"/>
      <c r="D11" s="29">
        <v>1.4380999999999999</v>
      </c>
      <c r="F11" s="28" t="s">
        <v>6</v>
      </c>
      <c r="G11"/>
    </row>
    <row r="12" spans="1:7" s="21" customFormat="1" x14ac:dyDescent="0.3">
      <c r="B12" s="2">
        <v>301</v>
      </c>
      <c r="C12" s="2"/>
      <c r="D12" s="29">
        <v>1.4380999999999999</v>
      </c>
      <c r="F12" s="28" t="s">
        <v>7</v>
      </c>
      <c r="G12"/>
    </row>
    <row r="13" spans="1:7" s="21" customFormat="1" x14ac:dyDescent="0.3">
      <c r="B13" s="2">
        <v>310</v>
      </c>
      <c r="C13" s="2"/>
      <c r="D13" s="29">
        <v>1.4380999999999999</v>
      </c>
      <c r="F13" s="28" t="s">
        <v>8</v>
      </c>
      <c r="G13"/>
    </row>
    <row r="14" spans="1:7" s="21" customFormat="1" x14ac:dyDescent="0.3">
      <c r="B14" s="2">
        <v>311</v>
      </c>
      <c r="C14" s="2"/>
      <c r="D14" s="29">
        <v>1.4380999999999999</v>
      </c>
      <c r="F14" s="28" t="s">
        <v>9</v>
      </c>
      <c r="G14"/>
    </row>
    <row r="15" spans="1:7" ht="14.4" customHeight="1" x14ac:dyDescent="0.3"/>
    <row r="16" spans="1:7" ht="14.4" customHeight="1" x14ac:dyDescent="0.3"/>
    <row r="17" spans="1:9" ht="14.4" customHeight="1" x14ac:dyDescent="0.3"/>
    <row r="18" spans="1:9" s="10" customFormat="1" ht="13.8" x14ac:dyDescent="0.3">
      <c r="B18" s="11"/>
      <c r="C18" s="11"/>
      <c r="D18" s="12"/>
    </row>
    <row r="19" spans="1:9" s="21" customFormat="1" x14ac:dyDescent="0.3">
      <c r="A19" s="1" t="s">
        <v>132</v>
      </c>
      <c r="B19" s="13">
        <v>0</v>
      </c>
      <c r="C19" s="13">
        <v>18000</v>
      </c>
      <c r="D19" s="29" t="s">
        <v>260</v>
      </c>
      <c r="F19" s="104">
        <v>0.95</v>
      </c>
      <c r="G19" s="47" t="s">
        <v>203</v>
      </c>
    </row>
    <row r="20" spans="1:9" s="21" customFormat="1" x14ac:dyDescent="0.3">
      <c r="B20" s="13">
        <v>18000</v>
      </c>
      <c r="C20" s="2">
        <v>30000</v>
      </c>
      <c r="D20" s="29" t="s">
        <v>261</v>
      </c>
      <c r="F20" s="104">
        <v>1.0377251009999999</v>
      </c>
      <c r="G20"/>
    </row>
    <row r="21" spans="1:9" s="21" customFormat="1" x14ac:dyDescent="0.3">
      <c r="B21" s="2">
        <v>30000</v>
      </c>
      <c r="C21" s="2">
        <v>40000</v>
      </c>
      <c r="D21" s="29" t="s">
        <v>262</v>
      </c>
      <c r="F21" s="104">
        <v>1.1402759760000001</v>
      </c>
      <c r="G21"/>
    </row>
    <row r="22" spans="1:9" ht="14.4" customHeight="1" x14ac:dyDescent="0.3">
      <c r="B22" s="2">
        <v>40000</v>
      </c>
      <c r="C22" s="2">
        <v>50000</v>
      </c>
      <c r="D22" s="29" t="s">
        <v>263</v>
      </c>
      <c r="F22" s="105">
        <v>1.1667730229701903</v>
      </c>
    </row>
    <row r="23" spans="1:9" ht="14.4" customHeight="1" x14ac:dyDescent="0.3">
      <c r="B23" s="2">
        <v>50000</v>
      </c>
      <c r="C23" s="2">
        <v>999999</v>
      </c>
      <c r="D23" s="29" t="s">
        <v>264</v>
      </c>
      <c r="F23" s="105">
        <v>1.3734777775832601</v>
      </c>
      <c r="G23" s="4">
        <v>4.1300000000000003E-6</v>
      </c>
      <c r="H23" s="4">
        <v>0.96006413000000002</v>
      </c>
      <c r="I23" s="4">
        <f>99999*G23+H23</f>
        <v>1.3730600000000002</v>
      </c>
    </row>
    <row r="24" spans="1:9" ht="14.4" customHeight="1" x14ac:dyDescent="0.3"/>
    <row r="25" spans="1:9" ht="14.4" customHeight="1" x14ac:dyDescent="0.3"/>
    <row r="26" spans="1:9" ht="14.4" customHeight="1" x14ac:dyDescent="0.3"/>
    <row r="27" spans="1:9" s="10" customFormat="1" ht="13.8" x14ac:dyDescent="0.3">
      <c r="B27" s="11"/>
      <c r="C27" s="11"/>
      <c r="D27" s="12"/>
    </row>
    <row r="28" spans="1:9" s="21" customFormat="1" x14ac:dyDescent="0.3">
      <c r="A28" s="1" t="s">
        <v>128</v>
      </c>
      <c r="B28" s="13">
        <v>1</v>
      </c>
      <c r="C28" s="13"/>
      <c r="D28" s="29">
        <v>1.1499999999999999</v>
      </c>
      <c r="F28" s="28" t="s">
        <v>10</v>
      </c>
      <c r="G28"/>
    </row>
    <row r="29" spans="1:9" s="21" customFormat="1" x14ac:dyDescent="0.3">
      <c r="B29" s="13">
        <v>2</v>
      </c>
      <c r="C29" s="2"/>
      <c r="D29" s="29">
        <v>1.1499999999999999</v>
      </c>
      <c r="F29" s="28" t="s">
        <v>11</v>
      </c>
      <c r="G29"/>
    </row>
    <row r="30" spans="1:9" s="21" customFormat="1" x14ac:dyDescent="0.3">
      <c r="B30" s="2">
        <v>3</v>
      </c>
      <c r="C30" s="2"/>
      <c r="D30" s="29">
        <v>1.1499999999999999</v>
      </c>
      <c r="F30" s="28" t="s">
        <v>12</v>
      </c>
      <c r="G30"/>
    </row>
    <row r="31" spans="1:9" s="21" customFormat="1" x14ac:dyDescent="0.3">
      <c r="B31" s="2">
        <v>4</v>
      </c>
      <c r="C31" s="2"/>
      <c r="D31" s="29">
        <v>1.1499999999999999</v>
      </c>
      <c r="F31" s="28" t="s">
        <v>13</v>
      </c>
      <c r="G31"/>
    </row>
    <row r="32" spans="1:9" s="21" customFormat="1" x14ac:dyDescent="0.3">
      <c r="B32" s="2">
        <v>5</v>
      </c>
      <c r="C32" s="2"/>
      <c r="D32" s="29">
        <v>1.1499999999999999</v>
      </c>
      <c r="F32" s="28" t="s">
        <v>14</v>
      </c>
      <c r="G32"/>
    </row>
    <row r="33" spans="2:7" s="21" customFormat="1" x14ac:dyDescent="0.3">
      <c r="B33" s="2">
        <v>6</v>
      </c>
      <c r="C33" s="2"/>
      <c r="D33" s="29">
        <v>1.4274800247435016</v>
      </c>
      <c r="F33" s="28" t="s">
        <v>15</v>
      </c>
      <c r="G33"/>
    </row>
    <row r="34" spans="2:7" x14ac:dyDescent="0.3">
      <c r="B34" s="2">
        <v>7</v>
      </c>
      <c r="C34" s="2"/>
      <c r="D34" s="29">
        <v>1.1499999999999999</v>
      </c>
      <c r="E34" s="21"/>
      <c r="F34" s="28" t="s">
        <v>16</v>
      </c>
    </row>
    <row r="35" spans="2:7" x14ac:dyDescent="0.3">
      <c r="B35" s="2">
        <v>8</v>
      </c>
      <c r="C35" s="2"/>
      <c r="D35" s="29">
        <v>1.1499999999999999</v>
      </c>
      <c r="F35" s="4" t="s">
        <v>17</v>
      </c>
    </row>
    <row r="36" spans="2:7" x14ac:dyDescent="0.3">
      <c r="B36" s="2">
        <v>9</v>
      </c>
      <c r="C36" s="2"/>
      <c r="D36" s="29">
        <v>1.1499999999999999</v>
      </c>
      <c r="F36" s="4" t="s">
        <v>18</v>
      </c>
    </row>
    <row r="37" spans="2:7" x14ac:dyDescent="0.3">
      <c r="B37" s="2">
        <v>10</v>
      </c>
      <c r="C37" s="2"/>
      <c r="D37" s="29">
        <v>1.1499999999999999</v>
      </c>
      <c r="F37" s="4" t="s">
        <v>19</v>
      </c>
    </row>
    <row r="38" spans="2:7" x14ac:dyDescent="0.3">
      <c r="B38" s="2">
        <v>11</v>
      </c>
      <c r="C38" s="2"/>
      <c r="D38" s="29">
        <v>1.1499999999999999</v>
      </c>
      <c r="F38" s="4" t="s">
        <v>20</v>
      </c>
    </row>
    <row r="39" spans="2:7" x14ac:dyDescent="0.3">
      <c r="B39" s="2">
        <v>12</v>
      </c>
      <c r="C39" s="2"/>
      <c r="D39" s="29">
        <v>1.1499999999999999</v>
      </c>
      <c r="F39" s="4" t="s">
        <v>22</v>
      </c>
    </row>
    <row r="40" spans="2:7" x14ac:dyDescent="0.3">
      <c r="B40" s="2">
        <v>13</v>
      </c>
      <c r="C40" s="2"/>
      <c r="D40" s="29">
        <v>1.1499999999999999</v>
      </c>
      <c r="F40" s="4" t="s">
        <v>24</v>
      </c>
    </row>
    <row r="41" spans="2:7" x14ac:dyDescent="0.3">
      <c r="B41" s="2">
        <v>14</v>
      </c>
      <c r="C41" s="2"/>
      <c r="D41" s="29">
        <v>1.1499999999999999</v>
      </c>
      <c r="F41" s="4" t="s">
        <v>25</v>
      </c>
    </row>
    <row r="42" spans="2:7" x14ac:dyDescent="0.3">
      <c r="B42" s="2">
        <v>15</v>
      </c>
      <c r="C42" s="2"/>
      <c r="D42" s="29">
        <v>1</v>
      </c>
      <c r="F42" s="4" t="s">
        <v>26</v>
      </c>
    </row>
    <row r="43" spans="2:7" x14ac:dyDescent="0.3">
      <c r="B43" s="2">
        <v>16</v>
      </c>
      <c r="C43" s="2"/>
      <c r="D43" s="29">
        <v>1.1499999999999999</v>
      </c>
      <c r="F43" s="4" t="s">
        <v>27</v>
      </c>
    </row>
    <row r="44" spans="2:7" x14ac:dyDescent="0.3">
      <c r="B44" s="2">
        <v>17</v>
      </c>
      <c r="C44" s="2"/>
      <c r="D44" s="29">
        <v>1.1499999999999999</v>
      </c>
      <c r="F44" s="4" t="s">
        <v>28</v>
      </c>
    </row>
    <row r="45" spans="2:7" x14ac:dyDescent="0.3">
      <c r="B45" s="2">
        <v>18</v>
      </c>
      <c r="C45" s="2"/>
      <c r="D45" s="29">
        <v>1.1499999999999999</v>
      </c>
      <c r="F45" s="4" t="s">
        <v>29</v>
      </c>
    </row>
    <row r="46" spans="2:7" x14ac:dyDescent="0.3">
      <c r="B46" s="2">
        <v>19</v>
      </c>
      <c r="C46" s="2"/>
      <c r="D46" s="29">
        <v>1.1499999999999999</v>
      </c>
      <c r="F46" s="4" t="s">
        <v>30</v>
      </c>
    </row>
    <row r="47" spans="2:7" x14ac:dyDescent="0.3">
      <c r="B47" s="2">
        <v>20</v>
      </c>
      <c r="C47" s="2"/>
      <c r="D47" s="29">
        <v>1.1499999999999999</v>
      </c>
      <c r="F47" s="4" t="s">
        <v>31</v>
      </c>
    </row>
    <row r="48" spans="2:7" x14ac:dyDescent="0.3">
      <c r="B48" s="2">
        <v>21</v>
      </c>
      <c r="C48" s="2"/>
      <c r="D48" s="29">
        <v>1.1499999999999999</v>
      </c>
      <c r="F48" s="4" t="s">
        <v>32</v>
      </c>
    </row>
    <row r="49" spans="1:6" x14ac:dyDescent="0.3">
      <c r="B49" s="2">
        <v>22</v>
      </c>
      <c r="C49" s="2"/>
      <c r="D49" s="29">
        <v>1.1499999999999999</v>
      </c>
      <c r="F49" s="4" t="s">
        <v>33</v>
      </c>
    </row>
    <row r="50" spans="1:6" x14ac:dyDescent="0.3">
      <c r="B50" s="2">
        <v>23</v>
      </c>
      <c r="C50" s="2"/>
      <c r="D50" s="29">
        <v>1.1499999999999999</v>
      </c>
      <c r="F50" s="4" t="s">
        <v>21</v>
      </c>
    </row>
    <row r="51" spans="1:6" x14ac:dyDescent="0.3">
      <c r="B51" s="2">
        <v>24</v>
      </c>
      <c r="C51" s="2"/>
      <c r="D51" s="29">
        <v>1.1499999999999999</v>
      </c>
      <c r="F51" s="4" t="s">
        <v>23</v>
      </c>
    </row>
    <row r="55" spans="1:6" s="10" customFormat="1" ht="13.8" x14ac:dyDescent="0.3">
      <c r="D55" s="12"/>
    </row>
    <row r="56" spans="1:6" x14ac:dyDescent="0.3">
      <c r="A56" s="1" t="s">
        <v>112</v>
      </c>
      <c r="B56" s="22">
        <v>0</v>
      </c>
      <c r="C56" s="23"/>
      <c r="D56" s="15">
        <v>1</v>
      </c>
      <c r="F56" s="4" t="s">
        <v>34</v>
      </c>
    </row>
    <row r="57" spans="1:6" ht="15" customHeight="1" x14ac:dyDescent="0.3">
      <c r="A57" s="16"/>
      <c r="B57" s="22">
        <v>1</v>
      </c>
      <c r="C57" s="23"/>
      <c r="D57" s="15">
        <v>1.2</v>
      </c>
      <c r="F57" s="4" t="s">
        <v>35</v>
      </c>
    </row>
    <row r="58" spans="1:6" ht="15" customHeight="1" x14ac:dyDescent="0.3">
      <c r="A58" s="16"/>
      <c r="B58" s="22">
        <v>2</v>
      </c>
      <c r="C58" s="23"/>
      <c r="D58" s="15">
        <v>1.35</v>
      </c>
      <c r="F58" s="4" t="s">
        <v>36</v>
      </c>
    </row>
    <row r="59" spans="1:6" ht="15" customHeight="1" x14ac:dyDescent="0.3">
      <c r="A59" s="16"/>
      <c r="B59" s="22">
        <v>3</v>
      </c>
      <c r="C59" s="23"/>
      <c r="D59" s="15">
        <v>1.4</v>
      </c>
      <c r="F59" s="4" t="s">
        <v>37</v>
      </c>
    </row>
    <row r="63" spans="1:6" s="10" customFormat="1" ht="13.8" x14ac:dyDescent="0.3">
      <c r="D63" s="12"/>
    </row>
    <row r="64" spans="1:6" x14ac:dyDescent="0.3">
      <c r="A64" s="1" t="s">
        <v>113</v>
      </c>
      <c r="B64" s="22">
        <v>0</v>
      </c>
      <c r="C64" s="23"/>
      <c r="D64" s="15">
        <v>1</v>
      </c>
      <c r="F64" s="4" t="s">
        <v>38</v>
      </c>
    </row>
    <row r="65" spans="1:6" ht="15" customHeight="1" x14ac:dyDescent="0.3">
      <c r="A65" s="16"/>
      <c r="B65" s="22">
        <v>1</v>
      </c>
      <c r="C65" s="23"/>
      <c r="D65" s="15">
        <v>1.1499999999999999</v>
      </c>
      <c r="F65" s="4" t="s">
        <v>39</v>
      </c>
    </row>
    <row r="66" spans="1:6" x14ac:dyDescent="0.3">
      <c r="B66" s="4"/>
      <c r="C66" s="4"/>
      <c r="D66" s="4"/>
    </row>
    <row r="67" spans="1:6" x14ac:dyDescent="0.3">
      <c r="B67" s="4"/>
      <c r="C67" s="4"/>
      <c r="D67" s="4"/>
    </row>
    <row r="68" spans="1:6" x14ac:dyDescent="0.3">
      <c r="B68" s="4"/>
      <c r="C68" s="4"/>
      <c r="D68" s="4"/>
    </row>
    <row r="69" spans="1:6" s="10" customFormat="1" ht="13.8" x14ac:dyDescent="0.3">
      <c r="D69" s="12"/>
    </row>
    <row r="70" spans="1:6" x14ac:dyDescent="0.3">
      <c r="A70" s="1" t="s">
        <v>114</v>
      </c>
      <c r="B70" s="22">
        <v>0</v>
      </c>
      <c r="C70" s="23"/>
      <c r="D70" s="15">
        <v>1</v>
      </c>
      <c r="F70" s="4" t="s">
        <v>40</v>
      </c>
    </row>
    <row r="71" spans="1:6" ht="15" customHeight="1" x14ac:dyDescent="0.3">
      <c r="A71" s="16"/>
      <c r="B71" s="22">
        <v>1</v>
      </c>
      <c r="C71" s="23"/>
      <c r="D71" s="15">
        <v>1.3</v>
      </c>
      <c r="F71" s="4" t="s">
        <v>41</v>
      </c>
    </row>
    <row r="75" spans="1:6" s="10" customFormat="1" ht="13.8" x14ac:dyDescent="0.3">
      <c r="D75" s="12"/>
      <c r="E75" s="113" t="s">
        <v>388</v>
      </c>
    </row>
    <row r="76" spans="1:6" x14ac:dyDescent="0.3">
      <c r="A76" s="1" t="s">
        <v>455</v>
      </c>
      <c r="B76" s="22">
        <v>1</v>
      </c>
      <c r="C76" s="23"/>
      <c r="D76" s="15">
        <v>0.55000000000000004</v>
      </c>
    </row>
    <row r="77" spans="1:6" x14ac:dyDescent="0.3">
      <c r="B77" s="22">
        <v>2</v>
      </c>
      <c r="C77" s="23"/>
      <c r="D77" s="15">
        <v>0.56000000000000005</v>
      </c>
    </row>
    <row r="78" spans="1:6" x14ac:dyDescent="0.3">
      <c r="B78" s="22">
        <v>3</v>
      </c>
      <c r="C78" s="23"/>
      <c r="D78" s="15">
        <v>0.56999999999999995</v>
      </c>
    </row>
    <row r="79" spans="1:6" x14ac:dyDescent="0.3">
      <c r="B79" s="22">
        <v>4</v>
      </c>
      <c r="C79" s="23"/>
      <c r="D79" s="15">
        <v>0.57999999999999996</v>
      </c>
    </row>
    <row r="80" spans="1:6" x14ac:dyDescent="0.3">
      <c r="B80" s="22">
        <v>5</v>
      </c>
      <c r="C80" s="23"/>
      <c r="D80" s="15">
        <v>0.59</v>
      </c>
    </row>
    <row r="81" spans="1:5" x14ac:dyDescent="0.3">
      <c r="B81" s="22">
        <v>6</v>
      </c>
      <c r="C81" s="23"/>
      <c r="D81" s="15">
        <v>0.6</v>
      </c>
    </row>
    <row r="82" spans="1:5" x14ac:dyDescent="0.3">
      <c r="B82" s="22">
        <v>7</v>
      </c>
      <c r="C82" s="23"/>
      <c r="D82" s="15">
        <v>0.61</v>
      </c>
    </row>
    <row r="83" spans="1:5" x14ac:dyDescent="0.3">
      <c r="B83" s="22">
        <v>8</v>
      </c>
      <c r="C83" s="23"/>
      <c r="D83" s="15">
        <v>0.62</v>
      </c>
    </row>
    <row r="86" spans="1:5" s="10" customFormat="1" ht="13.8" x14ac:dyDescent="0.3">
      <c r="D86" s="12"/>
      <c r="E86" s="113" t="s">
        <v>388</v>
      </c>
    </row>
    <row r="87" spans="1:5" x14ac:dyDescent="0.3">
      <c r="A87" s="1" t="s">
        <v>456</v>
      </c>
      <c r="B87" s="22">
        <v>1</v>
      </c>
      <c r="C87" s="23"/>
      <c r="D87" s="15">
        <v>0.5</v>
      </c>
    </row>
    <row r="88" spans="1:5" x14ac:dyDescent="0.3">
      <c r="B88" s="22">
        <v>2</v>
      </c>
      <c r="C88" s="23"/>
      <c r="D88" s="15">
        <v>0.51</v>
      </c>
    </row>
    <row r="89" spans="1:5" x14ac:dyDescent="0.3">
      <c r="B89" s="22">
        <v>3</v>
      </c>
      <c r="C89" s="23"/>
      <c r="D89" s="15">
        <v>0.52</v>
      </c>
    </row>
    <row r="90" spans="1:5" x14ac:dyDescent="0.3">
      <c r="B90" s="22">
        <v>4</v>
      </c>
      <c r="C90" s="23"/>
      <c r="D90" s="15">
        <v>0.53</v>
      </c>
    </row>
    <row r="91" spans="1:5" x14ac:dyDescent="0.3">
      <c r="B91" s="22">
        <v>5</v>
      </c>
      <c r="C91" s="23"/>
      <c r="D91" s="15">
        <v>0.54</v>
      </c>
    </row>
    <row r="92" spans="1:5" x14ac:dyDescent="0.3">
      <c r="B92" s="22">
        <v>6</v>
      </c>
      <c r="C92" s="23"/>
      <c r="D92" s="15">
        <v>0.55000000000000004</v>
      </c>
    </row>
    <row r="93" spans="1:5" x14ac:dyDescent="0.3">
      <c r="B93" s="22">
        <v>7</v>
      </c>
      <c r="C93" s="23"/>
      <c r="D93" s="15">
        <v>0.56000000000000005</v>
      </c>
    </row>
    <row r="94" spans="1:5" x14ac:dyDescent="0.3">
      <c r="B94" s="22">
        <v>8</v>
      </c>
      <c r="C94" s="23"/>
      <c r="D94" s="15">
        <v>0.56999999999999995</v>
      </c>
    </row>
    <row r="98" spans="1:5" s="10" customFormat="1" ht="13.8" x14ac:dyDescent="0.3">
      <c r="D98" s="12"/>
      <c r="E98" s="113" t="s">
        <v>388</v>
      </c>
    </row>
    <row r="99" spans="1:5" x14ac:dyDescent="0.3">
      <c r="A99" s="1" t="s">
        <v>457</v>
      </c>
      <c r="B99" s="22">
        <v>1</v>
      </c>
      <c r="C99" s="23"/>
      <c r="D99" s="15">
        <v>0.4</v>
      </c>
    </row>
    <row r="100" spans="1:5" x14ac:dyDescent="0.3">
      <c r="B100" s="22">
        <v>2</v>
      </c>
      <c r="C100" s="23"/>
      <c r="D100" s="15">
        <v>0.41</v>
      </c>
    </row>
    <row r="101" spans="1:5" x14ac:dyDescent="0.3">
      <c r="B101" s="22">
        <v>3</v>
      </c>
      <c r="C101" s="23"/>
      <c r="D101" s="15">
        <v>0.42</v>
      </c>
    </row>
    <row r="102" spans="1:5" x14ac:dyDescent="0.3">
      <c r="B102" s="22">
        <v>4</v>
      </c>
      <c r="C102" s="23"/>
      <c r="D102" s="15">
        <v>0.43</v>
      </c>
    </row>
    <row r="103" spans="1:5" x14ac:dyDescent="0.3">
      <c r="B103" s="22">
        <v>5</v>
      </c>
      <c r="C103" s="23"/>
      <c r="D103" s="15">
        <v>0.44</v>
      </c>
    </row>
    <row r="104" spans="1:5" x14ac:dyDescent="0.3">
      <c r="B104" s="22">
        <v>6</v>
      </c>
      <c r="C104" s="23"/>
      <c r="D104" s="15">
        <v>0.45</v>
      </c>
    </row>
    <row r="105" spans="1:5" x14ac:dyDescent="0.3">
      <c r="B105" s="22">
        <v>7</v>
      </c>
      <c r="C105" s="23"/>
      <c r="D105" s="15">
        <v>0.46</v>
      </c>
    </row>
    <row r="106" spans="1:5" x14ac:dyDescent="0.3">
      <c r="B106" s="22">
        <v>8</v>
      </c>
      <c r="C106" s="23"/>
      <c r="D106" s="15">
        <v>0.47</v>
      </c>
    </row>
    <row r="110" spans="1:5" s="10" customFormat="1" ht="13.8" x14ac:dyDescent="0.3">
      <c r="D110" s="12"/>
      <c r="E110" s="113" t="s">
        <v>388</v>
      </c>
    </row>
    <row r="111" spans="1:5" x14ac:dyDescent="0.3">
      <c r="A111" s="1" t="s">
        <v>458</v>
      </c>
      <c r="B111" s="22">
        <v>1</v>
      </c>
      <c r="C111" s="23"/>
      <c r="D111" s="15">
        <v>0.35</v>
      </c>
    </row>
    <row r="112" spans="1:5" x14ac:dyDescent="0.3">
      <c r="B112" s="22">
        <v>2</v>
      </c>
      <c r="C112" s="23"/>
      <c r="D112" s="15">
        <v>0.36</v>
      </c>
    </row>
    <row r="113" spans="1:5" x14ac:dyDescent="0.3">
      <c r="B113" s="22">
        <v>3</v>
      </c>
      <c r="C113" s="23"/>
      <c r="D113" s="15">
        <v>0.37</v>
      </c>
    </row>
    <row r="114" spans="1:5" x14ac:dyDescent="0.3">
      <c r="B114" s="22">
        <v>4</v>
      </c>
      <c r="C114" s="23"/>
      <c r="D114" s="15">
        <v>0.38</v>
      </c>
    </row>
    <row r="115" spans="1:5" x14ac:dyDescent="0.3">
      <c r="B115" s="22">
        <v>5</v>
      </c>
      <c r="C115" s="23"/>
      <c r="D115" s="15">
        <v>0.39</v>
      </c>
    </row>
    <row r="116" spans="1:5" x14ac:dyDescent="0.3">
      <c r="B116" s="22">
        <v>6</v>
      </c>
      <c r="C116" s="23"/>
      <c r="D116" s="15">
        <v>0.4</v>
      </c>
    </row>
    <row r="117" spans="1:5" x14ac:dyDescent="0.3">
      <c r="B117" s="22">
        <v>7</v>
      </c>
      <c r="C117" s="23"/>
      <c r="D117" s="15">
        <v>0.41</v>
      </c>
    </row>
    <row r="118" spans="1:5" x14ac:dyDescent="0.3">
      <c r="B118" s="22">
        <v>8</v>
      </c>
      <c r="C118" s="23"/>
      <c r="D118" s="15">
        <v>0.42</v>
      </c>
    </row>
    <row r="122" spans="1:5" s="10" customFormat="1" ht="13.8" x14ac:dyDescent="0.3">
      <c r="D122" s="12"/>
      <c r="E122" s="113" t="s">
        <v>388</v>
      </c>
    </row>
    <row r="123" spans="1:5" x14ac:dyDescent="0.3">
      <c r="A123" s="1" t="s">
        <v>459</v>
      </c>
      <c r="B123" s="22">
        <v>1</v>
      </c>
      <c r="C123" s="23"/>
      <c r="D123" s="15">
        <v>0.25</v>
      </c>
    </row>
    <row r="124" spans="1:5" x14ac:dyDescent="0.3">
      <c r="B124" s="22">
        <v>2</v>
      </c>
      <c r="C124" s="23"/>
      <c r="D124" s="15">
        <v>0.26</v>
      </c>
    </row>
    <row r="125" spans="1:5" x14ac:dyDescent="0.3">
      <c r="B125" s="22">
        <v>3</v>
      </c>
      <c r="C125" s="23"/>
      <c r="D125" s="15">
        <v>0.27</v>
      </c>
    </row>
    <row r="126" spans="1:5" x14ac:dyDescent="0.3">
      <c r="B126" s="22">
        <v>4</v>
      </c>
      <c r="C126" s="23"/>
      <c r="D126" s="15">
        <v>0.28000000000000003</v>
      </c>
    </row>
    <row r="127" spans="1:5" x14ac:dyDescent="0.3">
      <c r="B127" s="22">
        <v>5</v>
      </c>
      <c r="C127" s="23"/>
      <c r="D127" s="15">
        <v>0.28999999999999998</v>
      </c>
    </row>
    <row r="128" spans="1:5" x14ac:dyDescent="0.3">
      <c r="B128" s="22">
        <v>6</v>
      </c>
      <c r="C128" s="23"/>
      <c r="D128" s="15">
        <v>0.3</v>
      </c>
    </row>
    <row r="129" spans="1:5" x14ac:dyDescent="0.3">
      <c r="B129" s="22">
        <v>7</v>
      </c>
      <c r="C129" s="23"/>
      <c r="D129" s="15">
        <v>0.31</v>
      </c>
    </row>
    <row r="130" spans="1:5" x14ac:dyDescent="0.3">
      <c r="B130" s="22">
        <v>8</v>
      </c>
      <c r="C130" s="23"/>
      <c r="D130" s="15">
        <v>0.32</v>
      </c>
    </row>
    <row r="133" spans="1:5" s="10" customFormat="1" ht="13.8" x14ac:dyDescent="0.3">
      <c r="D133" s="12"/>
      <c r="E133" s="113" t="s">
        <v>388</v>
      </c>
    </row>
    <row r="134" spans="1:5" x14ac:dyDescent="0.3">
      <c r="A134" s="1" t="s">
        <v>460</v>
      </c>
      <c r="B134" s="22">
        <v>1</v>
      </c>
      <c r="C134" s="23"/>
      <c r="D134" s="15">
        <v>0.2</v>
      </c>
    </row>
    <row r="135" spans="1:5" x14ac:dyDescent="0.3">
      <c r="B135" s="22">
        <v>2</v>
      </c>
      <c r="C135" s="23"/>
      <c r="D135" s="15">
        <v>0.21</v>
      </c>
    </row>
    <row r="136" spans="1:5" x14ac:dyDescent="0.3">
      <c r="B136" s="22">
        <v>3</v>
      </c>
      <c r="C136" s="23"/>
      <c r="D136" s="15">
        <v>0.22</v>
      </c>
    </row>
    <row r="137" spans="1:5" x14ac:dyDescent="0.3">
      <c r="B137" s="22">
        <v>4</v>
      </c>
      <c r="C137" s="23"/>
      <c r="D137" s="15">
        <v>0.23</v>
      </c>
    </row>
    <row r="138" spans="1:5" x14ac:dyDescent="0.3">
      <c r="B138" s="22">
        <v>5</v>
      </c>
      <c r="C138" s="23"/>
      <c r="D138" s="15">
        <v>0.24</v>
      </c>
    </row>
    <row r="139" spans="1:5" x14ac:dyDescent="0.3">
      <c r="B139" s="22">
        <v>6</v>
      </c>
      <c r="C139" s="23"/>
      <c r="D139" s="15">
        <v>0.25</v>
      </c>
    </row>
    <row r="140" spans="1:5" x14ac:dyDescent="0.3">
      <c r="B140" s="22">
        <v>7</v>
      </c>
      <c r="C140" s="23"/>
      <c r="D140" s="15">
        <v>0.26</v>
      </c>
    </row>
    <row r="141" spans="1:5" x14ac:dyDescent="0.3">
      <c r="B141" s="22">
        <v>8</v>
      </c>
      <c r="C141" s="23"/>
      <c r="D141" s="15">
        <v>0.27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48</vt:i4>
      </vt:variant>
    </vt:vector>
  </HeadingPairs>
  <TitlesOfParts>
    <vt:vector size="48" baseType="lpstr">
      <vt:lpstr>RCO_1</vt:lpstr>
      <vt:lpstr>RCV_1</vt:lpstr>
      <vt:lpstr>RCC_1</vt:lpstr>
      <vt:lpstr>DEJ_1</vt:lpstr>
      <vt:lpstr>ASV_1</vt:lpstr>
      <vt:lpstr>ASM_1</vt:lpstr>
      <vt:lpstr>OCP_1</vt:lpstr>
      <vt:lpstr>LUN_1</vt:lpstr>
      <vt:lpstr>DAN_1</vt:lpstr>
      <vt:lpstr>DAN_Multifact_1</vt:lpstr>
      <vt:lpstr>DPT_1</vt:lpstr>
      <vt:lpstr>ROB_1</vt:lpstr>
      <vt:lpstr>RPT_1</vt:lpstr>
      <vt:lpstr>INC_1</vt:lpstr>
      <vt:lpstr>IPT_1</vt:lpstr>
      <vt:lpstr>RDC_1</vt:lpstr>
      <vt:lpstr>FATM_1</vt:lpstr>
      <vt:lpstr>CxC_1</vt:lpstr>
      <vt:lpstr>DCA_1</vt:lpstr>
      <vt:lpstr>RCO_2</vt:lpstr>
      <vt:lpstr>RCO_Multifact_2</vt:lpstr>
      <vt:lpstr>RCV_2</vt:lpstr>
      <vt:lpstr>RCC_2</vt:lpstr>
      <vt:lpstr>RCA_2</vt:lpstr>
      <vt:lpstr>DEJ_2</vt:lpstr>
      <vt:lpstr>ASV_2</vt:lpstr>
      <vt:lpstr>OCP_2</vt:lpstr>
      <vt:lpstr>LUN_2</vt:lpstr>
      <vt:lpstr>DAN_2</vt:lpstr>
      <vt:lpstr>DPT_2</vt:lpstr>
      <vt:lpstr>ROB_2</vt:lpstr>
      <vt:lpstr>INC_2</vt:lpstr>
      <vt:lpstr>RDC_2</vt:lpstr>
      <vt:lpstr>SOVI_2</vt:lpstr>
      <vt:lpstr>RCO_3</vt:lpstr>
      <vt:lpstr>RCV_3</vt:lpstr>
      <vt:lpstr>DEJ_3</vt:lpstr>
      <vt:lpstr>ASV_3</vt:lpstr>
      <vt:lpstr>OCP_3</vt:lpstr>
      <vt:lpstr>DAN_3</vt:lpstr>
      <vt:lpstr>DPT_3</vt:lpstr>
      <vt:lpstr>ROB_3</vt:lpstr>
      <vt:lpstr>RPT_3</vt:lpstr>
      <vt:lpstr>INC_3</vt:lpstr>
      <vt:lpstr>IPT_3</vt:lpstr>
      <vt:lpstr>RDC_3</vt:lpstr>
      <vt:lpstr>DESCUENTO_RECARGO</vt:lpstr>
      <vt:lpstr>Convertir_Recta</vt:lpstr>
    </vt:vector>
  </TitlesOfParts>
  <Company>CASER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BENEDICTO GARCIA</dc:creator>
  <cp:lastModifiedBy>JAVIER GIL HERNANDEZ</cp:lastModifiedBy>
  <dcterms:created xsi:type="dcterms:W3CDTF">2023-06-01T08:08:45Z</dcterms:created>
  <dcterms:modified xsi:type="dcterms:W3CDTF">2023-12-29T13:00:30Z</dcterms:modified>
</cp:coreProperties>
</file>