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20CEFF00-529C-467E-B043-0A10716A9F32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E29" i="1"/>
  <c r="F29" i="1"/>
  <c r="D28" i="1"/>
  <c r="E28" i="1"/>
  <c r="F28" i="1"/>
  <c r="D27" i="1"/>
  <c r="E27" i="1"/>
  <c r="F27" i="1"/>
  <c r="D26" i="1"/>
  <c r="F26" i="1"/>
  <c r="E26" i="1"/>
  <c r="D25" i="1"/>
  <c r="F25" i="1"/>
  <c r="E25" i="1"/>
  <c r="D24" i="1"/>
  <c r="F24" i="1"/>
  <c r="E24" i="1"/>
  <c r="D23" i="1"/>
  <c r="F23" i="1"/>
  <c r="E23" i="1"/>
  <c r="D22" i="1"/>
  <c r="F22" i="1"/>
  <c r="E22" i="1"/>
  <c r="D21" i="1"/>
  <c r="F21" i="1"/>
  <c r="E21" i="1"/>
  <c r="D20" i="1"/>
  <c r="E20" i="1"/>
  <c r="F20" i="1"/>
</calcChain>
</file>

<file path=xl/sharedStrings.xml><?xml version="1.0" encoding="utf-8"?>
<sst xmlns="http://schemas.openxmlformats.org/spreadsheetml/2006/main" count="142" uniqueCount="96">
  <si>
    <t>Shanghai Jiao Tong University
上海交通大学 
上海市闵行区东川路800号</t>
    <phoneticPr fontId="3" type="noConversion"/>
  </si>
  <si>
    <t>项目名称
Project Name</t>
    <phoneticPr fontId="3" type="noConversion"/>
  </si>
  <si>
    <t>密级
Confidentiality Level</t>
    <phoneticPr fontId="3" type="noConversion"/>
  </si>
  <si>
    <t>XXXXXX</t>
    <phoneticPr fontId="3" type="noConversion"/>
  </si>
  <si>
    <t>仅供收件方查阅</t>
    <phoneticPr fontId="3" type="noConversion"/>
  </si>
  <si>
    <t>项目编号
Project ID</t>
    <phoneticPr fontId="3" type="noConversion"/>
  </si>
  <si>
    <t>版本
version</t>
    <phoneticPr fontId="3" type="noConversion"/>
  </si>
  <si>
    <r>
      <rPr>
        <sz val="12"/>
        <rFont val="宋体"/>
        <family val="3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3" type="noConversion"/>
  </si>
  <si>
    <t>1.0</t>
    <phoneticPr fontId="3" type="noConversion"/>
  </si>
  <si>
    <r>
      <rPr>
        <sz val="12"/>
        <color indexed="62"/>
        <rFont val="Times New Roman"/>
        <family val="1"/>
      </rPr>
      <t>Project ID</t>
    </r>
    <r>
      <rPr>
        <sz val="12"/>
        <rFont val="Times New Roman"/>
        <family val="1"/>
      </rPr>
      <t>_PI_001</t>
    </r>
    <phoneticPr fontId="3" type="noConversion"/>
  </si>
  <si>
    <r>
      <t xml:space="preserve">Prepared by 
</t>
    </r>
    <r>
      <rPr>
        <sz val="12"/>
        <rFont val="宋体"/>
        <family val="3"/>
        <charset val="134"/>
      </rPr>
      <t>拟制</t>
    </r>
    <phoneticPr fontId="3" type="noConversion"/>
  </si>
  <si>
    <r>
      <t xml:space="preserve">Date
</t>
    </r>
    <r>
      <rPr>
        <sz val="12"/>
        <rFont val="宋体"/>
        <family val="3"/>
        <charset val="134"/>
      </rPr>
      <t>日期</t>
    </r>
    <phoneticPr fontId="3" type="noConversion"/>
  </si>
  <si>
    <r>
      <t xml:space="preserve">Reviewed by 
</t>
    </r>
    <r>
      <rPr>
        <sz val="12"/>
        <rFont val="宋体"/>
        <family val="3"/>
        <charset val="134"/>
      </rPr>
      <t>评审人</t>
    </r>
    <phoneticPr fontId="3" type="noConversion"/>
  </si>
  <si>
    <r>
      <t xml:space="preserve">Approved by
</t>
    </r>
    <r>
      <rPr>
        <sz val="12"/>
        <rFont val="宋体"/>
        <family val="3"/>
        <charset val="134"/>
      </rPr>
      <t>批准</t>
    </r>
    <phoneticPr fontId="3" type="noConversion"/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</si>
  <si>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</si>
  <si>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
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  <phoneticPr fontId="3" type="noConversion"/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</si>
  <si>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</si>
  <si>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 xml:space="preserve">Change Description
 </t>
    </r>
    <r>
      <rPr>
        <sz val="12"/>
        <rFont val="宋体"/>
        <family val="3"/>
        <charset val="134"/>
      </rPr>
      <t>修改描述</t>
    </r>
    <phoneticPr fontId="3" type="noConversion"/>
  </si>
  <si>
    <r>
      <t xml:space="preserve">Author
 </t>
    </r>
    <r>
      <rPr>
        <sz val="12"/>
        <rFont val="宋体"/>
        <family val="3"/>
        <charset val="134"/>
      </rPr>
      <t>作者</t>
    </r>
    <phoneticPr fontId="3" type="noConversion"/>
  </si>
  <si>
    <t>1.00</t>
    <phoneticPr fontId="3" type="noConversion"/>
  </si>
  <si>
    <r>
      <t xml:space="preserve">initial </t>
    </r>
    <r>
      <rPr>
        <sz val="12"/>
        <color indexed="48"/>
        <rFont val="宋体"/>
        <family val="3"/>
        <charset val="134"/>
      </rPr>
      <t>初稿完成</t>
    </r>
  </si>
  <si>
    <t>测试结果分析</t>
    <phoneticPr fontId="3" type="noConversion"/>
  </si>
  <si>
    <t>类别</t>
    <phoneticPr fontId="3" type="noConversion"/>
  </si>
  <si>
    <t>用例数</t>
    <phoneticPr fontId="3" type="noConversion"/>
  </si>
  <si>
    <t>通过数</t>
    <phoneticPr fontId="3" type="noConversion"/>
  </si>
  <si>
    <t>通过率</t>
    <phoneticPr fontId="3" type="noConversion"/>
  </si>
  <si>
    <t>功能测试</t>
    <phoneticPr fontId="3" type="noConversion"/>
  </si>
  <si>
    <t>性能测试</t>
    <phoneticPr fontId="3" type="noConversion"/>
  </si>
  <si>
    <t>易用性测试</t>
    <phoneticPr fontId="3" type="noConversion"/>
  </si>
  <si>
    <t>可靠性测试</t>
    <phoneticPr fontId="3" type="noConversion"/>
  </si>
  <si>
    <t>安全性测试</t>
    <phoneticPr fontId="3" type="noConversion"/>
  </si>
  <si>
    <t>兼容性测试</t>
    <phoneticPr fontId="3" type="noConversion"/>
  </si>
  <si>
    <t>界面测试</t>
    <phoneticPr fontId="3" type="noConversion"/>
  </si>
  <si>
    <t>压力测试</t>
    <phoneticPr fontId="3" type="noConversion"/>
  </si>
  <si>
    <t>部署测试</t>
    <phoneticPr fontId="3" type="noConversion"/>
  </si>
  <si>
    <t>合计</t>
    <phoneticPr fontId="3" type="noConversion"/>
  </si>
  <si>
    <t>功能测试</t>
  </si>
  <si>
    <t>汪喆昊</t>
    <phoneticPr fontId="3" type="noConversion"/>
  </si>
  <si>
    <r>
      <rPr>
        <sz val="20"/>
        <rFont val="华文细黑"/>
        <family val="3"/>
        <charset val="134"/>
      </rPr>
      <t xml:space="preserve">XPlanner
</t>
    </r>
    <r>
      <rPr>
        <sz val="20"/>
        <color indexed="48"/>
        <rFont val="华文细黑"/>
        <family val="3"/>
        <charset val="134"/>
      </rPr>
      <t>前端</t>
    </r>
    <r>
      <rPr>
        <sz val="20"/>
        <rFont val="华文细黑"/>
        <family val="3"/>
        <charset val="134"/>
      </rPr>
      <t>测试用例</t>
    </r>
    <phoneticPr fontId="3" type="noConversion"/>
  </si>
  <si>
    <t>同睿哲</t>
    <phoneticPr fontId="3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</si>
  <si>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3" type="noConversion"/>
  </si>
  <si>
    <r>
      <t xml:space="preserve">Test Case ID
 </t>
    </r>
    <r>
      <rPr>
        <b/>
        <sz val="12"/>
        <rFont val="宋体"/>
        <family val="3"/>
        <charset val="134"/>
      </rPr>
      <t>测试用例编号</t>
    </r>
    <phoneticPr fontId="3" type="noConversion"/>
  </si>
  <si>
    <r>
      <t xml:space="preserve">Test Item 
</t>
    </r>
    <r>
      <rPr>
        <b/>
        <sz val="12"/>
        <rFont val="宋体"/>
        <family val="3"/>
        <charset val="134"/>
      </rPr>
      <t>测试项</t>
    </r>
    <phoneticPr fontId="3" type="noConversion"/>
  </si>
  <si>
    <r>
      <t xml:space="preserve">Test Type
</t>
    </r>
    <r>
      <rPr>
        <b/>
        <sz val="12"/>
        <rFont val="宋体"/>
        <family val="3"/>
        <charset val="134"/>
      </rPr>
      <t>测试类型</t>
    </r>
    <phoneticPr fontId="3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</si>
  <si>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3" type="noConversion"/>
  </si>
  <si>
    <r>
      <t xml:space="preserve">Test Criticality
</t>
    </r>
    <r>
      <rPr>
        <b/>
        <sz val="12"/>
        <rFont val="宋体"/>
        <family val="3"/>
        <charset val="134"/>
      </rPr>
      <t>测试优先级</t>
    </r>
    <phoneticPr fontId="3" type="noConversion"/>
  </si>
  <si>
    <r>
      <t xml:space="preserve">Pre-condition
 </t>
    </r>
    <r>
      <rPr>
        <b/>
        <sz val="12"/>
        <rFont val="宋体"/>
        <family val="3"/>
        <charset val="134"/>
      </rPr>
      <t>预置条件</t>
    </r>
    <phoneticPr fontId="3" type="noConversion"/>
  </si>
  <si>
    <r>
      <t xml:space="preserve">Input 
</t>
    </r>
    <r>
      <rPr>
        <b/>
        <sz val="12"/>
        <rFont val="宋体"/>
        <family val="3"/>
        <charset val="134"/>
      </rPr>
      <t>输入</t>
    </r>
    <phoneticPr fontId="3" type="noConversion"/>
  </si>
  <si>
    <r>
      <t xml:space="preserve">Procedure 
</t>
    </r>
    <r>
      <rPr>
        <b/>
        <sz val="12"/>
        <rFont val="宋体"/>
        <family val="3"/>
        <charset val="134"/>
      </rPr>
      <t>操作步骤</t>
    </r>
    <phoneticPr fontId="3" type="noConversion"/>
  </si>
  <si>
    <r>
      <t xml:space="preserve">Expected Output
 </t>
    </r>
    <r>
      <rPr>
        <b/>
        <sz val="12"/>
        <rFont val="宋体"/>
        <family val="3"/>
        <charset val="134"/>
      </rPr>
      <t>预期结果</t>
    </r>
    <phoneticPr fontId="3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</si>
  <si>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3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</si>
  <si>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3" type="noConversion"/>
  </si>
  <si>
    <r>
      <t xml:space="preserve">BUG Severity
</t>
    </r>
    <r>
      <rPr>
        <b/>
        <sz val="12"/>
        <rFont val="宋体"/>
        <family val="3"/>
        <charset val="134"/>
      </rPr>
      <t>错误严重等级</t>
    </r>
    <phoneticPr fontId="3" type="noConversion"/>
  </si>
  <si>
    <r>
      <t xml:space="preserve">Remark
 </t>
    </r>
    <r>
      <rPr>
        <b/>
        <sz val="12"/>
        <rFont val="宋体"/>
        <family val="3"/>
        <charset val="134"/>
      </rPr>
      <t>备注</t>
    </r>
    <phoneticPr fontId="3" type="noConversion"/>
  </si>
  <si>
    <t>用户注册</t>
    <phoneticPr fontId="3" type="noConversion"/>
  </si>
  <si>
    <t>高</t>
    <phoneticPr fontId="3" type="noConversion"/>
  </si>
  <si>
    <t>Y</t>
    <phoneticPr fontId="3" type="noConversion"/>
  </si>
  <si>
    <t>Null(无缺陷)</t>
  </si>
  <si>
    <t>OK</t>
    <phoneticPr fontId="3" type="noConversion"/>
  </si>
  <si>
    <t>Y</t>
  </si>
  <si>
    <t>系统能够正常访问和操作</t>
    <phoneticPr fontId="3" type="noConversion"/>
  </si>
  <si>
    <t>XPlanner-testcase-001</t>
    <phoneticPr fontId="3" type="noConversion"/>
  </si>
  <si>
    <t>XPlanner-testcase-002</t>
    <phoneticPr fontId="2" type="noConversion"/>
  </si>
  <si>
    <t>XPlanner-testcase-003</t>
    <phoneticPr fontId="2" type="noConversion"/>
  </si>
  <si>
    <t>XPlanner-testcase-004</t>
    <phoneticPr fontId="2" type="noConversion"/>
  </si>
  <si>
    <t>用户登录</t>
    <phoneticPr fontId="3" type="noConversion"/>
  </si>
  <si>
    <t>用户选择日程表日期</t>
    <phoneticPr fontId="3" type="noConversion"/>
  </si>
  <si>
    <t>网络正常</t>
    <phoneticPr fontId="3" type="noConversion"/>
  </si>
  <si>
    <t>高</t>
    <phoneticPr fontId="2" type="noConversion"/>
  </si>
  <si>
    <t>测试使用正常数据登录是否成功</t>
    <phoneticPr fontId="3" type="noConversion"/>
  </si>
  <si>
    <t>用户登录成功</t>
    <phoneticPr fontId="3" type="noConversion"/>
  </si>
  <si>
    <t>测试使用非法数据登录是否成功</t>
    <phoneticPr fontId="3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</si>
  <si>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"tongtuizhe",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:"password"
2.</t>
    </r>
    <r>
      <rPr>
        <sz val="11"/>
        <rFont val="宋体"/>
        <family val="3"/>
        <charset val="134"/>
      </rPr>
      <t>点击登录按钮</t>
    </r>
    <phoneticPr fontId="3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</si>
  <si>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
2.</t>
    </r>
    <r>
      <rPr>
        <sz val="11"/>
        <rFont val="宋体"/>
        <family val="3"/>
        <charset val="134"/>
      </rPr>
      <t>点击登录按钮</t>
    </r>
    <phoneticPr fontId="3" type="noConversion"/>
  </si>
  <si>
    <t>提示密码或用户名错误</t>
    <phoneticPr fontId="3" type="noConversion"/>
  </si>
  <si>
    <t>Y</t>
    <phoneticPr fontId="2" type="noConversion"/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</si>
  <si>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  <phoneticPr fontId="2" type="noConversion"/>
  </si>
  <si>
    <t>用户点击日程表上的月历的日期，是否正常显示对应的日程列表</t>
    <phoneticPr fontId="3" type="noConversion"/>
  </si>
  <si>
    <t>网络正常，用户登录成功</t>
    <phoneticPr fontId="3" type="noConversion"/>
  </si>
  <si>
    <r>
      <t>1.</t>
    </r>
    <r>
      <rPr>
        <sz val="11"/>
        <rFont val="宋体"/>
        <family val="3"/>
        <charset val="134"/>
      </rPr>
      <t xml:space="preserve">用户点击月历上某个日期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执行压力测试，设置最大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在线人数和同时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个并发数</t>
    </r>
    <phoneticPr fontId="3" type="noConversion"/>
  </si>
  <si>
    <t>对应日程正常显示</t>
    <phoneticPr fontId="3" type="noConversion"/>
  </si>
  <si>
    <t>用户添加日程</t>
    <phoneticPr fontId="3" type="noConversion"/>
  </si>
  <si>
    <t>用户添加日程，是否正常添加到对应日期</t>
    <phoneticPr fontId="3" type="noConversion"/>
  </si>
  <si>
    <r>
      <t>1.</t>
    </r>
    <r>
      <rPr>
        <sz val="11"/>
        <rFont val="宋体"/>
        <family val="3"/>
        <charset val="134"/>
      </rPr>
      <t xml:space="preserve">用户点击添加日程的文字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系统跳转至添加事务的页面
3.用户输入信息，点击保存
4.日程添加到相应页面，系统跳转至日程表页面。</t>
    </r>
    <phoneticPr fontId="3" type="noConversion"/>
  </si>
  <si>
    <t>XPlanner-testcase-005</t>
    <phoneticPr fontId="2" type="noConversion"/>
  </si>
  <si>
    <t>XPlanner-testcase-006</t>
    <phoneticPr fontId="2" type="noConversion"/>
  </si>
  <si>
    <t>用户删除日程</t>
    <phoneticPr fontId="3" type="noConversion"/>
  </si>
  <si>
    <t>用户修改日程</t>
    <phoneticPr fontId="3" type="noConversion"/>
  </si>
  <si>
    <t>用户修改日程，是否正常引起对应信息变化</t>
    <phoneticPr fontId="3" type="noConversion"/>
  </si>
  <si>
    <t>用户删除日程，是否正常引起日程删除</t>
    <phoneticPr fontId="3" type="noConversion"/>
  </si>
  <si>
    <t>系统正确添加日程</t>
    <phoneticPr fontId="3" type="noConversion"/>
  </si>
  <si>
    <t>系统正确删除日程</t>
    <phoneticPr fontId="3" type="noConversion"/>
  </si>
  <si>
    <t>系统能够正确修改日程</t>
    <phoneticPr fontId="3" type="noConversion"/>
  </si>
  <si>
    <t>系统能够正确</t>
    <phoneticPr fontId="3" type="noConversion"/>
  </si>
  <si>
    <t>用户使用Spider获取数据</t>
    <phoneticPr fontId="3" type="noConversion"/>
  </si>
  <si>
    <t>用户使用spider获取同去网等网站对应数据，是否正常获得、显示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</si>
</sst>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19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indexed="48"/>
      <name val="Times New Roman"/>
      <family val="1"/>
    </font>
    <font>
      <sz val="12"/>
      <name val="Times New Roman"/>
      <family val="1"/>
    </font>
    <font>
      <sz val="12"/>
      <color indexed="62"/>
      <name val="Times New Roman"/>
      <family val="1"/>
    </font>
    <font>
      <sz val="20"/>
      <color indexed="48"/>
      <name val="华文细黑"/>
      <family val="3"/>
      <charset val="134"/>
    </font>
    <font>
      <sz val="20"/>
      <name val="华文细黑"/>
      <family val="3"/>
      <charset val="134"/>
    </font>
    <font>
      <sz val="10.5"/>
      <color indexed="48"/>
      <name val="Times New Roman"/>
      <family val="1"/>
    </font>
    <font>
      <sz val="12"/>
      <color indexed="48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Times New Roman"/>
      <family val="1"/>
    </font>
    <font>
      <b/>
      <sz val="20"/>
      <name val="宋体"/>
      <family val="3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wrapText="1"/>
    </xf>
    <xf numFmtId="0" fontId="5" fillId="3" borderId="1" xfId="0" applyNumberFormat="1" applyFont="1" applyFill="1" applyBorder="1" applyAlignment="1">
      <alignment horizontal="center" wrapText="1"/>
    </xf>
    <xf numFmtId="0" fontId="5" fillId="3" borderId="1" xfId="0" applyNumberFormat="1" applyFont="1" applyFill="1" applyBorder="1" applyAlignment="1">
      <alignment horizontal="centerContinuous" wrapText="1"/>
    </xf>
    <xf numFmtId="176" fontId="4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4" fillId="4" borderId="1" xfId="0" applyNumberFormat="1" applyFont="1" applyFill="1" applyBorder="1" applyAlignment="1">
      <alignment horizontal="centerContinuous" vertical="center"/>
    </xf>
    <xf numFmtId="176" fontId="5" fillId="4" borderId="2" xfId="0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4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/>
    </xf>
    <xf numFmtId="0" fontId="5" fillId="3" borderId="4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11" fillId="3" borderId="2" xfId="0" applyNumberFormat="1" applyFont="1" applyFill="1" applyBorder="1" applyAlignment="1">
      <alignment horizontal="center"/>
    </xf>
    <xf numFmtId="0" fontId="12" fillId="3" borderId="4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 applyProtection="1">
      <alignment horizontal="center"/>
    </xf>
    <xf numFmtId="10" fontId="5" fillId="5" borderId="1" xfId="0" applyNumberFormat="1" applyFont="1" applyFill="1" applyBorder="1" applyAlignment="1" applyProtection="1">
      <alignment horizontal="center"/>
    </xf>
    <xf numFmtId="0" fontId="1" fillId="3" borderId="4" xfId="0" applyNumberFormat="1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centerContinuous" vertical="center"/>
    </xf>
    <xf numFmtId="0" fontId="1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5" fillId="6" borderId="1" xfId="0" applyNumberFormat="1" applyFont="1" applyFill="1" applyBorder="1" applyAlignment="1" applyProtection="1">
      <alignment horizontal="center" wrapText="1"/>
    </xf>
    <xf numFmtId="0" fontId="5" fillId="0" borderId="0" xfId="0" applyNumberFormat="1" applyFont="1" applyBorder="1" applyAlignment="1" applyProtection="1">
      <alignment wrapText="1"/>
    </xf>
    <xf numFmtId="0" fontId="17" fillId="4" borderId="1" xfId="0" applyNumberFormat="1" applyFont="1" applyFill="1" applyBorder="1" applyAlignment="1" applyProtection="1">
      <alignment wrapText="1"/>
      <protection locked="0"/>
    </xf>
    <xf numFmtId="0" fontId="18" fillId="4" borderId="1" xfId="0" applyNumberFormat="1" applyFont="1" applyFill="1" applyBorder="1" applyAlignment="1" applyProtection="1">
      <alignment wrapText="1"/>
      <protection locked="0"/>
    </xf>
    <xf numFmtId="0" fontId="18" fillId="4" borderId="1" xfId="0" applyNumberFormat="1" applyFont="1" applyFill="1" applyBorder="1" applyAlignment="1" applyProtection="1">
      <alignment horizontal="center" wrapText="1"/>
      <protection locked="0"/>
    </xf>
    <xf numFmtId="0" fontId="5" fillId="0" borderId="0" xfId="0" applyNumberFormat="1" applyFont="1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106680</xdr:colOff>
      <xdr:row>0</xdr:row>
      <xdr:rowOff>0</xdr:rowOff>
    </xdr:from>
    <xdr:to>
      <xdr:col>5</xdr:col>
      <xdr:colOff>2202180</xdr:colOff>
      <xdr:row>0</xdr:row>
      <xdr:rowOff>617220</xdr:rowOff>
    </xdr:to>
    <xdr:pic>
      <xdr:nvPicPr>
        <xdr:cNvPr id="5" name="图片 1">
          <a:extLst>
            <a:ext uri="{FF2B5EF4-FFF2-40B4-BE49-F238E27FC236}">
              <a16:creationId xmlns:a16="http://schemas.microsoft.com/office/drawing/2014/main" id="{1393134A-B8E2-4FDC-BB90-F0A72FCD7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2260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SE/Xmap/&#27979;&#35797;&#29992;&#2036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Test Cases"/>
      <sheetName val="测试用例常用测试项"/>
    </sheetNames>
    <sheetDataSet>
      <sheetData sheetId="0"/>
      <sheetData sheetId="1">
        <row r="4">
          <cell r="C4" t="str">
            <v>Test Type
测试类型</v>
          </cell>
          <cell r="K4" t="str">
            <v>Status
是否通过</v>
          </cell>
        </row>
        <row r="5">
          <cell r="C5" t="str">
            <v>功能测试</v>
          </cell>
          <cell r="K5" t="str">
            <v>Y</v>
          </cell>
        </row>
        <row r="6">
          <cell r="C6" t="str">
            <v>功能测试</v>
          </cell>
          <cell r="K6" t="str">
            <v>N</v>
          </cell>
        </row>
        <row r="7">
          <cell r="C7" t="str">
            <v>压力测试</v>
          </cell>
          <cell r="K7" t="str">
            <v>Y</v>
          </cell>
        </row>
        <row r="8">
          <cell r="C8" t="str">
            <v>部署测试</v>
          </cell>
          <cell r="K8" t="str">
            <v>Y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9"/>
  <sheetViews>
    <sheetView topLeftCell="A13" workbookViewId="0">
      <selection activeCell="D26" sqref="D26"/>
    </sheetView>
  </sheetViews>
  <sheetFormatPr defaultRowHeight="13.8" x14ac:dyDescent="0.25"/>
  <cols>
    <col min="2" max="2" width="24.5546875" customWidth="1"/>
    <col min="3" max="3" width="27.5546875" customWidth="1"/>
    <col min="4" max="4" width="30.5546875" customWidth="1"/>
    <col min="5" max="5" width="33.109375" customWidth="1"/>
    <col min="6" max="6" width="35.44140625" customWidth="1"/>
  </cols>
  <sheetData>
    <row r="1" spans="2:6" ht="54" customHeight="1" x14ac:dyDescent="0.25">
      <c r="B1" s="1" t="s">
        <v>0</v>
      </c>
      <c r="C1" s="2"/>
      <c r="D1" s="2"/>
      <c r="E1" s="2"/>
      <c r="F1" s="2"/>
    </row>
    <row r="2" spans="2:6" ht="15.6" x14ac:dyDescent="0.25">
      <c r="B2" s="3" t="s">
        <v>1</v>
      </c>
      <c r="C2" s="4"/>
      <c r="D2" s="4"/>
      <c r="E2" s="1" t="s">
        <v>2</v>
      </c>
      <c r="F2" s="1"/>
    </row>
    <row r="3" spans="2:6" ht="15.6" x14ac:dyDescent="0.25">
      <c r="B3" s="5" t="s">
        <v>3</v>
      </c>
      <c r="C3" s="6"/>
      <c r="D3" s="7"/>
      <c r="E3" s="8" t="s">
        <v>4</v>
      </c>
      <c r="F3" s="9"/>
    </row>
    <row r="4" spans="2:6" ht="31.2" x14ac:dyDescent="0.25">
      <c r="B4" s="3" t="s">
        <v>5</v>
      </c>
      <c r="C4" s="10"/>
      <c r="D4" s="11" t="s">
        <v>6</v>
      </c>
      <c r="E4" s="8" t="s">
        <v>7</v>
      </c>
      <c r="F4" s="9"/>
    </row>
    <row r="5" spans="2:6" ht="15.6" x14ac:dyDescent="0.25">
      <c r="B5" s="5" t="s">
        <v>3</v>
      </c>
      <c r="C5" s="7"/>
      <c r="D5" s="12" t="s">
        <v>8</v>
      </c>
      <c r="E5" s="8" t="s">
        <v>9</v>
      </c>
      <c r="F5" s="9"/>
    </row>
    <row r="6" spans="2:6" ht="29.4" x14ac:dyDescent="0.25">
      <c r="B6" s="13" t="s">
        <v>38</v>
      </c>
      <c r="C6" s="14"/>
      <c r="D6" s="14"/>
      <c r="E6" s="15"/>
      <c r="F6" s="16"/>
    </row>
    <row r="7" spans="2:6" ht="31.2" x14ac:dyDescent="0.25">
      <c r="B7" s="17" t="s">
        <v>10</v>
      </c>
      <c r="C7" s="1" t="s">
        <v>37</v>
      </c>
      <c r="D7" s="18"/>
      <c r="E7" s="17" t="s">
        <v>11</v>
      </c>
      <c r="F7" s="42">
        <v>43305</v>
      </c>
    </row>
    <row r="8" spans="2:6" ht="31.2" x14ac:dyDescent="0.25">
      <c r="B8" s="17" t="s">
        <v>12</v>
      </c>
      <c r="C8" s="1" t="s">
        <v>39</v>
      </c>
      <c r="D8" s="18"/>
      <c r="E8" s="17" t="s">
        <v>11</v>
      </c>
      <c r="F8" s="42">
        <v>43305</v>
      </c>
    </row>
    <row r="9" spans="2:6" ht="31.2" x14ac:dyDescent="0.25">
      <c r="B9" s="17" t="s">
        <v>13</v>
      </c>
      <c r="C9" s="1" t="s">
        <v>39</v>
      </c>
      <c r="D9" s="18"/>
      <c r="E9" s="17" t="s">
        <v>11</v>
      </c>
      <c r="F9" s="42">
        <v>43305</v>
      </c>
    </row>
    <row r="10" spans="2:6" ht="15.6" x14ac:dyDescent="0.25">
      <c r="B10" s="19" t="s">
        <v>14</v>
      </c>
      <c r="C10" s="20"/>
      <c r="D10" s="20"/>
      <c r="E10" s="20"/>
      <c r="F10" s="21"/>
    </row>
    <row r="11" spans="2:6" ht="79.2" x14ac:dyDescent="0.3">
      <c r="B11" s="22" t="s">
        <v>15</v>
      </c>
      <c r="C11" s="22"/>
      <c r="D11" s="23" t="s">
        <v>16</v>
      </c>
      <c r="E11" s="24" t="s">
        <v>17</v>
      </c>
      <c r="F11" s="23" t="s">
        <v>18</v>
      </c>
    </row>
    <row r="12" spans="2:6" ht="15.6" x14ac:dyDescent="0.25">
      <c r="B12" s="25">
        <v>43305</v>
      </c>
      <c r="C12" s="25"/>
      <c r="D12" s="26" t="s">
        <v>19</v>
      </c>
      <c r="E12" s="27" t="s">
        <v>20</v>
      </c>
      <c r="F12" s="43" t="s">
        <v>37</v>
      </c>
    </row>
    <row r="13" spans="2:6" ht="15.6" x14ac:dyDescent="0.25">
      <c r="B13" s="28"/>
      <c r="C13" s="29"/>
      <c r="D13" s="30"/>
      <c r="E13" s="31"/>
      <c r="F13" s="31"/>
    </row>
    <row r="14" spans="2:6" ht="15.6" x14ac:dyDescent="0.25">
      <c r="B14" s="28"/>
      <c r="C14" s="29"/>
      <c r="D14" s="30"/>
      <c r="E14" s="31"/>
      <c r="F14" s="31"/>
    </row>
    <row r="15" spans="2:6" ht="15.6" x14ac:dyDescent="0.25">
      <c r="B15" s="28"/>
      <c r="C15" s="29"/>
      <c r="D15" s="30"/>
      <c r="E15" s="31"/>
      <c r="F15" s="31"/>
    </row>
    <row r="16" spans="2:6" ht="15.6" x14ac:dyDescent="0.25">
      <c r="B16" s="28"/>
      <c r="C16" s="29"/>
      <c r="D16" s="30"/>
      <c r="E16" s="31"/>
      <c r="F16" s="31"/>
    </row>
    <row r="17" spans="2:6" ht="15.6" x14ac:dyDescent="0.25">
      <c r="B17" s="28"/>
      <c r="C17" s="29"/>
      <c r="D17" s="30"/>
      <c r="E17" s="31"/>
      <c r="F17" s="31"/>
    </row>
    <row r="18" spans="2:6" ht="15.6" x14ac:dyDescent="0.25">
      <c r="B18" s="32" t="s">
        <v>21</v>
      </c>
      <c r="C18" s="32"/>
      <c r="D18" s="32"/>
      <c r="E18" s="32"/>
      <c r="F18" s="32"/>
    </row>
    <row r="19" spans="2:6" ht="16.2" x14ac:dyDescent="0.3">
      <c r="B19" s="33" t="s">
        <v>22</v>
      </c>
      <c r="C19" s="34"/>
      <c r="D19" s="35" t="s">
        <v>23</v>
      </c>
      <c r="E19" s="36" t="s">
        <v>24</v>
      </c>
      <c r="F19" s="35" t="s">
        <v>25</v>
      </c>
    </row>
    <row r="20" spans="2:6" ht="16.2" x14ac:dyDescent="0.3">
      <c r="B20" s="37" t="s">
        <v>26</v>
      </c>
      <c r="C20" s="38"/>
      <c r="D20" s="39">
        <f>COUNTIF('[1]Test Cases'!C$1:C$65536,B20)</f>
        <v>2</v>
      </c>
      <c r="E20" s="39">
        <f>SUMPRODUCT(('[1]Test Cases'!C$1:C$65536=B20)*('[1]Test Cases'!K$1:K$65536="Y"))</f>
        <v>1</v>
      </c>
      <c r="F20" s="40">
        <f t="shared" ref="F20:F29" si="0">IF(D20,E20/D20,0)</f>
        <v>0.5</v>
      </c>
    </row>
    <row r="21" spans="2:6" ht="16.2" x14ac:dyDescent="0.3">
      <c r="B21" s="33" t="s">
        <v>27</v>
      </c>
      <c r="C21" s="41"/>
      <c r="D21" s="39">
        <f>COUNTIF('[1]Test Cases'!C$1:C$65536,B21)</f>
        <v>0</v>
      </c>
      <c r="E21" s="39">
        <f>SUMPRODUCT(('[1]Test Cases'!C$1:C$65536=B21)*('[1]Test Cases'!K$1:K$65536="Y"))</f>
        <v>0</v>
      </c>
      <c r="F21" s="40">
        <f>IF(D21,E21/D21,0)</f>
        <v>0</v>
      </c>
    </row>
    <row r="22" spans="2:6" ht="16.2" x14ac:dyDescent="0.3">
      <c r="B22" s="33" t="s">
        <v>28</v>
      </c>
      <c r="C22" s="41"/>
      <c r="D22" s="39">
        <f>COUNTIF('[1]Test Cases'!C$1:C$65536,B22)</f>
        <v>0</v>
      </c>
      <c r="E22" s="39">
        <f>SUMPRODUCT(('[1]Test Cases'!C$1:C$65536=B22)*('[1]Test Cases'!K$1:K$65536="Y"))</f>
        <v>0</v>
      </c>
      <c r="F22" s="40">
        <f>IF(D22,E22/D22,0)</f>
        <v>0</v>
      </c>
    </row>
    <row r="23" spans="2:6" ht="16.2" x14ac:dyDescent="0.3">
      <c r="B23" s="33" t="s">
        <v>29</v>
      </c>
      <c r="C23" s="41"/>
      <c r="D23" s="39">
        <f>COUNTIF('[1]Test Cases'!C$1:C$65536,B23)</f>
        <v>0</v>
      </c>
      <c r="E23" s="39">
        <f>SUMPRODUCT(('[1]Test Cases'!C$1:C$65536=B23)*('[1]Test Cases'!K$1:K$65536="Y"))</f>
        <v>0</v>
      </c>
      <c r="F23" s="40">
        <f>IF(D23,E23/D23,0)</f>
        <v>0</v>
      </c>
    </row>
    <row r="24" spans="2:6" ht="16.2" x14ac:dyDescent="0.3">
      <c r="B24" s="33" t="s">
        <v>30</v>
      </c>
      <c r="C24" s="41"/>
      <c r="D24" s="39">
        <f>COUNTIF('[1]Test Cases'!C$1:C$65536,B24)</f>
        <v>0</v>
      </c>
      <c r="E24" s="39">
        <f>SUMPRODUCT(('[1]Test Cases'!C$1:C$65536=B24)*('[1]Test Cases'!K$1:K$65536="Y"))</f>
        <v>0</v>
      </c>
      <c r="F24" s="40">
        <f>IF(D24,E24/D24,0)</f>
        <v>0</v>
      </c>
    </row>
    <row r="25" spans="2:6" ht="16.2" x14ac:dyDescent="0.3">
      <c r="B25" s="33" t="s">
        <v>31</v>
      </c>
      <c r="C25" s="41"/>
      <c r="D25" s="39">
        <f>COUNTIF('[1]Test Cases'!C$1:C$65536,B25)</f>
        <v>0</v>
      </c>
      <c r="E25" s="39">
        <f>SUMPRODUCT(('[1]Test Cases'!C$1:C$65536=B25)*('[1]Test Cases'!K$1:K$65536="Y"))</f>
        <v>0</v>
      </c>
      <c r="F25" s="40">
        <f>IF(D25,E25/D25,0)</f>
        <v>0</v>
      </c>
    </row>
    <row r="26" spans="2:6" ht="16.2" x14ac:dyDescent="0.3">
      <c r="B26" s="33" t="s">
        <v>32</v>
      </c>
      <c r="C26" s="34"/>
      <c r="D26" s="39">
        <f>COUNTIF('[1]Test Cases'!C$1:C$65536,B26)</f>
        <v>0</v>
      </c>
      <c r="E26" s="39">
        <f>SUMPRODUCT(('[1]Test Cases'!C$1:C$65536=B26)*('[1]Test Cases'!K$1:K$65536="Y"))</f>
        <v>0</v>
      </c>
      <c r="F26" s="40">
        <f t="shared" si="0"/>
        <v>0</v>
      </c>
    </row>
    <row r="27" spans="2:6" ht="16.2" x14ac:dyDescent="0.3">
      <c r="B27" s="33" t="s">
        <v>33</v>
      </c>
      <c r="C27" s="34"/>
      <c r="D27" s="39">
        <f>COUNTIF('[1]Test Cases'!C$1:C$65536,B27)</f>
        <v>1</v>
      </c>
      <c r="E27" s="39">
        <f>SUMPRODUCT(('[1]Test Cases'!C$1:C$65536=B27)*('[1]Test Cases'!K$1:K$65536="Y"))</f>
        <v>1</v>
      </c>
      <c r="F27" s="40">
        <f t="shared" si="0"/>
        <v>1</v>
      </c>
    </row>
    <row r="28" spans="2:6" ht="16.2" x14ac:dyDescent="0.3">
      <c r="B28" s="33" t="s">
        <v>34</v>
      </c>
      <c r="C28" s="34"/>
      <c r="D28" s="39">
        <f>COUNTIF('[1]Test Cases'!C$1:C$65536,B28)</f>
        <v>1</v>
      </c>
      <c r="E28" s="39">
        <f>SUMPRODUCT(('[1]Test Cases'!C$1:C$65536=B28)*('[1]Test Cases'!K$1:K$65536="Y"))</f>
        <v>1</v>
      </c>
      <c r="F28" s="40">
        <f t="shared" si="0"/>
        <v>1</v>
      </c>
    </row>
    <row r="29" spans="2:6" ht="16.2" x14ac:dyDescent="0.3">
      <c r="B29" s="33" t="s">
        <v>35</v>
      </c>
      <c r="C29" s="34"/>
      <c r="D29" s="39">
        <f>65535-COUNTBLANK('[1]Test Cases'!C$1:C$65536)</f>
        <v>4</v>
      </c>
      <c r="E29" s="39">
        <f>COUNTIF('[1]Test Cases'!K$1:K$65536,"Y")</f>
        <v>3</v>
      </c>
      <c r="F29" s="40">
        <f t="shared" si="0"/>
        <v>0.75</v>
      </c>
    </row>
  </sheetData>
  <mergeCells count="33">
    <mergeCell ref="B28:C28"/>
    <mergeCell ref="B29:C29"/>
    <mergeCell ref="B22:C22"/>
    <mergeCell ref="B23:C23"/>
    <mergeCell ref="B24:C24"/>
    <mergeCell ref="B25:C25"/>
    <mergeCell ref="B26:C26"/>
    <mergeCell ref="B27:C27"/>
    <mergeCell ref="B16:C16"/>
    <mergeCell ref="B17:C17"/>
    <mergeCell ref="B18:F18"/>
    <mergeCell ref="B19:C19"/>
    <mergeCell ref="B20:C20"/>
    <mergeCell ref="B21:C21"/>
    <mergeCell ref="B10:F10"/>
    <mergeCell ref="B11:C11"/>
    <mergeCell ref="B12:C12"/>
    <mergeCell ref="B13:C13"/>
    <mergeCell ref="B14:C14"/>
    <mergeCell ref="B15:C15"/>
    <mergeCell ref="B5:C5"/>
    <mergeCell ref="E5:F5"/>
    <mergeCell ref="B6:F6"/>
    <mergeCell ref="C7:D7"/>
    <mergeCell ref="C8:D8"/>
    <mergeCell ref="C9:D9"/>
    <mergeCell ref="B1:F1"/>
    <mergeCell ref="B2:D2"/>
    <mergeCell ref="E2:F2"/>
    <mergeCell ref="B3:D3"/>
    <mergeCell ref="E3:F3"/>
    <mergeCell ref="B4:C4"/>
    <mergeCell ref="E4:F4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AAC5-B2D2-44ED-AB98-1E98776330A0}">
  <dimension ref="A1:N11"/>
  <sheetViews>
    <sheetView tabSelected="1" topLeftCell="A7" workbookViewId="0">
      <selection activeCell="H9" sqref="H9"/>
    </sheetView>
  </sheetViews>
  <sheetFormatPr defaultRowHeight="13.8" x14ac:dyDescent="0.25"/>
  <cols>
    <col min="1" max="1" width="15.77734375" customWidth="1"/>
    <col min="2" max="2" width="9.6640625" customWidth="1"/>
    <col min="3" max="3" width="9.21875" customWidth="1"/>
    <col min="4" max="4" width="11.109375" customWidth="1"/>
    <col min="5" max="5" width="11.33203125" customWidth="1"/>
    <col min="6" max="6" width="11.88671875" customWidth="1"/>
    <col min="7" max="7" width="23.6640625" customWidth="1"/>
    <col min="8" max="8" width="25.44140625" customWidth="1"/>
    <col min="9" max="9" width="10.5546875" customWidth="1"/>
  </cols>
  <sheetData>
    <row r="1" spans="1:14" x14ac:dyDescent="0.25">
      <c r="A1" s="44" t="s">
        <v>40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6"/>
    </row>
    <row r="2" spans="1:14" x14ac:dyDescent="0.25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  <c r="N2" s="46"/>
    </row>
    <row r="3" spans="1:14" x14ac:dyDescent="0.25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N3" s="46"/>
    </row>
    <row r="4" spans="1:14" ht="79.2" x14ac:dyDescent="0.3">
      <c r="A4" s="47" t="s">
        <v>41</v>
      </c>
      <c r="B4" s="47" t="s">
        <v>42</v>
      </c>
      <c r="C4" s="47" t="s">
        <v>43</v>
      </c>
      <c r="D4" s="47" t="s">
        <v>44</v>
      </c>
      <c r="E4" s="47" t="s">
        <v>45</v>
      </c>
      <c r="F4" s="47" t="s">
        <v>46</v>
      </c>
      <c r="G4" s="47" t="s">
        <v>47</v>
      </c>
      <c r="H4" s="47" t="s">
        <v>48</v>
      </c>
      <c r="I4" s="47" t="s">
        <v>49</v>
      </c>
      <c r="J4" s="47" t="s">
        <v>50</v>
      </c>
      <c r="K4" s="47" t="s">
        <v>51</v>
      </c>
      <c r="L4" s="47" t="s">
        <v>52</v>
      </c>
      <c r="M4" s="48"/>
      <c r="N4" s="47" t="s">
        <v>53</v>
      </c>
    </row>
    <row r="5" spans="1:14" ht="78.599999999999994" customHeight="1" x14ac:dyDescent="0.25">
      <c r="A5" s="49" t="s">
        <v>61</v>
      </c>
      <c r="B5" s="50" t="s">
        <v>65</v>
      </c>
      <c r="C5" s="49" t="s">
        <v>36</v>
      </c>
      <c r="D5" s="50" t="s">
        <v>69</v>
      </c>
      <c r="E5" s="51" t="s">
        <v>55</v>
      </c>
      <c r="F5" s="50" t="s">
        <v>67</v>
      </c>
      <c r="G5" s="49"/>
      <c r="H5" s="49" t="s">
        <v>72</v>
      </c>
      <c r="I5" s="50" t="s">
        <v>70</v>
      </c>
      <c r="J5" s="50" t="s">
        <v>70</v>
      </c>
      <c r="K5" s="49" t="s">
        <v>56</v>
      </c>
      <c r="L5" s="49" t="s">
        <v>57</v>
      </c>
      <c r="M5" s="52" t="s">
        <v>58</v>
      </c>
      <c r="N5" s="49"/>
    </row>
    <row r="6" spans="1:14" ht="107.4" customHeight="1" x14ac:dyDescent="0.25">
      <c r="A6" s="49" t="s">
        <v>62</v>
      </c>
      <c r="B6" s="50" t="s">
        <v>54</v>
      </c>
      <c r="C6" s="49" t="s">
        <v>36</v>
      </c>
      <c r="D6" s="50" t="s">
        <v>71</v>
      </c>
      <c r="E6" s="51" t="s">
        <v>68</v>
      </c>
      <c r="F6" s="50" t="s">
        <v>67</v>
      </c>
      <c r="G6" s="49"/>
      <c r="H6" s="49" t="s">
        <v>73</v>
      </c>
      <c r="I6" s="50" t="s">
        <v>74</v>
      </c>
      <c r="J6" s="50" t="s">
        <v>74</v>
      </c>
      <c r="K6" s="49" t="s">
        <v>75</v>
      </c>
      <c r="L6" s="49" t="s">
        <v>76</v>
      </c>
      <c r="M6" s="52" t="s">
        <v>58</v>
      </c>
      <c r="N6" s="49"/>
    </row>
    <row r="7" spans="1:14" ht="100.2" customHeight="1" x14ac:dyDescent="0.25">
      <c r="A7" s="49" t="s">
        <v>63</v>
      </c>
      <c r="B7" s="50" t="s">
        <v>66</v>
      </c>
      <c r="C7" s="49" t="s">
        <v>36</v>
      </c>
      <c r="D7" s="50" t="s">
        <v>77</v>
      </c>
      <c r="E7" s="51" t="s">
        <v>55</v>
      </c>
      <c r="F7" s="50" t="s">
        <v>78</v>
      </c>
      <c r="G7" s="49"/>
      <c r="H7" s="49" t="s">
        <v>79</v>
      </c>
      <c r="I7" s="50" t="s">
        <v>80</v>
      </c>
      <c r="J7" s="50" t="s">
        <v>80</v>
      </c>
      <c r="K7" s="49" t="s">
        <v>59</v>
      </c>
      <c r="L7" s="49" t="s">
        <v>57</v>
      </c>
      <c r="M7" s="52" t="s">
        <v>58</v>
      </c>
      <c r="N7" s="49"/>
    </row>
    <row r="8" spans="1:14" ht="101.4" customHeight="1" x14ac:dyDescent="0.25">
      <c r="A8" s="49" t="s">
        <v>64</v>
      </c>
      <c r="B8" s="50" t="s">
        <v>81</v>
      </c>
      <c r="C8" s="49" t="s">
        <v>36</v>
      </c>
      <c r="D8" s="50" t="s">
        <v>82</v>
      </c>
      <c r="E8" s="51" t="s">
        <v>55</v>
      </c>
      <c r="F8" s="50" t="s">
        <v>78</v>
      </c>
      <c r="G8" s="49"/>
      <c r="H8" s="49" t="s">
        <v>83</v>
      </c>
      <c r="I8" s="50" t="s">
        <v>90</v>
      </c>
      <c r="J8" s="50" t="s">
        <v>90</v>
      </c>
      <c r="K8" s="49" t="s">
        <v>59</v>
      </c>
      <c r="L8" s="49" t="s">
        <v>57</v>
      </c>
      <c r="M8" s="52" t="s">
        <v>58</v>
      </c>
      <c r="N8" s="49"/>
    </row>
    <row r="9" spans="1:14" ht="104.4" customHeight="1" x14ac:dyDescent="0.25">
      <c r="A9" s="49" t="s">
        <v>84</v>
      </c>
      <c r="B9" s="50" t="s">
        <v>86</v>
      </c>
      <c r="C9" s="49" t="s">
        <v>36</v>
      </c>
      <c r="D9" s="50" t="s">
        <v>89</v>
      </c>
      <c r="E9" s="51" t="s">
        <v>55</v>
      </c>
      <c r="F9" s="50" t="s">
        <v>78</v>
      </c>
      <c r="G9" s="49"/>
      <c r="H9" s="49" t="s">
        <v>83</v>
      </c>
      <c r="I9" s="50" t="s">
        <v>91</v>
      </c>
      <c r="J9" s="50" t="s">
        <v>91</v>
      </c>
      <c r="K9" s="49" t="s">
        <v>59</v>
      </c>
      <c r="L9" s="49" t="s">
        <v>57</v>
      </c>
      <c r="M9" s="52" t="s">
        <v>58</v>
      </c>
      <c r="N9" s="49"/>
    </row>
    <row r="10" spans="1:14" ht="86.4" x14ac:dyDescent="0.25">
      <c r="A10" s="49" t="s">
        <v>84</v>
      </c>
      <c r="B10" s="50" t="s">
        <v>87</v>
      </c>
      <c r="C10" s="49" t="s">
        <v>36</v>
      </c>
      <c r="D10" s="50" t="s">
        <v>88</v>
      </c>
      <c r="E10" s="51" t="s">
        <v>55</v>
      </c>
      <c r="F10" s="50" t="s">
        <v>78</v>
      </c>
      <c r="G10" s="49"/>
      <c r="H10" s="49" t="s">
        <v>83</v>
      </c>
      <c r="I10" s="50" t="s">
        <v>92</v>
      </c>
      <c r="J10" s="50" t="s">
        <v>92</v>
      </c>
      <c r="K10" s="49" t="s">
        <v>59</v>
      </c>
      <c r="L10" s="49" t="s">
        <v>57</v>
      </c>
      <c r="M10" s="52" t="s">
        <v>58</v>
      </c>
      <c r="N10" s="49"/>
    </row>
    <row r="11" spans="1:14" ht="100.8" x14ac:dyDescent="0.25">
      <c r="A11" s="49" t="s">
        <v>85</v>
      </c>
      <c r="B11" s="50" t="s">
        <v>94</v>
      </c>
      <c r="C11" s="49" t="s">
        <v>36</v>
      </c>
      <c r="D11" s="50" t="s">
        <v>95</v>
      </c>
      <c r="E11" s="51" t="s">
        <v>55</v>
      </c>
      <c r="F11" s="50" t="s">
        <v>78</v>
      </c>
      <c r="G11" s="49"/>
      <c r="H11" s="49" t="s">
        <v>83</v>
      </c>
      <c r="I11" s="50" t="s">
        <v>93</v>
      </c>
      <c r="J11" s="50" t="s">
        <v>60</v>
      </c>
      <c r="K11" s="49" t="s">
        <v>59</v>
      </c>
      <c r="L11" s="49" t="s">
        <v>57</v>
      </c>
      <c r="M11" s="52" t="s">
        <v>58</v>
      </c>
      <c r="N11" s="49"/>
    </row>
  </sheetData>
  <mergeCells count="1">
    <mergeCell ref="A1:N3"/>
  </mergeCells>
  <phoneticPr fontId="2" type="noConversion"/>
  <dataValidations count="5">
    <dataValidation type="list" allowBlank="1" showInputMessage="1" showErrorMessage="1" sqref="L5:L11" xr:uid="{4370660E-EDC5-40C9-823E-D5965ADFF58B}">
      <formula1>"Null(无缺陷),Urgent(严重错误),High(主要错误),Medium(一般错误),Low(微小错误)"</formula1>
    </dataValidation>
    <dataValidation type="list" allowBlank="1" showInputMessage="1" showErrorMessage="1" sqref="E5:E11" xr:uid="{460D3D69-CE43-40BC-B35A-B55704EC7041}">
      <formula1>"高,中,低"</formula1>
    </dataValidation>
    <dataValidation type="list" allowBlank="1" showInputMessage="1" showErrorMessage="1" sqref="C4:C11" xr:uid="{29890EED-D8EB-47AB-B2A9-EAB62C178329}">
      <formula1>"单元测试,功能测试,界面测试,压力测试,部署测试"</formula1>
    </dataValidation>
    <dataValidation type="list" allowBlank="1" showInputMessage="1" showErrorMessage="1" sqref="K5:K11" xr:uid="{5AB7FF9E-18C5-46C4-B968-5032EA840C6A}">
      <formula1>"Y,N"</formula1>
    </dataValidation>
    <dataValidation type="list" allowBlank="1" showInputMessage="1" showErrorMessage="1" sqref="K4" xr:uid="{BCF465CC-0A98-46FC-B691-EF8D70C08261}">
      <formula1>$X$5:$X$5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2018-07-24T14:31:31Z</dcterms:modified>
</cp:coreProperties>
</file>