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<sst xmlns="http://schemas.openxmlformats.org/spreadsheetml/2006/main" count="197" uniqueCount="17">
  <si>
    <t>Fault type</t>
  </si>
  <si>
    <t>H</t>
  </si>
  <si>
    <t>Site</t>
  </si>
  <si>
    <t>S</t>
  </si>
  <si>
    <t>strike slip</t>
  </si>
  <si>
    <t>Rock</t>
  </si>
  <si>
    <t>Reverse</t>
  </si>
  <si>
    <t>otherwise</t>
  </si>
  <si>
    <t>LOG(A)=b1+b2*Mw+b3*log(sqrt(Rjb^2+b4^2)+b5*S+b6*H</t>
  </si>
  <si>
    <t>rup_mag</t>
  </si>
  <si>
    <t>rup_rake</t>
  </si>
  <si>
    <t>dist_rjb</t>
  </si>
  <si>
    <t>site_vs30</t>
  </si>
  <si>
    <t>result_type</t>
  </si>
  <si>
    <t>damping</t>
  </si>
  <si>
    <t>mean</t>
  </si>
  <si>
    <t>reverse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</si>
</sst>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DD9C3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8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A29" activeCellId="0" sqref="29:29"/>
    </sheetView>
  </sheetViews>
  <sheetFormatPr defaultRowHeight="13.8"/>
  <cols>
    <col collapsed="false" hidden="false" max="1025" min="1" style="0" width="8.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/>
      <c r="D1" s="1" t="s">
        <v>2</v>
      </c>
      <c r="E1" s="1" t="s">
        <v>3</v>
      </c>
    </row>
    <row r="2" customFormat="false" ht="13.8" hidden="false" customHeight="false" outlineLevel="0" collapsed="false">
      <c r="A2" s="3" t="s">
        <v>4</v>
      </c>
      <c r="B2" s="3" t="n">
        <v>1</v>
      </c>
      <c r="C2" s="2"/>
      <c r="D2" s="3" t="s">
        <v>5</v>
      </c>
      <c r="E2" s="3" t="n">
        <v>1</v>
      </c>
    </row>
    <row r="3" customFormat="false" ht="13.8" hidden="false" customHeight="false" outlineLevel="0" collapsed="false">
      <c r="A3" s="3" t="s">
        <v>6</v>
      </c>
      <c r="B3" s="3" t="n">
        <v>0</v>
      </c>
      <c r="C3" s="2"/>
      <c r="D3" s="3" t="s">
        <v>7</v>
      </c>
      <c r="E3" s="3" t="n">
        <v>0</v>
      </c>
    </row>
    <row r="6" customFormat="false" ht="13.8" hidden="false" customHeight="false" outlineLevel="0" collapsed="false">
      <c r="D6" s="3"/>
      <c r="E6" s="3"/>
      <c r="F6" s="3"/>
      <c r="G6" s="4" t="s">
        <v>8</v>
      </c>
      <c r="H6" s="4"/>
      <c r="I6" s="4"/>
      <c r="J6" s="4"/>
      <c r="K6" s="4"/>
      <c r="L6" s="4"/>
    </row>
    <row r="7" customFormat="false" ht="13.8" hidden="false" customHeight="false" outlineLevel="0" collapsed="false">
      <c r="D7" s="3"/>
      <c r="E7" s="3"/>
      <c r="F7" s="3"/>
      <c r="H7" s="3"/>
      <c r="I7" s="3"/>
    </row>
    <row r="8" customFormat="false" ht="13.8" hidden="false" customHeight="false" outlineLevel="0" collapsed="false">
      <c r="A8" s="1" t="s">
        <v>9</v>
      </c>
      <c r="B8" s="1" t="s">
        <v>10</v>
      </c>
      <c r="C8" s="1" t="s">
        <v>3</v>
      </c>
      <c r="D8" s="1" t="s">
        <v>11</v>
      </c>
      <c r="E8" s="1" t="s">
        <v>12</v>
      </c>
      <c r="F8" s="1" t="s">
        <v>1</v>
      </c>
      <c r="G8" s="1" t="s">
        <v>13</v>
      </c>
      <c r="H8" s="1" t="s">
        <v>14</v>
      </c>
      <c r="I8" s="1" t="n">
        <v>0.04</v>
      </c>
      <c r="J8" s="1" t="n">
        <v>0.05</v>
      </c>
      <c r="K8" s="1" t="n">
        <v>0.1</v>
      </c>
      <c r="L8" s="1" t="n">
        <v>0.2</v>
      </c>
      <c r="M8" s="1" t="n">
        <v>0.3</v>
      </c>
      <c r="N8" s="1" t="n">
        <v>0.4</v>
      </c>
      <c r="O8" s="1" t="n">
        <v>0.5</v>
      </c>
      <c r="P8" s="1" t="n">
        <v>0.75</v>
      </c>
      <c r="Q8" s="1" t="n">
        <v>1</v>
      </c>
      <c r="R8" s="1" t="n">
        <v>1.25</v>
      </c>
      <c r="S8" s="1" t="n">
        <v>1.5</v>
      </c>
      <c r="T8" s="1" t="n">
        <v>2</v>
      </c>
      <c r="U8" s="1" t="n">
        <v>2.5</v>
      </c>
    </row>
    <row r="9" customFormat="false" ht="13.8" hidden="false" customHeight="false" outlineLevel="0" collapsed="false">
      <c r="A9" s="3" t="n">
        <v>5</v>
      </c>
      <c r="B9" s="3" t="s">
        <v>4</v>
      </c>
      <c r="C9" s="3" t="n">
        <v>1</v>
      </c>
      <c r="D9" s="3" t="n">
        <v>0</v>
      </c>
      <c r="E9" s="3" t="s">
        <v>5</v>
      </c>
      <c r="F9" s="3" t="n">
        <v>1</v>
      </c>
      <c r="G9" s="3" t="s">
        <v>15</v>
      </c>
      <c r="H9" s="3" t="n">
        <v>5</v>
      </c>
      <c r="I9" s="3" t="n">
        <f aca="false">10^(1.017+0.1046*A9+(-1.007*LOG10(SQRT(D9^2+15^2)))-(0.0735*C9)-(0.3068*F9))</f>
        <v>0.944878793874503</v>
      </c>
      <c r="J9" s="3" t="n">
        <f aca="false">10^(1.028+0.1245*A9+(-1.055*LOG10(SQRT(D9^2+15^2)))-(0.0775*C9)-(0.3246*F9))</f>
        <v>1.01770924962748</v>
      </c>
      <c r="K9" s="3" t="n">
        <f aca="false">10^(1.382+0.1041*A9+(-1.062*LOG10(SQRT(D9^2+15^2)))-(0.1358*C9)-(0.3326*F9))</f>
        <v>1.53140860434106</v>
      </c>
      <c r="L9" s="3" t="n">
        <f aca="false">10^(1.382+0.1041*A9+(-1.062*LOG10(SQRT(D9^2+15^2)))-(0.1358*C9)-(0.3526*F9))</f>
        <v>1.46248386331514</v>
      </c>
      <c r="M9" s="3" t="n">
        <f aca="false">10^(1.368+0.0684*A9+(-0.9139*LOG10(SQRT(D9^2+15^2)))-(0.0972*C9)-(0.3011*F9))</f>
        <v>1.72532215176458</v>
      </c>
      <c r="N9" s="3" t="n">
        <f aca="false">10^(0.9747+0.1009*A9+(-0.8886*LOG10(SQRT(D9^2+15^2)))-(0.0552*C9)-(0.2639*F9))</f>
        <v>1.3032427187846</v>
      </c>
      <c r="O9" s="3" t="n">
        <f aca="false">10^(0.5295+0.1513*A9+(-0.8601*LOG10(SQRT(D9^2+15^2)))-(0.0693*C9)-(0.2533*F9))</f>
        <v>0.895043015923805</v>
      </c>
      <c r="P9" s="3" t="n">
        <f aca="false">10^(-0.579+0.3147*A9+(-0.9064*LOG10(SQRT(D9^2+15^2)))-(0.0111*C9)-(0.2394*F9))</f>
        <v>0.476420985124472</v>
      </c>
      <c r="Q9" s="3" t="n">
        <f aca="false">10^(-1.612+0.4673*A9+(-0.9278*LOG10(SQRT(D9^2+15^2)))-(0.0203*C9)-(0.2355*F9))</f>
        <v>0.238518752837257</v>
      </c>
      <c r="R9" s="3" t="n">
        <f aca="false">10^(-1.716+0.4763*A9+(-0.9482*LOG10(SQRT(D9^2+15^2)))-(0.02*C9)-(0.2921*F9))</f>
        <v>0.173073377186664</v>
      </c>
      <c r="S9" s="3" t="n">
        <f aca="false">10^(-2.138+0.5222*A9+(-0.9333*LOG10(SQRT(D9^2+15^2)))+(0.0284*C9)-(0.3197*F9))</f>
        <v>0.121353981014891</v>
      </c>
      <c r="T9" s="3" t="n">
        <f aca="false">10^(-2.69+0.5707*A9+(-0.9082*LOG10(SQRT(D9^2+15^2)))+(0.04*C9)-(0.277*F9))</f>
        <v>0.0721728605089987</v>
      </c>
      <c r="U9" s="3" t="n">
        <f aca="false">10^(-2.942+0.5671*A9+(-0.827*LOG10(SQRT(D9^2+15^2)))+(0.0054*C9)-(0.271*F9))</f>
        <v>0.0452139582301459</v>
      </c>
    </row>
    <row r="10" customFormat="false" ht="13.8" hidden="false" customHeight="false" outlineLevel="0" collapsed="false">
      <c r="A10" s="3" t="n">
        <v>5</v>
      </c>
      <c r="B10" s="3" t="s">
        <v>4</v>
      </c>
      <c r="C10" s="3" t="n">
        <v>1</v>
      </c>
      <c r="D10" s="3" t="n">
        <v>0</v>
      </c>
      <c r="E10" s="3" t="s">
        <v>7</v>
      </c>
      <c r="F10" s="3" t="n">
        <v>0</v>
      </c>
      <c r="G10" s="3" t="s">
        <v>15</v>
      </c>
      <c r="H10" s="3" t="n">
        <v>5</v>
      </c>
      <c r="I10" s="3" t="n">
        <f aca="false">10^(1.017+0.1046*A10+(-1.007*LOG10(SQRT(D10^2+15^2)))-(0.0735*C10)-(0.3068*F10))</f>
        <v>1.91503229432144</v>
      </c>
      <c r="J10" s="3" t="n">
        <f aca="false">10^(1.028+0.1245*A10+(-1.055*LOG10(SQRT(D10^2+15^2)))-(0.0775*C10)-(0.3246*F10))</f>
        <v>2.14893718877781</v>
      </c>
      <c r="K10" s="3" t="n">
        <f aca="false">10^(1.382+0.1041*A10+(-1.062*LOG10(SQRT(D10^2+15^2)))-(0.1358*C10)-(0.3326*F10))</f>
        <v>3.2937534153389</v>
      </c>
      <c r="L10" s="3" t="n">
        <f aca="false">10^(1.382+0.1041*A10+(-1.062*LOG10(SQRT(D10^2+15^2)))-(0.1358*C10)-(0.3526*F10))</f>
        <v>3.2937534153389</v>
      </c>
      <c r="M10" s="3" t="n">
        <f aca="false">10^(1.368+0.0684*A10+(-0.9139*LOG10(SQRT(D10^2+15^2)))-(0.0972*C10)-(0.3011*F10))</f>
        <v>3.45120056096062</v>
      </c>
      <c r="N10" s="3" t="n">
        <f aca="false">10^(0.9747+0.1009*A10+(-0.8886*LOG10(SQRT(D10^2+15^2)))-(0.0552*C10)-(0.2639*F10))</f>
        <v>2.39290417374998</v>
      </c>
      <c r="O10" s="3" t="n">
        <f aca="false">10^(0.5295+0.1513*A10+(-0.8601*LOG10(SQRT(D10^2+15^2)))-(0.0693*C10)-(0.2533*F10))</f>
        <v>1.60377673109498</v>
      </c>
      <c r="P10" s="3" t="n">
        <f aca="false">10^(-0.579+0.3147*A10+(-0.9064*LOG10(SQRT(D10^2+15^2)))-(0.0111*C10)-(0.2394*F10))</f>
        <v>0.8267817521845</v>
      </c>
      <c r="Q10" s="3" t="n">
        <f aca="false">10^(-1.612+0.4673*A10+(-0.9278*LOG10(SQRT(D10^2+15^2)))-(0.0203*C10)-(0.2355*F10))</f>
        <v>0.410225383652731</v>
      </c>
      <c r="R10" s="3" t="n">
        <f aca="false">10^(-1.716+0.4763*A10+(-0.9482*LOG10(SQRT(D10^2+15^2)))-(0.02*C10)-(0.2921*F10))</f>
        <v>0.339101935145147</v>
      </c>
      <c r="S10" s="3" t="n">
        <f aca="false">10^(-2.138+0.5222*A10+(-0.9333*LOG10(SQRT(D10^2+15^2)))+(0.0284*C10)-(0.3197*F10))</f>
        <v>0.253369321207389</v>
      </c>
      <c r="T10" s="3" t="n">
        <f aca="false">10^(-2.69+0.5707*A10+(-0.9082*LOG10(SQRT(D10^2+15^2)))+(0.04*C10)-(0.277*F10))</f>
        <v>0.136575852023558</v>
      </c>
      <c r="U10" s="3" t="n">
        <f aca="false">10^(-2.942+0.5671*A10+(-0.827*LOG10(SQRT(D10^2+15^2)))+(0.0054*C10)-(0.271*F10))</f>
        <v>0.0843864133829913</v>
      </c>
    </row>
    <row r="11" customFormat="false" ht="13.8" hidden="false" customHeight="false" outlineLevel="0" collapsed="false">
      <c r="A11" s="3" t="n">
        <v>5</v>
      </c>
      <c r="B11" s="3" t="s">
        <v>16</v>
      </c>
      <c r="C11" s="3" t="n">
        <v>0</v>
      </c>
      <c r="D11" s="3" t="n">
        <v>0</v>
      </c>
      <c r="E11" s="3" t="s">
        <v>5</v>
      </c>
      <c r="F11" s="3" t="n">
        <v>1</v>
      </c>
      <c r="G11" s="3" t="s">
        <v>15</v>
      </c>
      <c r="H11" s="3" t="n">
        <v>5</v>
      </c>
      <c r="I11" s="3" t="n">
        <f aca="false">10^(1.017+0.1046*A11+(-1.007*LOG10(SQRT(D11^2+15^2)))-(0.0735*C11)-(0.3068*F11))</f>
        <v>1.11911856974798</v>
      </c>
      <c r="J11" s="3" t="n">
        <f aca="false">10^(1.028+0.1245*A11+(-1.055*LOG10(SQRT(D11^2+15^2)))-(0.0775*C11)-(0.3246*F11))</f>
        <v>1.21653251674546</v>
      </c>
      <c r="K11" s="3" t="n">
        <f aca="false">10^(1.382+0.1041*A11+(-1.062*LOG10(SQRT(D11^2+15^2)))-(0.1358*C11)-(0.3326*F11))</f>
        <v>2.09358733729021</v>
      </c>
      <c r="L11" s="3" t="n">
        <f aca="false">10^(1.382+0.1041*A11+(-1.062*LOG10(SQRT(D11^2+15^2)))-(0.1358*C11)-(0.3526*F11))</f>
        <v>1.99936038530051</v>
      </c>
      <c r="M11" s="3" t="n">
        <f aca="false">10^(1.368+0.0684*A11+(-0.9139*LOG10(SQRT(D11^2+15^2)))-(0.0972*C11)-(0.3011*F11))</f>
        <v>2.15809321012464</v>
      </c>
      <c r="N11" s="3" t="n">
        <f aca="false">10^(0.9747+0.1009*A11+(-0.8886*LOG10(SQRT(D11^2+15^2)))-(0.0552*C11)-(0.2639*F11))</f>
        <v>1.47987593242007</v>
      </c>
      <c r="O11" s="3" t="n">
        <f aca="false">10^(0.5295+0.1513*A11+(-0.8601*LOG10(SQRT(D11^2+15^2)))-(0.0693*C11)-(0.2533*F11))</f>
        <v>1.04989026330214</v>
      </c>
      <c r="P11" s="3" t="n">
        <f aca="false">10^(-0.579+0.3147*A11+(-0.9064*LOG10(SQRT(D11^2+15^2)))-(0.0111*C11)-(0.2394*F11))</f>
        <v>0.488754628055935</v>
      </c>
      <c r="Q11" s="3" t="n">
        <f aca="false">10^(-1.612+0.4673*A11+(-0.9278*LOG10(SQRT(D11^2+15^2)))-(0.0203*C11)-(0.2355*F11))</f>
        <v>0.249932382898631</v>
      </c>
      <c r="R11" s="3" t="n">
        <f aca="false">10^(-1.716+0.4763*A11+(-0.9482*LOG10(SQRT(D11^2+15^2)))-(0.02*C11)-(0.2921*F11))</f>
        <v>0.181230074159737</v>
      </c>
      <c r="S11" s="3" t="n">
        <f aca="false">10^(-2.138+0.5222*A11+(-0.9333*LOG10(SQRT(D11^2+15^2)))+(0.0284*C11)-(0.3197*F11))</f>
        <v>0.11367213785167</v>
      </c>
      <c r="T11" s="3" t="n">
        <f aca="false">10^(-2.69+0.5707*A11+(-0.9082*LOG10(SQRT(D11^2+15^2)))+(0.04*C11)-(0.277*F11))</f>
        <v>0.0658224310915289</v>
      </c>
      <c r="U11" s="3" t="n">
        <f aca="false">10^(-2.942+0.5671*A11+(-0.827*LOG10(SQRT(D11^2+15^2)))+(0.0054*C11)-(0.271*F11))</f>
        <v>0.0446552503781391</v>
      </c>
    </row>
    <row r="12" customFormat="false" ht="13.8" hidden="false" customHeight="false" outlineLevel="0" collapsed="false">
      <c r="A12" s="3" t="n">
        <v>5</v>
      </c>
      <c r="B12" s="3" t="s">
        <v>16</v>
      </c>
      <c r="C12" s="3" t="n">
        <v>0</v>
      </c>
      <c r="D12" s="3" t="n">
        <v>0</v>
      </c>
      <c r="E12" s="3" t="s">
        <v>7</v>
      </c>
      <c r="F12" s="3" t="n">
        <v>0</v>
      </c>
      <c r="G12" s="3" t="s">
        <v>15</v>
      </c>
      <c r="H12" s="3" t="n">
        <v>5</v>
      </c>
      <c r="I12" s="3" t="n">
        <f aca="false">10^(1.017+0.1046*A12+(-1.007*LOG10(SQRT(D12^2+15^2)))-(0.0735*C12)-(0.3068*F12))</f>
        <v>2.26817261233492</v>
      </c>
      <c r="J12" s="3" t="n">
        <f aca="false">10^(1.028+0.1245*A12+(-1.055*LOG10(SQRT(D12^2+15^2)))-(0.0775*C12)-(0.3246*F12))</f>
        <v>2.56876113442881</v>
      </c>
      <c r="K12" s="3" t="n">
        <f aca="false">10^(1.382+0.1041*A12+(-1.062*LOG10(SQRT(D12^2+15^2)))-(0.1358*C12)-(0.3326*F12))</f>
        <v>4.50288735675287</v>
      </c>
      <c r="L12" s="3" t="n">
        <f aca="false">10^(1.382+0.1041*A12+(-1.062*LOG10(SQRT(D12^2+15^2)))-(0.1358*C12)-(0.3526*F12))</f>
        <v>4.50288735675287</v>
      </c>
      <c r="M12" s="3" t="n">
        <f aca="false">10^(1.368+0.0684*A12+(-0.9139*LOG10(SQRT(D12^2+15^2)))-(0.0972*C12)-(0.3011*F12))</f>
        <v>4.31688220647371</v>
      </c>
      <c r="N12" s="3" t="n">
        <f aca="false">10^(0.9747+0.1009*A12+(-0.8886*LOG10(SQRT(D12^2+15^2)))-(0.0552*C12)-(0.2639*F12))</f>
        <v>2.71722315749643</v>
      </c>
      <c r="O12" s="3" t="n">
        <f aca="false">10^(0.5295+0.1513*A12+(-0.8601*LOG10(SQRT(D12^2+15^2)))-(0.0693*C12)-(0.2533*F12))</f>
        <v>1.88123871649816</v>
      </c>
      <c r="P12" s="3" t="n">
        <f aca="false">10^(-0.579+0.3147*A12+(-0.9064*LOG10(SQRT(D12^2+15^2)))-(0.0111*C12)-(0.2394*F12))</f>
        <v>0.848185576180685</v>
      </c>
      <c r="Q12" s="3" t="n">
        <f aca="false">10^(-1.612+0.4673*A12+(-0.9278*LOG10(SQRT(D12^2+15^2)))-(0.0203*C12)-(0.2355*F12))</f>
        <v>0.429855541512864</v>
      </c>
      <c r="R12" s="3" t="n">
        <f aca="false">10^(-1.716+0.4763*A12+(-0.9482*LOG10(SQRT(D12^2+15^2)))-(0.02*C12)-(0.2921*F12))</f>
        <v>0.355083316989788</v>
      </c>
      <c r="S12" s="3" t="n">
        <f aca="false">10^(-2.138+0.5222*A12+(-0.9333*LOG10(SQRT(D12^2+15^2)))+(0.0284*C12)-(0.3197*F12))</f>
        <v>0.237330758882451</v>
      </c>
      <c r="T12" s="3" t="n">
        <f aca="false">10^(-2.69+0.5707*A12+(-0.9082*LOG10(SQRT(D12^2+15^2)))+(0.04*C12)-(0.277*F12))</f>
        <v>0.124558657439753</v>
      </c>
      <c r="U12" s="3" t="n">
        <f aca="false">10^(-2.942+0.5671*A12+(-0.827*LOG10(SQRT(D12^2+15^2)))+(0.0054*C12)-(0.271*F12))</f>
        <v>0.083343652394896</v>
      </c>
    </row>
    <row r="13" customFormat="false" ht="13.8" hidden="false" customHeight="false" outlineLevel="0" collapsed="false">
      <c r="A13" s="3" t="n">
        <v>6</v>
      </c>
      <c r="B13" s="3" t="s">
        <v>4</v>
      </c>
      <c r="C13" s="3" t="n">
        <v>1</v>
      </c>
      <c r="D13" s="3" t="n">
        <v>0</v>
      </c>
      <c r="E13" s="3" t="s">
        <v>5</v>
      </c>
      <c r="F13" s="3" t="n">
        <v>1</v>
      </c>
      <c r="G13" s="3" t="s">
        <v>15</v>
      </c>
      <c r="H13" s="3" t="n">
        <v>5</v>
      </c>
      <c r="I13" s="3" t="n">
        <f aca="false">10^(1.017+0.1046*A13+(-1.007*LOG10(SQRT(D13^2+15^2)))-(0.0735*C13)-(0.3068*F13))</f>
        <v>1.20219827958032</v>
      </c>
      <c r="J13" s="3" t="n">
        <f aca="false">10^(1.028+0.1245*A13+(-1.055*LOG10(SQRT(D13^2+15^2)))-(0.0775*C13)-(0.3246*F13))</f>
        <v>1.35557553334605</v>
      </c>
      <c r="K13" s="3" t="n">
        <f aca="false">10^(1.382+0.1041*A13+(-1.062*LOG10(SQRT(D13^2+15^2)))-(0.1358*C13)-(0.3326*F13))</f>
        <v>1.94621619842068</v>
      </c>
      <c r="L13" s="3" t="n">
        <f aca="false">10^(1.382+0.1041*A13+(-1.062*LOG10(SQRT(D13^2+15^2)))-(0.1358*C13)-(0.3526*F13))</f>
        <v>1.85862204028658</v>
      </c>
      <c r="M13" s="3" t="n">
        <f aca="false">10^(1.368+0.0684*A13+(-0.9139*LOG10(SQRT(D13^2+15^2)))-(0.0972*C13)-(0.3011*F13))</f>
        <v>2.01962249049413</v>
      </c>
      <c r="N13" s="3" t="n">
        <f aca="false">10^(0.9747+0.1009*A13+(-0.8886*LOG10(SQRT(D13^2+15^2)))-(0.0552*C13)-(0.2639*F13))</f>
        <v>1.64408893776195</v>
      </c>
      <c r="O13" s="3" t="n">
        <f aca="false">10^(0.5295+0.1513*A13+(-0.8601*LOG10(SQRT(D13^2+15^2)))-(0.0693*C13)-(0.2533*F13))</f>
        <v>1.26807198536022</v>
      </c>
      <c r="P13" s="3" t="n">
        <f aca="false">10^(-0.579+0.3147*A13+(-0.9064*LOG10(SQRT(D13^2+15^2)))-(0.0111*C13)-(0.2394*F13))</f>
        <v>0.983310966678009</v>
      </c>
      <c r="Q13" s="3" t="n">
        <f aca="false">10^(-1.612+0.4673*A13+(-0.9278*LOG10(SQRT(D13^2+15^2)))-(0.0203*C13)-(0.2355*F13))</f>
        <v>0.699556070904971</v>
      </c>
      <c r="R13" s="3" t="n">
        <f aca="false">10^(-1.716+0.4763*A13+(-0.9482*LOG10(SQRT(D13^2+15^2)))-(0.02*C13)-(0.2921*F13))</f>
        <v>0.518239209441632</v>
      </c>
      <c r="S13" s="3" t="n">
        <f aca="false">10^(-2.138+0.5222*A13+(-0.9333*LOG10(SQRT(D13^2+15^2)))+(0.0284*C13)-(0.3197*F13))</f>
        <v>0.403881562661526</v>
      </c>
      <c r="T13" s="3" t="n">
        <f aca="false">10^(-2.69+0.5707*A13+(-0.9082*LOG10(SQRT(D13^2+15^2)))+(0.04*C13)-(0.277*F13))</f>
        <v>0.268580154010455</v>
      </c>
      <c r="U13" s="3" t="n">
        <f aca="false">10^(-2.942+0.5671*A13+(-0.827*LOG10(SQRT(D13^2+15^2)))+(0.0054*C13)-(0.271*F13))</f>
        <v>0.166867795602728</v>
      </c>
    </row>
    <row r="14" customFormat="false" ht="13.8" hidden="false" customHeight="false" outlineLevel="0" collapsed="false">
      <c r="A14" s="3" t="n">
        <v>6</v>
      </c>
      <c r="B14" s="3" t="s">
        <v>4</v>
      </c>
      <c r="C14" s="3" t="n">
        <v>1</v>
      </c>
      <c r="D14" s="3" t="n">
        <v>0</v>
      </c>
      <c r="E14" s="3" t="s">
        <v>7</v>
      </c>
      <c r="F14" s="3" t="n">
        <v>0</v>
      </c>
      <c r="G14" s="3" t="s">
        <v>15</v>
      </c>
      <c r="H14" s="3" t="n">
        <v>5</v>
      </c>
      <c r="I14" s="3" t="n">
        <f aca="false">10^(1.017+0.1046*A14+(-1.007*LOG10(SQRT(D14^2+15^2)))-(0.0735*C14)-(0.3068*F14))</f>
        <v>2.43655434379426</v>
      </c>
      <c r="J14" s="3" t="n">
        <f aca="false">10^(1.028+0.1245*A14+(-1.055*LOG10(SQRT(D14^2+15^2)))-(0.0775*C14)-(0.3246*F14))</f>
        <v>2.86235649019692</v>
      </c>
      <c r="K14" s="3" t="n">
        <f aca="false">10^(1.382+0.1041*A14+(-1.062*LOG10(SQRT(D14^2+15^2)))-(0.1358*C14)-(0.3326*F14))</f>
        <v>4.18592153156557</v>
      </c>
      <c r="L14" s="3" t="n">
        <f aca="false">10^(1.382+0.1041*A14+(-1.062*LOG10(SQRT(D14^2+15^2)))-(0.1358*C14)-(0.3526*F14))</f>
        <v>4.18592153156557</v>
      </c>
      <c r="M14" s="3" t="n">
        <f aca="false">10^(1.368+0.0684*A14+(-0.9139*LOG10(SQRT(D14^2+15^2)))-(0.0972*C14)-(0.3011*F14))</f>
        <v>4.0398961231636</v>
      </c>
      <c r="N14" s="3" t="n">
        <f aca="false">10^(0.9747+0.1009*A14+(-0.8886*LOG10(SQRT(D14^2+15^2)))-(0.0552*C14)-(0.2639*F14))</f>
        <v>3.01873720411475</v>
      </c>
      <c r="O14" s="3" t="n">
        <f aca="false">10^(0.5295+0.1513*A14+(-0.8601*LOG10(SQRT(D14^2+15^2)))-(0.0693*C14)-(0.2533*F14))</f>
        <v>2.272186148925</v>
      </c>
      <c r="P14" s="3" t="n">
        <f aca="false">10^(-0.579+0.3147*A14+(-0.9064*LOG10(SQRT(D14^2+15^2)))-(0.0111*C14)-(0.2394*F14))</f>
        <v>1.70643945031068</v>
      </c>
      <c r="Q14" s="3" t="n">
        <f aca="false">10^(-1.612+0.4673*A14+(-0.9278*LOG10(SQRT(D14^2+15^2)))-(0.0203*C14)-(0.2355*F14))</f>
        <v>1.20315763083582</v>
      </c>
      <c r="R14" s="3" t="n">
        <f aca="false">10^(-1.716+0.4763*A14+(-0.9482*LOG10(SQRT(D14^2+15^2)))-(0.02*C14)-(0.2921*F14))</f>
        <v>1.01538388888207</v>
      </c>
      <c r="S14" s="3" t="n">
        <f aca="false">10^(-2.138+0.5222*A14+(-0.9333*LOG10(SQRT(D14^2+15^2)))+(0.0284*C14)-(0.3197*F14))</f>
        <v>0.843245491609986</v>
      </c>
      <c r="T14" s="3" t="n">
        <f aca="false">10^(-2.69+0.5707*A14+(-0.9082*LOG10(SQRT(D14^2+15^2)))+(0.04*C14)-(0.277*F14))</f>
        <v>0.50824594053637</v>
      </c>
      <c r="U14" s="3" t="n">
        <f aca="false">10^(-2.942+0.5671*A14+(-0.827*LOG10(SQRT(D14^2+15^2)))+(0.0054*C14)-(0.271*F14))</f>
        <v>0.311438664767282</v>
      </c>
    </row>
    <row r="15" customFormat="false" ht="13.8" hidden="false" customHeight="false" outlineLevel="0" collapsed="false">
      <c r="A15" s="3" t="n">
        <v>6</v>
      </c>
      <c r="B15" s="3" t="s">
        <v>16</v>
      </c>
      <c r="C15" s="3" t="n">
        <v>0</v>
      </c>
      <c r="D15" s="3" t="n">
        <v>0</v>
      </c>
      <c r="E15" s="3" t="s">
        <v>5</v>
      </c>
      <c r="F15" s="3" t="n">
        <v>1</v>
      </c>
      <c r="G15" s="3" t="s">
        <v>15</v>
      </c>
      <c r="H15" s="3" t="n">
        <v>5</v>
      </c>
      <c r="I15" s="3" t="n">
        <f aca="false">10^(1.017+0.1046*A15+(-1.007*LOG10(SQRT(D15^2+15^2)))-(0.0735*C15)-(0.3068*F15))</f>
        <v>1.42388889233142</v>
      </c>
      <c r="J15" s="3" t="n">
        <f aca="false">10^(1.028+0.1245*A15+(-1.055*LOG10(SQRT(D15^2+15^2)))-(0.0775*C15)-(0.3246*F15))</f>
        <v>1.62040554885757</v>
      </c>
      <c r="K15" s="3" t="n">
        <f aca="false">10^(1.382+0.1041*A15+(-1.062*LOG10(SQRT(D15^2+15^2)))-(0.1358*C15)-(0.3326*F15))</f>
        <v>2.66067042923261</v>
      </c>
      <c r="L15" s="3" t="n">
        <f aca="false">10^(1.382+0.1041*A15+(-1.062*LOG10(SQRT(D15^2+15^2)))-(0.1358*C15)-(0.3526*F15))</f>
        <v>2.54092053376361</v>
      </c>
      <c r="M15" s="3" t="n">
        <f aca="false">10^(1.368+0.0684*A15+(-0.9139*LOG10(SQRT(D15^2+15^2)))-(0.0972*C15)-(0.3011*F15))</f>
        <v>2.52621435323987</v>
      </c>
      <c r="N15" s="3" t="n">
        <f aca="false">10^(0.9747+0.1009*A15+(-0.8886*LOG10(SQRT(D15^2+15^2)))-(0.0552*C15)-(0.2639*F15))</f>
        <v>1.86691827599162</v>
      </c>
      <c r="O15" s="3" t="n">
        <f aca="false">10^(0.5295+0.1513*A15+(-0.8601*LOG10(SQRT(D15^2+15^2)))-(0.0693*C15)-(0.2533*F15))</f>
        <v>1.48745524730092</v>
      </c>
      <c r="P15" s="3" t="n">
        <f aca="false">10^(-0.579+0.3147*A15+(-0.9064*LOG10(SQRT(D15^2+15^2)))-(0.0111*C15)-(0.2394*F15))</f>
        <v>1.00876703753188</v>
      </c>
      <c r="Q15" s="3" t="n">
        <f aca="false">10^(-1.612+0.4673*A15+(-0.9278*LOG10(SQRT(D15^2+15^2)))-(0.0203*C15)-(0.2355*F15))</f>
        <v>0.73303131805229</v>
      </c>
      <c r="R15" s="3" t="n">
        <f aca="false">10^(-1.716+0.4763*A15+(-0.9482*LOG10(SQRT(D15^2+15^2)))-(0.02*C15)-(0.2921*F15))</f>
        <v>0.542663070925662</v>
      </c>
      <c r="S15" s="3" t="n">
        <f aca="false">10^(-2.138+0.5222*A15+(-0.9333*LOG10(SQRT(D15^2+15^2)))+(0.0284*C15)-(0.3197*F15))</f>
        <v>0.378315406570598</v>
      </c>
      <c r="T15" s="3" t="n">
        <f aca="false">10^(-2.69+0.5707*A15+(-0.9082*LOG10(SQRT(D15^2+15^2)))+(0.04*C15)-(0.277*F15))</f>
        <v>0.244948011693415</v>
      </c>
      <c r="U15" s="3" t="n">
        <f aca="false">10^(-2.942+0.5671*A15+(-0.827*LOG10(SQRT(D15^2+15^2)))+(0.0054*C15)-(0.271*F15))</f>
        <v>0.164805814053231</v>
      </c>
    </row>
    <row r="16" customFormat="false" ht="13.8" hidden="false" customHeight="false" outlineLevel="0" collapsed="false">
      <c r="A16" s="3" t="n">
        <v>6</v>
      </c>
      <c r="B16" s="3" t="s">
        <v>16</v>
      </c>
      <c r="C16" s="3" t="n">
        <v>0</v>
      </c>
      <c r="D16" s="3" t="n">
        <v>0</v>
      </c>
      <c r="E16" s="3" t="s">
        <v>7</v>
      </c>
      <c r="F16" s="3" t="n">
        <v>0</v>
      </c>
      <c r="G16" s="3" t="s">
        <v>15</v>
      </c>
      <c r="H16" s="3" t="n">
        <v>5</v>
      </c>
      <c r="I16" s="3" t="n">
        <f aca="false">10^(1.017+0.1046*A16+(-1.007*LOG10(SQRT(D16^2+15^2)))-(0.0735*C16)-(0.3068*F16))</f>
        <v>2.88586560521583</v>
      </c>
      <c r="J16" s="3" t="n">
        <f aca="false">10^(1.028+0.1245*A16+(-1.055*LOG10(SQRT(D16^2+15^2)))-(0.0775*C16)-(0.3246*F16))</f>
        <v>3.42155654585684</v>
      </c>
      <c r="K16" s="3" t="n">
        <f aca="false">10^(1.382+0.1041*A16+(-1.062*LOG10(SQRT(D16^2+15^2)))-(0.1358*C16)-(0.3326*F16))</f>
        <v>5.72256959281417</v>
      </c>
      <c r="L16" s="3" t="n">
        <f aca="false">10^(1.382+0.1041*A16+(-1.062*LOG10(SQRT(D16^2+15^2)))-(0.1358*C16)-(0.3526*F16))</f>
        <v>5.72256959281417</v>
      </c>
      <c r="M16" s="3" t="n">
        <f aca="false">10^(1.368+0.0684*A16+(-0.9139*LOG10(SQRT(D16^2+15^2)))-(0.0972*C16)-(0.3011*F16))</f>
        <v>5.05324317785601</v>
      </c>
      <c r="N16" s="3" t="n">
        <f aca="false">10^(0.9747+0.1009*A16+(-0.8886*LOG10(SQRT(D16^2+15^2)))-(0.0552*C16)-(0.2639*F16))</f>
        <v>3.42787760888985</v>
      </c>
      <c r="O16" s="3" t="n">
        <f aca="false">10^(0.5295+0.1513*A16+(-0.8601*LOG10(SQRT(D16^2+15^2)))-(0.0693*C16)-(0.2533*F16))</f>
        <v>2.66528655240568</v>
      </c>
      <c r="P16" s="3" t="n">
        <f aca="false">10^(-0.579+0.3147*A16+(-0.9064*LOG10(SQRT(D16^2+15^2)))-(0.0111*C16)-(0.2394*F16))</f>
        <v>1.7506159570588</v>
      </c>
      <c r="Q16" s="3" t="n">
        <f aca="false">10^(-1.612+0.4673*A16+(-0.9278*LOG10(SQRT(D16^2+15^2)))-(0.0203*C16)-(0.2355*F16))</f>
        <v>1.26073128464932</v>
      </c>
      <c r="R16" s="3" t="n">
        <f aca="false">10^(-1.716+0.4763*A16+(-0.9482*LOG10(SQRT(D16^2+15^2)))-(0.02*C16)-(0.2921*F16))</f>
        <v>1.06323745727936</v>
      </c>
      <c r="S16" s="3" t="n">
        <f aca="false">10^(-2.138+0.5222*A16+(-0.9333*LOG10(SQRT(D16^2+15^2)))+(0.0284*C16)-(0.3197*F16))</f>
        <v>0.789867105829254</v>
      </c>
      <c r="T16" s="3" t="n">
        <f aca="false">10^(-2.69+0.5707*A16+(-0.9082*LOG10(SQRT(D16^2+15^2)))+(0.04*C16)-(0.277*F16))</f>
        <v>0.463525806827809</v>
      </c>
      <c r="U16" s="3" t="n">
        <f aca="false">10^(-2.942+0.5671*A16+(-0.827*LOG10(SQRT(D16^2+15^2)))+(0.0054*C16)-(0.271*F16))</f>
        <v>0.307590224280425</v>
      </c>
    </row>
    <row r="17" customFormat="false" ht="13.8" hidden="false" customHeight="false" outlineLevel="0" collapsed="false">
      <c r="A17" s="3" t="n">
        <v>7</v>
      </c>
      <c r="B17" s="3" t="s">
        <v>4</v>
      </c>
      <c r="C17" s="3" t="n">
        <v>1</v>
      </c>
      <c r="D17" s="3" t="n">
        <v>0</v>
      </c>
      <c r="E17" s="3" t="s">
        <v>5</v>
      </c>
      <c r="F17" s="3" t="n">
        <v>1</v>
      </c>
      <c r="G17" s="3" t="s">
        <v>15</v>
      </c>
      <c r="H17" s="3" t="n">
        <v>5</v>
      </c>
      <c r="I17" s="3" t="n">
        <f aca="false">10^(1.017+0.1046*A17+(-1.007*LOG10(SQRT(D17^2+15^2)))-(0.0735*C17)-(0.3068*F17))</f>
        <v>1.52959375614673</v>
      </c>
      <c r="J17" s="3" t="n">
        <f aca="false">10^(1.028+0.1245*A17+(-1.055*LOG10(SQRT(D17^2+15^2)))-(0.0775*C17)-(0.3246*F17))</f>
        <v>1.8056090452937</v>
      </c>
      <c r="K17" s="3" t="n">
        <f aca="false">10^(1.382+0.1041*A17+(-1.062*LOG10(SQRT(D17^2+15^2)))-(0.1358*C17)-(0.3326*F17))</f>
        <v>2.47338135639173</v>
      </c>
      <c r="L17" s="3" t="n">
        <f aca="false">10^(1.382+0.1041*A17+(-1.062*LOG10(SQRT(D17^2+15^2)))-(0.1358*C17)-(0.3526*F17))</f>
        <v>2.36206085775775</v>
      </c>
      <c r="M17" s="3" t="n">
        <f aca="false">10^(1.368+0.0684*A17+(-0.9139*LOG10(SQRT(D17^2+15^2)))-(0.0972*C17)-(0.3011*F17))</f>
        <v>2.36412370868711</v>
      </c>
      <c r="N17" s="3" t="n">
        <f aca="false">10^(0.9747+0.1009*A17+(-0.8886*LOG10(SQRT(D17^2+15^2)))-(0.0552*C17)-(0.2639*F17))</f>
        <v>2.07407906164405</v>
      </c>
      <c r="O17" s="3" t="n">
        <f aca="false">10^(0.5295+0.1513*A17+(-0.8601*LOG10(SQRT(D17^2+15^2)))-(0.0693*C17)-(0.2533*F17))</f>
        <v>1.79656902679223</v>
      </c>
      <c r="P17" s="3" t="n">
        <f aca="false">10^(-0.579+0.3147*A17+(-0.9064*LOG10(SQRT(D17^2+15^2)))-(0.0111*C17)-(0.2394*F17))</f>
        <v>2.02950853841298</v>
      </c>
      <c r="Q17" s="3" t="n">
        <f aca="false">10^(-1.612+0.4673*A17+(-0.9278*LOG10(SQRT(D17^2+15^2)))-(0.0203*C17)-(0.2355*F17))</f>
        <v>2.05174096593532</v>
      </c>
      <c r="R17" s="3" t="n">
        <f aca="false">10^(-1.716+0.4763*A17+(-0.9482*LOG10(SQRT(D17^2+15^2)))-(0.02*C17)-(0.2921*F17))</f>
        <v>1.55178042150889</v>
      </c>
      <c r="S17" s="3" t="n">
        <f aca="false">10^(-2.138+0.5222*A17+(-0.9333*LOG10(SQRT(D17^2+15^2)))+(0.0284*C17)-(0.3197*F17))</f>
        <v>1.34416947259357</v>
      </c>
      <c r="T17" s="3" t="n">
        <f aca="false">10^(-2.69+0.5707*A17+(-0.9082*LOG10(SQRT(D17^2+15^2)))+(0.04*C17)-(0.277*F17))</f>
        <v>0.999479563641321</v>
      </c>
      <c r="U17" s="3" t="n">
        <f aca="false">10^(-2.942+0.5671*A17+(-0.827*LOG10(SQRT(D17^2+15^2)))+(0.0054*C17)-(0.271*F17))</f>
        <v>0.615846572591128</v>
      </c>
    </row>
    <row r="18" customFormat="false" ht="13.8" hidden="false" customHeight="false" outlineLevel="0" collapsed="false">
      <c r="A18" s="3" t="n">
        <v>7</v>
      </c>
      <c r="B18" s="3" t="s">
        <v>4</v>
      </c>
      <c r="C18" s="3" t="n">
        <v>1</v>
      </c>
      <c r="D18" s="3" t="n">
        <v>0</v>
      </c>
      <c r="E18" s="3" t="s">
        <v>7</v>
      </c>
      <c r="F18" s="3" t="n">
        <v>0</v>
      </c>
      <c r="G18" s="3" t="s">
        <v>15</v>
      </c>
      <c r="H18" s="3" t="n">
        <v>5</v>
      </c>
      <c r="I18" s="3" t="n">
        <f aca="false">10^(1.017+0.1046*A18+(-1.007*LOG10(SQRT(D18^2+15^2)))-(0.0735*C18)-(0.3068*F18))</f>
        <v>3.10010284832625</v>
      </c>
      <c r="J18" s="3" t="n">
        <f aca="false">10^(1.028+0.1245*A18+(-1.055*LOG10(SQRT(D18^2+15^2)))-(0.0775*C18)-(0.3246*F18))</f>
        <v>3.81262175542327</v>
      </c>
      <c r="K18" s="3" t="n">
        <f aca="false">10^(1.382+0.1041*A18+(-1.062*LOG10(SQRT(D18^2+15^2)))-(0.1358*C18)-(0.3326*F18))</f>
        <v>5.31974828073807</v>
      </c>
      <c r="L18" s="3" t="n">
        <f aca="false">10^(1.382+0.1041*A18+(-1.062*LOG10(SQRT(D18^2+15^2)))-(0.1358*C18)-(0.3526*F18))</f>
        <v>5.31974828073807</v>
      </c>
      <c r="M18" s="3" t="n">
        <f aca="false">10^(1.368+0.0684*A18+(-0.9139*LOG10(SQRT(D18^2+15^2)))-(0.0972*C18)-(0.3011*F18))</f>
        <v>4.72900962945182</v>
      </c>
      <c r="N18" s="3" t="n">
        <f aca="false">10^(0.9747+0.1009*A18+(-0.8886*LOG10(SQRT(D18^2+15^2)))-(0.0552*C18)-(0.2639*F18))</f>
        <v>3.80824874120458</v>
      </c>
      <c r="O18" s="3" t="n">
        <f aca="false">10^(0.5295+0.1513*A18+(-0.8601*LOG10(SQRT(D18^2+15^2)))-(0.0693*C18)-(0.2533*F18))</f>
        <v>3.21916997251963</v>
      </c>
      <c r="P18" s="3" t="n">
        <f aca="false">10^(-0.579+0.3147*A18+(-0.9064*LOG10(SQRT(D18^2+15^2)))-(0.0111*C18)-(0.2394*F18))</f>
        <v>3.52201241728279</v>
      </c>
      <c r="Q18" s="3" t="n">
        <f aca="false">10^(-1.612+0.4673*A18+(-0.9278*LOG10(SQRT(D18^2+15^2)))-(0.0203*C18)-(0.2355*F18))</f>
        <v>3.52876331481207</v>
      </c>
      <c r="R18" s="3" t="n">
        <f aca="false">10^(-1.716+0.4763*A18+(-0.9482*LOG10(SQRT(D18^2+15^2)))-(0.02*C18)-(0.2921*F18))</f>
        <v>3.04039680976748</v>
      </c>
      <c r="S18" s="3" t="n">
        <f aca="false">10^(-2.138+0.5222*A18+(-0.9333*LOG10(SQRT(D18^2+15^2)))+(0.0284*C18)-(0.3197*F18))</f>
        <v>2.80642879624145</v>
      </c>
      <c r="T18" s="3" t="n">
        <f aca="false">10^(-2.69+0.5707*A18+(-0.9082*LOG10(SQRT(D18^2+15^2)))+(0.04*C18)-(0.277*F18))</f>
        <v>1.89135877422272</v>
      </c>
      <c r="U18" s="3" t="n">
        <f aca="false">10^(-2.942+0.5671*A18+(-0.827*LOG10(SQRT(D18^2+15^2)))+(0.0054*C18)-(0.271*F18))</f>
        <v>1.14940353575422</v>
      </c>
    </row>
    <row r="19" customFormat="false" ht="13.8" hidden="false" customHeight="false" outlineLevel="0" collapsed="false">
      <c r="A19" s="3" t="n">
        <v>7</v>
      </c>
      <c r="B19" s="3" t="s">
        <v>16</v>
      </c>
      <c r="C19" s="3" t="n">
        <v>0</v>
      </c>
      <c r="D19" s="3" t="n">
        <v>0</v>
      </c>
      <c r="E19" s="3" t="s">
        <v>5</v>
      </c>
      <c r="F19" s="3" t="n">
        <v>1</v>
      </c>
      <c r="G19" s="3" t="s">
        <v>15</v>
      </c>
      <c r="H19" s="3" t="n">
        <v>5</v>
      </c>
      <c r="I19" s="3" t="n">
        <f aca="false">10^(1.017+0.1046*A19+(-1.007*LOG10(SQRT(D19^2+15^2)))-(0.0735*C19)-(0.3068*F19))</f>
        <v>1.81165752451178</v>
      </c>
      <c r="J19" s="3" t="n">
        <f aca="false">10^(1.028+0.1245*A19+(-1.055*LOG10(SQRT(D19^2+15^2)))-(0.0775*C19)-(0.3246*F19))</f>
        <v>2.15835919437063</v>
      </c>
      <c r="K19" s="3" t="n">
        <f aca="false">10^(1.382+0.1041*A19+(-1.062*LOG10(SQRT(D19^2+15^2)))-(0.1358*C19)-(0.3326*F19))</f>
        <v>3.38135744657092</v>
      </c>
      <c r="L19" s="3" t="n">
        <f aca="false">10^(1.382+0.1041*A19+(-1.062*LOG10(SQRT(D19^2+15^2)))-(0.1358*C19)-(0.3526*F19))</f>
        <v>3.2291712921636</v>
      </c>
      <c r="M19" s="3" t="n">
        <f aca="false">10^(1.368+0.0684*A19+(-0.9139*LOG10(SQRT(D19^2+15^2)))-(0.0972*C19)-(0.3011*F19))</f>
        <v>2.95712850982307</v>
      </c>
      <c r="N19" s="3" t="n">
        <f aca="false">10^(0.9747+0.1009*A19+(-0.8886*LOG10(SQRT(D19^2+15^2)))-(0.0552*C19)-(0.2639*F19))</f>
        <v>2.35518652129967</v>
      </c>
      <c r="O19" s="3" t="n">
        <f aca="false">10^(0.5295+0.1513*A19+(-0.8601*LOG10(SQRT(D19^2+15^2)))-(0.0693*C19)-(0.2533*F19))</f>
        <v>2.10738511448251</v>
      </c>
      <c r="P19" s="3" t="n">
        <f aca="false">10^(-0.579+0.3147*A19+(-0.9064*LOG10(SQRT(D19^2+15^2)))-(0.0111*C19)-(0.2394*F19))</f>
        <v>2.08204869600617</v>
      </c>
      <c r="Q19" s="3" t="n">
        <f aca="false">10^(-1.612+0.4673*A19+(-0.9278*LOG10(SQRT(D19^2+15^2)))-(0.0203*C19)-(0.2355*F19))</f>
        <v>2.1499211387242</v>
      </c>
      <c r="R19" s="3" t="n">
        <f aca="false">10^(-1.716+0.4763*A19+(-0.9482*LOG10(SQRT(D19^2+15^2)))-(0.02*C19)-(0.2921*F19))</f>
        <v>1.62491357966842</v>
      </c>
      <c r="S19" s="3" t="n">
        <f aca="false">10^(-2.138+0.5222*A19+(-0.9333*LOG10(SQRT(D19^2+15^2)))+(0.0284*C19)-(0.3197*F19))</f>
        <v>1.25908203675589</v>
      </c>
      <c r="T19" s="3" t="n">
        <f aca="false">10^(-2.69+0.5707*A19+(-0.9082*LOG10(SQRT(D19^2+15^2)))+(0.04*C19)-(0.277*F19))</f>
        <v>0.9115361957556</v>
      </c>
      <c r="U19" s="3" t="n">
        <f aca="false">10^(-2.942+0.5671*A19+(-0.827*LOG10(SQRT(D19^2+15^2)))+(0.0054*C19)-(0.271*F19))</f>
        <v>0.608236570520823</v>
      </c>
    </row>
    <row r="20" customFormat="false" ht="13.8" hidden="false" customHeight="false" outlineLevel="0" collapsed="false">
      <c r="A20" s="3" t="n">
        <v>7</v>
      </c>
      <c r="B20" s="3" t="s">
        <v>16</v>
      </c>
      <c r="C20" s="3" t="n">
        <v>0</v>
      </c>
      <c r="D20" s="3" t="n">
        <v>0</v>
      </c>
      <c r="E20" s="3" t="s">
        <v>7</v>
      </c>
      <c r="F20" s="3" t="n">
        <v>0</v>
      </c>
      <c r="G20" s="3" t="s">
        <v>15</v>
      </c>
      <c r="H20" s="3" t="n">
        <v>5</v>
      </c>
      <c r="I20" s="3" t="n">
        <f aca="false">10^(1.017+0.1046*A20+(-1.007*LOG10(SQRT(D20^2+15^2)))-(0.0735*C20)-(0.3068*F20))</f>
        <v>3.67177535169797</v>
      </c>
      <c r="J20" s="3" t="n">
        <f aca="false">10^(1.028+0.1245*A20+(-1.055*LOG10(SQRT(D20^2+15^2)))-(0.0775*C20)-(0.3246*F20))</f>
        <v>4.55746898362309</v>
      </c>
      <c r="K20" s="3" t="n">
        <f aca="false">10^(1.382+0.1041*A20+(-1.062*LOG10(SQRT(D20^2+15^2)))-(0.1358*C20)-(0.3326*F20))</f>
        <v>7.27262313046545</v>
      </c>
      <c r="L20" s="3" t="n">
        <f aca="false">10^(1.382+0.1041*A20+(-1.062*LOG10(SQRT(D20^2+15^2)))-(0.1358*C20)-(0.3526*F20))</f>
        <v>7.27262313046545</v>
      </c>
      <c r="M20" s="3" t="n">
        <f aca="false">10^(1.368+0.0684*A20+(-0.9139*LOG10(SQRT(D20^2+15^2)))-(0.0972*C20)-(0.3011*F20))</f>
        <v>5.91521042113563</v>
      </c>
      <c r="N20" s="3" t="n">
        <f aca="false">10^(0.9747+0.1009*A20+(-0.8886*LOG10(SQRT(D20^2+15^2)))-(0.0552*C20)-(0.2639*F20))</f>
        <v>4.32439450882453</v>
      </c>
      <c r="O20" s="3" t="n">
        <f aca="false">10^(0.5295+0.1513*A20+(-0.8601*LOG10(SQRT(D20^2+15^2)))-(0.0693*C20)-(0.2533*F20))</f>
        <v>3.77610366198387</v>
      </c>
      <c r="P20" s="3" t="n">
        <f aca="false">10^(-0.579+0.3147*A20+(-0.9064*LOG10(SQRT(D20^2+15^2)))-(0.0111*C20)-(0.2394*F20))</f>
        <v>3.61319069219357</v>
      </c>
      <c r="Q20" s="3" t="n">
        <f aca="false">10^(-1.612+0.4673*A20+(-0.9278*LOG10(SQRT(D20^2+15^2)))-(0.0203*C20)-(0.2355*F20))</f>
        <v>3.69762215115226</v>
      </c>
      <c r="R20" s="3" t="n">
        <f aca="false">10^(-1.716+0.4763*A20+(-0.9482*LOG10(SQRT(D20^2+15^2)))-(0.02*C20)-(0.2921*F20))</f>
        <v>3.18368629691041</v>
      </c>
      <c r="S20" s="3" t="n">
        <f aca="false">10^(-2.138+0.5222*A20+(-0.9333*LOG10(SQRT(D20^2+15^2)))+(0.0284*C20)-(0.3197*F20))</f>
        <v>2.62877870449188</v>
      </c>
      <c r="T20" s="3" t="n">
        <f aca="false">10^(-2.69+0.5707*A20+(-0.9082*LOG10(SQRT(D20^2+15^2)))+(0.04*C20)-(0.277*F20))</f>
        <v>1.72493970320203</v>
      </c>
      <c r="U20" s="3" t="n">
        <f aca="false">10^(-2.942+0.5671*A20+(-0.827*LOG10(SQRT(D20^2+15^2)))+(0.0054*C20)-(0.271*F20))</f>
        <v>1.13520038244299</v>
      </c>
    </row>
    <row r="21" customFormat="false" ht="13.8" hidden="false" customHeight="false" outlineLevel="0" collapsed="false">
      <c r="A21" s="3" t="n">
        <v>5</v>
      </c>
      <c r="B21" s="3" t="s">
        <v>4</v>
      </c>
      <c r="C21" s="3" t="n">
        <v>1</v>
      </c>
      <c r="D21" s="3" t="n">
        <v>10</v>
      </c>
      <c r="E21" s="3" t="s">
        <v>5</v>
      </c>
      <c r="F21" s="3" t="n">
        <v>1</v>
      </c>
      <c r="G21" s="3" t="s">
        <v>15</v>
      </c>
      <c r="H21" s="3" t="n">
        <v>5</v>
      </c>
      <c r="I21" s="3" t="n">
        <f aca="false">10^(1.017+0.1046*A21+(-1.007*LOG10(SQRT(D21^2+15^2)))-(0.0735*C21)-(0.3068*F21))</f>
        <v>0.78517547829011</v>
      </c>
      <c r="J21" s="3" t="n">
        <f aca="false">10^(1.028+0.1245*A21+(-1.055*LOG10(SQRT(D21^2+15^2)))-(0.0775*C21)-(0.3246*F21))</f>
        <v>0.838265373688417</v>
      </c>
      <c r="K21" s="3" t="n">
        <f aca="false">10^(1.382+0.1041*A21+(-1.062*LOG10(SQRT(D21^2+15^2)))-(0.1358*C21)-(0.3326*F21))</f>
        <v>1.25976615194672</v>
      </c>
      <c r="L21" s="3" t="n">
        <f aca="false">10^(1.382+0.1041*A21+(-1.062*LOG10(SQRT(D21^2+15^2)))-(0.1358*C21)-(0.3526*F21))</f>
        <v>1.20306733522988</v>
      </c>
      <c r="M21" s="3" t="n">
        <f aca="false">10^(1.368+0.0684*A21+(-0.9139*LOG10(SQRT(D21^2+15^2)))-(0.0972*C21)-(0.3011*F21))</f>
        <v>1.45846126142589</v>
      </c>
      <c r="N21" s="3" t="n">
        <f aca="false">10^(0.9747+0.1009*A21+(-0.8886*LOG10(SQRT(D21^2+15^2)))-(0.0552*C21)-(0.2639*F21))</f>
        <v>1.10680273262911</v>
      </c>
      <c r="O21" s="3" t="n">
        <f aca="false">10^(0.5295+0.1513*A21+(-0.8601*LOG10(SQRT(D21^2+15^2)))-(0.0693*C21)-(0.2533*F21))</f>
        <v>0.764125267109727</v>
      </c>
      <c r="P21" s="3" t="n">
        <f aca="false">10^(-0.579+0.3147*A21+(-0.9064*LOG10(SQRT(D21^2+15^2)))-(0.0111*C21)-(0.2394*F21))</f>
        <v>0.403287221100952</v>
      </c>
      <c r="Q21" s="3" t="n">
        <f aca="false">10^(-1.612+0.4673*A21+(-0.9278*LOG10(SQRT(D21^2+15^2)))-(0.0203*C21)-(0.2355*F21))</f>
        <v>0.201111686905521</v>
      </c>
      <c r="R21" s="3" t="n">
        <f aca="false">10^(-1.716+0.4763*A21+(-0.9482*LOG10(SQRT(D21^2+15^2)))-(0.02*C21)-(0.2921*F21))</f>
        <v>0.145383827592814</v>
      </c>
      <c r="S21" s="3" t="n">
        <f aca="false">10^(-2.138+0.5222*A21+(-0.9333*LOG10(SQRT(D21^2+15^2)))+(0.0284*C21)-(0.3197*F21))</f>
        <v>0.102218529647925</v>
      </c>
      <c r="T21" s="3" t="n">
        <f aca="false">10^(-2.69+0.5707*A21+(-0.9082*LOG10(SQRT(D21^2+15^2)))+(0.04*C21)-(0.277*F21))</f>
        <v>0.0610736345130778</v>
      </c>
      <c r="U21" s="3" t="n">
        <f aca="false">10^(-2.942+0.5671*A21+(-0.827*LOG10(SQRT(D21^2+15^2)))+(0.0054*C21)-(0.271*F21))</f>
        <v>0.0388361554017031</v>
      </c>
    </row>
    <row r="22" customFormat="false" ht="13.8" hidden="false" customHeight="false" outlineLevel="0" collapsed="false">
      <c r="A22" s="3" t="n">
        <v>5</v>
      </c>
      <c r="B22" s="3" t="s">
        <v>4</v>
      </c>
      <c r="C22" s="3" t="n">
        <v>1</v>
      </c>
      <c r="D22" s="3" t="n">
        <v>10</v>
      </c>
      <c r="E22" s="3" t="s">
        <v>7</v>
      </c>
      <c r="F22" s="3" t="n">
        <v>0</v>
      </c>
      <c r="G22" s="3" t="s">
        <v>15</v>
      </c>
      <c r="H22" s="3" t="n">
        <v>5</v>
      </c>
      <c r="I22" s="3" t="n">
        <f aca="false">10^(1.017+0.1046*A22+(-1.007*LOG10(SQRT(D22^2+15^2)))-(0.0735*C22)-(0.3068*F22))</f>
        <v>1.59135373487338</v>
      </c>
      <c r="J22" s="3" t="n">
        <f aca="false">10^(1.028+0.1245*A22+(-1.055*LOG10(SQRT(D22^2+15^2)))-(0.0775*C22)-(0.3246*F22))</f>
        <v>1.77003366751667</v>
      </c>
      <c r="K22" s="3" t="n">
        <f aca="false">10^(1.382+0.1041*A22+(-1.062*LOG10(SQRT(D22^2+15^2)))-(0.1358*C22)-(0.3326*F22))</f>
        <v>2.70950486613484</v>
      </c>
      <c r="L22" s="3" t="n">
        <f aca="false">10^(1.382+0.1041*A22+(-1.062*LOG10(SQRT(D22^2+15^2)))-(0.1358*C22)-(0.3526*F22))</f>
        <v>2.70950486613484</v>
      </c>
      <c r="M22" s="3" t="n">
        <f aca="false">10^(1.368+0.0684*A22+(-0.9139*LOG10(SQRT(D22^2+15^2)))-(0.0972*C22)-(0.3011*F22))</f>
        <v>2.91739274223331</v>
      </c>
      <c r="N22" s="3" t="n">
        <f aca="false">10^(0.9747+0.1009*A22+(-0.8886*LOG10(SQRT(D22^2+15^2)))-(0.0552*C22)-(0.2639*F22))</f>
        <v>2.03221766770815</v>
      </c>
      <c r="O22" s="3" t="n">
        <f aca="false">10^(0.5295+0.1513*A22+(-0.8601*LOG10(SQRT(D22^2+15^2)))-(0.0693*C22)-(0.2533*F22))</f>
        <v>1.3691926546876</v>
      </c>
      <c r="P22" s="3" t="n">
        <f aca="false">10^(-0.579+0.3147*A22+(-0.9064*LOG10(SQRT(D22^2+15^2)))-(0.0111*C22)-(0.2394*F22))</f>
        <v>0.699865299191951</v>
      </c>
      <c r="Q22" s="3" t="n">
        <f aca="false">10^(-1.612+0.4673*A22+(-0.9278*LOG10(SQRT(D22^2+15^2)))-(0.0203*C22)-(0.2355*F22))</f>
        <v>0.345889444483874</v>
      </c>
      <c r="R22" s="3" t="n">
        <f aca="false">10^(-1.716+0.4763*A22+(-0.9482*LOG10(SQRT(D22^2+15^2)))-(0.02*C22)-(0.2921*F22))</f>
        <v>0.284849917860911</v>
      </c>
      <c r="S22" s="3" t="n">
        <f aca="false">10^(-2.138+0.5222*A22+(-0.9333*LOG10(SQRT(D22^2+15^2)))+(0.0284*C22)-(0.3197*F22))</f>
        <v>0.213417304114104</v>
      </c>
      <c r="T22" s="3" t="n">
        <f aca="false">10^(-2.69+0.5707*A22+(-0.9082*LOG10(SQRT(D22^2+15^2)))+(0.04*C22)-(0.277*F22))</f>
        <v>0.115572302538278</v>
      </c>
      <c r="U22" s="3" t="n">
        <f aca="false">10^(-2.942+0.5671*A22+(-0.827*LOG10(SQRT(D22^2+15^2)))+(0.0054*C22)-(0.271*F22))</f>
        <v>0.0724830117118377</v>
      </c>
    </row>
    <row r="23" customFormat="false" ht="13.8" hidden="false" customHeight="false" outlineLevel="0" collapsed="false">
      <c r="A23" s="3" t="n">
        <v>5</v>
      </c>
      <c r="B23" s="3" t="s">
        <v>16</v>
      </c>
      <c r="C23" s="3" t="n">
        <v>0</v>
      </c>
      <c r="D23" s="3" t="n">
        <v>10</v>
      </c>
      <c r="E23" s="3" t="s">
        <v>5</v>
      </c>
      <c r="F23" s="3" t="n">
        <v>1</v>
      </c>
      <c r="G23" s="3" t="s">
        <v>15</v>
      </c>
      <c r="H23" s="3" t="n">
        <v>5</v>
      </c>
      <c r="I23" s="3" t="n">
        <f aca="false">10^(1.017+0.1046*A23+(-1.007*LOG10(SQRT(D23^2+15^2)))-(0.0735*C23)-(0.3068*F23))</f>
        <v>0.929965265345895</v>
      </c>
      <c r="J23" s="3" t="n">
        <f aca="false">10^(1.028+0.1245*A23+(-1.055*LOG10(SQRT(D23^2+15^2)))-(0.0775*C23)-(0.3246*F23))</f>
        <v>1.00203185254238</v>
      </c>
      <c r="K23" s="3" t="n">
        <f aca="false">10^(1.382+0.1041*A23+(-1.062*LOG10(SQRT(D23^2+15^2)))-(0.1358*C23)-(0.3326*F23))</f>
        <v>1.72222518287164</v>
      </c>
      <c r="L23" s="3" t="n">
        <f aca="false">10^(1.382+0.1041*A23+(-1.062*LOG10(SQRT(D23^2+15^2)))-(0.1358*C23)-(0.3526*F23))</f>
        <v>1.64471228110183</v>
      </c>
      <c r="M23" s="3" t="n">
        <f aca="false">10^(1.368+0.0684*A23+(-0.9139*LOG10(SQRT(D23^2+15^2)))-(0.0972*C23)-(0.3011*F23))</f>
        <v>1.824294287472</v>
      </c>
      <c r="N23" s="3" t="n">
        <f aca="false">10^(0.9747+0.1009*A23+(-0.8886*LOG10(SQRT(D23^2+15^2)))-(0.0552*C23)-(0.2639*F23))</f>
        <v>1.2568117222877</v>
      </c>
      <c r="O23" s="3" t="n">
        <f aca="false">10^(0.5295+0.1513*A23+(-0.8601*LOG10(SQRT(D23^2+15^2)))-(0.0693*C23)-(0.2533*F23))</f>
        <v>0.896323041025708</v>
      </c>
      <c r="P23" s="3" t="n">
        <f aca="false">10^(-0.579+0.3147*A23+(-0.9064*LOG10(SQRT(D23^2+15^2)))-(0.0111*C23)-(0.2394*F23))</f>
        <v>0.413727568481078</v>
      </c>
      <c r="Q23" s="3" t="n">
        <f aca="false">10^(-1.612+0.4673*A23+(-0.9278*LOG10(SQRT(D23^2+15^2)))-(0.0203*C23)-(0.2355*F23))</f>
        <v>0.210735309233132</v>
      </c>
      <c r="R23" s="3" t="n">
        <f aca="false">10^(-1.716+0.4763*A23+(-0.9482*LOG10(SQRT(D23^2+15^2)))-(0.02*C23)-(0.2921*F23))</f>
        <v>0.152235556297346</v>
      </c>
      <c r="S23" s="3" t="n">
        <f aca="false">10^(-2.138+0.5222*A23+(-0.9333*LOG10(SQRT(D23^2+15^2)))+(0.0284*C23)-(0.3197*F23))</f>
        <v>0.0957479820271262</v>
      </c>
      <c r="T23" s="3" t="n">
        <f aca="false">10^(-2.69+0.5707*A23+(-0.9082*LOG10(SQRT(D23^2+15^2)))+(0.04*C23)-(0.277*F23))</f>
        <v>0.0556998166747881</v>
      </c>
      <c r="U23" s="3" t="n">
        <f aca="false">10^(-2.942+0.5671*A23+(-0.827*LOG10(SQRT(D23^2+15^2)))+(0.0054*C23)-(0.271*F23))</f>
        <v>0.0383562579139794</v>
      </c>
    </row>
    <row r="24" customFormat="false" ht="13.8" hidden="false" customHeight="false" outlineLevel="0" collapsed="false">
      <c r="A24" s="3" t="n">
        <v>5</v>
      </c>
      <c r="B24" s="3" t="s">
        <v>16</v>
      </c>
      <c r="C24" s="3" t="n">
        <v>0</v>
      </c>
      <c r="D24" s="3" t="n">
        <v>10</v>
      </c>
      <c r="E24" s="3" t="s">
        <v>7</v>
      </c>
      <c r="F24" s="3" t="n">
        <v>0</v>
      </c>
      <c r="G24" s="3" t="s">
        <v>15</v>
      </c>
      <c r="H24" s="3" t="n">
        <v>5</v>
      </c>
      <c r="I24" s="3" t="n">
        <f aca="false">10^(1.017+0.1046*A24+(-1.007*LOG10(SQRT(D24^2+15^2)))-(0.0735*C24)-(0.3068*F24))</f>
        <v>1.88480631302128</v>
      </c>
      <c r="J24" s="3" t="n">
        <f aca="false">10^(1.028+0.1245*A24+(-1.055*LOG10(SQRT(D24^2+15^2)))-(0.0775*C24)-(0.3246*F24))</f>
        <v>2.11583368536391</v>
      </c>
      <c r="K24" s="3" t="n">
        <f aca="false">10^(1.382+0.1041*A24+(-1.062*LOG10(SQRT(D24^2+15^2)))-(0.1358*C24)-(0.3326*F24))</f>
        <v>3.70416168616667</v>
      </c>
      <c r="L24" s="3" t="n">
        <f aca="false">10^(1.382+0.1041*A24+(-1.062*LOG10(SQRT(D24^2+15^2)))-(0.1358*C24)-(0.3526*F24))</f>
        <v>3.70416168616667</v>
      </c>
      <c r="M24" s="3" t="n">
        <f aca="false">10^(1.368+0.0684*A24+(-0.9139*LOG10(SQRT(D24^2+15^2)))-(0.0972*C24)-(0.3011*F24))</f>
        <v>3.64917674177042</v>
      </c>
      <c r="N24" s="3" t="n">
        <f aca="false">10^(0.9747+0.1009*A24+(-0.8886*LOG10(SQRT(D24^2+15^2)))-(0.0552*C24)-(0.2639*F24))</f>
        <v>2.30765150077712</v>
      </c>
      <c r="O24" s="3" t="n">
        <f aca="false">10^(0.5295+0.1513*A24+(-0.8601*LOG10(SQRT(D24^2+15^2)))-(0.0693*C24)-(0.2533*F24))</f>
        <v>1.60607033535436</v>
      </c>
      <c r="P24" s="3" t="n">
        <f aca="false">10^(-0.579+0.3147*A24+(-0.9064*LOG10(SQRT(D24^2+15^2)))-(0.0111*C24)-(0.2394*F24))</f>
        <v>0.717983495010089</v>
      </c>
      <c r="Q24" s="3" t="n">
        <f aca="false">10^(-1.612+0.4673*A24+(-0.9278*LOG10(SQRT(D24^2+15^2)))-(0.0203*C24)-(0.2355*F24))</f>
        <v>0.362440990701989</v>
      </c>
      <c r="R24" s="3" t="n">
        <f aca="false">10^(-1.716+0.4763*A24+(-0.9482*LOG10(SQRT(D24^2+15^2)))-(0.02*C24)-(0.2921*F24))</f>
        <v>0.298274480902114</v>
      </c>
      <c r="S24" s="3" t="n">
        <f aca="false">10^(-2.138+0.5222*A24+(-0.9333*LOG10(SQRT(D24^2+15^2)))+(0.0284*C24)-(0.3197*F24))</f>
        <v>0.199907749299246</v>
      </c>
      <c r="T24" s="3" t="n">
        <f aca="false">10^(-2.69+0.5707*A24+(-0.9082*LOG10(SQRT(D24^2+15^2)))+(0.04*C24)-(0.277*F24))</f>
        <v>0.10540319264423</v>
      </c>
      <c r="U24" s="3" t="n">
        <f aca="false">10^(-2.942+0.5671*A24+(-0.827*LOG10(SQRT(D24^2+15^2)))+(0.0054*C24)-(0.271*F24))</f>
        <v>0.0715873407870678</v>
      </c>
    </row>
    <row r="25" customFormat="false" ht="13.8" hidden="false" customHeight="false" outlineLevel="0" collapsed="false">
      <c r="A25" s="3" t="n">
        <v>6</v>
      </c>
      <c r="B25" s="3" t="s">
        <v>4</v>
      </c>
      <c r="C25" s="3" t="n">
        <v>1</v>
      </c>
      <c r="D25" s="3" t="n">
        <v>10</v>
      </c>
      <c r="E25" s="3" t="s">
        <v>5</v>
      </c>
      <c r="F25" s="3" t="n">
        <v>1</v>
      </c>
      <c r="G25" s="3" t="s">
        <v>15</v>
      </c>
      <c r="H25" s="3" t="n">
        <v>5</v>
      </c>
      <c r="I25" s="3" t="n">
        <f aca="false">10^(1.017+0.1046*A25+(-1.007*LOG10(SQRT(D25^2+15^2)))-(0.0735*C25)-(0.3068*F25))</f>
        <v>0.999002851252898</v>
      </c>
      <c r="J25" s="3" t="n">
        <f aca="false">10^(1.028+0.1245*A25+(-1.055*LOG10(SQRT(D25^2+15^2)))-(0.0775*C25)-(0.3246*F25))</f>
        <v>1.11655861577277</v>
      </c>
      <c r="K25" s="3" t="n">
        <f aca="false">10^(1.382+0.1041*A25+(-1.062*LOG10(SQRT(D25^2+15^2)))-(0.1358*C25)-(0.3326*F25))</f>
        <v>1.60099485153133</v>
      </c>
      <c r="L25" s="3" t="n">
        <f aca="false">10^(1.382+0.1041*A25+(-1.062*LOG10(SQRT(D25^2+15^2)))-(0.1358*C25)-(0.3526*F25))</f>
        <v>1.52893821347091</v>
      </c>
      <c r="M25" s="3" t="n">
        <f aca="false">10^(1.368+0.0684*A25+(-0.9139*LOG10(SQRT(D25^2+15^2)))-(0.0972*C25)-(0.3011*F25))</f>
        <v>1.70724126046697</v>
      </c>
      <c r="N25" s="3" t="n">
        <f aca="false">10^(0.9747+0.1009*A25+(-0.8886*LOG10(SQRT(D25^2+15^2)))-(0.0552*C25)-(0.2639*F25))</f>
        <v>1.3962726227216</v>
      </c>
      <c r="O25" s="3" t="n">
        <f aca="false">10^(0.5295+0.1513*A25+(-0.8601*LOG10(SQRT(D25^2+15^2)))-(0.0693*C25)-(0.2533*F25))</f>
        <v>1.08259136967583</v>
      </c>
      <c r="P25" s="3" t="n">
        <f aca="false">10^(-0.579+0.3147*A25+(-0.9064*LOG10(SQRT(D25^2+15^2)))-(0.0111*C25)-(0.2394*F25))</f>
        <v>0.83236624668424</v>
      </c>
      <c r="Q25" s="3" t="n">
        <f aca="false">10^(-1.612+0.4673*A25+(-0.9278*LOG10(SQRT(D25^2+15^2)))-(0.0203*C25)-(0.2355*F25))</f>
        <v>0.589844193930906</v>
      </c>
      <c r="R25" s="3" t="n">
        <f aca="false">10^(-1.716+0.4763*A25+(-0.9482*LOG10(SQRT(D25^2+15^2)))-(0.02*C25)-(0.2921*F25))</f>
        <v>0.435327495782547</v>
      </c>
      <c r="S25" s="3" t="n">
        <f aca="false">10^(-2.138+0.5222*A25+(-0.9333*LOG10(SQRT(D25^2+15^2)))+(0.0284*C25)-(0.3197*F25))</f>
        <v>0.340196334243881</v>
      </c>
      <c r="T25" s="3" t="n">
        <f aca="false">10^(-2.69+0.5707*A25+(-0.9082*LOG10(SQRT(D25^2+15^2)))+(0.04*C25)-(0.277*F25))</f>
        <v>0.227276098630669</v>
      </c>
      <c r="U25" s="3" t="n">
        <f aca="false">10^(-2.942+0.5671*A25+(-0.827*LOG10(SQRT(D25^2+15^2)))+(0.0054*C25)-(0.271*F25))</f>
        <v>0.143329712664846</v>
      </c>
    </row>
    <row r="26" customFormat="false" ht="13.8" hidden="false" customHeight="false" outlineLevel="0" collapsed="false">
      <c r="A26" s="3" t="n">
        <v>6</v>
      </c>
      <c r="B26" s="3" t="s">
        <v>4</v>
      </c>
      <c r="C26" s="3" t="n">
        <v>1</v>
      </c>
      <c r="D26" s="3" t="n">
        <v>10</v>
      </c>
      <c r="E26" s="3" t="s">
        <v>7</v>
      </c>
      <c r="F26" s="3" t="n">
        <v>0</v>
      </c>
      <c r="G26" s="3" t="s">
        <v>15</v>
      </c>
      <c r="H26" s="3" t="n">
        <v>5</v>
      </c>
      <c r="I26" s="3" t="n">
        <f aca="false">10^(1.017+0.1046*A26+(-1.007*LOG10(SQRT(D26^2+15^2)))-(0.0735*C26)-(0.3068*F26))</f>
        <v>2.02472818172126</v>
      </c>
      <c r="J26" s="3" t="n">
        <f aca="false">10^(1.028+0.1245*A26+(-1.055*LOG10(SQRT(D26^2+15^2)))-(0.0775*C26)-(0.3246*F26))</f>
        <v>2.35766190959025</v>
      </c>
      <c r="K26" s="3" t="n">
        <f aca="false">10^(1.382+0.1041*A26+(-1.062*LOG10(SQRT(D26^2+15^2)))-(0.1358*C26)-(0.3326*F26))</f>
        <v>3.44341950621357</v>
      </c>
      <c r="L26" s="3" t="n">
        <f aca="false">10^(1.382+0.1041*A26+(-1.062*LOG10(SQRT(D26^2+15^2)))-(0.1358*C26)-(0.3526*F26))</f>
        <v>3.44341950621357</v>
      </c>
      <c r="M26" s="3" t="n">
        <f aca="false">10^(1.368+0.0684*A26+(-0.9139*LOG10(SQRT(D26^2+15^2)))-(0.0972*C26)-(0.3011*F26))</f>
        <v>3.41503294894384</v>
      </c>
      <c r="N26" s="3" t="n">
        <f aca="false">10^(0.9747+0.1009*A26+(-0.8886*LOG10(SQRT(D26^2+15^2)))-(0.0552*C26)-(0.2639*F26))</f>
        <v>2.56371782358339</v>
      </c>
      <c r="O26" s="3" t="n">
        <f aca="false">10^(0.5295+0.1513*A26+(-0.8601*LOG10(SQRT(D26^2+15^2)))-(0.0693*C26)-(0.2533*F26))</f>
        <v>1.93983397119558</v>
      </c>
      <c r="P26" s="3" t="n">
        <f aca="false">10^(-0.579+0.3147*A26+(-0.9064*LOG10(SQRT(D26^2+15^2)))-(0.0111*C26)-(0.2394*F26))</f>
        <v>1.44448973781672</v>
      </c>
      <c r="Q26" s="3" t="n">
        <f aca="false">10^(-1.612+0.4673*A26+(-0.9278*LOG10(SQRT(D26^2+15^2)))-(0.0203*C26)-(0.2355*F26))</f>
        <v>1.01446556244464</v>
      </c>
      <c r="R26" s="3" t="n">
        <f aca="false">10^(-1.716+0.4763*A26+(-0.9482*LOG10(SQRT(D26^2+15^2)))-(0.02*C26)-(0.2921*F26))</f>
        <v>0.85293531935036</v>
      </c>
      <c r="S26" s="3" t="n">
        <f aca="false">10^(-2.138+0.5222*A26+(-0.9333*LOG10(SQRT(D26^2+15^2)))+(0.0284*C26)-(0.3197*F26))</f>
        <v>0.710280071273786</v>
      </c>
      <c r="T26" s="3" t="n">
        <f aca="false">10^(-2.69+0.5707*A26+(-0.9082*LOG10(SQRT(D26^2+15^2)))+(0.04*C26)-(0.277*F26))</f>
        <v>0.430084474914272</v>
      </c>
      <c r="U26" s="3" t="n">
        <f aca="false">10^(-2.942+0.5671*A26+(-0.827*LOG10(SQRT(D26^2+15^2)))+(0.0054*C26)-(0.271*F26))</f>
        <v>0.267507664810838</v>
      </c>
    </row>
    <row r="27" customFormat="false" ht="13.8" hidden="false" customHeight="false" outlineLevel="0" collapsed="false">
      <c r="A27" s="3" t="n">
        <v>6</v>
      </c>
      <c r="B27" s="3" t="s">
        <v>16</v>
      </c>
      <c r="C27" s="3" t="n">
        <v>0</v>
      </c>
      <c r="D27" s="3" t="n">
        <v>10</v>
      </c>
      <c r="E27" s="3" t="s">
        <v>5</v>
      </c>
      <c r="F27" s="3" t="n">
        <v>1</v>
      </c>
      <c r="G27" s="3" t="s">
        <v>15</v>
      </c>
      <c r="H27" s="3" t="n">
        <v>5</v>
      </c>
      <c r="I27" s="3" t="n">
        <f aca="false">10^(1.017+0.1046*A27+(-1.007*LOG10(SQRT(D27^2+15^2)))-(0.0735*C27)-(0.3068*F27))</f>
        <v>1.18322333966655</v>
      </c>
      <c r="J27" s="3" t="n">
        <f aca="false">10^(1.028+0.1245*A27+(-1.055*LOG10(SQRT(D27^2+15^2)))-(0.0775*C27)-(0.3246*F27))</f>
        <v>1.33469344357151</v>
      </c>
      <c r="K27" s="3" t="n">
        <f aca="false">10^(1.382+0.1041*A27+(-1.062*LOG10(SQRT(D27^2+15^2)))-(0.1358*C27)-(0.3326*F27))</f>
        <v>2.18871863376727</v>
      </c>
      <c r="L27" s="3" t="n">
        <f aca="false">10^(1.382+0.1041*A27+(-1.062*LOG10(SQRT(D27^2+15^2)))-(0.1358*C27)-(0.3526*F27))</f>
        <v>2.09021006813471</v>
      </c>
      <c r="M27" s="3" t="n">
        <f aca="false">10^(1.368+0.0684*A27+(-0.9139*LOG10(SQRT(D27^2+15^2)))-(0.0972*C27)-(0.3011*F27))</f>
        <v>2.13547699975346</v>
      </c>
      <c r="N27" s="3" t="n">
        <f aca="false">10^(0.9747+0.1009*A27+(-0.8886*LOG10(SQRT(D27^2+15^2)))-(0.0552*C27)-(0.2639*F27))</f>
        <v>1.58551451673544</v>
      </c>
      <c r="O27" s="3" t="n">
        <f aca="false">10^(0.5295+0.1513*A27+(-0.8601*LOG10(SQRT(D27^2+15^2)))-(0.0693*C27)-(0.2533*F27))</f>
        <v>1.2698854892292</v>
      </c>
      <c r="P27" s="3" t="n">
        <f aca="false">10^(-0.579+0.3147*A27+(-0.9064*LOG10(SQRT(D27^2+15^2)))-(0.0111*C27)-(0.2394*F27))</f>
        <v>0.853914642735946</v>
      </c>
      <c r="Q27" s="3" t="n">
        <f aca="false">10^(-1.612+0.4673*A27+(-0.9278*LOG10(SQRT(D27^2+15^2)))-(0.0203*C27)-(0.2355*F27))</f>
        <v>0.618069494219853</v>
      </c>
      <c r="R27" s="3" t="n">
        <f aca="false">10^(-1.716+0.4763*A27+(-0.9482*LOG10(SQRT(D27^2+15^2)))-(0.02*C27)-(0.2921*F27))</f>
        <v>0.455843848585413</v>
      </c>
      <c r="S27" s="3" t="n">
        <f aca="false">10^(-2.138+0.5222*A27+(-0.9333*LOG10(SQRT(D27^2+15^2)))+(0.0284*C27)-(0.3197*F27))</f>
        <v>0.318661524569666</v>
      </c>
      <c r="T27" s="3" t="n">
        <f aca="false">10^(-2.69+0.5707*A27+(-0.9082*LOG10(SQRT(D27^2+15^2)))+(0.04*C27)-(0.277*F27))</f>
        <v>0.207278265477693</v>
      </c>
      <c r="U27" s="3" t="n">
        <f aca="false">10^(-2.942+0.5671*A27+(-0.827*LOG10(SQRT(D27^2+15^2)))+(0.0054*C27)-(0.271*F27))</f>
        <v>0.141558590670083</v>
      </c>
    </row>
    <row r="28" customFormat="false" ht="13.8" hidden="false" customHeight="false" outlineLevel="0" collapsed="false">
      <c r="A28" s="3" t="n">
        <v>6</v>
      </c>
      <c r="B28" s="3" t="s">
        <v>16</v>
      </c>
      <c r="C28" s="3" t="n">
        <v>0</v>
      </c>
      <c r="D28" s="3" t="n">
        <v>10</v>
      </c>
      <c r="E28" s="3" t="s">
        <v>7</v>
      </c>
      <c r="F28" s="3" t="n">
        <v>0</v>
      </c>
      <c r="G28" s="3" t="s">
        <v>15</v>
      </c>
      <c r="H28" s="3" t="n">
        <v>5</v>
      </c>
      <c r="I28" s="3" t="n">
        <f aca="false">10^(1.017+0.1046*A28+(-1.007*LOG10(SQRT(D28^2+15^2)))-(0.0735*C28)-(0.3068*F28))</f>
        <v>2.39809690041289</v>
      </c>
      <c r="J28" s="3" t="n">
        <f aca="false">10^(1.028+0.1245*A28+(-1.055*LOG10(SQRT(D28^2+15^2)))-(0.0775*C28)-(0.3246*F28))</f>
        <v>2.81826305259444</v>
      </c>
      <c r="K28" s="3" t="n">
        <f aca="false">10^(1.382+0.1041*A28+(-1.062*LOG10(SQRT(D28^2+15^2)))-(0.1358*C28)-(0.3326*F28))</f>
        <v>4.70749573611598</v>
      </c>
      <c r="L28" s="3" t="n">
        <f aca="false">10^(1.382+0.1041*A28+(-1.062*LOG10(SQRT(D28^2+15^2)))-(0.1358*C28)-(0.3526*F28))</f>
        <v>4.70749573611598</v>
      </c>
      <c r="M28" s="3" t="n">
        <f aca="false">10^(1.368+0.0684*A28+(-0.9139*LOG10(SQRT(D28^2+15^2)))-(0.0972*C28)-(0.3011*F28))</f>
        <v>4.27164249408724</v>
      </c>
      <c r="N28" s="3" t="n">
        <f aca="false">10^(0.9747+0.1009*A28+(-0.8886*LOG10(SQRT(D28^2+15^2)))-(0.0552*C28)-(0.2639*F28))</f>
        <v>2.91118780097668</v>
      </c>
      <c r="O28" s="3" t="n">
        <f aca="false">10^(0.5295+0.1513*A28+(-0.8601*LOG10(SQRT(D28^2+15^2)))-(0.0693*C28)-(0.2533*F28))</f>
        <v>2.27543566347914</v>
      </c>
      <c r="P28" s="3" t="n">
        <f aca="false">10^(-0.579+0.3147*A28+(-0.9064*LOG10(SQRT(D28^2+15^2)))-(0.0111*C28)-(0.2394*F28))</f>
        <v>1.48188485935978</v>
      </c>
      <c r="Q28" s="3" t="n">
        <f aca="false">10^(-1.612+0.4673*A28+(-0.9278*LOG10(SQRT(D28^2+15^2)))-(0.0203*C28)-(0.2355*F28))</f>
        <v>1.06300989911425</v>
      </c>
      <c r="R28" s="3" t="n">
        <f aca="false">10^(-1.716+0.4763*A28+(-0.9482*LOG10(SQRT(D28^2+15^2)))-(0.02*C28)-(0.2921*F28))</f>
        <v>0.893132922532673</v>
      </c>
      <c r="S28" s="3" t="n">
        <f aca="false">10^(-2.138+0.5222*A28+(-0.9333*LOG10(SQRT(D28^2+15^2)))+(0.0284*C28)-(0.3197*F28))</f>
        <v>0.665318545793905</v>
      </c>
      <c r="T28" s="3" t="n">
        <f aca="false">10^(-2.69+0.5707*A28+(-0.9082*LOG10(SQRT(D28^2+15^2)))+(0.04*C28)-(0.277*F28))</f>
        <v>0.392241702960511</v>
      </c>
      <c r="U28" s="3" t="n">
        <f aca="false">10^(-2.942+0.5671*A28+(-0.827*LOG10(SQRT(D28^2+15^2)))+(0.0054*C28)-(0.271*F28))</f>
        <v>0.264202078689821</v>
      </c>
    </row>
    <row r="29" customFormat="false" ht="13.8" hidden="false" customHeight="false" outlineLevel="0" collapsed="false">
      <c r="A29" s="3" t="n">
        <v>7</v>
      </c>
      <c r="B29" s="3" t="s">
        <v>4</v>
      </c>
      <c r="C29" s="3" t="n">
        <v>1</v>
      </c>
      <c r="D29" s="3" t="n">
        <v>10</v>
      </c>
      <c r="E29" s="3" t="s">
        <v>5</v>
      </c>
      <c r="F29" s="3" t="n">
        <v>1</v>
      </c>
      <c r="G29" s="3" t="s">
        <v>15</v>
      </c>
      <c r="H29" s="3" t="n">
        <v>5</v>
      </c>
      <c r="I29" s="3" t="n">
        <f aca="false">10^(1.017+0.1046*A29+(-1.007*LOG10(SQRT(D29^2+15^2)))-(0.0735*C29)-(0.3068*F29))</f>
        <v>1.27106197838068</v>
      </c>
      <c r="J29" s="3" t="n">
        <f aca="false">10^(1.028+0.1245*A29+(-1.055*LOG10(SQRT(D29^2+15^2)))-(0.0775*C29)-(0.3246*F29))</f>
        <v>1.48724160819245</v>
      </c>
      <c r="K29" s="3" t="n">
        <f aca="false">10^(1.382+0.1041*A29+(-1.062*LOG10(SQRT(D29^2+15^2)))-(0.1358*C29)-(0.3326*F29))</f>
        <v>2.03465104271051</v>
      </c>
      <c r="L29" s="3" t="n">
        <f aca="false">10^(1.382+0.1041*A29+(-1.062*LOG10(SQRT(D29^2+15^2)))-(0.1358*C29)-(0.3526*F29))</f>
        <v>1.94307666092932</v>
      </c>
      <c r="M29" s="3" t="n">
        <f aca="false">10^(1.368+0.0684*A29+(-0.9139*LOG10(SQRT(D29^2+15^2)))-(0.0972*C29)-(0.3011*F29))</f>
        <v>1.9984574143514</v>
      </c>
      <c r="N29" s="3" t="n">
        <f aca="false">10^(0.9747+0.1009*A29+(-0.8886*LOG10(SQRT(D29^2+15^2)))-(0.0552*C29)-(0.2639*F29))</f>
        <v>1.76144960568612</v>
      </c>
      <c r="O29" s="3" t="n">
        <f aca="false">10^(0.5295+0.1513*A29+(-0.8601*LOG10(SQRT(D29^2+15^2)))-(0.0693*C29)-(0.2533*F29))</f>
        <v>1.53378526289237</v>
      </c>
      <c r="P29" s="3" t="n">
        <f aca="false">10^(-0.579+0.3147*A29+(-0.9064*LOG10(SQRT(D29^2+15^2)))-(0.0111*C29)-(0.2394*F29))</f>
        <v>1.71796558970505</v>
      </c>
      <c r="Q29" s="3" t="n">
        <f aca="false">10^(-1.612+0.4673*A29+(-0.9278*LOG10(SQRT(D29^2+15^2)))-(0.0203*C29)-(0.2355*F29))</f>
        <v>1.72996496855723</v>
      </c>
      <c r="R29" s="3" t="n">
        <f aca="false">10^(-1.716+0.4763*A29+(-0.9482*LOG10(SQRT(D29^2+15^2)))-(0.02*C29)-(0.2921*F29))</f>
        <v>1.30351519644315</v>
      </c>
      <c r="S29" s="3" t="n">
        <f aca="false">10^(-2.138+0.5222*A29+(-0.9333*LOG10(SQRT(D29^2+15^2)))+(0.0284*C29)-(0.3197*F29))</f>
        <v>1.13221689092575</v>
      </c>
      <c r="T29" s="3" t="n">
        <f aca="false">10^(-2.69+0.5707*A29+(-0.9082*LOG10(SQRT(D29^2+15^2)))+(0.04*C29)-(0.277*F29))</f>
        <v>0.84577290054216</v>
      </c>
      <c r="U29" s="3" t="n">
        <f aca="false">10^(-2.942+0.5671*A29+(-0.827*LOG10(SQRT(D29^2+15^2)))+(0.0054*C29)-(0.271*F29))</f>
        <v>0.528976319105121</v>
      </c>
    </row>
    <row r="30" customFormat="false" ht="13.8" hidden="false" customHeight="false" outlineLevel="0" collapsed="false">
      <c r="A30" s="3" t="n">
        <v>7</v>
      </c>
      <c r="B30" s="3" t="s">
        <v>4</v>
      </c>
      <c r="C30" s="3" t="n">
        <v>1</v>
      </c>
      <c r="D30" s="3" t="n">
        <v>10</v>
      </c>
      <c r="E30" s="3" t="s">
        <v>7</v>
      </c>
      <c r="F30" s="3" t="n">
        <v>0</v>
      </c>
      <c r="G30" s="3" t="s">
        <v>15</v>
      </c>
      <c r="H30" s="3" t="n">
        <v>5</v>
      </c>
      <c r="I30" s="3" t="n">
        <f aca="false">10^(1.017+0.1046*A30+(-1.007*LOG10(SQRT(D30^2+15^2)))-(0.0735*C30)-(0.3068*F30))</f>
        <v>2.57612378694827</v>
      </c>
      <c r="J30" s="3" t="n">
        <f aca="false">10^(1.028+0.1245*A30+(-1.055*LOG10(SQRT(D30^2+15^2)))-(0.0775*C30)-(0.3246*F30))</f>
        <v>3.14037511372952</v>
      </c>
      <c r="K30" s="3" t="n">
        <f aca="false">10^(1.382+0.1041*A30+(-1.062*LOG10(SQRT(D30^2+15^2)))-(0.1358*C30)-(0.3326*F30))</f>
        <v>4.37612718248649</v>
      </c>
      <c r="L30" s="3" t="n">
        <f aca="false">10^(1.382+0.1041*A30+(-1.062*LOG10(SQRT(D30^2+15^2)))-(0.1358*C30)-(0.3526*F30))</f>
        <v>4.37612718248649</v>
      </c>
      <c r="M30" s="3" t="n">
        <f aca="false">10^(1.368+0.0684*A30+(-0.9139*LOG10(SQRT(D30^2+15^2)))-(0.0972*C30)-(0.3011*F30))</f>
        <v>3.99755914709114</v>
      </c>
      <c r="N30" s="3" t="n">
        <f aca="false">10^(0.9747+0.1009*A30+(-0.8886*LOG10(SQRT(D30^2+15^2)))-(0.0552*C30)-(0.2639*F30))</f>
        <v>3.23422494715908</v>
      </c>
      <c r="O30" s="3" t="n">
        <f aca="false">10^(0.5295+0.1513*A30+(-0.8601*LOG10(SQRT(D30^2+15^2)))-(0.0693*C30)-(0.2533*F30))</f>
        <v>2.74830267524548</v>
      </c>
      <c r="P30" s="3" t="n">
        <f aca="false">10^(-0.579+0.3147*A30+(-0.9064*LOG10(SQRT(D30^2+15^2)))-(0.0111*C30)-(0.2394*F30))</f>
        <v>2.98136027756612</v>
      </c>
      <c r="Q30" s="3" t="n">
        <f aca="false">10^(-1.612+0.4673*A30+(-0.9278*LOG10(SQRT(D30^2+15^2)))-(0.0203*C30)-(0.2355*F30))</f>
        <v>2.97534485020719</v>
      </c>
      <c r="R30" s="3" t="n">
        <f aca="false">10^(-1.716+0.4763*A30+(-0.9482*LOG10(SQRT(D30^2+15^2)))-(0.02*C30)-(0.2921*F30))</f>
        <v>2.55397180542818</v>
      </c>
      <c r="S30" s="3" t="n">
        <f aca="false">10^(-2.138+0.5222*A30+(-0.9333*LOG10(SQRT(D30^2+15^2)))+(0.0284*C30)-(0.3197*F30))</f>
        <v>2.36390287911689</v>
      </c>
      <c r="T30" s="3" t="n">
        <f aca="false">10^(-2.69+0.5707*A30+(-0.9082*LOG10(SQRT(D30^2+15^2)))+(0.04*C30)-(0.277*F30))</f>
        <v>1.60049295116381</v>
      </c>
      <c r="U30" s="3" t="n">
        <f aca="false">10^(-2.942+0.5671*A30+(-0.827*LOG10(SQRT(D30^2+15^2)))+(0.0054*C30)-(0.271*F30))</f>
        <v>0.987270658910278</v>
      </c>
    </row>
    <row r="31" customFormat="false" ht="13.8" hidden="false" customHeight="false" outlineLevel="0" collapsed="false">
      <c r="A31" s="3" t="n">
        <v>7</v>
      </c>
      <c r="B31" s="3" t="s">
        <v>16</v>
      </c>
      <c r="C31" s="3" t="n">
        <v>0</v>
      </c>
      <c r="D31" s="3" t="n">
        <v>10</v>
      </c>
      <c r="E31" s="3" t="s">
        <v>5</v>
      </c>
      <c r="F31" s="3" t="n">
        <v>1</v>
      </c>
      <c r="G31" s="3" t="s">
        <v>15</v>
      </c>
      <c r="H31" s="3" t="n">
        <v>5</v>
      </c>
      <c r="I31" s="3" t="n">
        <f aca="false">10^(1.017+0.1046*A31+(-1.007*LOG10(SQRT(D31^2+15^2)))-(0.0735*C31)-(0.3068*F31))</f>
        <v>1.50545135791813</v>
      </c>
      <c r="J31" s="3" t="n">
        <f aca="false">10^(1.028+0.1245*A31+(-1.055*LOG10(SQRT(D31^2+15^2)))-(0.0775*C31)-(0.3246*F31))</f>
        <v>1.77779437229758</v>
      </c>
      <c r="K31" s="3" t="n">
        <f aca="false">10^(1.382+0.1041*A31+(-1.062*LOG10(SQRT(D31^2+15^2)))-(0.1358*C31)-(0.3326*F31))</f>
        <v>2.78156962599537</v>
      </c>
      <c r="L31" s="3" t="n">
        <f aca="false">10^(1.382+0.1041*A31+(-1.062*LOG10(SQRT(D31^2+15^2)))-(0.1358*C31)-(0.3526*F31))</f>
        <v>2.656378370328</v>
      </c>
      <c r="M31" s="3" t="n">
        <f aca="false">10^(1.368+0.0684*A31+(-0.9139*LOG10(SQRT(D31^2+15^2)))-(0.0972*C31)-(0.3011*F31))</f>
        <v>2.49974033673885</v>
      </c>
      <c r="N31" s="3" t="n">
        <f aca="false">10^(0.9747+0.1009*A31+(-0.8886*LOG10(SQRT(D31^2+15^2)))-(0.0552*C31)-(0.2639*F31))</f>
        <v>2.00018526100551</v>
      </c>
      <c r="O31" s="3" t="n">
        <f aca="false">10^(0.5295+0.1513*A31+(-0.8601*LOG10(SQRT(D31^2+15^2)))-(0.0693*C31)-(0.2533*F31))</f>
        <v>1.79913834850156</v>
      </c>
      <c r="P31" s="3" t="n">
        <f aca="false">10^(-0.579+0.3147*A31+(-0.9064*LOG10(SQRT(D31^2+15^2)))-(0.0111*C31)-(0.2394*F31))</f>
        <v>1.76244048651596</v>
      </c>
      <c r="Q31" s="3" t="n">
        <f aca="false">10^(-1.612+0.4673*A31+(-0.9278*LOG10(SQRT(D31^2+15^2)))-(0.0203*C31)-(0.2355*F31))</f>
        <v>1.81274747490263</v>
      </c>
      <c r="R31" s="3" t="n">
        <f aca="false">10^(-1.716+0.4763*A31+(-0.9482*LOG10(SQRT(D31^2+15^2)))-(0.02*C31)-(0.2921*F31))</f>
        <v>1.36494797501379</v>
      </c>
      <c r="S31" s="3" t="n">
        <f aca="false">10^(-2.138+0.5222*A31+(-0.9333*LOG10(SQRT(D31^2+15^2)))+(0.0284*C31)-(0.3197*F31))</f>
        <v>1.06054629132858</v>
      </c>
      <c r="T31" s="3" t="n">
        <f aca="false">10^(-2.69+0.5707*A31+(-0.9082*LOG10(SQRT(D31^2+15^2)))+(0.04*C31)-(0.277*F31))</f>
        <v>0.771354052927938</v>
      </c>
      <c r="U31" s="3" t="n">
        <f aca="false">10^(-2.942+0.5671*A31+(-0.827*LOG10(SQRT(D31^2+15^2)))+(0.0054*C31)-(0.271*F31))</f>
        <v>0.522439770778489</v>
      </c>
    </row>
    <row r="32" customFormat="false" ht="13.8" hidden="false" customHeight="false" outlineLevel="0" collapsed="false">
      <c r="A32" s="3" t="n">
        <v>7</v>
      </c>
      <c r="B32" s="3" t="s">
        <v>16</v>
      </c>
      <c r="C32" s="3" t="n">
        <v>0</v>
      </c>
      <c r="D32" s="3" t="n">
        <v>10</v>
      </c>
      <c r="E32" s="3" t="s">
        <v>7</v>
      </c>
      <c r="F32" s="3" t="n">
        <v>0</v>
      </c>
      <c r="G32" s="3" t="s">
        <v>15</v>
      </c>
      <c r="H32" s="3" t="n">
        <v>5</v>
      </c>
      <c r="I32" s="3" t="n">
        <f aca="false">10^(1.017+0.1046*A32+(-1.007*LOG10(SQRT(D32^2+15^2)))-(0.0735*C32)-(0.3068*F32))</f>
        <v>3.05117226318681</v>
      </c>
      <c r="J32" s="3" t="n">
        <f aca="false">10^(1.028+0.1245*A32+(-1.055*LOG10(SQRT(D32^2+15^2)))-(0.0775*C32)-(0.3246*F32))</f>
        <v>3.75388986788573</v>
      </c>
      <c r="K32" s="3" t="n">
        <f aca="false">10^(1.382+0.1041*A32+(-1.062*LOG10(SQRT(D32^2+15^2)))-(0.1358*C32)-(0.3326*F32))</f>
        <v>5.98259956856348</v>
      </c>
      <c r="L32" s="3" t="n">
        <f aca="false">10^(1.382+0.1041*A32+(-1.062*LOG10(SQRT(D32^2+15^2)))-(0.1358*C32)-(0.3526*F32))</f>
        <v>5.98259956856348</v>
      </c>
      <c r="M32" s="3" t="n">
        <f aca="false">10^(1.368+0.0684*A32+(-0.9139*LOG10(SQRT(D32^2+15^2)))-(0.0972*C32)-(0.3011*F32))</f>
        <v>5.00028660942283</v>
      </c>
      <c r="N32" s="3" t="n">
        <f aca="false">10^(0.9747+0.1009*A32+(-0.8886*LOG10(SQRT(D32^2+15^2)))-(0.0552*C32)-(0.2639*F32))</f>
        <v>3.67257118750444</v>
      </c>
      <c r="O32" s="3" t="n">
        <f aca="false">10^(0.5295+0.1513*A32+(-0.8601*LOG10(SQRT(D32^2+15^2)))-(0.0693*C32)-(0.2533*F32))</f>
        <v>3.2237737941224</v>
      </c>
      <c r="P32" s="3" t="n">
        <f aca="false">10^(-0.579+0.3147*A32+(-0.9064*LOG10(SQRT(D32^2+15^2)))-(0.0111*C32)-(0.2394*F32))</f>
        <v>3.05854208580226</v>
      </c>
      <c r="Q32" s="3" t="n">
        <f aca="false">10^(-1.612+0.4673*A32+(-0.9278*LOG10(SQRT(D32^2+15^2)))-(0.0203*C32)-(0.2355*F32))</f>
        <v>3.11772143494662</v>
      </c>
      <c r="R32" s="3" t="n">
        <f aca="false">10^(-1.716+0.4763*A32+(-0.9482*LOG10(SQRT(D32^2+15^2)))-(0.02*C32)-(0.2921*F32))</f>
        <v>2.67433678838095</v>
      </c>
      <c r="S32" s="3" t="n">
        <f aca="false">10^(-2.138+0.5222*A32+(-0.9333*LOG10(SQRT(D32^2+15^2)))+(0.0284*C32)-(0.3197*F32))</f>
        <v>2.21426517445657</v>
      </c>
      <c r="T32" s="3" t="n">
        <f aca="false">10^(-2.69+0.5707*A32+(-0.9082*LOG10(SQRT(D32^2+15^2)))+(0.04*C32)-(0.277*F32))</f>
        <v>1.45966691977412</v>
      </c>
      <c r="U32" s="3" t="n">
        <f aca="false">10^(-2.942+0.5671*A32+(-0.827*LOG10(SQRT(D32^2+15^2)))+(0.0054*C32)-(0.271*F32))</f>
        <v>0.975070977865293</v>
      </c>
    </row>
    <row r="33" customFormat="false" ht="13.8" hidden="false" customHeight="false" outlineLevel="0" collapsed="false">
      <c r="A33" s="3" t="n">
        <v>5</v>
      </c>
      <c r="B33" s="3" t="s">
        <v>4</v>
      </c>
      <c r="C33" s="3" t="n">
        <v>1</v>
      </c>
      <c r="D33" s="3" t="n">
        <v>30</v>
      </c>
      <c r="E33" s="3" t="s">
        <v>5</v>
      </c>
      <c r="F33" s="3" t="n">
        <v>1</v>
      </c>
      <c r="G33" s="3" t="s">
        <v>15</v>
      </c>
      <c r="H33" s="3" t="n">
        <v>5</v>
      </c>
      <c r="I33" s="3" t="n">
        <f aca="false">10^(1.017+0.1046*A33+(-1.007*LOG10(SQRT(D33^2+15^2)))-(0.0735*C33)-(0.3068*F33))</f>
        <v>0.420189025147917</v>
      </c>
      <c r="J33" s="3" t="n">
        <f aca="false">10^(1.028+0.1245*A33+(-1.055*LOG10(SQRT(D33^2+15^2)))-(0.0775*C33)-(0.3246*F33))</f>
        <v>0.435428693502234</v>
      </c>
      <c r="K33" s="3" t="n">
        <f aca="false">10^(1.382+0.1041*A33+(-1.062*LOG10(SQRT(D33^2+15^2)))-(0.1358*C33)-(0.3326*F33))</f>
        <v>0.651535389924491</v>
      </c>
      <c r="L33" s="3" t="n">
        <f aca="false">10^(1.382+0.1041*A33+(-1.062*LOG10(SQRT(D33^2+15^2)))-(0.1358*C33)-(0.3526*F33))</f>
        <v>0.622211466908475</v>
      </c>
      <c r="M33" s="3" t="n">
        <f aca="false">10^(1.368+0.0684*A33+(-0.9139*LOG10(SQRT(D33^2+15^2)))-(0.0972*C33)-(0.3011*F33))</f>
        <v>0.826943532353873</v>
      </c>
      <c r="N33" s="3" t="n">
        <f aca="false">10^(0.9747+0.1009*A33+(-0.8886*LOG10(SQRT(D33^2+15^2)))-(0.0552*C33)-(0.2639*F33))</f>
        <v>0.637489350739456</v>
      </c>
      <c r="O33" s="3" t="n">
        <f aca="false">10^(0.5295+0.1513*A33+(-0.8601*LOG10(SQRT(D33^2+15^2)))-(0.0693*C33)-(0.2533*F33))</f>
        <v>0.447973019092897</v>
      </c>
      <c r="P33" s="3" t="n">
        <f aca="false">10^(-0.579+0.3147*A33+(-0.9064*LOG10(SQRT(D33^2+15^2)))-(0.0111*C33)-(0.2394*F33))</f>
        <v>0.229729981086663</v>
      </c>
      <c r="Q33" s="3" t="n">
        <f aca="false">10^(-1.612+0.4673*A33+(-0.9278*LOG10(SQRT(D33^2+15^2)))-(0.0203*C33)-(0.2355*F33))</f>
        <v>0.113049942252227</v>
      </c>
      <c r="R33" s="3" t="n">
        <f aca="false">10^(-1.716+0.4763*A33+(-0.9482*LOG10(SQRT(D33^2+15^2)))-(0.02*C33)-(0.2921*F33))</f>
        <v>0.0806953647735602</v>
      </c>
      <c r="S33" s="3" t="n">
        <f aca="false">10^(-2.138+0.5222*A33+(-0.9333*LOG10(SQRT(D33^2+15^2)))+(0.0284*C33)-(0.3197*F33))</f>
        <v>0.0572637355456905</v>
      </c>
      <c r="T33" s="3" t="n">
        <f aca="false">10^(-2.69+0.5707*A33+(-0.9082*LOG10(SQRT(D33^2+15^2)))+(0.04*C33)-(0.277*F33))</f>
        <v>0.0347513467261678</v>
      </c>
      <c r="U33" s="3" t="n">
        <f aca="false">10^(-2.942+0.5671*A33+(-0.827*LOG10(SQRT(D33^2+15^2)))+(0.0054*C33)-(0.271*F33))</f>
        <v>0.0232406586493466</v>
      </c>
    </row>
    <row r="34" customFormat="false" ht="13.8" hidden="false" customHeight="false" outlineLevel="0" collapsed="false">
      <c r="A34" s="3" t="n">
        <v>5</v>
      </c>
      <c r="B34" s="3" t="s">
        <v>4</v>
      </c>
      <c r="C34" s="3" t="n">
        <v>1</v>
      </c>
      <c r="D34" s="3" t="n">
        <v>30</v>
      </c>
      <c r="E34" s="3" t="s">
        <v>7</v>
      </c>
      <c r="F34" s="3" t="n">
        <v>0</v>
      </c>
      <c r="G34" s="3" t="s">
        <v>15</v>
      </c>
      <c r="H34" s="3" t="n">
        <v>5</v>
      </c>
      <c r="I34" s="3" t="n">
        <f aca="false">10^(1.017+0.1046*A34+(-1.007*LOG10(SQRT(D34^2+15^2)))-(0.0735*C34)-(0.3068*F34))</f>
        <v>0.851617750439831</v>
      </c>
      <c r="J34" s="3" t="n">
        <f aca="false">10^(1.028+0.1245*A34+(-1.055*LOG10(SQRT(D34^2+15^2)))-(0.0775*C34)-(0.3246*F34))</f>
        <v>0.919426558096423</v>
      </c>
      <c r="K34" s="3" t="n">
        <f aca="false">10^(1.382+0.1041*A34+(-1.062*LOG10(SQRT(D34^2+15^2)))-(0.1358*C34)-(0.3326*F34))</f>
        <v>1.40132222693195</v>
      </c>
      <c r="L34" s="3" t="n">
        <f aca="false">10^(1.382+0.1041*A34+(-1.062*LOG10(SQRT(D34^2+15^2)))-(0.1358*C34)-(0.3526*F34))</f>
        <v>1.40132222693195</v>
      </c>
      <c r="M34" s="3" t="n">
        <f aca="false">10^(1.368+0.0684*A34+(-0.9139*LOG10(SQRT(D34^2+15^2)))-(0.0972*C34)-(0.3011*F34))</f>
        <v>1.65415367780652</v>
      </c>
      <c r="N34" s="3" t="n">
        <f aca="false">10^(0.9747+0.1009*A34+(-0.8886*LOG10(SQRT(D34^2+15^2)))-(0.0552*C34)-(0.2639*F34))</f>
        <v>1.17050408655131</v>
      </c>
      <c r="O34" s="3" t="n">
        <f aca="false">10^(0.5295+0.1513*A34+(-0.8601*LOG10(SQRT(D34^2+15^2)))-(0.0693*C34)-(0.2533*F34))</f>
        <v>0.80269740269189</v>
      </c>
      <c r="P34" s="3" t="n">
        <f aca="false">10^(-0.579+0.3147*A34+(-0.9064*LOG10(SQRT(D34^2+15^2)))-(0.0111*C34)-(0.2394*F34))</f>
        <v>0.398673782689315</v>
      </c>
      <c r="Q34" s="3" t="n">
        <f aca="false">10^(-1.612+0.4673*A34+(-0.9278*LOG10(SQRT(D34^2+15^2)))-(0.0203*C34)-(0.2355*F34))</f>
        <v>0.19443316460732</v>
      </c>
      <c r="R34" s="3" t="n">
        <f aca="false">10^(-1.716+0.4763*A34+(-0.9482*LOG10(SQRT(D34^2+15^2)))-(0.02*C34)-(0.2921*F34))</f>
        <v>0.15810608654412</v>
      </c>
      <c r="S34" s="3" t="n">
        <f aca="false">10^(-2.138+0.5222*A34+(-0.9333*LOG10(SQRT(D34^2+15^2)))+(0.0284*C34)-(0.3197*F34))</f>
        <v>0.119558284645237</v>
      </c>
      <c r="T34" s="3" t="n">
        <f aca="false">10^(-2.69+0.5707*A34+(-0.9082*LOG10(SQRT(D34^2+15^2)))+(0.04*C34)-(0.277*F34))</f>
        <v>0.0657614892165826</v>
      </c>
      <c r="U34" s="3" t="n">
        <f aca="false">10^(-2.942+0.5671*A34+(-0.827*LOG10(SQRT(D34^2+15^2)))+(0.0054*C34)-(0.271*F34))</f>
        <v>0.0433758933047617</v>
      </c>
    </row>
    <row r="35" customFormat="false" ht="13.8" hidden="false" customHeight="false" outlineLevel="0" collapsed="false">
      <c r="A35" s="3" t="n">
        <v>5</v>
      </c>
      <c r="B35" s="3" t="s">
        <v>16</v>
      </c>
      <c r="C35" s="3" t="n">
        <v>0</v>
      </c>
      <c r="D35" s="3" t="n">
        <v>30</v>
      </c>
      <c r="E35" s="3" t="s">
        <v>5</v>
      </c>
      <c r="F35" s="3" t="n">
        <v>1</v>
      </c>
      <c r="G35" s="3" t="s">
        <v>15</v>
      </c>
      <c r="H35" s="3" t="n">
        <v>5</v>
      </c>
      <c r="I35" s="3" t="n">
        <f aca="false">10^(1.017+0.1046*A35+(-1.007*LOG10(SQRT(D35^2+15^2)))-(0.0735*C35)-(0.3068*F35))</f>
        <v>0.497673716349475</v>
      </c>
      <c r="J35" s="3" t="n">
        <f aca="false">10^(1.028+0.1245*A35+(-1.055*LOG10(SQRT(D35^2+15^2)))-(0.0775*C35)-(0.3246*F35))</f>
        <v>0.520495578244332</v>
      </c>
      <c r="K35" s="3" t="n">
        <f aca="false">10^(1.382+0.1041*A35+(-1.062*LOG10(SQRT(D35^2+15^2)))-(0.1358*C35)-(0.3326*F35))</f>
        <v>0.890713450528955</v>
      </c>
      <c r="L35" s="3" t="n">
        <f aca="false">10^(1.382+0.1041*A35+(-1.062*LOG10(SQRT(D35^2+15^2)))-(0.1358*C35)-(0.3526*F35))</f>
        <v>0.850624741524723</v>
      </c>
      <c r="M35" s="3" t="n">
        <f aca="false">10^(1.368+0.0684*A35+(-0.9139*LOG10(SQRT(D35^2+15^2)))-(0.0972*C35)-(0.3011*F35))</f>
        <v>1.03436985406125</v>
      </c>
      <c r="N35" s="3" t="n">
        <f aca="false">10^(0.9747+0.1009*A35+(-0.8886*LOG10(SQRT(D35^2+15^2)))-(0.0552*C35)-(0.2639*F35))</f>
        <v>0.723890595155776</v>
      </c>
      <c r="O35" s="3" t="n">
        <f aca="false">10^(0.5295+0.1513*A35+(-0.8601*LOG10(SQRT(D35^2+15^2)))-(0.0693*C35)-(0.2533*F35))</f>
        <v>0.525474756631958</v>
      </c>
      <c r="P35" s="3" t="n">
        <f aca="false">10^(-0.579+0.3147*A35+(-0.9064*LOG10(SQRT(D35^2+15^2)))-(0.0111*C35)-(0.2394*F35))</f>
        <v>0.235677258066149</v>
      </c>
      <c r="Q35" s="3" t="n">
        <f aca="false">10^(-1.612+0.4673*A35+(-0.9278*LOG10(SQRT(D35^2+15^2)))-(0.0203*C35)-(0.2355*F35))</f>
        <v>0.118459622639945</v>
      </c>
      <c r="R35" s="3" t="n">
        <f aca="false">10^(-1.716+0.4763*A35+(-0.9482*LOG10(SQRT(D35^2+15^2)))-(0.02*C35)-(0.2921*F35))</f>
        <v>0.0844984201497759</v>
      </c>
      <c r="S35" s="3" t="n">
        <f aca="false">10^(-2.138+0.5222*A35+(-0.9333*LOG10(SQRT(D35^2+15^2)))+(0.0284*C35)-(0.3197*F35))</f>
        <v>0.053638876832995</v>
      </c>
      <c r="T35" s="3" t="n">
        <f aca="false">10^(-2.69+0.5707*A35+(-0.9082*LOG10(SQRT(D35^2+15^2)))+(0.04*C35)-(0.277*F35))</f>
        <v>0.0316936048964806</v>
      </c>
      <c r="U35" s="3" t="n">
        <f aca="false">10^(-2.942+0.5671*A35+(-0.827*LOG10(SQRT(D35^2+15^2)))+(0.0054*C35)-(0.271*F35))</f>
        <v>0.0229534743597716</v>
      </c>
    </row>
    <row r="36" customFormat="false" ht="13.8" hidden="false" customHeight="false" outlineLevel="0" collapsed="false">
      <c r="A36" s="3" t="n">
        <v>5</v>
      </c>
      <c r="B36" s="3" t="s">
        <v>16</v>
      </c>
      <c r="C36" s="3" t="n">
        <v>0</v>
      </c>
      <c r="D36" s="3" t="n">
        <v>30</v>
      </c>
      <c r="E36" s="3" t="s">
        <v>7</v>
      </c>
      <c r="F36" s="3" t="n">
        <v>0</v>
      </c>
      <c r="G36" s="3" t="s">
        <v>15</v>
      </c>
      <c r="H36" s="3" t="n">
        <v>5</v>
      </c>
      <c r="I36" s="3" t="n">
        <f aca="false">10^(1.017+0.1046*A36+(-1.007*LOG10(SQRT(D36^2+15^2)))-(0.0735*C36)-(0.3068*F36))</f>
        <v>1.00865978263324</v>
      </c>
      <c r="J36" s="3" t="n">
        <f aca="false">10^(1.028+0.1245*A36+(-1.055*LOG10(SQRT(D36^2+15^2)))-(0.0775*C36)-(0.3246*F36))</f>
        <v>1.09904897208419</v>
      </c>
      <c r="K36" s="3" t="n">
        <f aca="false">10^(1.382+0.1041*A36+(-1.062*LOG10(SQRT(D36^2+15^2)))-(0.1358*C36)-(0.3326*F36))</f>
        <v>1.91574636674476</v>
      </c>
      <c r="L36" s="3" t="n">
        <f aca="false">10^(1.382+0.1041*A36+(-1.062*LOG10(SQRT(D36^2+15^2)))-(0.1358*C36)-(0.3526*F36))</f>
        <v>1.91574636674476</v>
      </c>
      <c r="M36" s="3" t="n">
        <f aca="false">10^(1.368+0.0684*A36+(-0.9139*LOG10(SQRT(D36^2+15^2)))-(0.0972*C36)-(0.3011*F36))</f>
        <v>2.06907319709881</v>
      </c>
      <c r="N36" s="3" t="n">
        <f aca="false">10^(0.9747+0.1009*A36+(-0.8886*LOG10(SQRT(D36^2+15^2)))-(0.0552*C36)-(0.2639*F36))</f>
        <v>1.32914675180542</v>
      </c>
      <c r="O36" s="3" t="n">
        <f aca="false">10^(0.5295+0.1513*A36+(-0.8601*LOG10(SQRT(D36^2+15^2)))-(0.0693*C36)-(0.2533*F36))</f>
        <v>0.94156836316331</v>
      </c>
      <c r="P36" s="3" t="n">
        <f aca="false">10^(-0.579+0.3147*A36+(-0.9064*LOG10(SQRT(D36^2+15^2)))-(0.0111*C36)-(0.2394*F36))</f>
        <v>0.408994696829025</v>
      </c>
      <c r="Q36" s="3" t="n">
        <f aca="false">10^(-1.612+0.4673*A36+(-0.9278*LOG10(SQRT(D36^2+15^2)))-(0.0203*C36)-(0.2355*F36))</f>
        <v>0.2037372054263</v>
      </c>
      <c r="R36" s="3" t="n">
        <f aca="false">10^(-1.716+0.4763*A36+(-0.9482*LOG10(SQRT(D36^2+15^2)))-(0.02*C36)-(0.2921*F36))</f>
        <v>0.165557396840954</v>
      </c>
      <c r="S36" s="3" t="n">
        <f aca="false">10^(-2.138+0.5222*A36+(-0.9333*LOG10(SQRT(D36^2+15^2)))+(0.0284*C36)-(0.3197*F36))</f>
        <v>0.111990111077074</v>
      </c>
      <c r="T36" s="3" t="n">
        <f aca="false">10^(-2.69+0.5707*A36+(-0.9082*LOG10(SQRT(D36^2+15^2)))+(0.04*C36)-(0.277*F36))</f>
        <v>0.0599751909777102</v>
      </c>
      <c r="U36" s="3" t="n">
        <f aca="false">10^(-2.942+0.5671*A36+(-0.827*LOG10(SQRT(D36^2+15^2)))+(0.0054*C36)-(0.271*F36))</f>
        <v>0.0428398983791721</v>
      </c>
    </row>
    <row r="37" customFormat="false" ht="13.8" hidden="false" customHeight="false" outlineLevel="0" collapsed="false">
      <c r="A37" s="3" t="n">
        <v>6</v>
      </c>
      <c r="B37" s="3" t="s">
        <v>4</v>
      </c>
      <c r="C37" s="3" t="n">
        <v>1</v>
      </c>
      <c r="D37" s="3" t="n">
        <v>30</v>
      </c>
      <c r="E37" s="3" t="s">
        <v>5</v>
      </c>
      <c r="F37" s="3" t="n">
        <v>1</v>
      </c>
      <c r="G37" s="3" t="s">
        <v>15</v>
      </c>
      <c r="H37" s="3" t="n">
        <v>5</v>
      </c>
      <c r="I37" s="3" t="n">
        <f aca="false">10^(1.017+0.1046*A37+(-1.007*LOG10(SQRT(D37^2+15^2)))-(0.0735*C37)-(0.3068*F37))</f>
        <v>0.534619388651929</v>
      </c>
      <c r="J37" s="3" t="n">
        <f aca="false">10^(1.028+0.1245*A37+(-1.055*LOG10(SQRT(D37^2+15^2)))-(0.0775*C37)-(0.3246*F37))</f>
        <v>0.579985377596325</v>
      </c>
      <c r="K37" s="3" t="n">
        <f aca="false">10^(1.382+0.1041*A37+(-1.062*LOG10(SQRT(D37^2+15^2)))-(0.1358*C37)-(0.3326*F37))</f>
        <v>0.828014630530952</v>
      </c>
      <c r="L37" s="3" t="n">
        <f aca="false">10^(1.382+0.1041*A37+(-1.062*LOG10(SQRT(D37^2+15^2)))-(0.1358*C37)-(0.3526*F37))</f>
        <v>0.790747833274337</v>
      </c>
      <c r="M37" s="3" t="n">
        <f aca="false">10^(1.368+0.0684*A37+(-0.9139*LOG10(SQRT(D37^2+15^2)))-(0.0972*C37)-(0.3011*F37))</f>
        <v>0.968001109011683</v>
      </c>
      <c r="N37" s="3" t="n">
        <f aca="false">10^(0.9747+0.1009*A37+(-0.8886*LOG10(SQRT(D37^2+15^2)))-(0.0552*C37)-(0.2639*F37))</f>
        <v>0.80421641677709</v>
      </c>
      <c r="O37" s="3" t="n">
        <f aca="false">10^(0.5295+0.1513*A37+(-0.8601*LOG10(SQRT(D37^2+15^2)))-(0.0693*C37)-(0.2533*F37))</f>
        <v>0.634675681059447</v>
      </c>
      <c r="P37" s="3" t="n">
        <f aca="false">10^(-0.579+0.3147*A37+(-0.9064*LOG10(SQRT(D37^2+15^2)))-(0.0111*C37)-(0.2394*F37))</f>
        <v>0.474152098313278</v>
      </c>
      <c r="Q37" s="3" t="n">
        <f aca="false">10^(-1.612+0.4673*A37+(-0.9278*LOG10(SQRT(D37^2+15^2)))-(0.0203*C37)-(0.2355*F37))</f>
        <v>0.331566270900142</v>
      </c>
      <c r="R37" s="3" t="n">
        <f aca="false">10^(-1.716+0.4763*A37+(-0.9482*LOG10(SQRT(D37^2+15^2)))-(0.02*C37)-(0.2921*F37))</f>
        <v>0.241628739934685</v>
      </c>
      <c r="S37" s="3" t="n">
        <f aca="false">10^(-2.138+0.5222*A37+(-0.9333*LOG10(SQRT(D37^2+15^2)))+(0.0284*C37)-(0.3197*F37))</f>
        <v>0.190581032468906</v>
      </c>
      <c r="T37" s="3" t="n">
        <f aca="false">10^(-2.69+0.5707*A37+(-0.9082*LOG10(SQRT(D37^2+15^2)))+(0.04*C37)-(0.277*F37))</f>
        <v>0.12932176984479</v>
      </c>
      <c r="U37" s="3" t="n">
        <f aca="false">10^(-2.942+0.5671*A37+(-0.827*LOG10(SQRT(D37^2+15^2)))+(0.0054*C37)-(0.271*F37))</f>
        <v>0.0857725717671464</v>
      </c>
    </row>
    <row r="38" customFormat="false" ht="13.8" hidden="false" customHeight="false" outlineLevel="0" collapsed="false">
      <c r="A38" s="3" t="n">
        <v>6</v>
      </c>
      <c r="B38" s="3" t="s">
        <v>4</v>
      </c>
      <c r="C38" s="3" t="n">
        <v>1</v>
      </c>
      <c r="D38" s="3" t="n">
        <v>30</v>
      </c>
      <c r="E38" s="3" t="s">
        <v>7</v>
      </c>
      <c r="F38" s="3" t="n">
        <v>0</v>
      </c>
      <c r="G38" s="3" t="s">
        <v>15</v>
      </c>
      <c r="H38" s="3" t="n">
        <v>5</v>
      </c>
      <c r="I38" s="3" t="n">
        <f aca="false">10^(1.017+0.1046*A38+(-1.007*LOG10(SQRT(D38^2+15^2)))-(0.0735*C38)-(0.3068*F38))</f>
        <v>1.08353939264596</v>
      </c>
      <c r="J38" s="3" t="n">
        <f aca="false">10^(1.028+0.1245*A38+(-1.055*LOG10(SQRT(D38^2+15^2)))-(0.0775*C38)-(0.3246*F38))</f>
        <v>1.22466426174303</v>
      </c>
      <c r="K38" s="3" t="n">
        <f aca="false">10^(1.382+0.1041*A38+(-1.062*LOG10(SQRT(D38^2+15^2)))-(0.1358*C38)-(0.3326*F38))</f>
        <v>1.7808937533268</v>
      </c>
      <c r="L38" s="3" t="n">
        <f aca="false">10^(1.382+0.1041*A38+(-1.062*LOG10(SQRT(D38^2+15^2)))-(0.1358*C38)-(0.3526*F38))</f>
        <v>1.7808937533268</v>
      </c>
      <c r="M38" s="3" t="n">
        <f aca="false">10^(1.368+0.0684*A38+(-0.9139*LOG10(SQRT(D38^2+15^2)))-(0.0972*C38)-(0.3011*F38))</f>
        <v>1.93631430919428</v>
      </c>
      <c r="N38" s="3" t="n">
        <f aca="false">10^(0.9747+0.1009*A38+(-0.8886*LOG10(SQRT(D38^2+15^2)))-(0.0552*C38)-(0.2639*F38))</f>
        <v>1.47663423901486</v>
      </c>
      <c r="O38" s="3" t="n">
        <f aca="false">10^(0.5295+0.1513*A38+(-0.8601*LOG10(SQRT(D38^2+15^2)))-(0.0693*C38)-(0.2533*F38))</f>
        <v>1.13723929572749</v>
      </c>
      <c r="P38" s="3" t="n">
        <f aca="false">10^(-0.579+0.3147*A38+(-0.9064*LOG10(SQRT(D38^2+15^2)))-(0.0111*C38)-(0.2394*F38))</f>
        <v>0.822844322323434</v>
      </c>
      <c r="Q38" s="3" t="n">
        <f aca="false">10^(-1.612+0.4673*A38+(-0.9278*LOG10(SQRT(D38^2+15^2)))-(0.0203*C38)-(0.2355*F38))</f>
        <v>0.570256632102723</v>
      </c>
      <c r="R38" s="3" t="n">
        <f aca="false">10^(-1.716+0.4763*A38+(-0.9482*LOG10(SQRT(D38^2+15^2)))-(0.02*C38)-(0.2921*F38))</f>
        <v>0.473422167120275</v>
      </c>
      <c r="S38" s="3" t="n">
        <f aca="false">10^(-2.138+0.5222*A38+(-0.9333*LOG10(SQRT(D38^2+15^2)))+(0.0284*C38)-(0.3197*F38))</f>
        <v>0.397905255582221</v>
      </c>
      <c r="T38" s="3" t="n">
        <f aca="false">10^(-2.69+0.5707*A38+(-0.9082*LOG10(SQRT(D38^2+15^2)))+(0.04*C38)-(0.277*F38))</f>
        <v>0.244721225917663</v>
      </c>
      <c r="U38" s="3" t="n">
        <f aca="false">10^(-2.942+0.5671*A38+(-0.827*LOG10(SQRT(D38^2+15^2)))+(0.0054*C38)-(0.271*F38))</f>
        <v>0.160084185976861</v>
      </c>
    </row>
    <row r="39" customFormat="false" ht="13.8" hidden="false" customHeight="false" outlineLevel="0" collapsed="false">
      <c r="A39" s="3" t="n">
        <v>6</v>
      </c>
      <c r="B39" s="3" t="s">
        <v>16</v>
      </c>
      <c r="C39" s="3" t="n">
        <v>0</v>
      </c>
      <c r="D39" s="3" t="n">
        <v>30</v>
      </c>
      <c r="E39" s="3" t="s">
        <v>5</v>
      </c>
      <c r="F39" s="3" t="n">
        <v>1</v>
      </c>
      <c r="G39" s="3" t="s">
        <v>15</v>
      </c>
      <c r="H39" s="3" t="n">
        <v>5</v>
      </c>
      <c r="I39" s="3" t="n">
        <f aca="false">10^(1.017+0.1046*A39+(-1.007*LOG10(SQRT(D39^2+15^2)))-(0.0735*C39)-(0.3068*F39))</f>
        <v>0.6332055386007</v>
      </c>
      <c r="J39" s="3" t="n">
        <f aca="false">10^(1.028+0.1245*A39+(-1.055*LOG10(SQRT(D39^2+15^2)))-(0.0775*C39)-(0.3246*F39))</f>
        <v>0.693293365802746</v>
      </c>
      <c r="K39" s="3" t="n">
        <f aca="false">10^(1.382+0.1041*A39+(-1.062*LOG10(SQRT(D39^2+15^2)))-(0.1358*C39)-(0.3326*F39))</f>
        <v>1.13197806297852</v>
      </c>
      <c r="L39" s="3" t="n">
        <f aca="false">10^(1.382+0.1041*A39+(-1.062*LOG10(SQRT(D39^2+15^2)))-(0.1358*C39)-(0.3526*F39))</f>
        <v>1.0810306576834</v>
      </c>
      <c r="M39" s="3" t="n">
        <f aca="false">10^(1.368+0.0684*A39+(-0.9139*LOG10(SQRT(D39^2+15^2)))-(0.0972*C39)-(0.3011*F39))</f>
        <v>1.21080959785664</v>
      </c>
      <c r="N39" s="3" t="n">
        <f aca="false">10^(0.9747+0.1009*A39+(-0.8886*LOG10(SQRT(D39^2+15^2)))-(0.0552*C39)-(0.2639*F39))</f>
        <v>0.913214785312933</v>
      </c>
      <c r="O39" s="3" t="n">
        <f aca="false">10^(0.5295+0.1513*A39+(-0.8601*LOG10(SQRT(D39^2+15^2)))-(0.0693*C39)-(0.2533*F39))</f>
        <v>0.744477981554007</v>
      </c>
      <c r="P39" s="3" t="n">
        <f aca="false">10^(-0.579+0.3147*A39+(-0.9064*LOG10(SQRT(D39^2+15^2)))-(0.0111*C39)-(0.2394*F39))</f>
        <v>0.48642700403405</v>
      </c>
      <c r="Q39" s="3" t="n">
        <f aca="false">10^(-1.612+0.4673*A39+(-0.9278*LOG10(SQRT(D39^2+15^2)))-(0.0203*C39)-(0.2355*F39))</f>
        <v>0.347432422772341</v>
      </c>
      <c r="R39" s="3" t="n">
        <f aca="false">10^(-1.716+0.4763*A39+(-0.9482*LOG10(SQRT(D39^2+15^2)))-(0.02*C39)-(0.2921*F39))</f>
        <v>0.253016351615175</v>
      </c>
      <c r="S39" s="3" t="n">
        <f aca="false">10^(-2.138+0.5222*A39+(-0.9333*LOG10(SQRT(D39^2+15^2)))+(0.0284*C39)-(0.3197*F39))</f>
        <v>0.17851703927258</v>
      </c>
      <c r="T39" s="3" t="n">
        <f aca="false">10^(-2.69+0.5707*A39+(-0.9082*LOG10(SQRT(D39^2+15^2)))+(0.04*C39)-(0.277*F39))</f>
        <v>0.117942855863139</v>
      </c>
      <c r="U39" s="3" t="n">
        <f aca="false">10^(-2.942+0.5671*A39+(-0.827*LOG10(SQRT(D39^2+15^2)))+(0.0054*C39)-(0.271*F39))</f>
        <v>0.0847126820514708</v>
      </c>
    </row>
    <row r="40" customFormat="false" ht="13.8" hidden="false" customHeight="false" outlineLevel="0" collapsed="false">
      <c r="A40" s="3" t="n">
        <v>6</v>
      </c>
      <c r="B40" s="3" t="s">
        <v>16</v>
      </c>
      <c r="C40" s="3" t="n">
        <v>0</v>
      </c>
      <c r="D40" s="3" t="n">
        <v>30</v>
      </c>
      <c r="E40" s="3" t="s">
        <v>7</v>
      </c>
      <c r="F40" s="3" t="n">
        <v>0</v>
      </c>
      <c r="G40" s="3" t="s">
        <v>15</v>
      </c>
      <c r="H40" s="3" t="n">
        <v>5</v>
      </c>
      <c r="I40" s="3" t="n">
        <f aca="false">10^(1.017+0.1046*A40+(-1.007*LOG10(SQRT(D40^2+15^2)))-(0.0735*C40)-(0.3068*F40))</f>
        <v>1.28334878846334</v>
      </c>
      <c r="J40" s="3" t="n">
        <f aca="false">10^(1.028+0.1245*A40+(-1.055*LOG10(SQRT(D40^2+15^2)))-(0.0775*C40)-(0.3246*F40))</f>
        <v>1.46391898968374</v>
      </c>
      <c r="K40" s="3" t="n">
        <f aca="false">10^(1.382+0.1041*A40+(-1.062*LOG10(SQRT(D40^2+15^2)))-(0.1358*C40)-(0.3326*F40))</f>
        <v>2.4346582619787</v>
      </c>
      <c r="L40" s="3" t="n">
        <f aca="false">10^(1.382+0.1041*A40+(-1.062*LOG10(SQRT(D40^2+15^2)))-(0.1358*C40)-(0.3526*F40))</f>
        <v>2.4346582619787</v>
      </c>
      <c r="M40" s="3" t="n">
        <f aca="false">10^(1.368+0.0684*A40+(-0.9139*LOG10(SQRT(D40^2+15^2)))-(0.0972*C40)-(0.3011*F40))</f>
        <v>2.4220095702507</v>
      </c>
      <c r="N40" s="3" t="n">
        <f aca="false">10^(0.9747+0.1009*A40+(-0.8886*LOG10(SQRT(D40^2+15^2)))-(0.0552*C40)-(0.2639*F40))</f>
        <v>1.67676783442416</v>
      </c>
      <c r="O40" s="3" t="n">
        <f aca="false">10^(0.5295+0.1513*A40+(-0.8601*LOG10(SQRT(D40^2+15^2)))-(0.0693*C40)-(0.2533*F40))</f>
        <v>1.33398779990091</v>
      </c>
      <c r="P40" s="3" t="n">
        <f aca="false">10^(-0.579+0.3147*A40+(-0.9064*LOG10(SQRT(D40^2+15^2)))-(0.0111*C40)-(0.2394*F40))</f>
        <v>0.844146213668686</v>
      </c>
      <c r="Q40" s="3" t="n">
        <f aca="false">10^(-1.612+0.4673*A40+(-0.9278*LOG10(SQRT(D40^2+15^2)))-(0.0203*C40)-(0.2355*F40))</f>
        <v>0.597544625861881</v>
      </c>
      <c r="R40" s="3" t="n">
        <f aca="false">10^(-1.716+0.4763*A40+(-0.9482*LOG10(SQRT(D40^2+15^2)))-(0.02*C40)-(0.2921*F40))</f>
        <v>0.495733866471764</v>
      </c>
      <c r="S40" s="3" t="n">
        <f aca="false">10^(-2.138+0.5222*A40+(-0.9333*LOG10(SQRT(D40^2+15^2)))+(0.0284*C40)-(0.3197*F40))</f>
        <v>0.372717406435116</v>
      </c>
      <c r="T40" s="3" t="n">
        <f aca="false">10^(-2.69+0.5707*A40+(-0.9082*LOG10(SQRT(D40^2+15^2)))+(0.04*C40)-(0.277*F40))</f>
        <v>0.223188410657375</v>
      </c>
      <c r="U40" s="3" t="n">
        <f aca="false">10^(-2.942+0.5671*A40+(-0.827*LOG10(SQRT(D40^2+15^2)))+(0.0054*C40)-(0.271*F40))</f>
        <v>0.158106029337</v>
      </c>
    </row>
    <row r="41" customFormat="false" ht="13.8" hidden="false" customHeight="false" outlineLevel="0" collapsed="false">
      <c r="A41" s="3" t="n">
        <v>7</v>
      </c>
      <c r="B41" s="3" t="s">
        <v>4</v>
      </c>
      <c r="C41" s="3" t="n">
        <v>1</v>
      </c>
      <c r="D41" s="3" t="n">
        <v>30</v>
      </c>
      <c r="E41" s="3" t="s">
        <v>5</v>
      </c>
      <c r="F41" s="3" t="n">
        <v>1</v>
      </c>
      <c r="G41" s="3" t="s">
        <v>15</v>
      </c>
      <c r="H41" s="3" t="n">
        <v>5</v>
      </c>
      <c r="I41" s="3" t="n">
        <f aca="false">10^(1.017+0.1046*A41+(-1.007*LOG10(SQRT(D41^2+15^2)))-(0.0735*C41)-(0.3068*F41))</f>
        <v>0.680212651013309</v>
      </c>
      <c r="J41" s="3" t="n">
        <f aca="false">10^(1.028+0.1245*A41+(-1.055*LOG10(SQRT(D41^2+15^2)))-(0.0775*C41)-(0.3246*F41))</f>
        <v>0.772533007689412</v>
      </c>
      <c r="K41" s="3" t="n">
        <f aca="false">10^(1.382+0.1041*A41+(-1.062*LOG10(SQRT(D41^2+15^2)))-(0.1358*C41)-(0.3326*F41))</f>
        <v>1.05229622055184</v>
      </c>
      <c r="L41" s="3" t="n">
        <f aca="false">10^(1.382+0.1041*A41+(-1.062*LOG10(SQRT(D41^2+15^2)))-(0.1358*C41)-(0.3526*F41))</f>
        <v>1.00493508892538</v>
      </c>
      <c r="M41" s="3" t="n">
        <f aca="false">10^(1.368+0.0684*A41+(-0.9139*LOG10(SQRT(D41^2+15^2)))-(0.0972*C41)-(0.3011*F41))</f>
        <v>1.13311986899593</v>
      </c>
      <c r="N41" s="3" t="n">
        <f aca="false">10^(0.9747+0.1009*A41+(-0.8886*LOG10(SQRT(D41^2+15^2)))-(0.0552*C41)-(0.2639*F41))</f>
        <v>1.01454878307154</v>
      </c>
      <c r="O41" s="3" t="n">
        <f aca="false">10^(0.5295+0.1513*A41+(-0.8601*LOG10(SQRT(D41^2+15^2)))-(0.0693*C41)-(0.2533*F41))</f>
        <v>0.8991908060533</v>
      </c>
      <c r="P41" s="3" t="n">
        <f aca="false">10^(-0.579+0.3147*A41+(-0.9064*LOG10(SQRT(D41^2+15^2)))-(0.0111*C41)-(0.2394*F41))</f>
        <v>0.978628088817338</v>
      </c>
      <c r="Q41" s="3" t="n">
        <f aca="false">10^(-1.612+0.4673*A41+(-0.9278*LOG10(SQRT(D41^2+15^2)))-(0.0203*C41)-(0.2355*F41))</f>
        <v>0.97245686117509</v>
      </c>
      <c r="R41" s="3" t="n">
        <f aca="false">10^(-1.716+0.4763*A41+(-0.9482*LOG10(SQRT(D41^2+15^2)))-(0.02*C41)-(0.2921*F41))</f>
        <v>0.723516748778032</v>
      </c>
      <c r="S41" s="3" t="n">
        <f aca="false">10^(-2.138+0.5222*A41+(-0.9333*LOG10(SQRT(D41^2+15^2)))+(0.0284*C41)-(0.3197*F41))</f>
        <v>0.634278039858815</v>
      </c>
      <c r="T41" s="3" t="n">
        <f aca="false">10^(-2.69+0.5707*A41+(-0.9082*LOG10(SQRT(D41^2+15^2)))+(0.04*C41)-(0.277*F41))</f>
        <v>0.481250994028259</v>
      </c>
      <c r="U41" s="3" t="n">
        <f aca="false">10^(-2.942+0.5671*A41+(-0.827*LOG10(SQRT(D41^2+15^2)))+(0.0054*C41)-(0.271*F41))</f>
        <v>0.316554456504489</v>
      </c>
    </row>
    <row r="42" customFormat="false" ht="13.8" hidden="false" customHeight="false" outlineLevel="0" collapsed="false">
      <c r="A42" s="3" t="n">
        <v>7</v>
      </c>
      <c r="B42" s="3" t="s">
        <v>4</v>
      </c>
      <c r="C42" s="3" t="n">
        <v>1</v>
      </c>
      <c r="D42" s="3" t="n">
        <v>30</v>
      </c>
      <c r="E42" s="3" t="s">
        <v>7</v>
      </c>
      <c r="F42" s="3" t="n">
        <v>0</v>
      </c>
      <c r="G42" s="3" t="s">
        <v>15</v>
      </c>
      <c r="H42" s="3" t="n">
        <v>5</v>
      </c>
      <c r="I42" s="3" t="n">
        <f aca="false">10^(1.017+0.1046*A42+(-1.007*LOG10(SQRT(D42^2+15^2)))-(0.0735*C42)-(0.3068*F42))</f>
        <v>1.37862041368821</v>
      </c>
      <c r="J42" s="3" t="n">
        <f aca="false">10^(1.028+0.1245*A42+(-1.055*LOG10(SQRT(D42^2+15^2)))-(0.0775*C42)-(0.3246*F42))</f>
        <v>1.63123692782572</v>
      </c>
      <c r="K42" s="3" t="n">
        <f aca="false">10^(1.382+0.1041*A42+(-1.062*LOG10(SQRT(D42^2+15^2)))-(0.1358*C42)-(0.3326*F42))</f>
        <v>2.26327856625972</v>
      </c>
      <c r="L42" s="3" t="n">
        <f aca="false">10^(1.382+0.1041*A42+(-1.062*LOG10(SQRT(D42^2+15^2)))-(0.1358*C42)-(0.3526*F42))</f>
        <v>2.26327856625972</v>
      </c>
      <c r="M42" s="3" t="n">
        <f aca="false">10^(1.368+0.0684*A42+(-0.9139*LOG10(SQRT(D42^2+15^2)))-(0.0972*C42)-(0.3011*F42))</f>
        <v>2.26660506474965</v>
      </c>
      <c r="N42" s="3" t="n">
        <f aca="false">10^(0.9747+0.1009*A42+(-0.8886*LOG10(SQRT(D42^2+15^2)))-(0.0552*C42)-(0.2639*F42))</f>
        <v>1.86282875974856</v>
      </c>
      <c r="O42" s="3" t="n">
        <f aca="false">10^(0.5295+0.1513*A42+(-0.8601*LOG10(SQRT(D42^2+15^2)))-(0.0693*C42)-(0.2533*F42))</f>
        <v>1.61120892058398</v>
      </c>
      <c r="P42" s="3" t="n">
        <f aca="false">10^(-0.579+0.3147*A42+(-0.9064*LOG10(SQRT(D42^2+15^2)))-(0.0111*C42)-(0.2394*F42))</f>
        <v>1.69831277645752</v>
      </c>
      <c r="Q42" s="3" t="n">
        <f aca="false">10^(-1.612+0.4673*A42+(-0.9278*LOG10(SQRT(D42^2+15^2)))-(0.0203*C42)-(0.2355*F42))</f>
        <v>1.67251624543531</v>
      </c>
      <c r="R42" s="3" t="n">
        <f aca="false">10^(-1.716+0.4763*A42+(-0.9482*LOG10(SQRT(D42^2+15^2)))-(0.02*C42)-(0.2921*F42))</f>
        <v>1.41758330257775</v>
      </c>
      <c r="S42" s="3" t="n">
        <f aca="false">10^(-2.138+0.5222*A42+(-0.9333*LOG10(SQRT(D42^2+15^2)))+(0.0284*C42)-(0.3197*F42))</f>
        <v>1.32427955862496</v>
      </c>
      <c r="T42" s="3" t="n">
        <f aca="false">10^(-2.69+0.5707*A42+(-0.9082*LOG10(SQRT(D42^2+15^2)))+(0.04*C42)-(0.277*F42))</f>
        <v>0.910692247515927</v>
      </c>
      <c r="U42" s="3" t="n">
        <f aca="false">10^(-2.942+0.5671*A42+(-0.827*LOG10(SQRT(D42^2+15^2)))+(0.0054*C42)-(0.271*F42))</f>
        <v>0.590810808663185</v>
      </c>
    </row>
    <row r="43" customFormat="false" ht="13.8" hidden="false" customHeight="false" outlineLevel="0" collapsed="false">
      <c r="A43" s="3" t="n">
        <v>7</v>
      </c>
      <c r="B43" s="3" t="s">
        <v>16</v>
      </c>
      <c r="C43" s="3" t="n">
        <v>0</v>
      </c>
      <c r="D43" s="3" t="n">
        <v>30</v>
      </c>
      <c r="E43" s="3" t="s">
        <v>5</v>
      </c>
      <c r="F43" s="3" t="n">
        <v>1</v>
      </c>
      <c r="G43" s="3" t="s">
        <v>15</v>
      </c>
      <c r="H43" s="3" t="n">
        <v>5</v>
      </c>
      <c r="I43" s="3" t="n">
        <f aca="false">10^(1.017+0.1046*A43+(-1.007*LOG10(SQRT(D43^2+15^2)))-(0.0735*C43)-(0.3068*F43))</f>
        <v>0.805646834346883</v>
      </c>
      <c r="J43" s="3" t="n">
        <f aca="false">10^(1.028+0.1245*A43+(-1.055*LOG10(SQRT(D43^2+15^2)))-(0.0775*C43)-(0.3246*F43))</f>
        <v>0.923457779770937</v>
      </c>
      <c r="K43" s="3" t="n">
        <f aca="false">10^(1.382+0.1041*A43+(-1.062*LOG10(SQRT(D43^2+15^2)))-(0.1358*C43)-(0.3326*F43))</f>
        <v>1.43859322468259</v>
      </c>
      <c r="L43" s="3" t="n">
        <f aca="false">10^(1.382+0.1041*A43+(-1.062*LOG10(SQRT(D43^2+15^2)))-(0.1358*C43)-(0.3526*F43))</f>
        <v>1.37384586387254</v>
      </c>
      <c r="M43" s="3" t="n">
        <f aca="false">10^(1.368+0.0684*A43+(-0.9139*LOG10(SQRT(D43^2+15^2)))-(0.0972*C43)-(0.3011*F43))</f>
        <v>1.41734591017475</v>
      </c>
      <c r="N43" s="3" t="n">
        <f aca="false">10^(0.9747+0.1009*A43+(-0.8886*LOG10(SQRT(D43^2+15^2)))-(0.0552*C43)-(0.2639*F43))</f>
        <v>1.15205426026385</v>
      </c>
      <c r="O43" s="3" t="n">
        <f aca="false">10^(0.5295+0.1513*A43+(-0.8601*LOG10(SQRT(D43^2+15^2)))-(0.0693*C43)-(0.2533*F43))</f>
        <v>1.05475564339416</v>
      </c>
      <c r="P43" s="3" t="n">
        <f aca="false">10^(-0.579+0.3147*A43+(-0.9064*LOG10(SQRT(D43^2+15^2)))-(0.0111*C43)-(0.2394*F43))</f>
        <v>1.0039629287741</v>
      </c>
      <c r="Q43" s="3" t="n">
        <f aca="false">10^(-1.612+0.4673*A43+(-0.9278*LOG10(SQRT(D43^2+15^2)))-(0.0203*C43)-(0.2355*F43))</f>
        <v>1.01899099206446</v>
      </c>
      <c r="R43" s="3" t="n">
        <f aca="false">10^(-1.716+0.4763*A43+(-0.9482*LOG10(SQRT(D43^2+15^2)))-(0.02*C43)-(0.2921*F43))</f>
        <v>0.757615042638448</v>
      </c>
      <c r="S43" s="3" t="n">
        <f aca="false">10^(-2.138+0.5222*A43+(-0.9333*LOG10(SQRT(D43^2+15^2)))+(0.0284*C43)-(0.3197*F43))</f>
        <v>0.594127528245419</v>
      </c>
      <c r="T43" s="3" t="n">
        <f aca="false">10^(-2.69+0.5707*A43+(-0.9082*LOG10(SQRT(D43^2+15^2)))+(0.04*C43)-(0.277*F43))</f>
        <v>0.438906123004578</v>
      </c>
      <c r="U43" s="3" t="n">
        <f aca="false">10^(-2.942+0.5671*A43+(-0.827*LOG10(SQRT(D43^2+15^2)))+(0.0054*C43)-(0.271*F43))</f>
        <v>0.312642800295658</v>
      </c>
    </row>
    <row r="44" customFormat="false" ht="13.8" hidden="false" customHeight="false" outlineLevel="0" collapsed="false">
      <c r="A44" s="3" t="n">
        <v>7</v>
      </c>
      <c r="B44" s="3" t="s">
        <v>16</v>
      </c>
      <c r="C44" s="3" t="n">
        <v>0</v>
      </c>
      <c r="D44" s="3" t="n">
        <v>30</v>
      </c>
      <c r="E44" s="3" t="s">
        <v>7</v>
      </c>
      <c r="F44" s="3" t="n">
        <v>0</v>
      </c>
      <c r="G44" s="3" t="s">
        <v>15</v>
      </c>
      <c r="H44" s="3" t="n">
        <v>5</v>
      </c>
      <c r="I44" s="3" t="n">
        <f aca="false">10^(1.017+0.1046*A44+(-1.007*LOG10(SQRT(D44^2+15^2)))-(0.0735*C44)-(0.3068*F44))</f>
        <v>1.63284403840376</v>
      </c>
      <c r="J44" s="3" t="n">
        <f aca="false">10^(1.028+0.1245*A44+(-1.055*LOG10(SQRT(D44^2+15^2)))-(0.0775*C44)-(0.3246*F44))</f>
        <v>1.94992112525492</v>
      </c>
      <c r="K44" s="3" t="n">
        <f aca="false">10^(1.382+0.1041*A44+(-1.062*LOG10(SQRT(D44^2+15^2)))-(0.1358*C44)-(0.3326*F44))</f>
        <v>3.09412610955032</v>
      </c>
      <c r="L44" s="3" t="n">
        <f aca="false">10^(1.382+0.1041*A44+(-1.062*LOG10(SQRT(D44^2+15^2)))-(0.1358*C44)-(0.3526*F44))</f>
        <v>3.09412610955032</v>
      </c>
      <c r="M44" s="3" t="n">
        <f aca="false">10^(1.368+0.0684*A44+(-0.9139*LOG10(SQRT(D44^2+15^2)))-(0.0972*C44)-(0.3011*F44))</f>
        <v>2.83514878381842</v>
      </c>
      <c r="N44" s="3" t="n">
        <f aca="false">10^(0.9747+0.1009*A44+(-0.8886*LOG10(SQRT(D44^2+15^2)))-(0.0552*C44)-(0.2639*F44))</f>
        <v>2.11530469960558</v>
      </c>
      <c r="O44" s="3" t="n">
        <f aca="false">10^(0.5295+0.1513*A44+(-0.8601*LOG10(SQRT(D44^2+15^2)))-(0.0693*C44)-(0.2533*F44))</f>
        <v>1.88995671467333</v>
      </c>
      <c r="P44" s="3" t="n">
        <f aca="false">10^(-0.579+0.3147*A44+(-0.9064*LOG10(SQRT(D44^2+15^2)))-(0.0111*C44)-(0.2394*F44))</f>
        <v>1.74227889890969</v>
      </c>
      <c r="Q44" s="3" t="n">
        <f aca="false">10^(-1.612+0.4673*A44+(-0.9278*LOG10(SQRT(D44^2+15^2)))-(0.0203*C44)-(0.2355*F44))</f>
        <v>1.75254970808745</v>
      </c>
      <c r="R44" s="3" t="n">
        <f aca="false">10^(-1.716+0.4763*A44+(-0.9482*LOG10(SQRT(D44^2+15^2)))-(0.02*C44)-(0.2921*F44))</f>
        <v>1.48439194536944</v>
      </c>
      <c r="S44" s="3" t="n">
        <f aca="false">10^(-2.138+0.5222*A44+(-0.9333*LOG10(SQRT(D44^2+15^2)))+(0.0284*C44)-(0.3197*F44))</f>
        <v>1.24045117665892</v>
      </c>
      <c r="T44" s="3" t="n">
        <f aca="false">10^(-2.69+0.5707*A44+(-0.9082*LOG10(SQRT(D44^2+15^2)))+(0.04*C44)-(0.277*F44))</f>
        <v>0.83056120105192</v>
      </c>
      <c r="U44" s="3" t="n">
        <f aca="false">10^(-2.942+0.5671*A44+(-0.827*LOG10(SQRT(D44^2+15^2)))+(0.0054*C44)-(0.271*F44))</f>
        <v>0.583510172957495</v>
      </c>
    </row>
    <row r="45" customFormat="false" ht="13.8" hidden="false" customHeight="false" outlineLevel="0" collapsed="false">
      <c r="A45" s="3" t="n">
        <v>5</v>
      </c>
      <c r="B45" s="3" t="s">
        <v>4</v>
      </c>
      <c r="C45" s="3" t="n">
        <v>1</v>
      </c>
      <c r="D45" s="3" t="n">
        <v>60</v>
      </c>
      <c r="E45" s="3" t="s">
        <v>5</v>
      </c>
      <c r="F45" s="3" t="n">
        <v>1</v>
      </c>
      <c r="G45" s="3" t="s">
        <v>15</v>
      </c>
      <c r="H45" s="3" t="n">
        <v>5</v>
      </c>
      <c r="I45" s="3" t="n">
        <f aca="false">10^(1.017+0.1046*A45+(-1.007*LOG10(SQRT(D45^2+15^2)))-(0.0735*C45)-(0.3068*F45))</f>
        <v>0.226905524696371</v>
      </c>
      <c r="J45" s="3" t="n">
        <f aca="false">10^(1.028+0.1245*A45+(-1.055*LOG10(SQRT(D45^2+15^2)))-(0.0775*C45)-(0.3246*F45))</f>
        <v>0.228329442185013</v>
      </c>
      <c r="K45" s="3" t="n">
        <f aca="false">10^(1.382+0.1041*A45+(-1.062*LOG10(SQRT(D45^2+15^2)))-(0.1358*C45)-(0.3326*F45))</f>
        <v>0.340190910528123</v>
      </c>
      <c r="L45" s="3" t="n">
        <f aca="false">10^(1.382+0.1041*A45+(-1.062*LOG10(SQRT(D45^2+15^2)))-(0.1358*C45)-(0.3526*F45))</f>
        <v>0.32487979738624</v>
      </c>
      <c r="M45" s="3" t="n">
        <f aca="false">10^(1.368+0.0684*A45+(-0.9139*LOG10(SQRT(D45^2+15^2)))-(0.0972*C45)-(0.3011*F45))</f>
        <v>0.472733700603237</v>
      </c>
      <c r="N45" s="3" t="n">
        <f aca="false">10^(0.9747+0.1009*A45+(-0.8886*LOG10(SQRT(D45^2+15^2)))-(0.0552*C45)-(0.2639*F45))</f>
        <v>0.3701151405488</v>
      </c>
      <c r="O45" s="3" t="n">
        <f aca="false">10^(0.5295+0.1513*A45+(-0.8601*LOG10(SQRT(D45^2+15^2)))-(0.0693*C45)-(0.2533*F45))</f>
        <v>0.264660634562363</v>
      </c>
      <c r="P45" s="3" t="n">
        <f aca="false">10^(-0.579+0.3147*A45+(-0.9064*LOG10(SQRT(D45^2+15^2)))-(0.0111*C45)-(0.2394*F45))</f>
        <v>0.131932390523163</v>
      </c>
      <c r="Q45" s="3" t="n">
        <f aca="false">10^(-1.612+0.4673*A45+(-0.9278*LOG10(SQRT(D45^2+15^2)))-(0.0203*C45)-(0.2355*F45))</f>
        <v>0.0640792286363902</v>
      </c>
      <c r="R45" s="3" t="n">
        <f aca="false">10^(-1.716+0.4763*A45+(-0.9482*LOG10(SQRT(D45^2+15^2)))-(0.02*C45)-(0.2921*F45))</f>
        <v>0.0451725320336478</v>
      </c>
      <c r="S45" s="3" t="n">
        <f aca="false">10^(-2.138+0.5222*A45+(-0.9333*LOG10(SQRT(D45^2+15^2)))+(0.0284*C45)-(0.3197*F45))</f>
        <v>0.0323493112674116</v>
      </c>
      <c r="T45" s="3" t="n">
        <f aca="false">10^(-2.69+0.5707*A45+(-0.9082*LOG10(SQRT(D45^2+15^2)))+(0.04*C45)-(0.277*F45))</f>
        <v>0.0199354968190204</v>
      </c>
      <c r="U45" s="3" t="n">
        <f aca="false">10^(-2.942+0.5671*A45+(-0.827*LOG10(SQRT(D45^2+15^2)))+(0.0054*C45)-(0.271*F45))</f>
        <v>0.014011411879171</v>
      </c>
    </row>
    <row r="46" customFormat="false" ht="13.8" hidden="false" customHeight="false" outlineLevel="0" collapsed="false">
      <c r="A46" s="3" t="n">
        <v>5</v>
      </c>
      <c r="B46" s="3" t="s">
        <v>4</v>
      </c>
      <c r="C46" s="3" t="n">
        <v>1</v>
      </c>
      <c r="D46" s="3" t="n">
        <v>60</v>
      </c>
      <c r="E46" s="3" t="s">
        <v>7</v>
      </c>
      <c r="F46" s="3" t="n">
        <v>0</v>
      </c>
      <c r="G46" s="3" t="s">
        <v>15</v>
      </c>
      <c r="H46" s="3" t="n">
        <v>5</v>
      </c>
      <c r="I46" s="3" t="n">
        <f aca="false">10^(1.017+0.1046*A46+(-1.007*LOG10(SQRT(D46^2+15^2)))-(0.0735*C46)-(0.3068*F46))</f>
        <v>0.45988057978494</v>
      </c>
      <c r="J46" s="3" t="n">
        <f aca="false">10^(1.028+0.1245*A46+(-1.055*LOG10(SQRT(D46^2+15^2)))-(0.0775*C46)-(0.3246*F46))</f>
        <v>0.482127513122113</v>
      </c>
      <c r="K46" s="3" t="n">
        <f aca="false">10^(1.382+0.1041*A46+(-1.062*LOG10(SQRT(D46^2+15^2)))-(0.1358*C46)-(0.3326*F46))</f>
        <v>0.731682563518959</v>
      </c>
      <c r="L46" s="3" t="n">
        <f aca="false">10^(1.382+0.1041*A46+(-1.062*LOG10(SQRT(D46^2+15^2)))-(0.1358*C46)-(0.3526*F46))</f>
        <v>0.731682563518959</v>
      </c>
      <c r="M46" s="3" t="n">
        <f aca="false">10^(1.368+0.0684*A46+(-0.9139*LOG10(SQRT(D46^2+15^2)))-(0.0972*C46)-(0.3011*F46))</f>
        <v>0.945619814269618</v>
      </c>
      <c r="N46" s="3" t="n">
        <f aca="false">10^(0.9747+0.1009*A46+(-0.8886*LOG10(SQRT(D46^2+15^2)))-(0.0552*C46)-(0.2639*F46))</f>
        <v>0.679574151324044</v>
      </c>
      <c r="O46" s="3" t="n">
        <f aca="false">10^(0.5295+0.1513*A46+(-0.8601*LOG10(SQRT(D46^2+15^2)))-(0.0693*C46)-(0.2533*F46))</f>
        <v>0.474230355185613</v>
      </c>
      <c r="P46" s="3" t="n">
        <f aca="false">10^(-0.579+0.3147*A46+(-0.9064*LOG10(SQRT(D46^2+15^2)))-(0.0111*C46)-(0.2394*F46))</f>
        <v>0.228955685019063</v>
      </c>
      <c r="Q46" s="3" t="n">
        <f aca="false">10^(-1.612+0.4673*A46+(-0.9278*LOG10(SQRT(D46^2+15^2)))-(0.0203*C46)-(0.2355*F46))</f>
        <v>0.110209054168039</v>
      </c>
      <c r="R46" s="3" t="n">
        <f aca="false">10^(-1.716+0.4763*A46+(-0.9482*LOG10(SQRT(D46^2+15^2)))-(0.02*C46)-(0.2921*F46))</f>
        <v>0.0885063507572003</v>
      </c>
      <c r="S46" s="3" t="n">
        <f aca="false">10^(-2.138+0.5222*A46+(-0.9333*LOG10(SQRT(D46^2+15^2)))+(0.0284*C46)-(0.3197*F46))</f>
        <v>0.0675406193418978</v>
      </c>
      <c r="T46" s="3" t="n">
        <f aca="false">10^(-2.69+0.5707*A46+(-0.9082*LOG10(SQRT(D46^2+15^2)))+(0.04*C46)-(0.277*F46))</f>
        <v>0.0377248101899904</v>
      </c>
      <c r="U46" s="3" t="n">
        <f aca="false">10^(-2.942+0.5671*A46+(-0.827*LOG10(SQRT(D46^2+15^2)))+(0.0054*C46)-(0.271*F46))</f>
        <v>0.0261506145712043</v>
      </c>
    </row>
    <row r="47" customFormat="false" ht="13.8" hidden="false" customHeight="false" outlineLevel="0" collapsed="false">
      <c r="A47" s="3" t="n">
        <v>5</v>
      </c>
      <c r="B47" s="3" t="s">
        <v>16</v>
      </c>
      <c r="C47" s="3" t="n">
        <v>0</v>
      </c>
      <c r="D47" s="3" t="n">
        <v>60</v>
      </c>
      <c r="E47" s="3" t="s">
        <v>5</v>
      </c>
      <c r="F47" s="3" t="n">
        <v>1</v>
      </c>
      <c r="G47" s="3" t="s">
        <v>15</v>
      </c>
      <c r="H47" s="3" t="n">
        <v>5</v>
      </c>
      <c r="I47" s="3" t="n">
        <f aca="false">10^(1.017+0.1046*A47+(-1.007*LOG10(SQRT(D47^2+15^2)))-(0.0735*C47)-(0.3068*F47))</f>
        <v>0.268747894346165</v>
      </c>
      <c r="J47" s="3" t="n">
        <f aca="false">10^(1.028+0.1245*A47+(-1.055*LOG10(SQRT(D47^2+15^2)))-(0.0775*C47)-(0.3246*F47))</f>
        <v>0.272936687025391</v>
      </c>
      <c r="K47" s="3" t="n">
        <f aca="false">10^(1.382+0.1041*A47+(-1.062*LOG10(SQRT(D47^2+15^2)))-(0.1358*C47)-(0.3326*F47))</f>
        <v>0.46507469040202</v>
      </c>
      <c r="L47" s="3" t="n">
        <f aca="false">10^(1.382+0.1041*A47+(-1.062*LOG10(SQRT(D47^2+15^2)))-(0.1358*C47)-(0.3526*F47))</f>
        <v>0.444142881280143</v>
      </c>
      <c r="M47" s="3" t="n">
        <f aca="false">10^(1.368+0.0684*A47+(-0.9139*LOG10(SQRT(D47^2+15^2)))-(0.0972*C47)-(0.3011*F47))</f>
        <v>0.591311824534057</v>
      </c>
      <c r="N47" s="3" t="n">
        <f aca="false">10^(0.9747+0.1009*A47+(-0.8886*LOG10(SQRT(D47^2+15^2)))-(0.0552*C47)-(0.2639*F47))</f>
        <v>0.420278188266608</v>
      </c>
      <c r="O47" s="3" t="n">
        <f aca="false">10^(0.5295+0.1513*A47+(-0.8601*LOG10(SQRT(D47^2+15^2)))-(0.0693*C47)-(0.2533*F47))</f>
        <v>0.310448345345274</v>
      </c>
      <c r="P47" s="3" t="n">
        <f aca="false">10^(-0.579+0.3147*A47+(-0.9064*LOG10(SQRT(D47^2+15^2)))-(0.0111*C47)-(0.2394*F47))</f>
        <v>0.135347871886525</v>
      </c>
      <c r="Q47" s="3" t="n">
        <f aca="false">10^(-1.612+0.4673*A47+(-0.9278*LOG10(SQRT(D47^2+15^2)))-(0.0203*C47)-(0.2355*F47))</f>
        <v>0.0671455561329664</v>
      </c>
      <c r="R47" s="3" t="n">
        <f aca="false">10^(-1.716+0.4763*A47+(-0.9482*LOG10(SQRT(D47^2+15^2)))-(0.02*C47)-(0.2921*F47))</f>
        <v>0.0473014478801764</v>
      </c>
      <c r="S47" s="3" t="n">
        <f aca="false">10^(-2.138+0.5222*A47+(-0.9333*LOG10(SQRT(D47^2+15^2)))+(0.0284*C47)-(0.3197*F47))</f>
        <v>0.0303015635667082</v>
      </c>
      <c r="T47" s="3" t="n">
        <f aca="false">10^(-2.69+0.5707*A47+(-0.9082*LOG10(SQRT(D47^2+15^2)))+(0.04*C47)-(0.277*F47))</f>
        <v>0.0181813891868918</v>
      </c>
      <c r="U47" s="3" t="n">
        <f aca="false">10^(-2.942+0.5671*A47+(-0.827*LOG10(SQRT(D47^2+15^2)))+(0.0054*C47)-(0.271*F47))</f>
        <v>0.0138382731817195</v>
      </c>
    </row>
    <row r="48" customFormat="false" ht="13.8" hidden="false" customHeight="false" outlineLevel="0" collapsed="false">
      <c r="A48" s="3" t="n">
        <v>5</v>
      </c>
      <c r="B48" s="3" t="s">
        <v>16</v>
      </c>
      <c r="C48" s="3" t="n">
        <v>0</v>
      </c>
      <c r="D48" s="3" t="n">
        <v>60</v>
      </c>
      <c r="E48" s="3" t="s">
        <v>7</v>
      </c>
      <c r="F48" s="3" t="n">
        <v>0</v>
      </c>
      <c r="G48" s="3" t="s">
        <v>15</v>
      </c>
      <c r="H48" s="3" t="n">
        <v>5</v>
      </c>
      <c r="I48" s="3" t="n">
        <f aca="false">10^(1.017+0.1046*A48+(-1.007*LOG10(SQRT(D48^2+15^2)))-(0.0735*C48)-(0.3068*F48))</f>
        <v>0.544684566994472</v>
      </c>
      <c r="J48" s="3" t="n">
        <f aca="false">10^(1.028+0.1245*A48+(-1.055*LOG10(SQRT(D48^2+15^2)))-(0.0775*C48)-(0.3246*F48))</f>
        <v>0.576317643909951</v>
      </c>
      <c r="K48" s="3" t="n">
        <f aca="false">10^(1.382+0.1041*A48+(-1.062*LOG10(SQRT(D48^2+15^2)))-(0.1358*C48)-(0.3326*F48))</f>
        <v>1.000282580075</v>
      </c>
      <c r="L48" s="3" t="n">
        <f aca="false">10^(1.382+0.1041*A48+(-1.062*LOG10(SQRT(D48^2+15^2)))-(0.1358*C48)-(0.3526*F48))</f>
        <v>1.000282580075</v>
      </c>
      <c r="M48" s="3" t="n">
        <f aca="false">10^(1.368+0.0684*A48+(-0.9139*LOG10(SQRT(D48^2+15^2)))-(0.0972*C48)-(0.3011*F48))</f>
        <v>1.18281429265103</v>
      </c>
      <c r="N48" s="3" t="n">
        <f aca="false">10^(0.9747+0.1009*A48+(-0.8886*LOG10(SQRT(D48^2+15^2)))-(0.0552*C48)-(0.2639*F48))</f>
        <v>0.771679301440598</v>
      </c>
      <c r="O48" s="3" t="n">
        <f aca="false">10^(0.5295+0.1513*A48+(-0.8601*LOG10(SQRT(D48^2+15^2)))-(0.0693*C48)-(0.2533*F48))</f>
        <v>0.556274752848386</v>
      </c>
      <c r="P48" s="3" t="n">
        <f aca="false">10^(-0.579+0.3147*A48+(-0.9064*LOG10(SQRT(D48^2+15^2)))-(0.0111*C48)-(0.2394*F48))</f>
        <v>0.234882916930177</v>
      </c>
      <c r="Q48" s="3" t="n">
        <f aca="false">10^(-1.612+0.4673*A48+(-0.9278*LOG10(SQRT(D48^2+15^2)))-(0.0203*C48)-(0.2355*F48))</f>
        <v>0.115482792013491</v>
      </c>
      <c r="R48" s="3" t="n">
        <f aca="false">10^(-1.716+0.4763*A48+(-0.9482*LOG10(SQRT(D48^2+15^2)))-(0.02*C48)-(0.2921*F48))</f>
        <v>0.0926775265616708</v>
      </c>
      <c r="S48" s="3" t="n">
        <f aca="false">10^(-2.138+0.5222*A48+(-0.9333*LOG10(SQRT(D48^2+15^2)))+(0.0284*C48)-(0.3197*F48))</f>
        <v>0.0632652223537466</v>
      </c>
      <c r="T48" s="3" t="n">
        <f aca="false">10^(-2.69+0.5707*A48+(-0.9082*LOG10(SQRT(D48^2+15^2)))+(0.04*C48)-(0.277*F48))</f>
        <v>0.0344054358059155</v>
      </c>
      <c r="U48" s="3" t="n">
        <f aca="false">10^(-2.942+0.5671*A48+(-0.827*LOG10(SQRT(D48^2+15^2)))+(0.0054*C48)-(0.271*F48))</f>
        <v>0.0258274720225833</v>
      </c>
    </row>
    <row r="49" customFormat="false" ht="13.8" hidden="false" customHeight="false" outlineLevel="0" collapsed="false">
      <c r="A49" s="3" t="n">
        <v>6</v>
      </c>
      <c r="B49" s="3" t="s">
        <v>4</v>
      </c>
      <c r="C49" s="3" t="n">
        <v>1</v>
      </c>
      <c r="D49" s="3" t="n">
        <v>60</v>
      </c>
      <c r="E49" s="3" t="s">
        <v>5</v>
      </c>
      <c r="F49" s="3" t="n">
        <v>1</v>
      </c>
      <c r="G49" s="3" t="s">
        <v>15</v>
      </c>
      <c r="H49" s="3" t="n">
        <v>5</v>
      </c>
      <c r="I49" s="3" t="n">
        <f aca="false">10^(1.017+0.1046*A49+(-1.007*LOG10(SQRT(D49^2+15^2)))-(0.0735*C49)-(0.3068*F49))</f>
        <v>0.288698860833444</v>
      </c>
      <c r="J49" s="3" t="n">
        <f aca="false">10^(1.028+0.1245*A49+(-1.055*LOG10(SQRT(D49^2+15^2)))-(0.0775*C49)-(0.3246*F49))</f>
        <v>0.30413185836903</v>
      </c>
      <c r="K49" s="3" t="n">
        <f aca="false">10^(1.382+0.1041*A49+(-1.062*LOG10(SQRT(D49^2+15^2)))-(0.1358*C49)-(0.3326*F49))</f>
        <v>0.432337299626314</v>
      </c>
      <c r="L49" s="3" t="n">
        <f aca="false">10^(1.382+0.1041*A49+(-1.062*LOG10(SQRT(D49^2+15^2)))-(0.1358*C49)-(0.3526*F49))</f>
        <v>0.412878915803658</v>
      </c>
      <c r="M49" s="3" t="n">
        <f aca="false">10^(1.368+0.0684*A49+(-0.9139*LOG10(SQRT(D49^2+15^2)))-(0.0972*C49)-(0.3011*F49))</f>
        <v>0.553371214052023</v>
      </c>
      <c r="N49" s="3" t="n">
        <f aca="false">10^(0.9747+0.1009*A49+(-0.8886*LOG10(SQRT(D49^2+15^2)))-(0.0552*C49)-(0.2639*F49))</f>
        <v>0.466913952024207</v>
      </c>
      <c r="O49" s="3" t="n">
        <f aca="false">10^(0.5295+0.1513*A49+(-0.8601*LOG10(SQRT(D49^2+15^2)))-(0.0693*C49)-(0.2533*F49))</f>
        <v>0.37496380659403</v>
      </c>
      <c r="P49" s="3" t="n">
        <f aca="false">10^(-0.579+0.3147*A49+(-0.9064*LOG10(SQRT(D49^2+15^2)))-(0.0111*C49)-(0.2394*F49))</f>
        <v>0.272302376494978</v>
      </c>
      <c r="Q49" s="3" t="n">
        <f aca="false">10^(-1.612+0.4673*A49+(-0.9278*LOG10(SQRT(D49^2+15^2)))-(0.0203*C49)-(0.2355*F49))</f>
        <v>0.187939157312634</v>
      </c>
      <c r="R49" s="3" t="n">
        <f aca="false">10^(-1.716+0.4763*A49+(-0.9482*LOG10(SQRT(D49^2+15^2)))-(0.02*C49)-(0.2921*F49))</f>
        <v>0.135261573271006</v>
      </c>
      <c r="S49" s="3" t="n">
        <f aca="false">10^(-2.138+0.5222*A49+(-0.9333*LOG10(SQRT(D49^2+15^2)))+(0.0284*C49)-(0.3197*F49))</f>
        <v>0.107662643420846</v>
      </c>
      <c r="T49" s="3" t="n">
        <f aca="false">10^(-2.69+0.5707*A49+(-0.9082*LOG10(SQRT(D49^2+15^2)))+(0.04*C49)-(0.277*F49))</f>
        <v>0.0741868725746273</v>
      </c>
      <c r="U49" s="3" t="n">
        <f aca="false">10^(-2.942+0.5671*A49+(-0.827*LOG10(SQRT(D49^2+15^2)))+(0.0054*C49)-(0.271*F49))</f>
        <v>0.0517108765761691</v>
      </c>
    </row>
    <row r="50" customFormat="false" ht="13.8" hidden="false" customHeight="false" outlineLevel="0" collapsed="false">
      <c r="A50" s="3" t="n">
        <v>6</v>
      </c>
      <c r="B50" s="3" t="s">
        <v>4</v>
      </c>
      <c r="C50" s="3" t="n">
        <v>1</v>
      </c>
      <c r="D50" s="3" t="n">
        <v>60</v>
      </c>
      <c r="E50" s="3" t="s">
        <v>7</v>
      </c>
      <c r="F50" s="3" t="n">
        <v>0</v>
      </c>
      <c r="G50" s="3" t="s">
        <v>15</v>
      </c>
      <c r="H50" s="3" t="n">
        <v>5</v>
      </c>
      <c r="I50" s="3" t="n">
        <f aca="false">10^(1.017+0.1046*A50+(-1.007*LOG10(SQRT(D50^2+15^2)))-(0.0735*C50)-(0.3068*F50))</f>
        <v>0.58512017140612</v>
      </c>
      <c r="J50" s="3" t="n">
        <f aca="false">10^(1.028+0.1245*A50+(-1.055*LOG10(SQRT(D50^2+15^2)))-(0.0775*C50)-(0.3246*F50))</f>
        <v>0.642187600221324</v>
      </c>
      <c r="K50" s="3" t="n">
        <f aca="false">10^(1.382+0.1041*A50+(-1.062*LOG10(SQRT(D50^2+15^2)))-(0.1358*C50)-(0.3326*F50))</f>
        <v>0.929871004502617</v>
      </c>
      <c r="L50" s="3" t="n">
        <f aca="false">10^(1.382+0.1041*A50+(-1.062*LOG10(SQRT(D50^2+15^2)))-(0.1358*C50)-(0.3526*F50))</f>
        <v>0.929871004502617</v>
      </c>
      <c r="M50" s="3" t="n">
        <f aca="false">10^(1.368+0.0684*A50+(-0.9139*LOG10(SQRT(D50^2+15^2)))-(0.0972*C50)-(0.3011*F50))</f>
        <v>1.10692083933574</v>
      </c>
      <c r="N50" s="3" t="n">
        <f aca="false">10^(0.9747+0.1009*A50+(-0.8886*LOG10(SQRT(D50^2+15^2)))-(0.0552*C50)-(0.2639*F50))</f>
        <v>0.857307950757473</v>
      </c>
      <c r="O50" s="3" t="n">
        <f aca="false">10^(0.5295+0.1513*A50+(-0.8601*LOG10(SQRT(D50^2+15^2)))-(0.0693*C50)-(0.2533*F50))</f>
        <v>0.671876342610885</v>
      </c>
      <c r="P50" s="3" t="n">
        <f aca="false">10^(-0.579+0.3147*A50+(-0.9064*LOG10(SQRT(D50^2+15^2)))-(0.0111*C50)-(0.2394*F50))</f>
        <v>0.472553986898166</v>
      </c>
      <c r="Q50" s="3" t="n">
        <f aca="false">10^(-1.612+0.4673*A50+(-0.9278*LOG10(SQRT(D50^2+15^2)))-(0.0203*C50)-(0.2355*F50))</f>
        <v>0.323234177584981</v>
      </c>
      <c r="R50" s="3" t="n">
        <f aca="false">10^(-1.716+0.4763*A50+(-0.9482*LOG10(SQRT(D50^2+15^2)))-(0.02*C50)-(0.2921*F50))</f>
        <v>0.265017427824883</v>
      </c>
      <c r="S50" s="3" t="n">
        <f aca="false">10^(-2.138+0.5222*A50+(-0.9333*LOG10(SQRT(D50^2+15^2)))+(0.0284*C50)-(0.3197*F50))</f>
        <v>0.224783815535362</v>
      </c>
      <c r="T50" s="3" t="n">
        <f aca="false">10^(-2.69+0.5707*A50+(-0.9082*LOG10(SQRT(D50^2+15^2)))+(0.04*C50)-(0.277*F50))</f>
        <v>0.140387054903824</v>
      </c>
      <c r="U50" s="3" t="n">
        <f aca="false">10^(-2.942+0.5671*A50+(-0.827*LOG10(SQRT(D50^2+15^2)))+(0.0054*C50)-(0.271*F50))</f>
        <v>0.0965121298370202</v>
      </c>
    </row>
    <row r="51" customFormat="false" ht="13.8" hidden="false" customHeight="false" outlineLevel="0" collapsed="false">
      <c r="A51" s="3" t="n">
        <v>6</v>
      </c>
      <c r="B51" s="3" t="s">
        <v>16</v>
      </c>
      <c r="C51" s="3" t="n">
        <v>0</v>
      </c>
      <c r="D51" s="3" t="n">
        <v>60</v>
      </c>
      <c r="E51" s="3" t="s">
        <v>5</v>
      </c>
      <c r="F51" s="3" t="n">
        <v>1</v>
      </c>
      <c r="G51" s="3" t="s">
        <v>15</v>
      </c>
      <c r="H51" s="3" t="n">
        <v>5</v>
      </c>
      <c r="I51" s="3" t="n">
        <f aca="false">10^(1.017+0.1046*A51+(-1.007*LOG10(SQRT(D51^2+15^2)))-(0.0735*C51)-(0.3068*F51))</f>
        <v>0.341936191518238</v>
      </c>
      <c r="J51" s="3" t="n">
        <f aca="false">10^(1.028+0.1245*A51+(-1.055*LOG10(SQRT(D51^2+15^2)))-(0.0775*C51)-(0.3246*F51))</f>
        <v>0.363548130489704</v>
      </c>
      <c r="K51" s="3" t="n">
        <f aca="false">10^(1.382+0.1041*A51+(-1.062*LOG10(SQRT(D51^2+15^2)))-(0.1358*C51)-(0.3326*F51))</f>
        <v>0.591047936762352</v>
      </c>
      <c r="L51" s="3" t="n">
        <f aca="false">10^(1.382+0.1041*A51+(-1.062*LOG10(SQRT(D51^2+15^2)))-(0.1358*C51)-(0.3526*F51))</f>
        <v>0.564446397591313</v>
      </c>
      <c r="M51" s="3" t="n">
        <f aca="false">10^(1.368+0.0684*A51+(-0.9139*LOG10(SQRT(D51^2+15^2)))-(0.0972*C51)-(0.3011*F51))</f>
        <v>0.692176042893031</v>
      </c>
      <c r="N51" s="3" t="n">
        <f aca="false">10^(0.9747+0.1009*A51+(-0.8886*LOG10(SQRT(D51^2+15^2)))-(0.0552*C51)-(0.2639*F51))</f>
        <v>0.530196493832064</v>
      </c>
      <c r="O51" s="3" t="n">
        <f aca="false">10^(0.5295+0.1513*A51+(-0.8601*LOG10(SQRT(D51^2+15^2)))-(0.0693*C51)-(0.2533*F51))</f>
        <v>0.439834558373104</v>
      </c>
      <c r="P51" s="3" t="n">
        <f aca="false">10^(-0.579+0.3147*A51+(-0.9064*LOG10(SQRT(D51^2+15^2)))-(0.0111*C51)-(0.2394*F51))</f>
        <v>0.279351772692756</v>
      </c>
      <c r="Q51" s="3" t="n">
        <f aca="false">10^(-1.612+0.4673*A51+(-0.9278*LOG10(SQRT(D51^2+15^2)))-(0.0203*C51)-(0.2355*F51))</f>
        <v>0.196932446058682</v>
      </c>
      <c r="R51" s="3" t="n">
        <f aca="false">10^(-1.716+0.4763*A51+(-0.9482*LOG10(SQRT(D51^2+15^2)))-(0.02*C51)-(0.2921*F51))</f>
        <v>0.141636254826349</v>
      </c>
      <c r="S51" s="3" t="n">
        <f aca="false">10^(-2.138+0.5222*A51+(-0.9333*LOG10(SQRT(D51^2+15^2)))+(0.0284*C51)-(0.3197*F51))</f>
        <v>0.100847477289665</v>
      </c>
      <c r="T51" s="3" t="n">
        <f aca="false">10^(-2.69+0.5707*A51+(-0.9082*LOG10(SQRT(D51^2+15^2)))+(0.04*C51)-(0.277*F51))</f>
        <v>0.0676592319259758</v>
      </c>
      <c r="U51" s="3" t="n">
        <f aca="false">10^(-2.942+0.5671*A51+(-0.827*LOG10(SQRT(D51^2+15^2)))+(0.0054*C51)-(0.271*F51))</f>
        <v>0.0510718864521415</v>
      </c>
    </row>
    <row r="52" customFormat="false" ht="13.8" hidden="false" customHeight="false" outlineLevel="0" collapsed="false">
      <c r="A52" s="3" t="n">
        <v>6</v>
      </c>
      <c r="B52" s="3" t="s">
        <v>16</v>
      </c>
      <c r="C52" s="3" t="n">
        <v>0</v>
      </c>
      <c r="D52" s="3" t="n">
        <v>60</v>
      </c>
      <c r="E52" s="3" t="s">
        <v>7</v>
      </c>
      <c r="F52" s="3" t="n">
        <v>0</v>
      </c>
      <c r="G52" s="3" t="s">
        <v>15</v>
      </c>
      <c r="H52" s="3" t="n">
        <v>5</v>
      </c>
      <c r="I52" s="3" t="n">
        <f aca="false">10^(1.017+0.1046*A52+(-1.007*LOG10(SQRT(D52^2+15^2)))-(0.0735*C52)-(0.3068*F52))</f>
        <v>0.693018886231539</v>
      </c>
      <c r="J52" s="3" t="n">
        <f aca="false">10^(1.028+0.1245*A52+(-1.055*LOG10(SQRT(D52^2+15^2)))-(0.0775*C52)-(0.3246*F52))</f>
        <v>0.767647633944506</v>
      </c>
      <c r="K52" s="3" t="n">
        <f aca="false">10^(1.382+0.1041*A52+(-1.062*LOG10(SQRT(D52^2+15^2)))-(0.1358*C52)-(0.3326*F52))</f>
        <v>1.27122582100005</v>
      </c>
      <c r="L52" s="3" t="n">
        <f aca="false">10^(1.382+0.1041*A52+(-1.062*LOG10(SQRT(D52^2+15^2)))-(0.1358*C52)-(0.3526*F52))</f>
        <v>1.27122582100005</v>
      </c>
      <c r="M52" s="3" t="n">
        <f aca="false">10^(1.368+0.0684*A52+(-0.9139*LOG10(SQRT(D52^2+15^2)))-(0.0972*C52)-(0.3011*F52))</f>
        <v>1.38457524878628</v>
      </c>
      <c r="N52" s="3" t="n">
        <f aca="false">10^(0.9747+0.1009*A52+(-0.8886*LOG10(SQRT(D52^2+15^2)))-(0.0552*C52)-(0.2639*F52))</f>
        <v>0.97350200750137</v>
      </c>
      <c r="O52" s="3" t="n">
        <f aca="false">10^(0.5295+0.1513*A52+(-0.8601*LOG10(SQRT(D52^2+15^2)))-(0.0693*C52)-(0.2533*F52))</f>
        <v>0.788114557289914</v>
      </c>
      <c r="P52" s="3" t="n">
        <f aca="false">10^(-0.579+0.3147*A52+(-0.9064*LOG10(SQRT(D52^2+15^2)))-(0.0111*C52)-(0.2394*F52))</f>
        <v>0.484787520521205</v>
      </c>
      <c r="Q52" s="3" t="n">
        <f aca="false">10^(-1.612+0.4673*A52+(-0.9278*LOG10(SQRT(D52^2+15^2)))-(0.0203*C52)-(0.2355*F52))</f>
        <v>0.338701621055409</v>
      </c>
      <c r="R52" s="3" t="n">
        <f aca="false">10^(-1.716+0.4763*A52+(-0.9482*LOG10(SQRT(D52^2+15^2)))-(0.02*C52)-(0.2921*F52))</f>
        <v>0.277507314406453</v>
      </c>
      <c r="S52" s="3" t="n">
        <f aca="false">10^(-2.138+0.5222*A52+(-0.9333*LOG10(SQRT(D52^2+15^2)))+(0.0284*C52)-(0.3197*F52))</f>
        <v>0.210554747793769</v>
      </c>
      <c r="T52" s="3" t="n">
        <f aca="false">10^(-2.69+0.5707*A52+(-0.9082*LOG10(SQRT(D52^2+15^2)))+(0.04*C52)-(0.277*F52))</f>
        <v>0.128034515777541</v>
      </c>
      <c r="U52" s="3" t="n">
        <f aca="false">10^(-2.942+0.5671*A52+(-0.827*LOG10(SQRT(D52^2+15^2)))+(0.0054*C52)-(0.271*F52))</f>
        <v>0.0953195316468912</v>
      </c>
    </row>
    <row r="53" customFormat="false" ht="13.8" hidden="false" customHeight="false" outlineLevel="0" collapsed="false">
      <c r="A53" s="3" t="n">
        <v>7</v>
      </c>
      <c r="B53" s="3" t="s">
        <v>4</v>
      </c>
      <c r="C53" s="3" t="n">
        <v>1</v>
      </c>
      <c r="D53" s="3" t="n">
        <v>60</v>
      </c>
      <c r="E53" s="3" t="s">
        <v>5</v>
      </c>
      <c r="F53" s="3" t="n">
        <v>1</v>
      </c>
      <c r="G53" s="3" t="s">
        <v>15</v>
      </c>
      <c r="H53" s="3" t="n">
        <v>5</v>
      </c>
      <c r="I53" s="3" t="n">
        <f aca="false">10^(1.017+0.1046*A53+(-1.007*LOG10(SQRT(D53^2+15^2)))-(0.0735*C53)-(0.3068*F53))</f>
        <v>0.3673204183021</v>
      </c>
      <c r="J53" s="3" t="n">
        <f aca="false">10^(1.028+0.1245*A53+(-1.055*LOG10(SQRT(D53^2+15^2)))-(0.0775*C53)-(0.3246*F53))</f>
        <v>0.40509969450217</v>
      </c>
      <c r="K53" s="3" t="n">
        <f aca="false">10^(1.382+0.1041*A53+(-1.062*LOG10(SQRT(D53^2+15^2)))-(0.1358*C53)-(0.3326*F53))</f>
        <v>0.549443077000498</v>
      </c>
      <c r="L53" s="3" t="n">
        <f aca="false">10^(1.382+0.1041*A53+(-1.062*LOG10(SQRT(D53^2+15^2)))-(0.1358*C53)-(0.3526*F53))</f>
        <v>0.52471406497628</v>
      </c>
      <c r="M53" s="3" t="n">
        <f aca="false">10^(1.368+0.0684*A53+(-0.9139*LOG10(SQRT(D53^2+15^2)))-(0.0972*C53)-(0.3011*F53))</f>
        <v>0.64776363553234</v>
      </c>
      <c r="N53" s="3" t="n">
        <f aca="false">10^(0.9747+0.1009*A53+(-0.8886*LOG10(SQRT(D53^2+15^2)))-(0.0552*C53)-(0.2639*F53))</f>
        <v>0.589029236338735</v>
      </c>
      <c r="O53" s="3" t="n">
        <f aca="false">10^(0.5295+0.1513*A53+(-0.8601*LOG10(SQRT(D53^2+15^2)))-(0.0693*C53)-(0.2533*F53))</f>
        <v>0.531238264761115</v>
      </c>
      <c r="P53" s="3" t="n">
        <f aca="false">10^(-0.579+0.3147*A53+(-0.9064*LOG10(SQRT(D53^2+15^2)))-(0.0111*C53)-(0.2394*F53))</f>
        <v>0.562019561313069</v>
      </c>
      <c r="Q53" s="3" t="n">
        <f aca="false">10^(-1.612+0.4673*A53+(-0.9278*LOG10(SQRT(D53^2+15^2)))-(0.0203*C53)-(0.2355*F53))</f>
        <v>0.551210237748152</v>
      </c>
      <c r="R53" s="3" t="n">
        <f aca="false">10^(-1.716+0.4763*A53+(-0.9482*LOG10(SQRT(D53^2+15^2)))-(0.02*C53)-(0.2921*F53))</f>
        <v>0.405018102375131</v>
      </c>
      <c r="S53" s="3" t="n">
        <f aca="false">10^(-2.138+0.5222*A53+(-0.9333*LOG10(SQRT(D53^2+15^2)))+(0.0284*C53)-(0.3197*F53))</f>
        <v>0.358315040853472</v>
      </c>
      <c r="T53" s="3" t="n">
        <f aca="false">10^(-2.69+0.5707*A53+(-0.9082*LOG10(SQRT(D53^2+15^2)))+(0.04*C53)-(0.277*F53))</f>
        <v>0.276074988868747</v>
      </c>
      <c r="U53" s="3" t="n">
        <f aca="false">10^(-2.942+0.5671*A53+(-0.827*LOG10(SQRT(D53^2+15^2)))+(0.0054*C53)-(0.271*F53))</f>
        <v>0.190845489329374</v>
      </c>
    </row>
    <row r="54" customFormat="false" ht="13.8" hidden="false" customHeight="false" outlineLevel="0" collapsed="false">
      <c r="A54" s="3" t="n">
        <v>7</v>
      </c>
      <c r="B54" s="3" t="s">
        <v>4</v>
      </c>
      <c r="C54" s="3" t="n">
        <v>1</v>
      </c>
      <c r="D54" s="3" t="n">
        <v>60</v>
      </c>
      <c r="E54" s="3" t="s">
        <v>7</v>
      </c>
      <c r="F54" s="3" t="n">
        <v>0</v>
      </c>
      <c r="G54" s="3" t="s">
        <v>15</v>
      </c>
      <c r="H54" s="3" t="n">
        <v>5</v>
      </c>
      <c r="I54" s="3" t="n">
        <f aca="false">10^(1.017+0.1046*A54+(-1.007*LOG10(SQRT(D54^2+15^2)))-(0.0735*C54)-(0.3068*F54))</f>
        <v>0.744466346342418</v>
      </c>
      <c r="J54" s="3" t="n">
        <f aca="false">10^(1.028+0.1245*A54+(-1.055*LOG10(SQRT(D54^2+15^2)))-(0.0775*C54)-(0.3246*F54))</f>
        <v>0.855385562228988</v>
      </c>
      <c r="K54" s="3" t="n">
        <f aca="false">10^(1.382+0.1041*A54+(-1.062*LOG10(SQRT(D54^2+15^2)))-(0.1358*C54)-(0.3326*F54))</f>
        <v>1.18174209435333</v>
      </c>
      <c r="L54" s="3" t="n">
        <f aca="false">10^(1.382+0.1041*A54+(-1.062*LOG10(SQRT(D54^2+15^2)))-(0.1358*C54)-(0.3526*F54))</f>
        <v>1.18174209435333</v>
      </c>
      <c r="M54" s="3" t="n">
        <f aca="false">10^(1.368+0.0684*A54+(-0.9139*LOG10(SQRT(D54^2+15^2)))-(0.0972*C54)-(0.3011*F54))</f>
        <v>1.29573611515546</v>
      </c>
      <c r="N54" s="3" t="n">
        <f aca="false">10^(0.9747+0.1009*A54+(-0.8886*LOG10(SQRT(D54^2+15^2)))-(0.0552*C54)-(0.2639*F54))</f>
        <v>1.08152571871663</v>
      </c>
      <c r="O54" s="3" t="n">
        <f aca="false">10^(0.5295+0.1513*A54+(-0.8601*LOG10(SQRT(D54^2+15^2)))-(0.0693*C54)-(0.2533*F54))</f>
        <v>0.951895665943813</v>
      </c>
      <c r="P54" s="3" t="n">
        <f aca="false">10^(-0.579+0.3147*A54+(-0.9064*LOG10(SQRT(D54^2+15^2)))-(0.0111*C54)-(0.2394*F54))</f>
        <v>0.97532966047451</v>
      </c>
      <c r="Q54" s="3" t="n">
        <f aca="false">10^(-1.612+0.4673*A54+(-0.9278*LOG10(SQRT(D54^2+15^2)))-(0.0203*C54)-(0.2355*F54))</f>
        <v>0.948019510263968</v>
      </c>
      <c r="R54" s="3" t="n">
        <f aca="false">10^(-1.716+0.4763*A54+(-0.9482*LOG10(SQRT(D54^2+15^2)))-(0.02*C54)-(0.2921*F54))</f>
        <v>0.79355025317438</v>
      </c>
      <c r="S54" s="3" t="n">
        <f aca="false">10^(-2.138+0.5222*A54+(-0.9333*LOG10(SQRT(D54^2+15^2)))+(0.0284*C54)-(0.3197*F54))</f>
        <v>0.748109274373967</v>
      </c>
      <c r="T54" s="3" t="n">
        <f aca="false">10^(-2.69+0.5707*A54+(-0.9082*LOG10(SQRT(D54^2+15^2)))+(0.04*C54)-(0.277*F54))</f>
        <v>0.522428743453256</v>
      </c>
      <c r="U54" s="3" t="n">
        <f aca="false">10^(-2.942+0.5671*A54+(-0.827*LOG10(SQRT(D54^2+15^2)))+(0.0054*C54)-(0.271*F54))</f>
        <v>0.356190145371748</v>
      </c>
    </row>
    <row r="55" customFormat="false" ht="13.8" hidden="false" customHeight="false" outlineLevel="0" collapsed="false">
      <c r="A55" s="3" t="n">
        <v>7</v>
      </c>
      <c r="B55" s="3" t="s">
        <v>16</v>
      </c>
      <c r="C55" s="3" t="n">
        <v>0</v>
      </c>
      <c r="D55" s="3" t="n">
        <v>60</v>
      </c>
      <c r="E55" s="3" t="s">
        <v>5</v>
      </c>
      <c r="F55" s="3" t="n">
        <v>1</v>
      </c>
      <c r="G55" s="3" t="s">
        <v>15</v>
      </c>
      <c r="H55" s="3" t="n">
        <v>5</v>
      </c>
      <c r="I55" s="3" t="n">
        <f aca="false">10^(1.017+0.1046*A55+(-1.007*LOG10(SQRT(D55^2+15^2)))-(0.0735*C55)-(0.3068*F55))</f>
        <v>0.435055907524233</v>
      </c>
      <c r="J55" s="3" t="n">
        <f aca="false">10^(1.028+0.1245*A55+(-1.055*LOG10(SQRT(D55^2+15^2)))-(0.0775*C55)-(0.3246*F55))</f>
        <v>0.48424139906946</v>
      </c>
      <c r="K55" s="3" t="n">
        <f aca="false">10^(1.382+0.1041*A55+(-1.062*LOG10(SQRT(D55^2+15^2)))-(0.1358*C55)-(0.3326*F55))</f>
        <v>0.751143140576106</v>
      </c>
      <c r="L55" s="3" t="n">
        <f aca="false">10^(1.382+0.1041*A55+(-1.062*LOG10(SQRT(D55^2+15^2)))-(0.1358*C55)-(0.3526*F55))</f>
        <v>0.717336130291038</v>
      </c>
      <c r="M55" s="3" t="n">
        <f aca="false">10^(1.368+0.0684*A55+(-0.9139*LOG10(SQRT(D55^2+15^2)))-(0.0972*C55)-(0.3011*F55))</f>
        <v>0.810245380654418</v>
      </c>
      <c r="N55" s="3" t="n">
        <f aca="false">10^(0.9747+0.1009*A55+(-0.8886*LOG10(SQRT(D55^2+15^2)))-(0.0552*C55)-(0.2639*F55))</f>
        <v>0.66886250564469</v>
      </c>
      <c r="O55" s="3" t="n">
        <f aca="false">10^(0.5295+0.1513*A55+(-0.8601*LOG10(SQRT(D55^2+15^2)))-(0.0693*C55)-(0.2533*F55))</f>
        <v>0.623145336864679</v>
      </c>
      <c r="P55" s="3" t="n">
        <f aca="false">10^(-0.579+0.3147*A55+(-0.9064*LOG10(SQRT(D55^2+15^2)))-(0.0111*C55)-(0.2394*F55))</f>
        <v>0.576569190330611</v>
      </c>
      <c r="Q55" s="3" t="n">
        <f aca="false">10^(-1.612+0.4673*A55+(-0.9278*LOG10(SQRT(D55^2+15^2)))-(0.0203*C55)-(0.2355*F55))</f>
        <v>0.577586820993126</v>
      </c>
      <c r="R55" s="3" t="n">
        <f aca="false">10^(-1.716+0.4763*A55+(-0.9482*LOG10(SQRT(D55^2+15^2)))-(0.02*C55)-(0.2921*F55))</f>
        <v>0.424106017474401</v>
      </c>
      <c r="S55" s="3" t="n">
        <f aca="false">10^(-2.138+0.5222*A55+(-0.9333*LOG10(SQRT(D55^2+15^2)))+(0.0284*C55)-(0.3197*F55))</f>
        <v>0.335633296720814</v>
      </c>
      <c r="T55" s="3" t="n">
        <f aca="false">10^(-2.69+0.5707*A55+(-0.9082*LOG10(SQRT(D55^2+15^2)))+(0.04*C55)-(0.277*F55))</f>
        <v>0.251783382323359</v>
      </c>
      <c r="U55" s="3" t="n">
        <f aca="false">10^(-2.942+0.5671*A55+(-0.827*LOG10(SQRT(D55^2+15^2)))+(0.0054*C55)-(0.271*F55))</f>
        <v>0.188487215964639</v>
      </c>
    </row>
    <row r="56" customFormat="false" ht="13.8" hidden="false" customHeight="false" outlineLevel="0" collapsed="false">
      <c r="A56" s="3" t="n">
        <v>7</v>
      </c>
      <c r="B56" s="3" t="s">
        <v>16</v>
      </c>
      <c r="C56" s="3" t="n">
        <v>0</v>
      </c>
      <c r="D56" s="3" t="n">
        <v>60</v>
      </c>
      <c r="E56" s="3" t="s">
        <v>7</v>
      </c>
      <c r="F56" s="3" t="n">
        <v>0</v>
      </c>
      <c r="G56" s="3" t="s">
        <v>15</v>
      </c>
      <c r="H56" s="3" t="n">
        <v>5</v>
      </c>
      <c r="I56" s="3" t="n">
        <f aca="false">10^(1.017+0.1046*A56+(-1.007*LOG10(SQRT(D56^2+15^2)))-(0.0735*C56)-(0.3068*F56))</f>
        <v>0.881749191690385</v>
      </c>
      <c r="J56" s="3" t="n">
        <f aca="false">10^(1.028+0.1245*A56+(-1.055*LOG10(SQRT(D56^2+15^2)))-(0.0775*C56)-(0.3246*F56))</f>
        <v>1.02249670147644</v>
      </c>
      <c r="K56" s="3" t="n">
        <f aca="false">10^(1.382+0.1041*A56+(-1.062*LOG10(SQRT(D56^2+15^2)))-(0.1358*C56)-(0.3326*F56))</f>
        <v>1.61555856331726</v>
      </c>
      <c r="L56" s="3" t="n">
        <f aca="false">10^(1.382+0.1041*A56+(-1.062*LOG10(SQRT(D56^2+15^2)))-(0.1358*C56)-(0.3526*F56))</f>
        <v>1.61555856331726</v>
      </c>
      <c r="M56" s="3" t="n">
        <f aca="false">10^(1.368+0.0684*A56+(-0.9139*LOG10(SQRT(D56^2+15^2)))-(0.0972*C56)-(0.3011*F56))</f>
        <v>1.62075199079217</v>
      </c>
      <c r="N56" s="3" t="n">
        <f aca="false">10^(0.9747+0.1009*A56+(-0.8886*LOG10(SQRT(D56^2+15^2)))-(0.0552*C56)-(0.2639*F56))</f>
        <v>1.22810882297865</v>
      </c>
      <c r="O56" s="3" t="n">
        <f aca="false">10^(0.5295+0.1513*A56+(-0.8601*LOG10(SQRT(D56^2+15^2)))-(0.0693*C56)-(0.2533*F56))</f>
        <v>1.11657872702622</v>
      </c>
      <c r="P56" s="3" t="n">
        <f aca="false">10^(-0.579+0.3147*A56+(-0.9064*LOG10(SQRT(D56^2+15^2)))-(0.0111*C56)-(0.2394*F56))</f>
        <v>1.00057911032739</v>
      </c>
      <c r="Q56" s="3" t="n">
        <f aca="false">10^(-1.612+0.4673*A56+(-0.9278*LOG10(SQRT(D56^2+15^2)))-(0.0203*C56)-(0.2355*F56))</f>
        <v>0.993384261892115</v>
      </c>
      <c r="R56" s="3" t="n">
        <f aca="false">10^(-1.716+0.4763*A56+(-0.9482*LOG10(SQRT(D56^2+15^2)))-(0.02*C56)-(0.2921*F56))</f>
        <v>0.830949124411912</v>
      </c>
      <c r="S56" s="3" t="n">
        <f aca="false">10^(-2.138+0.5222*A56+(-0.9333*LOG10(SQRT(D56^2+15^2)))+(0.0284*C56)-(0.3197*F56))</f>
        <v>0.700753117891667</v>
      </c>
      <c r="T56" s="3" t="n">
        <f aca="false">10^(-2.69+0.5707*A56+(-0.9082*LOG10(SQRT(D56^2+15^2)))+(0.04*C56)-(0.277*F56))</f>
        <v>0.476460676820457</v>
      </c>
      <c r="U56" s="3" t="n">
        <f aca="false">10^(-2.942+0.5671*A56+(-0.827*LOG10(SQRT(D56^2+15^2)))+(0.0054*C56)-(0.271*F56))</f>
        <v>0.35178871185837</v>
      </c>
    </row>
    <row r="57" customFormat="false" ht="13.8" hidden="false" customHeight="false" outlineLevel="0" collapsed="false">
      <c r="A57" s="3" t="n">
        <v>5</v>
      </c>
      <c r="B57" s="3" t="s">
        <v>4</v>
      </c>
      <c r="C57" s="3" t="n">
        <v>1</v>
      </c>
      <c r="D57" s="3" t="n">
        <v>90</v>
      </c>
      <c r="E57" s="3" t="s">
        <v>5</v>
      </c>
      <c r="F57" s="3" t="n">
        <v>1</v>
      </c>
      <c r="G57" s="3" t="s">
        <v>15</v>
      </c>
      <c r="H57" s="3" t="n">
        <v>5</v>
      </c>
      <c r="I57" s="3" t="n">
        <f aca="false">10^(1.017+0.1046*A57+(-1.007*LOG10(SQRT(D57^2+15^2)))-(0.0735*C57)-(0.3068*F57))</f>
        <v>0.153386286786117</v>
      </c>
      <c r="J57" s="3" t="n">
        <f aca="false">10^(1.028+0.1245*A57+(-1.055*LOG10(SQRT(D57^2+15^2)))-(0.0775*C57)-(0.3246*F57))</f>
        <v>0.151494655635406</v>
      </c>
      <c r="K57" s="3" t="n">
        <f aca="false">10^(1.382+0.1041*A57+(-1.062*LOG10(SQRT(D57^2+15^2)))-(0.1358*C57)-(0.3326*F57))</f>
        <v>0.225100244852114</v>
      </c>
      <c r="L57" s="3" t="n">
        <f aca="false">10^(1.382+0.1041*A57+(-1.062*LOG10(SQRT(D57^2+15^2)))-(0.1358*C57)-(0.3526*F57))</f>
        <v>0.214969064945378</v>
      </c>
      <c r="M57" s="3" t="n">
        <f aca="false">10^(1.368+0.0684*A57+(-0.9139*LOG10(SQRT(D57^2+15^2)))-(0.0972*C57)-(0.3011*F57))</f>
        <v>0.331344999289653</v>
      </c>
      <c r="N57" s="3" t="n">
        <f aca="false">10^(0.9747+0.1009*A57+(-0.8886*LOG10(SQRT(D57^2+15^2)))-(0.0552*C57)-(0.2639*F57))</f>
        <v>0.261983102675747</v>
      </c>
      <c r="O57" s="3" t="n">
        <f aca="false">10^(0.5295+0.1513*A57+(-0.8601*LOG10(SQRT(D57^2+15^2)))-(0.0693*C57)-(0.2533*F57))</f>
        <v>0.189425637123441</v>
      </c>
      <c r="P57" s="3" t="n">
        <f aca="false">10^(-0.579+0.3147*A57+(-0.9064*LOG10(SQRT(D57^2+15^2)))-(0.0111*C57)-(0.2394*F57))</f>
        <v>0.0927431540405937</v>
      </c>
      <c r="Q57" s="3" t="n">
        <f aca="false">10^(-1.612+0.4673*A57+(-0.9278*LOG10(SQRT(D57^2+15^2)))-(0.0203*C57)-(0.2355*F57))</f>
        <v>0.0446718306340386</v>
      </c>
      <c r="R57" s="3" t="n">
        <f aca="false">10^(-1.716+0.4763*A57+(-0.9482*LOG10(SQRT(D57^2+15^2)))-(0.02*C57)-(0.2921*F57))</f>
        <v>0.0312425037615562</v>
      </c>
      <c r="S57" s="3" t="n">
        <f aca="false">10^(-2.138+0.5222*A57+(-0.9333*LOG10(SQRT(D57^2+15^2)))+(0.0284*C57)-(0.3197*F57))</f>
        <v>0.0225036359460033</v>
      </c>
      <c r="T57" s="3" t="n">
        <f aca="false">10^(-2.69+0.5707*A57+(-0.9082*LOG10(SQRT(D57^2+15^2)))+(0.04*C57)-(0.277*F57))</f>
        <v>0.0140040455800397</v>
      </c>
      <c r="U57" s="3" t="n">
        <f aca="false">10^(-2.942+0.5671*A57+(-0.827*LOG10(SQRT(D57^2+15^2)))+(0.0054*C57)-(0.271*F57))</f>
        <v>0.0101583019033961</v>
      </c>
    </row>
    <row r="58" customFormat="false" ht="13.8" hidden="false" customHeight="false" outlineLevel="0" collapsed="false">
      <c r="A58" s="3" t="n">
        <v>5</v>
      </c>
      <c r="B58" s="3" t="s">
        <v>4</v>
      </c>
      <c r="C58" s="3" t="n">
        <v>1</v>
      </c>
      <c r="D58" s="3" t="n">
        <v>90</v>
      </c>
      <c r="E58" s="3" t="s">
        <v>7</v>
      </c>
      <c r="F58" s="3" t="n">
        <v>0</v>
      </c>
      <c r="G58" s="3" t="s">
        <v>15</v>
      </c>
      <c r="H58" s="3" t="n">
        <v>5</v>
      </c>
      <c r="I58" s="3" t="n">
        <f aca="false">10^(1.017+0.1046*A58+(-1.007*LOG10(SQRT(D58^2+15^2)))-(0.0735*C58)-(0.3068*F58))</f>
        <v>0.310875526687372</v>
      </c>
      <c r="J58" s="3" t="n">
        <f aca="false">10^(1.028+0.1245*A58+(-1.055*LOG10(SQRT(D58^2+15^2)))-(0.0775*C58)-(0.3246*F58))</f>
        <v>0.319887531252346</v>
      </c>
      <c r="K58" s="3" t="n">
        <f aca="false">10^(1.382+0.1041*A58+(-1.062*LOG10(SQRT(D58^2+15^2)))-(0.1358*C58)-(0.3326*F58))</f>
        <v>0.484145575631199</v>
      </c>
      <c r="L58" s="3" t="n">
        <f aca="false">10^(1.382+0.1041*A58+(-1.062*LOG10(SQRT(D58^2+15^2)))-(0.1358*C58)-(0.3526*F58))</f>
        <v>0.484145575631199</v>
      </c>
      <c r="M58" s="3" t="n">
        <f aca="false">10^(1.368+0.0684*A58+(-0.9139*LOG10(SQRT(D58^2+15^2)))-(0.0972*C58)-(0.3011*F58))</f>
        <v>0.662796826813118</v>
      </c>
      <c r="N58" s="3" t="n">
        <f aca="false">10^(0.9747+0.1009*A58+(-0.8886*LOG10(SQRT(D58^2+15^2)))-(0.0552*C58)-(0.2639*F58))</f>
        <v>0.481031239084466</v>
      </c>
      <c r="O58" s="3" t="n">
        <f aca="false">10^(0.5295+0.1513*A58+(-0.8601*LOG10(SQRT(D58^2+15^2)))-(0.0693*C58)-(0.2533*F58))</f>
        <v>0.339421037521706</v>
      </c>
      <c r="P58" s="3" t="n">
        <f aca="false">10^(-0.579+0.3147*A58+(-0.9064*LOG10(SQRT(D58^2+15^2)))-(0.0111*C58)-(0.2394*F58))</f>
        <v>0.160946620310534</v>
      </c>
      <c r="Q58" s="3" t="n">
        <f aca="false">10^(-1.612+0.4673*A58+(-0.9278*LOG10(SQRT(D58^2+15^2)))-(0.0203*C58)-(0.2355*F58))</f>
        <v>0.0768305160174216</v>
      </c>
      <c r="R58" s="3" t="n">
        <f aca="false">10^(-1.716+0.4763*A58+(-0.9482*LOG10(SQRT(D58^2+15^2)))-(0.02*C58)-(0.2921*F58))</f>
        <v>0.0612133053421437</v>
      </c>
      <c r="S58" s="3" t="n">
        <f aca="false">10^(-2.138+0.5222*A58+(-0.9333*LOG10(SQRT(D58^2+15^2)))+(0.0284*C58)-(0.3197*F58))</f>
        <v>0.0469842927001911</v>
      </c>
      <c r="T58" s="3" t="n">
        <f aca="false">10^(-2.69+0.5707*A58+(-0.9082*LOG10(SQRT(D58^2+15^2)))+(0.04*C58)-(0.277*F58))</f>
        <v>0.0265004662886015</v>
      </c>
      <c r="U58" s="3" t="n">
        <f aca="false">10^(-2.942+0.5671*A58+(-0.827*LOG10(SQRT(D58^2+15^2)))+(0.0054*C58)-(0.271*F58))</f>
        <v>0.0189592483658657</v>
      </c>
    </row>
    <row r="59" customFormat="false" ht="13.8" hidden="false" customHeight="false" outlineLevel="0" collapsed="false">
      <c r="A59" s="3" t="n">
        <v>5</v>
      </c>
      <c r="B59" s="3" t="s">
        <v>16</v>
      </c>
      <c r="C59" s="3" t="n">
        <v>0</v>
      </c>
      <c r="D59" s="3" t="n">
        <v>90</v>
      </c>
      <c r="E59" s="3" t="s">
        <v>5</v>
      </c>
      <c r="F59" s="3" t="n">
        <v>1</v>
      </c>
      <c r="G59" s="3" t="s">
        <v>15</v>
      </c>
      <c r="H59" s="3" t="n">
        <v>5</v>
      </c>
      <c r="I59" s="3" t="n">
        <f aca="false">10^(1.017+0.1046*A59+(-1.007*LOG10(SQRT(D59^2+15^2)))-(0.0735*C59)-(0.3068*F59))</f>
        <v>0.181671387906957</v>
      </c>
      <c r="J59" s="3" t="n">
        <f aca="false">10^(1.028+0.1245*A59+(-1.055*LOG10(SQRT(D59^2+15^2)))-(0.0775*C59)-(0.3246*F59))</f>
        <v>0.181091185681065</v>
      </c>
      <c r="K59" s="3" t="n">
        <f aca="false">10^(1.382+0.1041*A59+(-1.062*LOG10(SQRT(D59^2+15^2)))-(0.1358*C59)-(0.3326*F59))</f>
        <v>0.307734343993771</v>
      </c>
      <c r="L59" s="3" t="n">
        <f aca="false">10^(1.382+0.1041*A59+(-1.062*LOG10(SQRT(D59^2+15^2)))-(0.1358*C59)-(0.3526*F59))</f>
        <v>0.293884016978221</v>
      </c>
      <c r="M59" s="3" t="n">
        <f aca="false">10^(1.368+0.0684*A59+(-0.9139*LOG10(SQRT(D59^2+15^2)))-(0.0972*C59)-(0.3011*F59))</f>
        <v>0.414457898453577</v>
      </c>
      <c r="N59" s="3" t="n">
        <f aca="false">10^(0.9747+0.1009*A59+(-0.8886*LOG10(SQRT(D59^2+15^2)))-(0.0552*C59)-(0.2639*F59))</f>
        <v>0.297490623014678</v>
      </c>
      <c r="O59" s="3" t="n">
        <f aca="false">10^(0.5295+0.1513*A59+(-0.8601*LOG10(SQRT(D59^2+15^2)))-(0.0693*C59)-(0.2533*F59))</f>
        <v>0.222197289401155</v>
      </c>
      <c r="P59" s="3" t="n">
        <f aca="false">10^(-0.579+0.3147*A59+(-0.9064*LOG10(SQRT(D59^2+15^2)))-(0.0111*C59)-(0.2394*F59))</f>
        <v>0.0951440998049277</v>
      </c>
      <c r="Q59" s="3" t="n">
        <f aca="false">10^(-1.612+0.4673*A59+(-0.9278*LOG10(SQRT(D59^2+15^2)))-(0.0203*C59)-(0.2355*F59))</f>
        <v>0.0468094728234103</v>
      </c>
      <c r="R59" s="3" t="n">
        <f aca="false">10^(-1.716+0.4763*A59+(-0.9482*LOG10(SQRT(D59^2+15^2)))-(0.02*C59)-(0.2921*F59))</f>
        <v>0.0327149176013131</v>
      </c>
      <c r="S59" s="3" t="n">
        <f aca="false">10^(-2.138+0.5222*A59+(-0.9333*LOG10(SQRT(D59^2+15^2)))+(0.0284*C59)-(0.3197*F59))</f>
        <v>0.0210791305404642</v>
      </c>
      <c r="T59" s="3" t="n">
        <f aca="false">10^(-2.69+0.5707*A59+(-0.9082*LOG10(SQRT(D59^2+15^2)))+(0.04*C59)-(0.277*F59))</f>
        <v>0.0127718413638304</v>
      </c>
      <c r="U59" s="3" t="n">
        <f aca="false">10^(-2.942+0.5671*A59+(-0.827*LOG10(SQRT(D59^2+15^2)))+(0.0054*C59)-(0.271*F59))</f>
        <v>0.0100327759981526</v>
      </c>
    </row>
    <row r="60" customFormat="false" ht="13.8" hidden="false" customHeight="false" outlineLevel="0" collapsed="false">
      <c r="A60" s="3" t="n">
        <v>5</v>
      </c>
      <c r="B60" s="3" t="s">
        <v>16</v>
      </c>
      <c r="C60" s="3" t="n">
        <v>0</v>
      </c>
      <c r="D60" s="3" t="n">
        <v>90</v>
      </c>
      <c r="E60" s="3" t="s">
        <v>7</v>
      </c>
      <c r="F60" s="3" t="n">
        <v>0</v>
      </c>
      <c r="G60" s="3" t="s">
        <v>15</v>
      </c>
      <c r="H60" s="3" t="n">
        <v>5</v>
      </c>
      <c r="I60" s="3" t="n">
        <f aca="false">10^(1.017+0.1046*A60+(-1.007*LOG10(SQRT(D60^2+15^2)))-(0.0735*C60)-(0.3068*F60))</f>
        <v>0.368202331401067</v>
      </c>
      <c r="J60" s="3" t="n">
        <f aca="false">10^(1.028+0.1245*A60+(-1.055*LOG10(SQRT(D60^2+15^2)))-(0.0775*C60)-(0.3246*F60))</f>
        <v>0.382381887176866</v>
      </c>
      <c r="K60" s="3" t="n">
        <f aca="false">10^(1.382+0.1041*A60+(-1.062*LOG10(SQRT(D60^2+15^2)))-(0.1358*C60)-(0.3326*F60))</f>
        <v>0.661874984686203</v>
      </c>
      <c r="L60" s="3" t="n">
        <f aca="false">10^(1.382+0.1041*A60+(-1.062*LOG10(SQRT(D60^2+15^2)))-(0.1358*C60)-(0.3526*F60))</f>
        <v>0.661874984686203</v>
      </c>
      <c r="M60" s="3" t="n">
        <f aca="false">10^(1.368+0.0684*A60+(-0.9139*LOG10(SQRT(D60^2+15^2)))-(0.0972*C60)-(0.3011*F60))</f>
        <v>0.829049421393344</v>
      </c>
      <c r="N60" s="3" t="n">
        <f aca="false">10^(0.9747+0.1009*A60+(-0.8886*LOG10(SQRT(D60^2+15^2)))-(0.0552*C60)-(0.2639*F60))</f>
        <v>0.546227148022886</v>
      </c>
      <c r="O60" s="3" t="n">
        <f aca="false">10^(0.5295+0.1513*A60+(-0.8601*LOG10(SQRT(D60^2+15^2)))-(0.0693*C60)-(0.2533*F60))</f>
        <v>0.398142699416678</v>
      </c>
      <c r="P60" s="3" t="n">
        <f aca="false">10^(-0.579+0.3147*A60+(-0.9064*LOG10(SQRT(D60^2+15^2)))-(0.0111*C60)-(0.2394*F60))</f>
        <v>0.165113225493589</v>
      </c>
      <c r="Q60" s="3" t="n">
        <f aca="false">10^(-1.612+0.4673*A60+(-0.9278*LOG10(SQRT(D60^2+15^2)))-(0.0203*C60)-(0.2355*F60))</f>
        <v>0.0805070197590189</v>
      </c>
      <c r="R60" s="3" t="n">
        <f aca="false">10^(-1.716+0.4763*A60+(-0.9482*LOG10(SQRT(D60^2+15^2)))-(0.02*C60)-(0.2921*F60))</f>
        <v>0.0640981995443153</v>
      </c>
      <c r="S60" s="3" t="n">
        <f aca="false">10^(-2.138+0.5222*A60+(-0.9333*LOG10(SQRT(D60^2+15^2)))+(0.0284*C60)-(0.3197*F60))</f>
        <v>0.0440101342536428</v>
      </c>
      <c r="T60" s="3" t="n">
        <f aca="false">10^(-2.69+0.5707*A60+(-0.9082*LOG10(SQRT(D60^2+15^2)))+(0.04*C60)-(0.277*F60))</f>
        <v>0.0241687125031904</v>
      </c>
      <c r="U60" s="3" t="n">
        <f aca="false">10^(-2.942+0.5671*A60+(-0.827*LOG10(SQRT(D60^2+15^2)))+(0.0054*C60)-(0.271*F60))</f>
        <v>0.0187249693656455</v>
      </c>
    </row>
    <row r="61" customFormat="false" ht="13.8" hidden="false" customHeight="false" outlineLevel="0" collapsed="false">
      <c r="A61" s="3" t="n">
        <v>6</v>
      </c>
      <c r="B61" s="3" t="s">
        <v>4</v>
      </c>
      <c r="C61" s="3" t="n">
        <v>1</v>
      </c>
      <c r="D61" s="3" t="n">
        <v>90</v>
      </c>
      <c r="E61" s="3" t="s">
        <v>5</v>
      </c>
      <c r="F61" s="3" t="n">
        <v>1</v>
      </c>
      <c r="G61" s="3" t="s">
        <v>15</v>
      </c>
      <c r="H61" s="3" t="n">
        <v>5</v>
      </c>
      <c r="I61" s="3" t="n">
        <f aca="false">10^(1.017+0.1046*A61+(-1.007*LOG10(SQRT(D61^2+15^2)))-(0.0735*C61)-(0.3068*F61))</f>
        <v>0.195158078772563</v>
      </c>
      <c r="J61" s="3" t="n">
        <f aca="false">10^(1.028+0.1245*A61+(-1.055*LOG10(SQRT(D61^2+15^2)))-(0.0775*C61)-(0.3246*F61))</f>
        <v>0.201788918286055</v>
      </c>
      <c r="K61" s="3" t="n">
        <f aca="false">10^(1.382+0.1041*A61+(-1.062*LOG10(SQRT(D61^2+15^2)))-(0.1358*C61)-(0.3326*F61))</f>
        <v>0.286072405207721</v>
      </c>
      <c r="L61" s="3" t="n">
        <f aca="false">10^(1.382+0.1041*A61+(-1.062*LOG10(SQRT(D61^2+15^2)))-(0.1358*C61)-(0.3526*F61))</f>
        <v>0.273197026038694</v>
      </c>
      <c r="M61" s="3" t="n">
        <f aca="false">10^(1.368+0.0684*A61+(-0.9139*LOG10(SQRT(D61^2+15^2)))-(0.0972*C61)-(0.3011*F61))</f>
        <v>0.38786484714969</v>
      </c>
      <c r="N61" s="3" t="n">
        <f aca="false">10^(0.9747+0.1009*A61+(-0.8886*LOG10(SQRT(D61^2+15^2)))-(0.0552*C61)-(0.2639*F61))</f>
        <v>0.330501383035877</v>
      </c>
      <c r="O61" s="3" t="n">
        <f aca="false">10^(0.5295+0.1513*A61+(-0.8601*LOG10(SQRT(D61^2+15^2)))-(0.0693*C61)-(0.2533*F61))</f>
        <v>0.26837296026194</v>
      </c>
      <c r="P61" s="3" t="n">
        <f aca="false">10^(-0.579+0.3147*A61+(-0.9064*LOG10(SQRT(D61^2+15^2)))-(0.0111*C61)-(0.2394*F61))</f>
        <v>0.191417597670677</v>
      </c>
      <c r="Q61" s="3" t="n">
        <f aca="false">10^(-1.612+0.4673*A61+(-0.9278*LOG10(SQRT(D61^2+15^2)))-(0.0203*C61)-(0.2355*F61))</f>
        <v>0.131018840014658</v>
      </c>
      <c r="R61" s="3" t="n">
        <f aca="false">10^(-1.716+0.4763*A61+(-0.9482*LOG10(SQRT(D61^2+15^2)))-(0.02*C61)-(0.2921*F61))</f>
        <v>0.0935504392041976</v>
      </c>
      <c r="S61" s="3" t="n">
        <f aca="false">10^(-2.138+0.5222*A61+(-0.9333*LOG10(SQRT(D61^2+15^2)))+(0.0284*C61)-(0.3197*F61))</f>
        <v>0.0748949772840386</v>
      </c>
      <c r="T61" s="3" t="n">
        <f aca="false">10^(-2.69+0.5707*A61+(-0.9082*LOG10(SQRT(D61^2+15^2)))+(0.04*C61)-(0.277*F61))</f>
        <v>0.0521138928418605</v>
      </c>
      <c r="U61" s="3" t="n">
        <f aca="false">10^(-2.942+0.5671*A61+(-0.827*LOG10(SQRT(D61^2+15^2)))+(0.0054*C61)-(0.271*F61))</f>
        <v>0.0374904899292035</v>
      </c>
    </row>
    <row r="62" customFormat="false" ht="13.8" hidden="false" customHeight="false" outlineLevel="0" collapsed="false">
      <c r="A62" s="3" t="n">
        <v>6</v>
      </c>
      <c r="B62" s="3" t="s">
        <v>4</v>
      </c>
      <c r="C62" s="3" t="n">
        <v>1</v>
      </c>
      <c r="D62" s="3" t="n">
        <v>90</v>
      </c>
      <c r="E62" s="3" t="s">
        <v>7</v>
      </c>
      <c r="F62" s="3" t="n">
        <v>0</v>
      </c>
      <c r="G62" s="3" t="s">
        <v>15</v>
      </c>
      <c r="H62" s="3" t="n">
        <v>5</v>
      </c>
      <c r="I62" s="3" t="n">
        <f aca="false">10^(1.017+0.1046*A62+(-1.007*LOG10(SQRT(D62^2+15^2)))-(0.0735*C62)-(0.3068*F62))</f>
        <v>0.395536470677554</v>
      </c>
      <c r="J62" s="3" t="n">
        <f aca="false">10^(1.028+0.1245*A62+(-1.055*LOG10(SQRT(D62^2+15^2)))-(0.0775*C62)-(0.3246*F62))</f>
        <v>0.426086046625671</v>
      </c>
      <c r="K62" s="3" t="n">
        <f aca="false">10^(1.382+0.1041*A62+(-1.062*LOG10(SQRT(D62^2+15^2)))-(0.1358*C62)-(0.3326*F62))</f>
        <v>0.615284489728058</v>
      </c>
      <c r="L62" s="3" t="n">
        <f aca="false">10^(1.382+0.1041*A62+(-1.062*LOG10(SQRT(D62^2+15^2)))-(0.1358*C62)-(0.3526*F62))</f>
        <v>0.615284489728058</v>
      </c>
      <c r="M62" s="3" t="n">
        <f aca="false">10^(1.368+0.0684*A62+(-0.9139*LOG10(SQRT(D62^2+15^2)))-(0.0972*C62)-(0.3011*F62))</f>
        <v>0.775854744976672</v>
      </c>
      <c r="N62" s="3" t="n">
        <f aca="false">10^(0.9747+0.1009*A62+(-0.8886*LOG10(SQRT(D62^2+15^2)))-(0.0552*C62)-(0.2639*F62))</f>
        <v>0.606838716608556</v>
      </c>
      <c r="O62" s="3" t="n">
        <f aca="false">10^(0.5295+0.1513*A62+(-0.8601*LOG10(SQRT(D62^2+15^2)))-(0.0693*C62)-(0.2533*F62))</f>
        <v>0.480882260702224</v>
      </c>
      <c r="P62" s="3" t="n">
        <f aca="false">10^(-0.579+0.3147*A62+(-0.9064*LOG10(SQRT(D62^2+15^2)))-(0.0111*C62)-(0.2394*F62))</f>
        <v>0.332186410218185</v>
      </c>
      <c r="Q62" s="3" t="n">
        <f aca="false">10^(-1.612+0.4673*A62+(-0.9278*LOG10(SQRT(D62^2+15^2)))-(0.0203*C62)-(0.2355*F62))</f>
        <v>0.225337644404929</v>
      </c>
      <c r="R62" s="3" t="n">
        <f aca="false">10^(-1.716+0.4763*A62+(-0.9482*LOG10(SQRT(D62^2+15^2)))-(0.02*C62)-(0.2921*F62))</f>
        <v>0.183292979448871</v>
      </c>
      <c r="S62" s="3" t="n">
        <f aca="false">10^(-2.138+0.5222*A62+(-0.9333*LOG10(SQRT(D62^2+15^2)))+(0.0284*C62)-(0.3197*F62))</f>
        <v>0.156369732559258</v>
      </c>
      <c r="T62" s="3" t="n">
        <f aca="false">10^(-2.69+0.5707*A62+(-0.9082*LOG10(SQRT(D62^2+15^2)))+(0.04*C62)-(0.277*F62))</f>
        <v>0.0986173925620428</v>
      </c>
      <c r="U62" s="3" t="n">
        <f aca="false">10^(-2.942+0.5671*A62+(-0.827*LOG10(SQRT(D62^2+15^2)))+(0.0054*C62)-(0.271*F62))</f>
        <v>0.0699714890033071</v>
      </c>
    </row>
    <row r="63" customFormat="false" ht="13.8" hidden="false" customHeight="false" outlineLevel="0" collapsed="false">
      <c r="A63" s="3" t="n">
        <v>6</v>
      </c>
      <c r="B63" s="3" t="s">
        <v>16</v>
      </c>
      <c r="C63" s="3" t="n">
        <v>0</v>
      </c>
      <c r="D63" s="3" t="n">
        <v>90</v>
      </c>
      <c r="E63" s="3" t="s">
        <v>5</v>
      </c>
      <c r="F63" s="3" t="n">
        <v>1</v>
      </c>
      <c r="G63" s="3" t="s">
        <v>15</v>
      </c>
      <c r="H63" s="3" t="n">
        <v>5</v>
      </c>
      <c r="I63" s="3" t="n">
        <f aca="false">10^(1.017+0.1046*A63+(-1.007*LOG10(SQRT(D63^2+15^2)))-(0.0735*C63)-(0.3068*F63))</f>
        <v>0.231146080753</v>
      </c>
      <c r="J63" s="3" t="n">
        <f aca="false">10^(1.028+0.1245*A63+(-1.055*LOG10(SQRT(D63^2+15^2)))-(0.0775*C63)-(0.3246*F63))</f>
        <v>0.241211112804305</v>
      </c>
      <c r="K63" s="3" t="n">
        <f aca="false">10^(1.382+0.1041*A63+(-1.062*LOG10(SQRT(D63^2+15^2)))-(0.1358*C63)-(0.3326*F63))</f>
        <v>0.391089330041178</v>
      </c>
      <c r="L63" s="3" t="n">
        <f aca="false">10^(1.382+0.1041*A63+(-1.062*LOG10(SQRT(D63^2+15^2)))-(0.1358*C63)-(0.3526*F63))</f>
        <v>0.373487410661415</v>
      </c>
      <c r="M63" s="3" t="n">
        <f aca="false">10^(1.368+0.0684*A63+(-0.9139*LOG10(SQRT(D63^2+15^2)))-(0.0972*C63)-(0.3011*F63))</f>
        <v>0.4851548983033</v>
      </c>
      <c r="N63" s="3" t="n">
        <f aca="false">10^(0.9747+0.1009*A63+(-0.8886*LOG10(SQRT(D63^2+15^2)))-(0.0552*C63)-(0.2639*F63))</f>
        <v>0.375295434485508</v>
      </c>
      <c r="O63" s="3" t="n">
        <f aca="false">10^(0.5295+0.1513*A63+(-0.8601*LOG10(SQRT(D63^2+15^2)))-(0.0693*C63)-(0.2533*F63))</f>
        <v>0.314802923322926</v>
      </c>
      <c r="P63" s="3" t="n">
        <f aca="false">10^(-0.579+0.3147*A63+(-0.9064*LOG10(SQRT(D63^2+15^2)))-(0.0111*C63)-(0.2394*F63))</f>
        <v>0.196373039127253</v>
      </c>
      <c r="Q63" s="3" t="n">
        <f aca="false">10^(-1.612+0.4673*A63+(-0.9278*LOG10(SQRT(D63^2+15^2)))-(0.0203*C63)-(0.2355*F63))</f>
        <v>0.137288370410945</v>
      </c>
      <c r="R63" s="3" t="n">
        <f aca="false">10^(-1.716+0.4763*A63+(-0.9482*LOG10(SQRT(D63^2+15^2)))-(0.02*C63)-(0.2921*F63))</f>
        <v>0.0979593355734153</v>
      </c>
      <c r="S63" s="3" t="n">
        <f aca="false">10^(-2.138+0.5222*A63+(-0.9333*LOG10(SQRT(D63^2+15^2)))+(0.0284*C63)-(0.3197*F63))</f>
        <v>0.0701540411862082</v>
      </c>
      <c r="T63" s="3" t="n">
        <f aca="false">10^(-2.69+0.5707*A63+(-0.9082*LOG10(SQRT(D63^2+15^2)))+(0.04*C63)-(0.277*F63))</f>
        <v>0.0475284351528091</v>
      </c>
      <c r="U63" s="3" t="n">
        <f aca="false">10^(-2.942+0.5671*A63+(-0.827*LOG10(SQRT(D63^2+15^2)))+(0.0054*C63)-(0.271*F63))</f>
        <v>0.0370272207990732</v>
      </c>
    </row>
    <row r="64" customFormat="false" ht="13.8" hidden="false" customHeight="false" outlineLevel="0" collapsed="false">
      <c r="A64" s="3" t="n">
        <v>6</v>
      </c>
      <c r="B64" s="3" t="s">
        <v>16</v>
      </c>
      <c r="C64" s="3" t="n">
        <v>0</v>
      </c>
      <c r="D64" s="3" t="n">
        <v>90</v>
      </c>
      <c r="E64" s="3" t="s">
        <v>7</v>
      </c>
      <c r="F64" s="3" t="n">
        <v>0</v>
      </c>
      <c r="G64" s="3" t="s">
        <v>15</v>
      </c>
      <c r="H64" s="3" t="n">
        <v>5</v>
      </c>
      <c r="I64" s="3" t="n">
        <f aca="false">10^(1.017+0.1046*A64+(-1.007*LOG10(SQRT(D64^2+15^2)))-(0.0735*C64)-(0.3068*F64))</f>
        <v>0.468475123177142</v>
      </c>
      <c r="J64" s="3" t="n">
        <f aca="false">10^(1.028+0.1245*A64+(-1.055*LOG10(SQRT(D64^2+15^2)))-(0.0775*C64)-(0.3246*F64))</f>
        <v>0.509327718934839</v>
      </c>
      <c r="K64" s="3" t="n">
        <f aca="false">10^(1.382+0.1041*A64+(-1.062*LOG10(SQRT(D64^2+15^2)))-(0.1358*C64)-(0.3326*F64))</f>
        <v>0.841154877198828</v>
      </c>
      <c r="L64" s="3" t="n">
        <f aca="false">10^(1.382+0.1041*A64+(-1.062*LOG10(SQRT(D64^2+15^2)))-(0.1358*C64)-(0.3526*F64))</f>
        <v>0.841154877198828</v>
      </c>
      <c r="M64" s="3" t="n">
        <f aca="false">10^(1.368+0.0684*A64+(-0.9139*LOG10(SQRT(D64^2+15^2)))-(0.0972*C64)-(0.3011*F64))</f>
        <v>0.970466214361575</v>
      </c>
      <c r="N64" s="3" t="n">
        <f aca="false">10^(0.9747+0.1009*A64+(-0.8886*LOG10(SQRT(D64^2+15^2)))-(0.0552*C64)-(0.2639*F64))</f>
        <v>0.689085769385459</v>
      </c>
      <c r="O64" s="3" t="n">
        <f aca="false">10^(0.5295+0.1513*A64+(-0.8601*LOG10(SQRT(D64^2+15^2)))-(0.0693*C64)-(0.2533*F64))</f>
        <v>0.564077473734475</v>
      </c>
      <c r="P64" s="3" t="n">
        <f aca="false">10^(-0.579+0.3147*A64+(-0.9064*LOG10(SQRT(D64^2+15^2)))-(0.0111*C64)-(0.2394*F64))</f>
        <v>0.340786091378841</v>
      </c>
      <c r="Q64" s="3" t="n">
        <f aca="false">10^(-1.612+0.4673*A64+(-0.9278*LOG10(SQRT(D64^2+15^2)))-(0.0203*C64)-(0.2355*F64))</f>
        <v>0.236120530369011</v>
      </c>
      <c r="R64" s="3" t="n">
        <f aca="false">10^(-1.716+0.4763*A64+(-0.9482*LOG10(SQRT(D64^2+15^2)))-(0.02*C64)-(0.2921*F64))</f>
        <v>0.191931311438219</v>
      </c>
      <c r="S64" s="3" t="n">
        <f aca="false">10^(-2.138+0.5222*A64+(-0.9333*LOG10(SQRT(D64^2+15^2)))+(0.0284*C64)-(0.3197*F64))</f>
        <v>0.146471353033929</v>
      </c>
      <c r="T64" s="3" t="n">
        <f aca="false">10^(-2.69+0.5707*A64+(-0.9082*LOG10(SQRT(D64^2+15^2)))+(0.04*C64)-(0.277*F64))</f>
        <v>0.0899401309655999</v>
      </c>
      <c r="U64" s="3" t="n">
        <f aca="false">10^(-2.942+0.5671*A64+(-0.827*LOG10(SQRT(D64^2+15^2)))+(0.0054*C64)-(0.271*F64))</f>
        <v>0.0691068529074413</v>
      </c>
    </row>
    <row r="65" customFormat="false" ht="13.8" hidden="false" customHeight="false" outlineLevel="0" collapsed="false">
      <c r="A65" s="3" t="n">
        <v>7</v>
      </c>
      <c r="B65" s="3" t="s">
        <v>4</v>
      </c>
      <c r="C65" s="3" t="n">
        <v>1</v>
      </c>
      <c r="D65" s="3" t="n">
        <v>90</v>
      </c>
      <c r="E65" s="3" t="s">
        <v>5</v>
      </c>
      <c r="F65" s="3" t="n">
        <v>1</v>
      </c>
      <c r="G65" s="3" t="s">
        <v>15</v>
      </c>
      <c r="H65" s="3" t="n">
        <v>5</v>
      </c>
      <c r="I65" s="3" t="n">
        <f aca="false">10^(1.017+0.1046*A65+(-1.007*LOG10(SQRT(D65^2+15^2)))-(0.0735*C65)-(0.3068*F65))</f>
        <v>0.248305611330862</v>
      </c>
      <c r="J65" s="3" t="n">
        <f aca="false">10^(1.028+0.1245*A65+(-1.055*LOG10(SQRT(D65^2+15^2)))-(0.0775*C65)-(0.3246*F65))</f>
        <v>0.268780224439415</v>
      </c>
      <c r="K65" s="3" t="n">
        <f aca="false">10^(1.382+0.1041*A65+(-1.062*LOG10(SQRT(D65^2+15^2)))-(0.1358*C65)-(0.3326*F65))</f>
        <v>0.363559893393702</v>
      </c>
      <c r="L65" s="3" t="n">
        <f aca="false">10^(1.382+0.1041*A65+(-1.062*LOG10(SQRT(D65^2+15^2)))-(0.1358*C65)-(0.3526*F65))</f>
        <v>0.347197002765729</v>
      </c>
      <c r="M65" s="3" t="n">
        <f aca="false">10^(1.368+0.0684*A65+(-0.9139*LOG10(SQRT(D65^2+15^2)))-(0.0972*C65)-(0.3011*F65))</f>
        <v>0.454025683130779</v>
      </c>
      <c r="N65" s="3" t="n">
        <f aca="false">10^(0.9747+0.1009*A65+(-0.8886*LOG10(SQRT(D65^2+15^2)))-(0.0552*C65)-(0.2639*F65))</f>
        <v>0.416939730360479</v>
      </c>
      <c r="O65" s="3" t="n">
        <f aca="false">10^(0.5295+0.1513*A65+(-0.8601*LOG10(SQRT(D65^2+15^2)))-(0.0693*C65)-(0.2533*F65))</f>
        <v>0.380223326121489</v>
      </c>
      <c r="P65" s="3" t="n">
        <f aca="false">10^(-0.579+0.3147*A65+(-0.9064*LOG10(SQRT(D65^2+15^2)))-(0.0111*C65)-(0.2394*F65))</f>
        <v>0.395077103825642</v>
      </c>
      <c r="Q65" s="3" t="n">
        <f aca="false">10^(-1.612+0.4673*A65+(-0.9278*LOG10(SQRT(D65^2+15^2)))-(0.0203*C65)-(0.2355*F65))</f>
        <v>0.384267584183278</v>
      </c>
      <c r="R65" s="3" t="n">
        <f aca="false">10^(-1.716+0.4763*A65+(-0.9482*LOG10(SQRT(D65^2+15^2)))-(0.02*C65)-(0.2921*F65))</f>
        <v>0.280121104956612</v>
      </c>
      <c r="S65" s="3" t="n">
        <f aca="false">10^(-2.138+0.5222*A65+(-0.9333*LOG10(SQRT(D65^2+15^2)))+(0.0284*C65)-(0.3197*F65))</f>
        <v>0.249260058944958</v>
      </c>
      <c r="T65" s="3" t="n">
        <f aca="false">10^(-2.69+0.5707*A65+(-0.9082*LOG10(SQRT(D65^2+15^2)))+(0.04*C65)-(0.277*F65))</f>
        <v>0.193933803743391</v>
      </c>
      <c r="U65" s="3" t="n">
        <f aca="false">10^(-2.942+0.5671*A65+(-0.827*LOG10(SQRT(D65^2+15^2)))+(0.0054*C65)-(0.271*F65))</f>
        <v>0.13836336510749</v>
      </c>
    </row>
    <row r="66" customFormat="false" ht="13.8" hidden="false" customHeight="false" outlineLevel="0" collapsed="false">
      <c r="A66" s="3" t="n">
        <v>7</v>
      </c>
      <c r="B66" s="3" t="s">
        <v>4</v>
      </c>
      <c r="C66" s="3" t="n">
        <v>1</v>
      </c>
      <c r="D66" s="3" t="n">
        <v>90</v>
      </c>
      <c r="E66" s="3" t="s">
        <v>7</v>
      </c>
      <c r="F66" s="3" t="n">
        <v>0</v>
      </c>
      <c r="G66" s="3" t="s">
        <v>15</v>
      </c>
      <c r="H66" s="3" t="n">
        <v>5</v>
      </c>
      <c r="I66" s="3" t="n">
        <f aca="false">10^(1.017+0.1046*A66+(-1.007*LOG10(SQRT(D66^2+15^2)))-(0.0735*C66)-(0.3068*F66))</f>
        <v>0.50325318722624</v>
      </c>
      <c r="J66" s="3" t="n">
        <f aca="false">10^(1.028+0.1245*A66+(-1.055*LOG10(SQRT(D66^2+15^2)))-(0.0775*C66)-(0.3246*F66))</f>
        <v>0.567541093015836</v>
      </c>
      <c r="K66" s="3" t="n">
        <f aca="false">10^(1.382+0.1041*A66+(-1.062*LOG10(SQRT(D66^2+15^2)))-(0.1358*C66)-(0.3326*F66))</f>
        <v>0.781944568648292</v>
      </c>
      <c r="L66" s="3" t="n">
        <f aca="false">10^(1.382+0.1041*A66+(-1.062*LOG10(SQRT(D66^2+15^2)))-(0.1358*C66)-(0.3526*F66))</f>
        <v>0.781944568648292</v>
      </c>
      <c r="M66" s="3" t="n">
        <f aca="false">10^(1.368+0.0684*A66+(-0.9139*LOG10(SQRT(D66^2+15^2)))-(0.0972*C66)-(0.3011*F66))</f>
        <v>0.908197747712729</v>
      </c>
      <c r="N66" s="3" t="n">
        <f aca="false">10^(0.9747+0.1009*A66+(-0.8886*LOG10(SQRT(D66^2+15^2)))-(0.0552*C66)-(0.2639*F66))</f>
        <v>0.765549507088159</v>
      </c>
      <c r="O66" s="3" t="n">
        <f aca="false">10^(0.5295+0.1513*A66+(-0.8601*LOG10(SQRT(D66^2+15^2)))-(0.0693*C66)-(0.2533*F66))</f>
        <v>0.68130057684858</v>
      </c>
      <c r="P66" s="3" t="n">
        <f aca="false">10^(-0.579+0.3147*A66+(-0.9064*LOG10(SQRT(D66^2+15^2)))-(0.0111*C66)-(0.2394*F66))</f>
        <v>0.685617448323779</v>
      </c>
      <c r="Q66" s="3" t="n">
        <f aca="false">10^(-1.612+0.4673*A66+(-0.9278*LOG10(SQRT(D66^2+15^2)))-(0.0203*C66)-(0.2355*F66))</f>
        <v>0.660896953685019</v>
      </c>
      <c r="R66" s="3" t="n">
        <f aca="false">10^(-1.716+0.4763*A66+(-0.9482*LOG10(SQRT(D66^2+15^2)))-(0.02*C66)-(0.2921*F66))</f>
        <v>0.548840094934621</v>
      </c>
      <c r="S66" s="3" t="n">
        <f aca="false">10^(-2.138+0.5222*A66+(-0.9333*LOG10(SQRT(D66^2+15^2)))+(0.0284*C66)-(0.3197*F66))</f>
        <v>0.520418460200729</v>
      </c>
      <c r="T66" s="3" t="n">
        <f aca="false">10^(-2.69+0.5707*A66+(-0.9082*LOG10(SQRT(D66^2+15^2)))+(0.04*C66)-(0.277*F66))</f>
        <v>0.366989395953352</v>
      </c>
      <c r="U66" s="3" t="n">
        <f aca="false">10^(-2.942+0.5671*A66+(-0.827*LOG10(SQRT(D66^2+15^2)))+(0.0054*C66)-(0.271*F66))</f>
        <v>0.258238574592161</v>
      </c>
    </row>
    <row r="67" customFormat="false" ht="13.8" hidden="false" customHeight="false" outlineLevel="0" collapsed="false">
      <c r="A67" s="3" t="n">
        <v>7</v>
      </c>
      <c r="B67" s="3" t="s">
        <v>16</v>
      </c>
      <c r="C67" s="3" t="n">
        <v>0</v>
      </c>
      <c r="D67" s="3" t="n">
        <v>90</v>
      </c>
      <c r="E67" s="3" t="s">
        <v>5</v>
      </c>
      <c r="F67" s="3" t="n">
        <v>1</v>
      </c>
      <c r="G67" s="3" t="s">
        <v>15</v>
      </c>
      <c r="H67" s="3" t="n">
        <v>5</v>
      </c>
      <c r="I67" s="3" t="n">
        <f aca="false">10^(1.017+0.1046*A67+(-1.007*LOG10(SQRT(D67^2+15^2)))-(0.0735*C67)-(0.3068*F67))</f>
        <v>0.294094250410174</v>
      </c>
      <c r="J67" s="3" t="n">
        <f aca="false">10^(1.028+0.1245*A67+(-1.055*LOG10(SQRT(D67^2+15^2)))-(0.0775*C67)-(0.3246*F67))</f>
        <v>0.321290076717272</v>
      </c>
      <c r="K67" s="3" t="n">
        <f aca="false">10^(1.382+0.1041*A67+(-1.062*LOG10(SQRT(D67^2+15^2)))-(0.1358*C67)-(0.3326*F67))</f>
        <v>0.49702240603718</v>
      </c>
      <c r="L67" s="3" t="n">
        <f aca="false">10^(1.382+0.1041*A67+(-1.062*LOG10(SQRT(D67^2+15^2)))-(0.1358*C67)-(0.3526*F67))</f>
        <v>0.474652712852043</v>
      </c>
      <c r="M67" s="3" t="n">
        <f aca="false">10^(1.368+0.0684*A67+(-0.9139*LOG10(SQRT(D67^2+15^2)))-(0.0972*C67)-(0.3011*F67))</f>
        <v>0.567911182838874</v>
      </c>
      <c r="N67" s="3" t="n">
        <f aca="false">10^(0.9747+0.1009*A67+(-0.8886*LOG10(SQRT(D67^2+15^2)))-(0.0552*C67)-(0.2639*F67))</f>
        <v>0.473449084607674</v>
      </c>
      <c r="O67" s="3" t="n">
        <f aca="false">10^(0.5295+0.1513*A67+(-0.8601*LOG10(SQRT(D67^2+15^2)))-(0.0693*C67)-(0.2533*F67))</f>
        <v>0.446004003017982</v>
      </c>
      <c r="P67" s="3" t="n">
        <f aca="false">10^(-0.579+0.3147*A67+(-0.9064*LOG10(SQRT(D67^2+15^2)))-(0.0111*C67)-(0.2394*F67))</f>
        <v>0.405304906716627</v>
      </c>
      <c r="Q67" s="3" t="n">
        <f aca="false">10^(-1.612+0.4673*A67+(-0.9278*LOG10(SQRT(D67^2+15^2)))-(0.0203*C67)-(0.2355*F67))</f>
        <v>0.402655606082076</v>
      </c>
      <c r="R67" s="3" t="n">
        <f aca="false">10^(-1.716+0.4763*A67+(-0.9482*LOG10(SQRT(D67^2+15^2)))-(0.02*C67)-(0.2921*F67))</f>
        <v>0.293322805911631</v>
      </c>
      <c r="S67" s="3" t="n">
        <f aca="false">10^(-2.138+0.5222*A67+(-0.9333*LOG10(SQRT(D67^2+15^2)))+(0.0284*C67)-(0.3197*F67))</f>
        <v>0.233481617532021</v>
      </c>
      <c r="T67" s="3" t="n">
        <f aca="false">10^(-2.69+0.5707*A67+(-0.9082*LOG10(SQRT(D67^2+15^2)))+(0.04*C67)-(0.277*F67))</f>
        <v>0.176869731131494</v>
      </c>
      <c r="U67" s="3" t="n">
        <f aca="false">10^(-2.942+0.5671*A67+(-0.827*LOG10(SQRT(D67^2+15^2)))+(0.0054*C67)-(0.271*F67))</f>
        <v>0.136653612156373</v>
      </c>
    </row>
    <row r="68" customFormat="false" ht="13.8" hidden="false" customHeight="false" outlineLevel="0" collapsed="false">
      <c r="A68" s="3" t="n">
        <v>7</v>
      </c>
      <c r="B68" s="3" t="s">
        <v>16</v>
      </c>
      <c r="C68" s="3" t="n">
        <v>0</v>
      </c>
      <c r="D68" s="3" t="n">
        <v>90</v>
      </c>
      <c r="E68" s="3" t="s">
        <v>7</v>
      </c>
      <c r="F68" s="3" t="n">
        <v>0</v>
      </c>
      <c r="G68" s="3" t="s">
        <v>15</v>
      </c>
      <c r="H68" s="3" t="n">
        <v>5</v>
      </c>
      <c r="I68" s="3" t="n">
        <f aca="false">10^(1.017+0.1046*A68+(-1.007*LOG10(SQRT(D68^2+15^2)))-(0.0735*C68)-(0.3068*F68))</f>
        <v>0.596055272656002</v>
      </c>
      <c r="J68" s="3" t="n">
        <f aca="false">10^(1.028+0.1245*A68+(-1.055*LOG10(SQRT(D68^2+15^2)))-(0.0775*C68)-(0.3246*F68))</f>
        <v>0.678417921912125</v>
      </c>
      <c r="K68" s="3" t="n">
        <f aca="false">10^(1.382+0.1041*A68+(-1.062*LOG10(SQRT(D68^2+15^2)))-(0.1358*C68)-(0.3326*F68))</f>
        <v>1.06899572246385</v>
      </c>
      <c r="L68" s="3" t="n">
        <f aca="false">10^(1.382+0.1041*A68+(-1.062*LOG10(SQRT(D68^2+15^2)))-(0.1358*C68)-(0.3526*F68))</f>
        <v>1.06899572246385</v>
      </c>
      <c r="M68" s="3" t="n">
        <f aca="false">10^(1.368+0.0684*A68+(-0.9139*LOG10(SQRT(D68^2+15^2)))-(0.0972*C68)-(0.3011*F68))</f>
        <v>1.13600546470974</v>
      </c>
      <c r="N68" s="3" t="n">
        <f aca="false">10^(0.9747+0.1009*A68+(-0.8886*LOG10(SQRT(D68^2+15^2)))-(0.0552*C68)-(0.2639*F68))</f>
        <v>0.869307209076424</v>
      </c>
      <c r="O68" s="3" t="n">
        <f aca="false">10^(0.5295+0.1513*A68+(-0.8601*LOG10(SQRT(D68^2+15^2)))-(0.0693*C68)-(0.2533*F68))</f>
        <v>0.799169234650891</v>
      </c>
      <c r="P68" s="3" t="n">
        <f aca="false">10^(-0.579+0.3147*A68+(-0.9064*LOG10(SQRT(D68^2+15^2)))-(0.0111*C68)-(0.2394*F68))</f>
        <v>0.703366794089892</v>
      </c>
      <c r="Q68" s="3" t="n">
        <f aca="false">10^(-1.612+0.4673*A68+(-0.9278*LOG10(SQRT(D68^2+15^2)))-(0.0203*C68)-(0.2355*F68))</f>
        <v>0.692522279779175</v>
      </c>
      <c r="R68" s="3" t="n">
        <f aca="false">10^(-1.716+0.4763*A68+(-0.9482*LOG10(SQRT(D68^2+15^2)))-(0.02*C68)-(0.2921*F68))</f>
        <v>0.574706131721008</v>
      </c>
      <c r="S68" s="3" t="n">
        <f aca="false">10^(-2.138+0.5222*A68+(-0.9333*LOG10(SQRT(D68^2+15^2)))+(0.0284*C68)-(0.3197*F68))</f>
        <v>0.487475387735591</v>
      </c>
      <c r="T68" s="3" t="n">
        <f aca="false">10^(-2.69+0.5707*A68+(-0.9082*LOG10(SQRT(D68^2+15^2)))+(0.04*C68)-(0.277*F68))</f>
        <v>0.334698307038135</v>
      </c>
      <c r="U68" s="3" t="n">
        <f aca="false">10^(-2.942+0.5671*A68+(-0.827*LOG10(SQRT(D68^2+15^2)))+(0.0054*C68)-(0.271*F68))</f>
        <v>0.255047526407853</v>
      </c>
    </row>
  </sheetData>
  <mergeCells count="1">
    <mergeCell ref="G6:L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29:29 A1"/>
    </sheetView>
  </sheetViews>
  <sheetFormatPr defaultRowHeight="15"/>
  <cols>
    <col collapsed="false" hidden="false" max="1025" min="1" style="0" width="8.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29:29 A1"/>
    </sheetView>
  </sheetViews>
  <sheetFormatPr defaultRowHeight="15"/>
  <cols>
    <col collapsed="false" hidden="false" max="1025" min="1" style="0" width="8.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</TotalTime>
  <Application>LibreOffice/4.3.7.2$Linux_X86_64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2015-12-16T10:18:29Z</dcterms:created>
  <dc:creator>Chhavi</dc:creator>
  <dc:language>en-CA</dc:language>
  <cp:lastModifiedBy>nick </cp:lastModifiedBy>
  <dcterms:modified xsi:type="dcterms:W3CDTF">2015-12-18T13:12:15Z</dcterms:modified>
  <cp:revision>2</cp:revision>
</cp:coreProperties>
</file>