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j\Desktop\Tonio\uniba\Terzo anno\Secondo Semestre\Tesi di Laurea\"/>
    </mc:Choice>
  </mc:AlternateContent>
  <xr:revisionPtr revIDLastSave="0" documentId="13_ncr:1_{0C4A0589-C806-4DA6-BD63-E9E54C612808}" xr6:coauthVersionLast="47" xr6:coauthVersionMax="47" xr10:uidLastSave="{00000000-0000-0000-0000-000000000000}"/>
  <bookViews>
    <workbookView xWindow="-108" yWindow="-108" windowWidth="23256" windowHeight="12456" xr2:uid="{A1A5139A-14CD-4C60-B130-D845E2BF41F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G55" i="1"/>
  <c r="G54" i="1"/>
  <c r="G51" i="1"/>
  <c r="G50" i="1"/>
  <c r="G49" i="1"/>
  <c r="G48" i="1"/>
  <c r="G47" i="1"/>
  <c r="G46" i="1"/>
  <c r="G52" i="1" s="1"/>
  <c r="G45" i="1"/>
  <c r="G53" i="1" s="1"/>
  <c r="G21" i="1"/>
  <c r="G17" i="1"/>
  <c r="G16" i="1"/>
  <c r="G15" i="1"/>
  <c r="G12" i="1"/>
  <c r="G22" i="1" s="1"/>
  <c r="G11" i="1"/>
  <c r="G20" i="1" s="1"/>
  <c r="G23" i="1" l="1"/>
  <c r="G18" i="1"/>
  <c r="G13" i="1"/>
  <c r="G19" i="1"/>
  <c r="G57" i="1"/>
  <c r="G14" i="1"/>
</calcChain>
</file>

<file path=xl/sharedStrings.xml><?xml version="1.0" encoding="utf-8"?>
<sst xmlns="http://schemas.openxmlformats.org/spreadsheetml/2006/main" count="88" uniqueCount="31">
  <si>
    <t>Predizione su Test</t>
  </si>
  <si>
    <t>Features</t>
  </si>
  <si>
    <t>Parametri Costruttore</t>
  </si>
  <si>
    <t>TP</t>
  </si>
  <si>
    <t>TN</t>
  </si>
  <si>
    <t>FP</t>
  </si>
  <si>
    <t>FN</t>
  </si>
  <si>
    <t>Accuracy</t>
  </si>
  <si>
    <t>Macro F</t>
  </si>
  <si>
    <t>Weighted F</t>
  </si>
  <si>
    <t>FScore True</t>
  </si>
  <si>
    <t>FScore False</t>
  </si>
  <si>
    <t>AUC-ROC</t>
  </si>
  <si>
    <t>old feature</t>
  </si>
  <si>
    <t>random_state=42</t>
  </si>
  <si>
    <t>min, max, mean, standard deviation</t>
  </si>
  <si>
    <t>prodotti</t>
  </si>
  <si>
    <t>prodmin, prodmax, prodmean, prodstandard deviation</t>
  </si>
  <si>
    <t>old feature + prodotti</t>
  </si>
  <si>
    <t>min, max, mean, standard deviation + prodotti</t>
  </si>
  <si>
    <t>old feature + min, max, mean, standard deviation</t>
  </si>
  <si>
    <t>prodotti + prodmin, prodmax, prodmean, prodstandard deviation</t>
  </si>
  <si>
    <t>old feature + prodmin, prodmax, prodmean, prodstandard deviation</t>
  </si>
  <si>
    <t>min, max, mean, standard deviation + prodmin, prodmax, prodmean, prodstandard deviation</t>
  </si>
  <si>
    <t>old feature + min, max, mean, standard deviation + prodotti</t>
  </si>
  <si>
    <t>old feature + prodotti + prodmin, prodmax, prodmean, prodstandard deviation</t>
  </si>
  <si>
    <t>min, max, mean, standard deviation  + prodotti + prodmin, prodmax, prodmean, prodstandard deviation</t>
  </si>
  <si>
    <t>old feature + min, max, mean, standard deviation + prodmin, prodmax, prodmean, prodstandard deviation</t>
  </si>
  <si>
    <t>tutte le feature</t>
  </si>
  <si>
    <t>Dataset UCI - Configurazione churnDim=60, periodDim=60, periods=3, level=2 | OfflineRandomForest | 16 categorie</t>
  </si>
  <si>
    <t>Dataset UCI - Configurazione churnDim=60, periodDim=60, periods=3, level=2 | OfflineXGBoost | 16 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</si>
</sst>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9" fontId="0" fillId="2" borderId="7" xfId="0" applyNumberFormat="1" applyFill="1" applyBorder="1" applyAlignment="1">
      <alignment horizontal="center" vertical="center"/>
    </xf>
    <xf numFmtId="9" fontId="0" fillId="2" borderId="6" xfId="0" applyNumberFormat="1" applyFill="1" applyBorder="1" applyAlignment="1">
      <alignment horizontal="center" vertical="center"/>
    </xf>
    <xf numFmtId="9" fontId="0" fillId="2" borderId="8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9" fontId="0" fillId="2" borderId="9" xfId="0" applyNumberFormat="1" applyFill="1" applyBorder="1" applyAlignment="1">
      <alignment horizontal="center" vertical="center"/>
    </xf>
    <xf numFmtId="9" fontId="0" fillId="2" borderId="11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9" fontId="0" fillId="2" borderId="13" xfId="0" applyNumberFormat="1" applyFill="1" applyBorder="1" applyAlignment="1">
      <alignment horizontal="center" vertical="center"/>
    </xf>
    <xf numFmtId="9" fontId="0" fillId="2" borderId="14" xfId="0" applyNumberFormat="1" applyFill="1" applyBorder="1" applyAlignment="1">
      <alignment horizontal="center" vertical="center"/>
    </xf>
    <xf numFmtId="9" fontId="0" fillId="2" borderId="15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9" fontId="0" fillId="3" borderId="9" xfId="0" applyNumberFormat="1" applyFill="1" applyBorder="1" applyAlignment="1">
      <alignment horizontal="center" vertical="center"/>
    </xf>
    <xf numFmtId="9" fontId="0" fillId="3" borderId="1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9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9" fontId="0" fillId="3" borderId="13" xfId="0" applyNumberFormat="1" applyFill="1" applyBorder="1" applyAlignment="1">
      <alignment horizontal="center" vertical="center"/>
    </xf>
    <xf numFmtId="9" fontId="0" fillId="3" borderId="14" xfId="0" applyNumberFormat="1" applyFill="1" applyBorder="1" applyAlignment="1">
      <alignment horizontal="center" vertical="center"/>
    </xf>
    <xf numFmtId="9" fontId="0" fillId="3" borderId="15" xfId="0" applyNumberForma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D33E-64F5-4B54-82B6-72D0F415E964}">
  <dimension ref="C3:S60"/>
  <sheetViews>
    <sheetView tabSelected="1" topLeftCell="C36" zoomScale="85" zoomScaleNormal="85" workbookViewId="0">
      <selection activeCell="I57" sqref="I57:R57"/>
    </sheetView>
  </sheetViews>
  <sheetFormatPr defaultRowHeight="14.4" x14ac:dyDescent="0.3"/>
  <cols>
    <col min="4" max="4" width="81.6640625" customWidth="1"/>
    <col min="8" max="8" width="26.6640625" bestFit="1" customWidth="1"/>
    <col min="15" max="15" width="11.109375" bestFit="1" customWidth="1"/>
    <col min="16" max="16" width="11.33203125" bestFit="1" customWidth="1"/>
    <col min="17" max="17" width="11.6640625" bestFit="1" customWidth="1"/>
  </cols>
  <sheetData>
    <row r="3" spans="3:19" ht="23.4" x14ac:dyDescent="0.3">
      <c r="C3" s="1"/>
      <c r="D3" s="1"/>
      <c r="E3" s="1"/>
      <c r="F3" s="1"/>
      <c r="G3" s="1"/>
      <c r="H3" s="2" t="s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3:19" ht="15" thickBot="1" x14ac:dyDescent="0.35"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1"/>
      <c r="S4" s="1"/>
    </row>
    <row r="5" spans="3:19" ht="15" thickBot="1" x14ac:dyDescent="0.35">
      <c r="C5" s="1"/>
      <c r="D5" s="1"/>
      <c r="E5" s="51" t="s">
        <v>29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3"/>
      <c r="Q5" s="1"/>
      <c r="R5" s="1"/>
      <c r="S5" s="1"/>
    </row>
    <row r="6" spans="3:19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3:19" ht="15" thickBot="1" x14ac:dyDescent="0.3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3:19" ht="15" thickBot="1" x14ac:dyDescent="0.35">
      <c r="C8" s="1"/>
      <c r="D8" s="3"/>
      <c r="E8" s="3"/>
      <c r="F8" s="3"/>
      <c r="G8" s="4" t="s">
        <v>1</v>
      </c>
      <c r="H8" s="4" t="s">
        <v>2</v>
      </c>
      <c r="I8" s="5" t="s">
        <v>3</v>
      </c>
      <c r="J8" s="6" t="s">
        <v>4</v>
      </c>
      <c r="K8" s="7" t="s">
        <v>5</v>
      </c>
      <c r="L8" s="6" t="s">
        <v>6</v>
      </c>
      <c r="M8" s="7" t="s">
        <v>7</v>
      </c>
      <c r="N8" s="6" t="s">
        <v>8</v>
      </c>
      <c r="O8" s="7" t="s">
        <v>9</v>
      </c>
      <c r="P8" s="6" t="s">
        <v>10</v>
      </c>
      <c r="Q8" s="8" t="s">
        <v>11</v>
      </c>
      <c r="R8" s="8" t="s">
        <v>12</v>
      </c>
      <c r="S8" s="1"/>
    </row>
    <row r="9" spans="3:19" x14ac:dyDescent="0.3">
      <c r="C9" s="1"/>
      <c r="D9" s="54" t="s">
        <v>13</v>
      </c>
      <c r="E9" s="55"/>
      <c r="F9" s="55"/>
      <c r="G9" s="9">
        <v>9</v>
      </c>
      <c r="H9" s="10" t="s">
        <v>14</v>
      </c>
      <c r="I9" s="11">
        <v>176062</v>
      </c>
      <c r="J9" s="9">
        <v>76670</v>
      </c>
      <c r="K9" s="12">
        <v>58525</v>
      </c>
      <c r="L9" s="9">
        <v>52118</v>
      </c>
      <c r="M9" s="13">
        <v>0.7</v>
      </c>
      <c r="N9" s="14">
        <v>0.67</v>
      </c>
      <c r="O9" s="13">
        <v>0.69</v>
      </c>
      <c r="P9" s="14">
        <v>0.76</v>
      </c>
      <c r="Q9" s="15">
        <v>0.57999999999999996</v>
      </c>
      <c r="R9" s="15">
        <v>0.67</v>
      </c>
      <c r="S9" s="1"/>
    </row>
    <row r="10" spans="3:19" x14ac:dyDescent="0.3">
      <c r="C10" s="1"/>
      <c r="D10" s="56" t="s">
        <v>15</v>
      </c>
      <c r="E10" s="57"/>
      <c r="F10" s="57"/>
      <c r="G10" s="10">
        <v>12</v>
      </c>
      <c r="H10" s="10" t="s">
        <v>14</v>
      </c>
      <c r="I10" s="16">
        <v>177502</v>
      </c>
      <c r="J10" s="10">
        <v>69829</v>
      </c>
      <c r="K10" s="17">
        <v>65366</v>
      </c>
      <c r="L10" s="10">
        <v>50678</v>
      </c>
      <c r="M10" s="18">
        <v>0.68</v>
      </c>
      <c r="N10" s="19">
        <v>0.65</v>
      </c>
      <c r="O10" s="18">
        <v>0.68</v>
      </c>
      <c r="P10" s="19">
        <v>0.75</v>
      </c>
      <c r="Q10" s="20">
        <v>0.55000000000000004</v>
      </c>
      <c r="R10" s="20">
        <v>0.65</v>
      </c>
      <c r="S10" s="1"/>
    </row>
    <row r="11" spans="3:19" x14ac:dyDescent="0.3">
      <c r="C11" s="1"/>
      <c r="D11" s="58" t="s">
        <v>16</v>
      </c>
      <c r="E11" s="59"/>
      <c r="F11" s="59"/>
      <c r="G11" s="21">
        <f>16*9</f>
        <v>144</v>
      </c>
      <c r="H11" s="10" t="s">
        <v>14</v>
      </c>
      <c r="I11" s="16">
        <v>192909</v>
      </c>
      <c r="J11" s="10">
        <v>73712</v>
      </c>
      <c r="K11" s="17">
        <v>61483</v>
      </c>
      <c r="L11" s="10">
        <v>35271</v>
      </c>
      <c r="M11" s="18">
        <v>0.73</v>
      </c>
      <c r="N11" s="19">
        <v>0.7</v>
      </c>
      <c r="O11" s="18">
        <v>0.73</v>
      </c>
      <c r="P11" s="19">
        <v>0.8</v>
      </c>
      <c r="Q11" s="20">
        <v>0.6</v>
      </c>
      <c r="R11" s="20">
        <v>0.7</v>
      </c>
      <c r="S11" s="1"/>
    </row>
    <row r="12" spans="3:19" x14ac:dyDescent="0.3">
      <c r="C12" s="1"/>
      <c r="D12" s="56" t="s">
        <v>17</v>
      </c>
      <c r="E12" s="57"/>
      <c r="F12" s="57"/>
      <c r="G12" s="10">
        <f>16*3*4</f>
        <v>192</v>
      </c>
      <c r="H12" s="10" t="s">
        <v>14</v>
      </c>
      <c r="I12" s="10">
        <v>196592</v>
      </c>
      <c r="J12" s="10">
        <v>64508</v>
      </c>
      <c r="K12" s="10">
        <v>70687</v>
      </c>
      <c r="L12" s="10">
        <v>31588</v>
      </c>
      <c r="M12" s="18">
        <v>0.72</v>
      </c>
      <c r="N12" s="19">
        <v>0.68</v>
      </c>
      <c r="O12" s="18">
        <v>0.71</v>
      </c>
      <c r="P12" s="19">
        <v>0.79</v>
      </c>
      <c r="Q12" s="20">
        <v>0.56000000000000005</v>
      </c>
      <c r="R12" s="20">
        <v>0.67</v>
      </c>
      <c r="S12" s="1"/>
    </row>
    <row r="13" spans="3:19" x14ac:dyDescent="0.3">
      <c r="C13" s="1"/>
      <c r="D13" s="49" t="s">
        <v>18</v>
      </c>
      <c r="E13" s="50"/>
      <c r="F13" s="50"/>
      <c r="G13" s="31">
        <f>G9+G11</f>
        <v>153</v>
      </c>
      <c r="H13" s="31" t="s">
        <v>14</v>
      </c>
      <c r="I13" s="32">
        <v>193393</v>
      </c>
      <c r="J13" s="31">
        <v>74084</v>
      </c>
      <c r="K13" s="33">
        <v>61111</v>
      </c>
      <c r="L13" s="31">
        <v>34787</v>
      </c>
      <c r="M13" s="34">
        <v>0.74</v>
      </c>
      <c r="N13" s="35">
        <v>0.7</v>
      </c>
      <c r="O13" s="34">
        <v>0.73</v>
      </c>
      <c r="P13" s="35">
        <v>0.8</v>
      </c>
      <c r="Q13" s="36">
        <v>0.61</v>
      </c>
      <c r="R13" s="36">
        <v>0.7</v>
      </c>
      <c r="S13" s="1"/>
    </row>
    <row r="14" spans="3:19" x14ac:dyDescent="0.3">
      <c r="C14" s="1"/>
      <c r="D14" s="49" t="s">
        <v>19</v>
      </c>
      <c r="E14" s="50"/>
      <c r="F14" s="50"/>
      <c r="G14" s="31">
        <f>G10+G11</f>
        <v>156</v>
      </c>
      <c r="H14" s="31" t="s">
        <v>14</v>
      </c>
      <c r="I14" s="32">
        <v>193940</v>
      </c>
      <c r="J14" s="31">
        <v>73409</v>
      </c>
      <c r="K14" s="33">
        <v>61786</v>
      </c>
      <c r="L14" s="31">
        <v>34240</v>
      </c>
      <c r="M14" s="34">
        <v>0.74</v>
      </c>
      <c r="N14" s="35">
        <v>0.7</v>
      </c>
      <c r="O14" s="34">
        <v>0.73</v>
      </c>
      <c r="P14" s="35">
        <v>0.8</v>
      </c>
      <c r="Q14" s="36">
        <v>0.6</v>
      </c>
      <c r="R14" s="36">
        <v>0.7</v>
      </c>
      <c r="S14" s="1"/>
    </row>
    <row r="15" spans="3:19" x14ac:dyDescent="0.3">
      <c r="C15" s="1"/>
      <c r="D15" s="56" t="s">
        <v>20</v>
      </c>
      <c r="E15" s="57"/>
      <c r="F15" s="57"/>
      <c r="G15" s="10">
        <f>G9+G10</f>
        <v>21</v>
      </c>
      <c r="H15" s="10" t="s">
        <v>14</v>
      </c>
      <c r="I15" s="16">
        <v>176109</v>
      </c>
      <c r="J15" s="10">
        <v>76493</v>
      </c>
      <c r="K15" s="17">
        <v>58702</v>
      </c>
      <c r="L15" s="10">
        <v>52071</v>
      </c>
      <c r="M15" s="18">
        <v>0.7</v>
      </c>
      <c r="N15" s="19">
        <v>0.67</v>
      </c>
      <c r="O15" s="18">
        <v>0.69</v>
      </c>
      <c r="P15" s="19">
        <v>0.76</v>
      </c>
      <c r="Q15" s="20">
        <v>0.57999999999999996</v>
      </c>
      <c r="R15" s="20">
        <v>0.67</v>
      </c>
      <c r="S15" s="1"/>
    </row>
    <row r="16" spans="3:19" x14ac:dyDescent="0.3">
      <c r="C16" s="1"/>
      <c r="D16" s="56" t="s">
        <v>21</v>
      </c>
      <c r="E16" s="57"/>
      <c r="F16" s="57"/>
      <c r="G16" s="10">
        <f>G11+G12</f>
        <v>336</v>
      </c>
      <c r="H16" s="10" t="s">
        <v>14</v>
      </c>
      <c r="I16" s="16">
        <v>194305</v>
      </c>
      <c r="J16" s="10">
        <v>71858</v>
      </c>
      <c r="K16" s="17">
        <v>63337</v>
      </c>
      <c r="L16" s="10">
        <v>33875</v>
      </c>
      <c r="M16" s="18">
        <v>0.73</v>
      </c>
      <c r="N16" s="19">
        <v>0.7</v>
      </c>
      <c r="O16" s="18">
        <v>0.72</v>
      </c>
      <c r="P16" s="19">
        <v>0.8</v>
      </c>
      <c r="Q16" s="20">
        <v>0.6</v>
      </c>
      <c r="R16" s="20">
        <v>0.69</v>
      </c>
      <c r="S16" s="1"/>
    </row>
    <row r="17" spans="3:19" x14ac:dyDescent="0.3">
      <c r="C17" s="1"/>
      <c r="D17" s="56" t="s">
        <v>22</v>
      </c>
      <c r="E17" s="57"/>
      <c r="F17" s="57"/>
      <c r="G17" s="10">
        <f>G9+G12</f>
        <v>201</v>
      </c>
      <c r="H17" s="10" t="s">
        <v>14</v>
      </c>
      <c r="I17" s="16">
        <v>197168</v>
      </c>
      <c r="J17" s="10">
        <v>69829</v>
      </c>
      <c r="K17" s="17">
        <v>65366</v>
      </c>
      <c r="L17" s="10">
        <v>31012</v>
      </c>
      <c r="M17" s="18">
        <v>0.73</v>
      </c>
      <c r="N17" s="19">
        <v>0.7</v>
      </c>
      <c r="O17" s="18">
        <v>0.72</v>
      </c>
      <c r="P17" s="19">
        <v>0.8</v>
      </c>
      <c r="Q17" s="20">
        <v>0.59</v>
      </c>
      <c r="R17" s="20">
        <v>0.69</v>
      </c>
      <c r="S17" s="1"/>
    </row>
    <row r="18" spans="3:19" x14ac:dyDescent="0.3">
      <c r="C18" s="1"/>
      <c r="D18" s="56" t="s">
        <v>23</v>
      </c>
      <c r="E18" s="57"/>
      <c r="F18" s="57"/>
      <c r="G18" s="10">
        <f>G10+G12</f>
        <v>204</v>
      </c>
      <c r="H18" s="10" t="s">
        <v>14</v>
      </c>
      <c r="I18" s="16">
        <v>197371</v>
      </c>
      <c r="J18" s="10">
        <v>64694</v>
      </c>
      <c r="K18" s="17">
        <v>70501</v>
      </c>
      <c r="L18" s="10">
        <v>30809</v>
      </c>
      <c r="M18" s="18">
        <v>0.72</v>
      </c>
      <c r="N18" s="19">
        <v>0.68</v>
      </c>
      <c r="O18" s="18">
        <v>0.71</v>
      </c>
      <c r="P18" s="19">
        <v>0.8</v>
      </c>
      <c r="Q18" s="20">
        <v>0.56000000000000005</v>
      </c>
      <c r="R18" s="20">
        <v>0.67</v>
      </c>
      <c r="S18" s="1"/>
    </row>
    <row r="19" spans="3:19" x14ac:dyDescent="0.3">
      <c r="C19" s="1"/>
      <c r="D19" s="49" t="s">
        <v>24</v>
      </c>
      <c r="E19" s="50"/>
      <c r="F19" s="50"/>
      <c r="G19" s="31">
        <f>G9+G10+G11</f>
        <v>165</v>
      </c>
      <c r="H19" s="31" t="s">
        <v>14</v>
      </c>
      <c r="I19" s="32">
        <v>193588</v>
      </c>
      <c r="J19" s="31">
        <v>73760</v>
      </c>
      <c r="K19" s="33">
        <v>61435</v>
      </c>
      <c r="L19" s="31">
        <v>34592</v>
      </c>
      <c r="M19" s="34">
        <v>0.74</v>
      </c>
      <c r="N19" s="35">
        <v>0.7</v>
      </c>
      <c r="O19" s="34">
        <v>0.73</v>
      </c>
      <c r="P19" s="35">
        <v>0.8</v>
      </c>
      <c r="Q19" s="36">
        <v>0.61</v>
      </c>
      <c r="R19" s="36">
        <v>0.7</v>
      </c>
      <c r="S19" s="1"/>
    </row>
    <row r="20" spans="3:19" x14ac:dyDescent="0.3">
      <c r="C20" s="1"/>
      <c r="D20" s="49" t="s">
        <v>25</v>
      </c>
      <c r="E20" s="50"/>
      <c r="F20" s="50"/>
      <c r="G20" s="31">
        <f>G9+G11+G12</f>
        <v>345</v>
      </c>
      <c r="H20" s="31" t="s">
        <v>14</v>
      </c>
      <c r="I20" s="32">
        <v>194374</v>
      </c>
      <c r="J20" s="31">
        <v>72826</v>
      </c>
      <c r="K20" s="33">
        <v>62369</v>
      </c>
      <c r="L20" s="31">
        <v>33806</v>
      </c>
      <c r="M20" s="34">
        <v>0.74</v>
      </c>
      <c r="N20" s="35">
        <v>0.7</v>
      </c>
      <c r="O20" s="34">
        <v>0.73</v>
      </c>
      <c r="P20" s="35">
        <v>0.8</v>
      </c>
      <c r="Q20" s="36">
        <v>0.6</v>
      </c>
      <c r="R20" s="36">
        <v>0.7</v>
      </c>
      <c r="S20" s="1"/>
    </row>
    <row r="21" spans="3:19" x14ac:dyDescent="0.3">
      <c r="C21" s="1"/>
      <c r="D21" s="56" t="s">
        <v>26</v>
      </c>
      <c r="E21" s="57"/>
      <c r="F21" s="57"/>
      <c r="G21" s="10">
        <f>G10+G11+G12</f>
        <v>348</v>
      </c>
      <c r="H21" s="10" t="s">
        <v>14</v>
      </c>
      <c r="I21" s="16">
        <v>195155</v>
      </c>
      <c r="J21" s="10">
        <v>71626</v>
      </c>
      <c r="K21" s="17">
        <v>63569</v>
      </c>
      <c r="L21" s="10">
        <v>33025</v>
      </c>
      <c r="M21" s="18">
        <v>0.73</v>
      </c>
      <c r="N21" s="19">
        <v>0.7</v>
      </c>
      <c r="O21" s="18">
        <v>0.73</v>
      </c>
      <c r="P21" s="19">
        <v>0.8</v>
      </c>
      <c r="Q21" s="20">
        <v>0.6</v>
      </c>
      <c r="R21" s="20">
        <v>0.69</v>
      </c>
      <c r="S21" s="1"/>
    </row>
    <row r="22" spans="3:19" x14ac:dyDescent="0.3">
      <c r="C22" s="1"/>
      <c r="D22" s="56" t="s">
        <v>27</v>
      </c>
      <c r="E22" s="57"/>
      <c r="F22" s="57"/>
      <c r="G22" s="10">
        <f>G9+G10+G12</f>
        <v>213</v>
      </c>
      <c r="H22" s="10" t="s">
        <v>14</v>
      </c>
      <c r="I22" s="16">
        <v>196901</v>
      </c>
      <c r="J22" s="10">
        <v>69935</v>
      </c>
      <c r="K22" s="17">
        <v>65260</v>
      </c>
      <c r="L22" s="10">
        <v>31279</v>
      </c>
      <c r="M22" s="18">
        <v>0.73</v>
      </c>
      <c r="N22" s="19">
        <v>0.7</v>
      </c>
      <c r="O22" s="18">
        <v>0.72</v>
      </c>
      <c r="P22" s="19">
        <v>0.8</v>
      </c>
      <c r="Q22" s="20">
        <v>0.59</v>
      </c>
      <c r="R22" s="20">
        <v>0.69</v>
      </c>
      <c r="S22" s="1"/>
    </row>
    <row r="23" spans="3:19" ht="15" thickBot="1" x14ac:dyDescent="0.35">
      <c r="C23" s="1"/>
      <c r="D23" s="60" t="s">
        <v>28</v>
      </c>
      <c r="E23" s="61"/>
      <c r="F23" s="61"/>
      <c r="G23" s="22">
        <f>G9+G10+G11+G12</f>
        <v>357</v>
      </c>
      <c r="H23" s="23" t="s">
        <v>14</v>
      </c>
      <c r="I23" s="24">
        <v>194141</v>
      </c>
      <c r="J23" s="22">
        <v>72178</v>
      </c>
      <c r="K23" s="25">
        <v>63017</v>
      </c>
      <c r="L23" s="22">
        <v>34039</v>
      </c>
      <c r="M23" s="26">
        <v>0.73</v>
      </c>
      <c r="N23" s="27">
        <v>0.7</v>
      </c>
      <c r="O23" s="26">
        <v>0.72</v>
      </c>
      <c r="P23" s="27">
        <v>0.8</v>
      </c>
      <c r="Q23" s="28">
        <v>0.6</v>
      </c>
      <c r="R23" s="28">
        <v>0.69</v>
      </c>
      <c r="S23" s="1"/>
    </row>
    <row r="24" spans="3:19" x14ac:dyDescent="0.3"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</row>
    <row r="25" spans="3:19" x14ac:dyDescent="0.3"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  <c r="P25" s="1"/>
      <c r="Q25" s="1"/>
      <c r="S25" s="1"/>
    </row>
    <row r="26" spans="3:19" x14ac:dyDescent="0.3">
      <c r="C26" s="1"/>
      <c r="D26" s="1"/>
      <c r="E26" s="1"/>
      <c r="F26" s="1"/>
      <c r="G26" s="1"/>
      <c r="H26" s="1"/>
      <c r="I26" s="1"/>
      <c r="J26" s="1"/>
      <c r="K26" s="1"/>
      <c r="M26" s="1"/>
      <c r="N26" s="1"/>
      <c r="O26" s="1"/>
      <c r="P26" s="1"/>
      <c r="Q26" s="1"/>
      <c r="R26" s="1"/>
      <c r="S26" s="1"/>
    </row>
    <row r="37" spans="3:19" ht="23.4" x14ac:dyDescent="0.3">
      <c r="C37" s="1"/>
      <c r="D37" s="1"/>
      <c r="E37" s="1"/>
      <c r="F37" s="1"/>
      <c r="G37" s="1"/>
      <c r="H37" s="2" t="s">
        <v>0</v>
      </c>
      <c r="I37" s="1"/>
      <c r="J37" s="1"/>
      <c r="K37" s="1"/>
      <c r="M37" s="1"/>
      <c r="N37" s="1"/>
      <c r="O37" s="1"/>
      <c r="P37" s="1"/>
      <c r="Q37" s="1"/>
      <c r="R37" s="1"/>
      <c r="S37" s="1"/>
    </row>
    <row r="38" spans="3:19" ht="15" thickBot="1" x14ac:dyDescent="0.35">
      <c r="C38" s="1"/>
      <c r="E38" s="1"/>
      <c r="F38" s="1"/>
      <c r="G38" s="1"/>
      <c r="H38" s="1"/>
      <c r="I38" s="1"/>
      <c r="J38" s="1"/>
      <c r="K38" s="1"/>
      <c r="M38" s="1"/>
      <c r="N38" s="1"/>
      <c r="O38" s="1"/>
      <c r="P38" s="1"/>
      <c r="R38" s="1"/>
      <c r="S38" s="1"/>
    </row>
    <row r="39" spans="3:19" ht="15" thickBot="1" x14ac:dyDescent="0.35">
      <c r="C39" s="1"/>
      <c r="D39" s="1"/>
      <c r="E39" s="51" t="s">
        <v>30</v>
      </c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3"/>
      <c r="Q39" s="1"/>
      <c r="R39" s="1"/>
      <c r="S39" s="1"/>
    </row>
    <row r="40" spans="3:19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3:19" ht="15" thickBot="1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3:19" ht="15" thickBot="1" x14ac:dyDescent="0.35">
      <c r="C42" s="1"/>
      <c r="D42" s="3"/>
      <c r="E42" s="3"/>
      <c r="F42" s="3"/>
      <c r="G42" s="4" t="s">
        <v>1</v>
      </c>
      <c r="H42" s="4" t="s">
        <v>2</v>
      </c>
      <c r="I42" s="29" t="s">
        <v>3</v>
      </c>
      <c r="J42" s="4" t="s">
        <v>4</v>
      </c>
      <c r="K42" s="30" t="s">
        <v>5</v>
      </c>
      <c r="L42" s="4" t="s">
        <v>6</v>
      </c>
      <c r="M42" s="7" t="s">
        <v>7</v>
      </c>
      <c r="N42" s="6" t="s">
        <v>8</v>
      </c>
      <c r="O42" s="7" t="s">
        <v>9</v>
      </c>
      <c r="P42" s="6" t="s">
        <v>10</v>
      </c>
      <c r="Q42" s="8" t="s">
        <v>11</v>
      </c>
      <c r="R42" s="8" t="s">
        <v>12</v>
      </c>
      <c r="S42" s="1"/>
    </row>
    <row r="43" spans="3:19" x14ac:dyDescent="0.3">
      <c r="C43" s="1"/>
      <c r="D43" s="62" t="s">
        <v>13</v>
      </c>
      <c r="E43" s="63"/>
      <c r="F43" s="63"/>
      <c r="G43" s="37">
        <v>9</v>
      </c>
      <c r="H43" s="31" t="s">
        <v>14</v>
      </c>
      <c r="I43" s="32">
        <v>161851</v>
      </c>
      <c r="J43" s="31">
        <v>96257</v>
      </c>
      <c r="K43" s="33">
        <v>38938</v>
      </c>
      <c r="L43" s="31">
        <v>66329</v>
      </c>
      <c r="M43" s="38">
        <v>0.71</v>
      </c>
      <c r="N43" s="39">
        <v>0.7</v>
      </c>
      <c r="O43" s="38">
        <v>0.71</v>
      </c>
      <c r="P43" s="39">
        <v>0.75</v>
      </c>
      <c r="Q43" s="40">
        <v>0.65</v>
      </c>
      <c r="R43" s="40">
        <v>0.71</v>
      </c>
      <c r="S43" s="1"/>
    </row>
    <row r="44" spans="3:19" x14ac:dyDescent="0.3">
      <c r="C44" s="1"/>
      <c r="D44" s="56" t="s">
        <v>15</v>
      </c>
      <c r="E44" s="57"/>
      <c r="F44" s="57"/>
      <c r="G44" s="10">
        <v>12</v>
      </c>
      <c r="H44" s="10" t="s">
        <v>14</v>
      </c>
      <c r="I44" s="16">
        <v>157856</v>
      </c>
      <c r="J44" s="10">
        <v>92540</v>
      </c>
      <c r="K44" s="17">
        <v>42655</v>
      </c>
      <c r="L44" s="10">
        <v>70324</v>
      </c>
      <c r="M44" s="18">
        <v>0.69</v>
      </c>
      <c r="N44" s="19">
        <v>0.68</v>
      </c>
      <c r="O44" s="18">
        <v>0.69</v>
      </c>
      <c r="P44" s="19">
        <v>0.74</v>
      </c>
      <c r="Q44" s="20">
        <v>0.62</v>
      </c>
      <c r="R44" s="20">
        <v>0.69</v>
      </c>
      <c r="S44" s="1"/>
    </row>
    <row r="45" spans="3:19" x14ac:dyDescent="0.3">
      <c r="C45" s="1"/>
      <c r="D45" s="64" t="s">
        <v>16</v>
      </c>
      <c r="E45" s="65"/>
      <c r="F45" s="65"/>
      <c r="G45" s="41">
        <f>16*9</f>
        <v>144</v>
      </c>
      <c r="H45" s="31" t="s">
        <v>14</v>
      </c>
      <c r="I45" s="32">
        <v>166955</v>
      </c>
      <c r="J45" s="31">
        <v>90547</v>
      </c>
      <c r="K45" s="33">
        <v>44648</v>
      </c>
      <c r="L45" s="31">
        <v>61225</v>
      </c>
      <c r="M45" s="34">
        <v>0.71</v>
      </c>
      <c r="N45" s="35">
        <v>0.7</v>
      </c>
      <c r="O45" s="34">
        <v>0.71</v>
      </c>
      <c r="P45" s="35">
        <v>0.76</v>
      </c>
      <c r="Q45" s="36">
        <v>0.63</v>
      </c>
      <c r="R45" s="36">
        <v>0.7</v>
      </c>
      <c r="S45" s="1"/>
    </row>
    <row r="46" spans="3:19" x14ac:dyDescent="0.3">
      <c r="C46" s="1"/>
      <c r="D46" s="56" t="s">
        <v>17</v>
      </c>
      <c r="E46" s="57"/>
      <c r="F46" s="57"/>
      <c r="G46" s="10">
        <f>16*3*4</f>
        <v>192</v>
      </c>
      <c r="H46" s="10" t="s">
        <v>14</v>
      </c>
      <c r="I46" s="10">
        <v>166061</v>
      </c>
      <c r="J46" s="10">
        <v>84647</v>
      </c>
      <c r="K46" s="10">
        <v>50548</v>
      </c>
      <c r="L46" s="10">
        <v>62119</v>
      </c>
      <c r="M46" s="18">
        <v>0.69</v>
      </c>
      <c r="N46" s="19">
        <v>0.67</v>
      </c>
      <c r="O46" s="18">
        <v>0.69</v>
      </c>
      <c r="P46" s="19">
        <v>0.75</v>
      </c>
      <c r="Q46" s="20">
        <v>0.6</v>
      </c>
      <c r="R46" s="20">
        <v>0.68</v>
      </c>
      <c r="S46" s="1"/>
    </row>
    <row r="47" spans="3:19" x14ac:dyDescent="0.3">
      <c r="C47" s="1"/>
      <c r="D47" s="56" t="s">
        <v>18</v>
      </c>
      <c r="E47" s="57"/>
      <c r="F47" s="57"/>
      <c r="G47" s="10">
        <f>G43+G45</f>
        <v>153</v>
      </c>
      <c r="H47" s="10" t="s">
        <v>14</v>
      </c>
      <c r="I47" s="16">
        <v>165370</v>
      </c>
      <c r="J47" s="10">
        <v>90660</v>
      </c>
      <c r="K47" s="17">
        <v>44535</v>
      </c>
      <c r="L47" s="10">
        <v>62810</v>
      </c>
      <c r="M47" s="18">
        <v>0.7</v>
      </c>
      <c r="N47" s="19">
        <v>0.69</v>
      </c>
      <c r="O47" s="18">
        <v>0.71</v>
      </c>
      <c r="P47" s="19">
        <v>0.75</v>
      </c>
      <c r="Q47" s="20">
        <v>0.63</v>
      </c>
      <c r="R47" s="20">
        <v>0.7</v>
      </c>
      <c r="S47" s="1"/>
    </row>
    <row r="48" spans="3:19" x14ac:dyDescent="0.3">
      <c r="C48" s="1"/>
      <c r="D48" s="56" t="s">
        <v>19</v>
      </c>
      <c r="E48" s="57"/>
      <c r="F48" s="57"/>
      <c r="G48" s="10">
        <f>G44+G45</f>
        <v>156</v>
      </c>
      <c r="H48" s="10" t="s">
        <v>14</v>
      </c>
      <c r="I48" s="16">
        <v>165956</v>
      </c>
      <c r="J48" s="10">
        <v>90204</v>
      </c>
      <c r="K48" s="17">
        <v>44991</v>
      </c>
      <c r="L48" s="10">
        <v>62224</v>
      </c>
      <c r="M48" s="18">
        <v>0.7</v>
      </c>
      <c r="N48" s="19">
        <v>0.69</v>
      </c>
      <c r="O48" s="18">
        <v>0.71</v>
      </c>
      <c r="P48" s="19">
        <v>0.76</v>
      </c>
      <c r="Q48" s="20">
        <v>0.63</v>
      </c>
      <c r="R48" s="20">
        <v>0.7</v>
      </c>
      <c r="S48" s="1"/>
    </row>
    <row r="49" spans="3:19" x14ac:dyDescent="0.3">
      <c r="C49" s="1"/>
      <c r="D49" s="49" t="s">
        <v>20</v>
      </c>
      <c r="E49" s="50"/>
      <c r="F49" s="50"/>
      <c r="G49" s="31">
        <f>G43+G44</f>
        <v>21</v>
      </c>
      <c r="H49" s="31" t="s">
        <v>14</v>
      </c>
      <c r="I49" s="32">
        <v>160896</v>
      </c>
      <c r="J49" s="31">
        <v>96267</v>
      </c>
      <c r="K49" s="33">
        <v>38928</v>
      </c>
      <c r="L49" s="31">
        <v>67284</v>
      </c>
      <c r="M49" s="34">
        <v>0.71</v>
      </c>
      <c r="N49" s="35">
        <v>0.7</v>
      </c>
      <c r="O49" s="34">
        <v>0.71</v>
      </c>
      <c r="P49" s="35">
        <v>0.75</v>
      </c>
      <c r="Q49" s="36">
        <v>0.64</v>
      </c>
      <c r="R49" s="36">
        <v>0.71</v>
      </c>
      <c r="S49" s="1"/>
    </row>
    <row r="50" spans="3:19" x14ac:dyDescent="0.3">
      <c r="C50" s="1"/>
      <c r="D50" s="49" t="s">
        <v>21</v>
      </c>
      <c r="E50" s="50"/>
      <c r="F50" s="50"/>
      <c r="G50" s="31">
        <f>G45+G46</f>
        <v>336</v>
      </c>
      <c r="H50" s="31" t="s">
        <v>14</v>
      </c>
      <c r="I50" s="32">
        <v>168189</v>
      </c>
      <c r="J50" s="31">
        <v>88465</v>
      </c>
      <c r="K50" s="33">
        <v>46730</v>
      </c>
      <c r="L50" s="31">
        <v>59991</v>
      </c>
      <c r="M50" s="34">
        <v>0.71</v>
      </c>
      <c r="N50" s="35">
        <v>0.69</v>
      </c>
      <c r="O50" s="34">
        <v>0.71</v>
      </c>
      <c r="P50" s="35">
        <v>0.76</v>
      </c>
      <c r="Q50" s="36">
        <v>0.62</v>
      </c>
      <c r="R50" s="36">
        <v>0.7</v>
      </c>
      <c r="S50" s="1"/>
    </row>
    <row r="51" spans="3:19" x14ac:dyDescent="0.3">
      <c r="C51" s="1"/>
      <c r="D51" s="49" t="s">
        <v>22</v>
      </c>
      <c r="E51" s="50"/>
      <c r="F51" s="50"/>
      <c r="G51" s="31">
        <f>G43+G46</f>
        <v>201</v>
      </c>
      <c r="H51" s="31" t="s">
        <v>14</v>
      </c>
      <c r="I51" s="32">
        <v>167601</v>
      </c>
      <c r="J51" s="31">
        <v>89442</v>
      </c>
      <c r="K51" s="33">
        <v>45753</v>
      </c>
      <c r="L51" s="31">
        <v>60579</v>
      </c>
      <c r="M51" s="34">
        <v>0.71</v>
      </c>
      <c r="N51" s="35">
        <v>0.69</v>
      </c>
      <c r="O51" s="34">
        <v>0.71</v>
      </c>
      <c r="P51" s="35">
        <v>0.76</v>
      </c>
      <c r="Q51" s="36">
        <v>0.63</v>
      </c>
      <c r="R51" s="36">
        <v>0.7</v>
      </c>
      <c r="S51" s="1"/>
    </row>
    <row r="52" spans="3:19" x14ac:dyDescent="0.3">
      <c r="C52" s="1"/>
      <c r="D52" s="56" t="s">
        <v>23</v>
      </c>
      <c r="E52" s="57"/>
      <c r="F52" s="57"/>
      <c r="G52" s="10">
        <f>G44+G46</f>
        <v>204</v>
      </c>
      <c r="H52" s="10" t="s">
        <v>14</v>
      </c>
      <c r="I52" s="16">
        <v>164936</v>
      </c>
      <c r="J52" s="10">
        <v>85700</v>
      </c>
      <c r="K52" s="17">
        <v>49495</v>
      </c>
      <c r="L52" s="10">
        <v>63244</v>
      </c>
      <c r="M52" s="18">
        <v>0.69</v>
      </c>
      <c r="N52" s="19">
        <v>0.67</v>
      </c>
      <c r="O52" s="18">
        <v>0.69</v>
      </c>
      <c r="P52" s="19">
        <v>0.75</v>
      </c>
      <c r="Q52" s="20">
        <v>0.6</v>
      </c>
      <c r="R52" s="20">
        <v>0.68</v>
      </c>
      <c r="S52" s="1"/>
    </row>
    <row r="53" spans="3:19" x14ac:dyDescent="0.3">
      <c r="C53" s="1"/>
      <c r="D53" s="56" t="s">
        <v>24</v>
      </c>
      <c r="E53" s="57"/>
      <c r="F53" s="57"/>
      <c r="G53" s="10">
        <f>G43+G44+G45</f>
        <v>165</v>
      </c>
      <c r="H53" s="10" t="s">
        <v>14</v>
      </c>
      <c r="I53" s="16">
        <v>165554</v>
      </c>
      <c r="J53" s="10">
        <v>89933</v>
      </c>
      <c r="K53" s="17">
        <v>45262</v>
      </c>
      <c r="L53" s="10">
        <v>62626</v>
      </c>
      <c r="M53" s="18">
        <v>0.7</v>
      </c>
      <c r="N53" s="19">
        <v>0.69</v>
      </c>
      <c r="O53" s="18">
        <v>0.71</v>
      </c>
      <c r="P53" s="19">
        <v>0.75</v>
      </c>
      <c r="Q53" s="20">
        <v>0.63</v>
      </c>
      <c r="R53" s="20">
        <v>0.7</v>
      </c>
      <c r="S53" s="1"/>
    </row>
    <row r="54" spans="3:19" x14ac:dyDescent="0.3">
      <c r="C54" s="1"/>
      <c r="D54" s="49" t="s">
        <v>25</v>
      </c>
      <c r="E54" s="50"/>
      <c r="F54" s="50"/>
      <c r="G54" s="31">
        <f>G43+G45+G46</f>
        <v>345</v>
      </c>
      <c r="H54" s="31" t="s">
        <v>14</v>
      </c>
      <c r="I54" s="32">
        <v>168871</v>
      </c>
      <c r="J54" s="31">
        <v>88843</v>
      </c>
      <c r="K54" s="33">
        <v>46352</v>
      </c>
      <c r="L54" s="31">
        <v>59309</v>
      </c>
      <c r="M54" s="34">
        <v>0.71</v>
      </c>
      <c r="N54" s="35">
        <v>0.69</v>
      </c>
      <c r="O54" s="34">
        <v>0.71</v>
      </c>
      <c r="P54" s="35">
        <v>0.76</v>
      </c>
      <c r="Q54" s="36">
        <v>0.63</v>
      </c>
      <c r="R54" s="36">
        <v>0.7</v>
      </c>
      <c r="S54" s="1"/>
    </row>
    <row r="55" spans="3:19" x14ac:dyDescent="0.3">
      <c r="C55" s="1"/>
      <c r="D55" s="56" t="s">
        <v>26</v>
      </c>
      <c r="E55" s="57"/>
      <c r="F55" s="57"/>
      <c r="G55" s="10">
        <f>G44+G45+G46</f>
        <v>348</v>
      </c>
      <c r="H55" s="10" t="s">
        <v>14</v>
      </c>
      <c r="I55" s="16">
        <v>167732</v>
      </c>
      <c r="J55" s="10">
        <v>87705</v>
      </c>
      <c r="K55" s="17">
        <v>47490</v>
      </c>
      <c r="L55" s="10">
        <v>60448</v>
      </c>
      <c r="M55" s="18">
        <v>0.7</v>
      </c>
      <c r="N55" s="19">
        <v>0.69</v>
      </c>
      <c r="O55" s="18">
        <v>0.71</v>
      </c>
      <c r="P55" s="19">
        <v>0.76</v>
      </c>
      <c r="Q55" s="20">
        <v>0.62</v>
      </c>
      <c r="R55" s="20">
        <v>0.69</v>
      </c>
      <c r="S55" s="1"/>
    </row>
    <row r="56" spans="3:19" x14ac:dyDescent="0.3">
      <c r="C56" s="1"/>
      <c r="D56" s="56" t="s">
        <v>27</v>
      </c>
      <c r="E56" s="57"/>
      <c r="F56" s="57"/>
      <c r="G56" s="10">
        <f>G43+G44+G46</f>
        <v>213</v>
      </c>
      <c r="H56" s="10" t="s">
        <v>14</v>
      </c>
      <c r="I56" s="16">
        <v>166959</v>
      </c>
      <c r="J56" s="10">
        <v>89019</v>
      </c>
      <c r="K56" s="17">
        <v>46176</v>
      </c>
      <c r="L56" s="10">
        <v>61221</v>
      </c>
      <c r="M56" s="18">
        <v>0.7</v>
      </c>
      <c r="N56" s="19">
        <v>0.69</v>
      </c>
      <c r="O56" s="18">
        <v>0.71</v>
      </c>
      <c r="P56" s="19">
        <v>0.76</v>
      </c>
      <c r="Q56" s="20">
        <v>0.62</v>
      </c>
      <c r="R56" s="20">
        <v>0.7</v>
      </c>
      <c r="S56" s="1"/>
    </row>
    <row r="57" spans="3:19" ht="15" thickBot="1" x14ac:dyDescent="0.35">
      <c r="C57" s="1"/>
      <c r="D57" s="66" t="s">
        <v>28</v>
      </c>
      <c r="E57" s="67"/>
      <c r="F57" s="67"/>
      <c r="G57" s="42">
        <f>G43+G44+G45+G46</f>
        <v>357</v>
      </c>
      <c r="H57" s="43" t="s">
        <v>14</v>
      </c>
      <c r="I57" s="44">
        <v>167362</v>
      </c>
      <c r="J57" s="42">
        <v>89614</v>
      </c>
      <c r="K57" s="45">
        <v>45581</v>
      </c>
      <c r="L57" s="42">
        <v>60818</v>
      </c>
      <c r="M57" s="46">
        <v>0.71</v>
      </c>
      <c r="N57" s="47">
        <v>0.69</v>
      </c>
      <c r="O57" s="46">
        <v>0.71</v>
      </c>
      <c r="P57" s="47">
        <v>0.76</v>
      </c>
      <c r="Q57" s="48">
        <v>0.63</v>
      </c>
      <c r="R57" s="48">
        <v>0.7</v>
      </c>
      <c r="S57" s="1"/>
    </row>
    <row r="58" spans="3:19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3:19" x14ac:dyDescent="0.3"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S59" s="1"/>
    </row>
    <row r="60" spans="3:19" x14ac:dyDescent="0.3"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</row>
  </sheetData>
  <mergeCells count="32">
    <mergeCell ref="D56:F56"/>
    <mergeCell ref="D57:F57"/>
    <mergeCell ref="D50:F50"/>
    <mergeCell ref="D51:F51"/>
    <mergeCell ref="D52:F52"/>
    <mergeCell ref="D53:F53"/>
    <mergeCell ref="D54:F54"/>
    <mergeCell ref="D55:F55"/>
    <mergeCell ref="D49:F49"/>
    <mergeCell ref="D20:F20"/>
    <mergeCell ref="D21:F21"/>
    <mergeCell ref="D22:F22"/>
    <mergeCell ref="D23:F23"/>
    <mergeCell ref="E39:P39"/>
    <mergeCell ref="D43:F43"/>
    <mergeCell ref="D44:F44"/>
    <mergeCell ref="D45:F45"/>
    <mergeCell ref="D46:F46"/>
    <mergeCell ref="D47:F47"/>
    <mergeCell ref="D48:F48"/>
    <mergeCell ref="D19:F19"/>
    <mergeCell ref="E5:P5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Doronzo</dc:creator>
  <cp:lastModifiedBy>Antonio Doronzo</cp:lastModifiedBy>
  <dcterms:created xsi:type="dcterms:W3CDTF">2023-06-11T16:16:48Z</dcterms:created>
  <dcterms:modified xsi:type="dcterms:W3CDTF">2023-06-20T21:31:57Z</dcterms:modified>
</cp:coreProperties>
</file>