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nkhaow/Desktop/Data-Analysis/Lab 1/"/>
    </mc:Choice>
  </mc:AlternateContent>
  <xr:revisionPtr revIDLastSave="0" documentId="13_ncr:1_{8A1758D9-2BC0-764F-806A-5F15AE0F249A}" xr6:coauthVersionLast="47" xr6:coauthVersionMax="47" xr10:uidLastSave="{00000000-0000-0000-0000-000000000000}"/>
  <bookViews>
    <workbookView xWindow="0" yWindow="520" windowWidth="33600" windowHeight="19080" activeTab="2" xr2:uid="{00000000-000D-0000-FFFF-FFFF00000000}"/>
  </bookViews>
  <sheets>
    <sheet name="description" sheetId="2" r:id="rId1"/>
    <sheet name="OfficeSupplies" sheetId="1" r:id="rId2"/>
    <sheet name="Reward" sheetId="3" r:id="rId3"/>
  </sheets>
  <definedNames>
    <definedName name="_xlnm._FilterDatabase" localSheetId="2" hidden="1">Reward!$A$1:$G$44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3" l="1"/>
  <c r="I3" i="3" a="1"/>
  <c r="I3" i="3" s="1"/>
  <c r="H4" i="3"/>
  <c r="H5" i="3"/>
  <c r="H6" i="3"/>
  <c r="H7" i="3"/>
  <c r="H8" i="3"/>
  <c r="H9" i="3"/>
  <c r="H10" i="3"/>
  <c r="H11" i="3"/>
  <c r="H12" i="3"/>
  <c r="H13" i="3"/>
  <c r="G37" i="3"/>
  <c r="G24" i="3"/>
  <c r="G20" i="3"/>
  <c r="G38" i="3"/>
  <c r="G44" i="3"/>
  <c r="G27" i="3"/>
  <c r="G5" i="3"/>
  <c r="G41" i="3"/>
  <c r="G12" i="3"/>
  <c r="G36" i="3"/>
  <c r="G23" i="3"/>
  <c r="G21" i="3"/>
  <c r="G35" i="3"/>
  <c r="G15" i="3"/>
  <c r="G2" i="3"/>
  <c r="G34" i="3"/>
  <c r="G42" i="3"/>
  <c r="G14" i="3"/>
  <c r="G32" i="3"/>
  <c r="G4" i="3"/>
  <c r="G39" i="3"/>
  <c r="G26" i="3"/>
  <c r="G33" i="3"/>
  <c r="G25" i="3"/>
  <c r="G6" i="3"/>
  <c r="G28" i="3"/>
  <c r="G7" i="3"/>
  <c r="G40" i="3"/>
  <c r="G3" i="3"/>
  <c r="G13" i="3"/>
  <c r="G22" i="3"/>
  <c r="G30" i="3"/>
  <c r="G11" i="3"/>
  <c r="G17" i="3"/>
  <c r="G16" i="3"/>
  <c r="G18" i="3"/>
  <c r="G10" i="3"/>
  <c r="G31" i="3"/>
  <c r="G43" i="3"/>
  <c r="G29" i="3"/>
  <c r="G8" i="3"/>
  <c r="G9" i="3"/>
  <c r="G19" i="3"/>
  <c r="J5" i="3" l="1"/>
  <c r="I20" i="3" s="1" a="1"/>
  <c r="K11" i="3"/>
  <c r="K5" i="3"/>
  <c r="J6" i="3"/>
  <c r="J12" i="3"/>
  <c r="K10" i="3"/>
  <c r="K4" i="3"/>
  <c r="J11" i="3"/>
  <c r="J7" i="3"/>
  <c r="J13" i="3"/>
  <c r="K9" i="3"/>
  <c r="J8" i="3"/>
  <c r="I21" i="3" s="1" a="1"/>
  <c r="J4" i="3"/>
  <c r="K8" i="3"/>
  <c r="J9" i="3"/>
  <c r="K13" i="3"/>
  <c r="K7" i="3"/>
  <c r="J10" i="3"/>
  <c r="K12" i="3"/>
  <c r="K6" i="3"/>
  <c r="J3" i="3"/>
  <c r="I25" i="3" s="1" a="1"/>
  <c r="K3" i="3"/>
  <c r="I21" i="3" l="1"/>
  <c r="M21" i="3"/>
  <c r="I25" i="3"/>
  <c r="M25" i="3"/>
  <c r="I20" i="3"/>
  <c r="M20" i="3"/>
  <c r="I19" i="3" a="1"/>
  <c r="I27" i="3" a="1"/>
  <c r="N12" i="3"/>
  <c r="I26" i="3" a="1"/>
  <c r="I26" i="3" l="1"/>
  <c r="M26" i="3"/>
  <c r="I27" i="3"/>
  <c r="M27" i="3"/>
  <c r="I19" i="3"/>
  <c r="M19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<sst xmlns="http://schemas.openxmlformats.org/spreadsheetml/2006/main" count="304" uniqueCount="42">
  <si>
    <t>OrderDate</t>
  </si>
  <si>
    <t>Region</t>
  </si>
  <si>
    <t>Rep</t>
  </si>
  <si>
    <t>Item</t>
  </si>
  <si>
    <t>Units</t>
  </si>
  <si>
    <t>Unit Price</t>
  </si>
  <si>
    <t>East</t>
  </si>
  <si>
    <t>Richard</t>
  </si>
  <si>
    <t>Pen Set</t>
  </si>
  <si>
    <t>Nick</t>
  </si>
  <si>
    <t>Binder</t>
  </si>
  <si>
    <t>Central</t>
  </si>
  <si>
    <t>Morgan</t>
  </si>
  <si>
    <t>Susan</t>
  </si>
  <si>
    <t>Matthew</t>
  </si>
  <si>
    <t>Pencil</t>
  </si>
  <si>
    <t>West</t>
  </si>
  <si>
    <t>James</t>
  </si>
  <si>
    <t>Desk</t>
  </si>
  <si>
    <t>Smith</t>
  </si>
  <si>
    <t>Bill</t>
  </si>
  <si>
    <t>Pen</t>
  </si>
  <si>
    <t>Thomas</t>
  </si>
  <si>
    <t>Rachel</t>
  </si>
  <si>
    <t>Alex</t>
  </si>
  <si>
    <t>Context</t>
  </si>
  <si>
    <t>Dummy data to demo matplotlib</t>
  </si>
  <si>
    <t>Content</t>
  </si>
  <si>
    <t>43 CSV rows of sales (qty and price) of 5 products in 3 regions by 11 reps</t>
  </si>
  <si>
    <t>Acknowledgements</t>
  </si>
  <si>
    <t>Inspiration</t>
  </si>
  <si>
    <t>Thanks!</t>
  </si>
  <si>
    <r>
      <t>https://www.wintellect.com</t>
    </r>
    <r>
      <rPr>
        <sz val="16"/>
        <color theme="1"/>
        <rFont val="Arial"/>
        <family val="2"/>
      </rPr>
      <t> </t>
    </r>
    <r>
      <rPr>
        <sz val="16"/>
        <color rgb="FF008ABC"/>
        <rFont val="Arial"/>
        <family val="2"/>
      </rPr>
      <t>https://www.superdatascience.com/</t>
    </r>
  </si>
  <si>
    <t>https://www.kaggle.com/fmendes/office-supply-sales</t>
  </si>
  <si>
    <t>Total Price</t>
  </si>
  <si>
    <t>Find each Rep stats</t>
  </si>
  <si>
    <t>Total Unit sold</t>
  </si>
  <si>
    <t>Total Unit Sold</t>
  </si>
  <si>
    <t>Reward Amount</t>
  </si>
  <si>
    <t>Award Winners For total Units sold</t>
  </si>
  <si>
    <t>Award Winners For making most money</t>
  </si>
  <si>
    <t>Total 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</si>
</sst>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B1d\-mmm\-yy"/>
  </numFmts>
  <fonts count="22" x14ac:knownFonts="1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8"/>
      <color theme="3"/>
      <name val="Calibri Light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57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  <font>
      <sz val="16"/>
      <color rgb="FF000000"/>
      <name val="Arial"/>
      <family val="2"/>
    </font>
    <font>
      <sz val="16"/>
      <color theme="1"/>
      <name val="Arial"/>
      <family val="2"/>
    </font>
    <font>
      <sz val="16"/>
      <color rgb="FF008ABC"/>
      <name val="Arial"/>
      <family val="2"/>
    </font>
    <font>
      <u/>
      <sz val="11"/>
      <color theme="10"/>
      <name val="Calibri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1" fillId="0" borderId="0" applyNumberFormat="0" applyFill="0" applyBorder="0" applyAlignment="0" applyProtection="0"/>
  </cellStyleXfs>
  <cellXfs count="8">
    <xf numFmtId="0" fontId="0" fillId="0" borderId="0" xfId="0"/>
    <xf numFmtId="164" fontId="0" fillId="0" borderId="0" xfId="0" applyNumberFormat="1"/>
    <xf numFmtId="0" fontId="18" fillId="0" borderId="0" xfId="0" applyFont="1" applyAlignment="1">
      <alignment horizontal="left" vertical="center" wrapText="1"/>
    </xf>
    <xf numFmtId="0" fontId="19" fillId="0" borderId="0" xfId="0" applyFont="1" applyAlignment="1">
      <alignment horizontal="left" vertical="center" wrapText="1"/>
    </xf>
    <xf numFmtId="0" fontId="20" fillId="0" borderId="0" xfId="0" applyFont="1" applyAlignment="1">
      <alignment horizontal="left" vertical="center" wrapText="1"/>
    </xf>
    <xf numFmtId="0" fontId="21" fillId="0" borderId="0" xfId="42"/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kaggle.com/fmendes/office-supply-sal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workbookViewId="0">
      <selection activeCell="A4" sqref="A4"/>
    </sheetView>
  </sheetViews>
  <sheetFormatPr baseColWidth="10" defaultColWidth="8.83203125" defaultRowHeight="15" x14ac:dyDescent="0.2"/>
  <cols>
    <col min="1" max="1" width="90.5" customWidth="1"/>
  </cols>
  <sheetData>
    <row r="1" spans="1:3" ht="21" x14ac:dyDescent="0.2">
      <c r="A1" s="2" t="s">
        <v>25</v>
      </c>
      <c r="C1" s="5" t="s">
        <v>33</v>
      </c>
    </row>
    <row r="2" spans="1:3" ht="21" x14ac:dyDescent="0.2">
      <c r="A2" s="3" t="s">
        <v>26</v>
      </c>
    </row>
    <row r="3" spans="1:3" ht="21" x14ac:dyDescent="0.2">
      <c r="A3" s="2" t="s">
        <v>27</v>
      </c>
    </row>
    <row r="4" spans="1:3" ht="21" x14ac:dyDescent="0.2">
      <c r="A4" s="3" t="s">
        <v>28</v>
      </c>
    </row>
    <row r="5" spans="1:3" ht="21" x14ac:dyDescent="0.2">
      <c r="A5" s="2" t="s">
        <v>29</v>
      </c>
    </row>
    <row r="6" spans="1:3" ht="21" x14ac:dyDescent="0.2">
      <c r="A6" s="4" t="s">
        <v>32</v>
      </c>
    </row>
    <row r="7" spans="1:3" ht="21" x14ac:dyDescent="0.2">
      <c r="A7" s="2" t="s">
        <v>30</v>
      </c>
    </row>
    <row r="8" spans="1:3" ht="21" x14ac:dyDescent="0.2">
      <c r="A8" s="3" t="s">
        <v>31</v>
      </c>
    </row>
  </sheetData>
  <hyperlinks>
    <hyperlink ref="C1" r:id="rId1" xr:uid="{00000000-0004-0000-01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"/>
  <sheetViews>
    <sheetView workbookViewId="0">
      <selection activeCell="H28" sqref="H28"/>
    </sheetView>
  </sheetViews>
  <sheetFormatPr baseColWidth="10" defaultColWidth="8.83203125" defaultRowHeight="15" x14ac:dyDescent="0.2"/>
  <cols>
    <col min="1" max="1" width="9.83203125" bestFit="1" customWidth="1"/>
    <col min="8" max="8" width="9.3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>
        <v>41824</v>
      </c>
      <c r="B2" t="s">
        <v>6</v>
      </c>
      <c r="C2" t="s">
        <v>7</v>
      </c>
      <c r="D2" t="s">
        <v>8</v>
      </c>
      <c r="E2">
        <v>62</v>
      </c>
      <c r="F2">
        <v>4.99</v>
      </c>
    </row>
    <row r="3" spans="1:6" x14ac:dyDescent="0.2">
      <c r="A3" s="1">
        <v>41832</v>
      </c>
      <c r="B3" t="s">
        <v>6</v>
      </c>
      <c r="C3" t="s">
        <v>9</v>
      </c>
      <c r="D3" t="s">
        <v>10</v>
      </c>
      <c r="E3">
        <v>29</v>
      </c>
      <c r="F3">
        <v>1.99</v>
      </c>
    </row>
    <row r="4" spans="1:6" x14ac:dyDescent="0.2">
      <c r="A4" s="1">
        <v>41841</v>
      </c>
      <c r="B4" t="s">
        <v>11</v>
      </c>
      <c r="C4" t="s">
        <v>12</v>
      </c>
      <c r="D4" t="s">
        <v>8</v>
      </c>
      <c r="E4">
        <v>55</v>
      </c>
      <c r="F4">
        <v>12.49</v>
      </c>
    </row>
    <row r="5" spans="1:6" x14ac:dyDescent="0.2">
      <c r="A5" s="1">
        <v>41849</v>
      </c>
      <c r="B5" t="s">
        <v>6</v>
      </c>
      <c r="C5" t="s">
        <v>13</v>
      </c>
      <c r="D5" t="s">
        <v>10</v>
      </c>
      <c r="E5">
        <v>81</v>
      </c>
      <c r="F5">
        <v>19.989999999999998</v>
      </c>
    </row>
    <row r="6" spans="1:6" x14ac:dyDescent="0.2">
      <c r="A6" s="1">
        <v>41858</v>
      </c>
      <c r="B6" t="s">
        <v>11</v>
      </c>
      <c r="C6" t="s">
        <v>14</v>
      </c>
      <c r="D6" t="s">
        <v>8</v>
      </c>
      <c r="E6">
        <v>42</v>
      </c>
      <c r="F6">
        <v>23.95</v>
      </c>
    </row>
    <row r="7" spans="1:6" x14ac:dyDescent="0.2">
      <c r="A7" s="1">
        <v>41866</v>
      </c>
      <c r="B7" t="s">
        <v>6</v>
      </c>
      <c r="C7" t="s">
        <v>7</v>
      </c>
      <c r="D7" t="s">
        <v>15</v>
      </c>
      <c r="E7">
        <v>35</v>
      </c>
      <c r="F7">
        <v>4.99</v>
      </c>
    </row>
    <row r="8" spans="1:6" x14ac:dyDescent="0.2">
      <c r="A8" s="1">
        <v>41875</v>
      </c>
      <c r="B8" t="s">
        <v>16</v>
      </c>
      <c r="C8" t="s">
        <v>17</v>
      </c>
      <c r="D8" t="s">
        <v>18</v>
      </c>
      <c r="E8">
        <v>3</v>
      </c>
      <c r="F8">
        <v>275</v>
      </c>
    </row>
    <row r="9" spans="1:6" x14ac:dyDescent="0.2">
      <c r="A9" s="1">
        <v>41883</v>
      </c>
      <c r="B9" t="s">
        <v>11</v>
      </c>
      <c r="C9" t="s">
        <v>19</v>
      </c>
      <c r="D9" t="s">
        <v>18</v>
      </c>
      <c r="E9">
        <v>2</v>
      </c>
      <c r="F9">
        <v>125</v>
      </c>
    </row>
    <row r="10" spans="1:6" x14ac:dyDescent="0.2">
      <c r="A10" s="1">
        <v>41892</v>
      </c>
      <c r="B10" t="s">
        <v>11</v>
      </c>
      <c r="C10" t="s">
        <v>20</v>
      </c>
      <c r="D10" t="s">
        <v>15</v>
      </c>
      <c r="E10">
        <v>7</v>
      </c>
      <c r="F10">
        <v>1.29</v>
      </c>
    </row>
    <row r="11" spans="1:6" x14ac:dyDescent="0.2">
      <c r="A11" s="1">
        <v>41900</v>
      </c>
      <c r="B11" t="s">
        <v>6</v>
      </c>
      <c r="C11" t="s">
        <v>7</v>
      </c>
      <c r="D11" t="s">
        <v>8</v>
      </c>
      <c r="E11">
        <v>16</v>
      </c>
      <c r="F11">
        <v>15.99</v>
      </c>
    </row>
    <row r="12" spans="1:6" x14ac:dyDescent="0.2">
      <c r="A12" s="1">
        <v>41909</v>
      </c>
      <c r="B12" t="s">
        <v>16</v>
      </c>
      <c r="C12" t="s">
        <v>17</v>
      </c>
      <c r="D12" t="s">
        <v>21</v>
      </c>
      <c r="E12">
        <v>76</v>
      </c>
      <c r="F12">
        <v>1.99</v>
      </c>
    </row>
    <row r="13" spans="1:6" x14ac:dyDescent="0.2">
      <c r="A13" s="1">
        <v>41917</v>
      </c>
      <c r="B13" t="s">
        <v>11</v>
      </c>
      <c r="C13" t="s">
        <v>12</v>
      </c>
      <c r="D13" t="s">
        <v>10</v>
      </c>
      <c r="E13">
        <v>28</v>
      </c>
      <c r="F13">
        <v>8.99</v>
      </c>
    </row>
    <row r="14" spans="1:6" x14ac:dyDescent="0.2">
      <c r="A14" s="1">
        <v>41926</v>
      </c>
      <c r="B14" t="s">
        <v>16</v>
      </c>
      <c r="C14" t="s">
        <v>22</v>
      </c>
      <c r="D14" t="s">
        <v>10</v>
      </c>
      <c r="E14">
        <v>57</v>
      </c>
      <c r="F14">
        <v>19.989999999999998</v>
      </c>
    </row>
    <row r="15" spans="1:6" x14ac:dyDescent="0.2">
      <c r="A15" s="1">
        <v>41934</v>
      </c>
      <c r="B15" t="s">
        <v>6</v>
      </c>
      <c r="C15" t="s">
        <v>7</v>
      </c>
      <c r="D15" t="s">
        <v>21</v>
      </c>
      <c r="E15">
        <v>64</v>
      </c>
      <c r="F15">
        <v>8.99</v>
      </c>
    </row>
    <row r="16" spans="1:6" x14ac:dyDescent="0.2">
      <c r="A16" s="1">
        <v>41943</v>
      </c>
      <c r="B16" t="s">
        <v>11</v>
      </c>
      <c r="C16" t="s">
        <v>23</v>
      </c>
      <c r="D16" t="s">
        <v>15</v>
      </c>
      <c r="E16">
        <v>14</v>
      </c>
      <c r="F16">
        <v>1.29</v>
      </c>
    </row>
    <row r="17" spans="1:6" x14ac:dyDescent="0.2">
      <c r="A17" s="1">
        <v>41951</v>
      </c>
      <c r="B17" t="s">
        <v>6</v>
      </c>
      <c r="C17" t="s">
        <v>13</v>
      </c>
      <c r="D17" t="s">
        <v>21</v>
      </c>
      <c r="E17">
        <v>15</v>
      </c>
      <c r="F17">
        <v>19.989999999999998</v>
      </c>
    </row>
    <row r="18" spans="1:6" x14ac:dyDescent="0.2">
      <c r="A18" s="1">
        <v>41960</v>
      </c>
      <c r="B18" t="s">
        <v>11</v>
      </c>
      <c r="C18" t="s">
        <v>24</v>
      </c>
      <c r="D18" t="s">
        <v>10</v>
      </c>
      <c r="E18">
        <v>11</v>
      </c>
      <c r="F18">
        <v>4.99</v>
      </c>
    </row>
    <row r="19" spans="1:6" x14ac:dyDescent="0.2">
      <c r="A19" s="1">
        <v>41968</v>
      </c>
      <c r="B19" t="s">
        <v>11</v>
      </c>
      <c r="C19" t="s">
        <v>14</v>
      </c>
      <c r="D19" t="s">
        <v>8</v>
      </c>
      <c r="E19">
        <v>96</v>
      </c>
      <c r="F19">
        <v>4.99</v>
      </c>
    </row>
    <row r="20" spans="1:6" x14ac:dyDescent="0.2">
      <c r="A20" s="1">
        <v>41977</v>
      </c>
      <c r="B20" t="s">
        <v>11</v>
      </c>
      <c r="C20" t="s">
        <v>24</v>
      </c>
      <c r="D20" t="s">
        <v>10</v>
      </c>
      <c r="E20">
        <v>94</v>
      </c>
      <c r="F20">
        <v>19.989999999999998</v>
      </c>
    </row>
    <row r="21" spans="1:6" x14ac:dyDescent="0.2">
      <c r="A21" s="1">
        <v>41985</v>
      </c>
      <c r="B21" t="s">
        <v>11</v>
      </c>
      <c r="C21" t="s">
        <v>19</v>
      </c>
      <c r="D21" t="s">
        <v>15</v>
      </c>
      <c r="E21">
        <v>67</v>
      </c>
      <c r="F21">
        <v>1.29</v>
      </c>
    </row>
    <row r="22" spans="1:6" x14ac:dyDescent="0.2">
      <c r="A22" s="1">
        <v>41994</v>
      </c>
      <c r="B22" t="s">
        <v>11</v>
      </c>
      <c r="C22" t="s">
        <v>23</v>
      </c>
      <c r="D22" t="s">
        <v>10</v>
      </c>
      <c r="E22">
        <v>28</v>
      </c>
      <c r="F22">
        <v>4.99</v>
      </c>
    </row>
    <row r="23" spans="1:6" x14ac:dyDescent="0.2">
      <c r="A23" s="1">
        <v>42002</v>
      </c>
      <c r="B23" t="s">
        <v>6</v>
      </c>
      <c r="C23" t="s">
        <v>13</v>
      </c>
      <c r="D23" t="s">
        <v>8</v>
      </c>
      <c r="E23">
        <v>74</v>
      </c>
      <c r="F23">
        <v>15.99</v>
      </c>
    </row>
    <row r="24" spans="1:6" x14ac:dyDescent="0.2">
      <c r="A24" s="1">
        <v>42010</v>
      </c>
      <c r="B24" t="s">
        <v>6</v>
      </c>
      <c r="C24" t="s">
        <v>7</v>
      </c>
      <c r="D24" t="s">
        <v>15</v>
      </c>
      <c r="E24">
        <v>95</v>
      </c>
      <c r="F24">
        <v>1.99</v>
      </c>
    </row>
    <row r="25" spans="1:6" x14ac:dyDescent="0.2">
      <c r="A25" s="1">
        <v>42019</v>
      </c>
      <c r="B25" t="s">
        <v>11</v>
      </c>
      <c r="C25" t="s">
        <v>20</v>
      </c>
      <c r="D25" t="s">
        <v>10</v>
      </c>
      <c r="E25">
        <v>46</v>
      </c>
      <c r="F25">
        <v>8.99</v>
      </c>
    </row>
    <row r="26" spans="1:6" x14ac:dyDescent="0.2">
      <c r="A26" s="1">
        <v>42027</v>
      </c>
      <c r="B26" t="s">
        <v>11</v>
      </c>
      <c r="C26" t="s">
        <v>14</v>
      </c>
      <c r="D26" t="s">
        <v>10</v>
      </c>
      <c r="E26">
        <v>50</v>
      </c>
      <c r="F26">
        <v>19.989999999999998</v>
      </c>
    </row>
    <row r="27" spans="1:6" x14ac:dyDescent="0.2">
      <c r="A27" s="1">
        <v>42036</v>
      </c>
      <c r="B27" t="s">
        <v>11</v>
      </c>
      <c r="C27" t="s">
        <v>19</v>
      </c>
      <c r="D27" t="s">
        <v>10</v>
      </c>
      <c r="E27">
        <v>87</v>
      </c>
      <c r="F27">
        <v>15</v>
      </c>
    </row>
    <row r="28" spans="1:6" x14ac:dyDescent="0.2">
      <c r="A28" s="1">
        <v>42044</v>
      </c>
      <c r="B28" t="s">
        <v>11</v>
      </c>
      <c r="C28" t="s">
        <v>24</v>
      </c>
      <c r="D28" t="s">
        <v>15</v>
      </c>
      <c r="E28">
        <v>36</v>
      </c>
      <c r="F28">
        <v>4.99</v>
      </c>
    </row>
    <row r="29" spans="1:6" x14ac:dyDescent="0.2">
      <c r="A29" s="1">
        <v>42053</v>
      </c>
      <c r="B29" t="s">
        <v>6</v>
      </c>
      <c r="C29" t="s">
        <v>7</v>
      </c>
      <c r="D29" t="s">
        <v>10</v>
      </c>
      <c r="E29">
        <v>4</v>
      </c>
      <c r="F29">
        <v>4.99</v>
      </c>
    </row>
    <row r="30" spans="1:6" x14ac:dyDescent="0.2">
      <c r="A30" s="1">
        <v>42061</v>
      </c>
      <c r="B30" t="s">
        <v>11</v>
      </c>
      <c r="C30" t="s">
        <v>20</v>
      </c>
      <c r="D30" t="s">
        <v>21</v>
      </c>
      <c r="E30">
        <v>27</v>
      </c>
      <c r="F30">
        <v>19.989999999999998</v>
      </c>
    </row>
    <row r="31" spans="1:6" x14ac:dyDescent="0.2">
      <c r="A31" s="1">
        <v>42070</v>
      </c>
      <c r="B31" t="s">
        <v>16</v>
      </c>
      <c r="C31" t="s">
        <v>17</v>
      </c>
      <c r="D31" t="s">
        <v>10</v>
      </c>
      <c r="E31">
        <v>7</v>
      </c>
      <c r="F31">
        <v>19.989999999999998</v>
      </c>
    </row>
    <row r="32" spans="1:6" x14ac:dyDescent="0.2">
      <c r="A32" s="1">
        <v>42078</v>
      </c>
      <c r="B32" t="s">
        <v>16</v>
      </c>
      <c r="C32" t="s">
        <v>17</v>
      </c>
      <c r="D32" t="s">
        <v>15</v>
      </c>
      <c r="E32">
        <v>56</v>
      </c>
      <c r="F32">
        <v>2.99</v>
      </c>
    </row>
    <row r="33" spans="1:6" x14ac:dyDescent="0.2">
      <c r="A33" s="1">
        <v>42087</v>
      </c>
      <c r="B33" t="s">
        <v>11</v>
      </c>
      <c r="C33" t="s">
        <v>24</v>
      </c>
      <c r="D33" t="s">
        <v>8</v>
      </c>
      <c r="E33">
        <v>50</v>
      </c>
      <c r="F33">
        <v>4.99</v>
      </c>
    </row>
    <row r="34" spans="1:6" x14ac:dyDescent="0.2">
      <c r="A34" s="1">
        <v>42095</v>
      </c>
      <c r="B34" t="s">
        <v>6</v>
      </c>
      <c r="C34" t="s">
        <v>7</v>
      </c>
      <c r="D34" t="s">
        <v>10</v>
      </c>
      <c r="E34">
        <v>60</v>
      </c>
      <c r="F34">
        <v>4.99</v>
      </c>
    </row>
    <row r="35" spans="1:6" x14ac:dyDescent="0.2">
      <c r="A35" s="1">
        <v>42104</v>
      </c>
      <c r="B35" t="s">
        <v>11</v>
      </c>
      <c r="C35" t="s">
        <v>23</v>
      </c>
      <c r="D35" t="s">
        <v>15</v>
      </c>
      <c r="E35">
        <v>66</v>
      </c>
      <c r="F35">
        <v>1.99</v>
      </c>
    </row>
    <row r="36" spans="1:6" x14ac:dyDescent="0.2">
      <c r="A36" s="1">
        <v>42112</v>
      </c>
      <c r="B36" t="s">
        <v>11</v>
      </c>
      <c r="C36" t="s">
        <v>23</v>
      </c>
      <c r="D36" t="s">
        <v>15</v>
      </c>
      <c r="E36">
        <v>75</v>
      </c>
      <c r="F36">
        <v>1.99</v>
      </c>
    </row>
    <row r="37" spans="1:6" x14ac:dyDescent="0.2">
      <c r="A37" s="1">
        <v>42121</v>
      </c>
      <c r="B37" t="s">
        <v>6</v>
      </c>
      <c r="C37" t="s">
        <v>9</v>
      </c>
      <c r="D37" t="s">
        <v>21</v>
      </c>
      <c r="E37">
        <v>96</v>
      </c>
      <c r="F37">
        <v>4.99</v>
      </c>
    </row>
    <row r="38" spans="1:6" x14ac:dyDescent="0.2">
      <c r="A38" s="1">
        <v>42129</v>
      </c>
      <c r="B38" t="s">
        <v>11</v>
      </c>
      <c r="C38" t="s">
        <v>24</v>
      </c>
      <c r="D38" t="s">
        <v>15</v>
      </c>
      <c r="E38">
        <v>90</v>
      </c>
      <c r="F38">
        <v>4.99</v>
      </c>
    </row>
    <row r="39" spans="1:6" x14ac:dyDescent="0.2">
      <c r="A39" s="1">
        <v>42138</v>
      </c>
      <c r="B39" t="s">
        <v>11</v>
      </c>
      <c r="C39" t="s">
        <v>20</v>
      </c>
      <c r="D39" t="s">
        <v>15</v>
      </c>
      <c r="E39">
        <v>53</v>
      </c>
      <c r="F39">
        <v>1.29</v>
      </c>
    </row>
    <row r="40" spans="1:6" x14ac:dyDescent="0.2">
      <c r="A40" s="1">
        <v>42146</v>
      </c>
      <c r="B40" t="s">
        <v>16</v>
      </c>
      <c r="C40" t="s">
        <v>22</v>
      </c>
      <c r="D40" t="s">
        <v>15</v>
      </c>
      <c r="E40">
        <v>32</v>
      </c>
      <c r="F40">
        <v>1.99</v>
      </c>
    </row>
    <row r="41" spans="1:6" x14ac:dyDescent="0.2">
      <c r="A41" s="1">
        <v>42155</v>
      </c>
      <c r="B41" t="s">
        <v>11</v>
      </c>
      <c r="C41" t="s">
        <v>20</v>
      </c>
      <c r="D41" t="s">
        <v>10</v>
      </c>
      <c r="E41">
        <v>80</v>
      </c>
      <c r="F41">
        <v>8.99</v>
      </c>
    </row>
    <row r="42" spans="1:6" x14ac:dyDescent="0.2">
      <c r="A42" s="1">
        <v>42163</v>
      </c>
      <c r="B42" t="s">
        <v>6</v>
      </c>
      <c r="C42" t="s">
        <v>7</v>
      </c>
      <c r="D42" t="s">
        <v>10</v>
      </c>
      <c r="E42">
        <v>60</v>
      </c>
      <c r="F42">
        <v>8.99</v>
      </c>
    </row>
    <row r="43" spans="1:6" x14ac:dyDescent="0.2">
      <c r="A43" s="1">
        <v>42172</v>
      </c>
      <c r="B43" t="s">
        <v>11</v>
      </c>
      <c r="C43" t="s">
        <v>14</v>
      </c>
      <c r="D43" t="s">
        <v>18</v>
      </c>
      <c r="E43">
        <v>5</v>
      </c>
      <c r="F43">
        <v>125</v>
      </c>
    </row>
    <row r="44" spans="1:6" x14ac:dyDescent="0.2">
      <c r="A44" s="1">
        <v>42180</v>
      </c>
      <c r="B44" t="s">
        <v>11</v>
      </c>
      <c r="C44" t="s">
        <v>12</v>
      </c>
      <c r="D44" t="s">
        <v>15</v>
      </c>
      <c r="E44">
        <v>90</v>
      </c>
      <c r="F44">
        <v>4.99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DFCA1-E7B1-40BD-932C-A92B92B2A9E6}">
  <dimension ref="A1:N44"/>
  <sheetViews>
    <sheetView tabSelected="1" zoomScale="120" zoomScaleNormal="120" workbookViewId="0">
      <selection activeCell="J20" sqref="J20"/>
    </sheetView>
  </sheetViews>
  <sheetFormatPr baseColWidth="10" defaultColWidth="8.83203125" defaultRowHeight="15" x14ac:dyDescent="0.2"/>
  <cols>
    <col min="1" max="1" width="9.83203125" bestFit="1" customWidth="1"/>
    <col min="7" max="7" width="12" customWidth="1"/>
    <col min="8" max="8" width="13.5" customWidth="1"/>
    <col min="9" max="9" width="11.83203125" customWidth="1"/>
    <col min="10" max="10" width="15.33203125" customWidth="1"/>
    <col min="11" max="11" width="15.6640625" customWidth="1"/>
    <col min="12" max="12" width="17" customWidth="1"/>
    <col min="13" max="13" width="17.83203125" customWidth="1"/>
    <col min="14" max="14" width="10.6640625" customWidth="1"/>
    <col min="15" max="15" width="11.5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6" t="s">
        <v>34</v>
      </c>
      <c r="H1" s="7" t="s">
        <v>35</v>
      </c>
      <c r="I1" s="7"/>
      <c r="J1" s="7"/>
      <c r="K1" s="7"/>
    </row>
    <row r="2" spans="1:14" x14ac:dyDescent="0.2">
      <c r="A2" s="1">
        <v>41824</v>
      </c>
      <c r="B2" t="s">
        <v>6</v>
      </c>
      <c r="C2" t="s">
        <v>7</v>
      </c>
      <c r="D2" t="s">
        <v>8</v>
      </c>
      <c r="E2">
        <v>62</v>
      </c>
      <c r="F2">
        <v>4.99</v>
      </c>
      <c r="G2">
        <f t="shared" ref="G2:G44" si="0">E2*F2</f>
        <v>309.38</v>
      </c>
      <c r="H2" t="s">
        <v>1</v>
      </c>
      <c r="I2" t="s">
        <v>2</v>
      </c>
      <c r="J2" t="s">
        <v>36</v>
      </c>
      <c r="K2" t="s">
        <v>34</v>
      </c>
    </row>
    <row r="3" spans="1:14" x14ac:dyDescent="0.2">
      <c r="A3" s="1">
        <v>41832</v>
      </c>
      <c r="B3" t="s">
        <v>6</v>
      </c>
      <c r="C3" t="s">
        <v>9</v>
      </c>
      <c r="D3" t="s">
        <v>10</v>
      </c>
      <c r="E3">
        <v>29</v>
      </c>
      <c r="F3">
        <v>1.99</v>
      </c>
      <c r="G3">
        <f t="shared" si="0"/>
        <v>57.71</v>
      </c>
      <c r="H3" t="str">
        <f>_xlfn.XLOOKUP(I3,$C$2:$C$44,$B$2:$B$44)</f>
        <v>East</v>
      </c>
      <c r="I3" t="str" cm="1">
        <f t="array" ref="I3:I13">_xlfn.UNIQUE(C2:C44)</f>
        <v>Richard</v>
      </c>
      <c r="J3">
        <f>SUMIF(C2:C44,I3,E2:E44)</f>
        <v>396</v>
      </c>
      <c r="K3">
        <f>SUMIF($C$2:$C$44,I3,$G$2:$G$44)</f>
        <v>2363.04</v>
      </c>
    </row>
    <row r="4" spans="1:14" x14ac:dyDescent="0.2">
      <c r="A4" s="1">
        <v>41841</v>
      </c>
      <c r="B4" t="s">
        <v>11</v>
      </c>
      <c r="C4" t="s">
        <v>12</v>
      </c>
      <c r="D4" t="s">
        <v>8</v>
      </c>
      <c r="E4">
        <v>55</v>
      </c>
      <c r="F4">
        <v>12.49</v>
      </c>
      <c r="G4">
        <f t="shared" si="0"/>
        <v>686.95</v>
      </c>
      <c r="H4" t="str">
        <f t="shared" ref="H4:H13" si="1">_xlfn.XLOOKUP(I4,$C$2:$C$44,$B$2:$B$44)</f>
        <v>East</v>
      </c>
      <c r="I4" t="str">
        <v>Nick</v>
      </c>
      <c r="J4">
        <f>SUMIF(C2:C44,I4,E2:E44)</f>
        <v>125</v>
      </c>
      <c r="K4">
        <f t="shared" ref="K4:K13" si="2">SUMIF($C$2:$C$44,I4,$G$2:$G$44)</f>
        <v>536.75</v>
      </c>
    </row>
    <row r="5" spans="1:14" x14ac:dyDescent="0.2">
      <c r="A5" s="1">
        <v>41849</v>
      </c>
      <c r="B5" t="s">
        <v>6</v>
      </c>
      <c r="C5" t="s">
        <v>13</v>
      </c>
      <c r="D5" t="s">
        <v>10</v>
      </c>
      <c r="E5">
        <v>81</v>
      </c>
      <c r="F5">
        <v>19.989999999999998</v>
      </c>
      <c r="G5">
        <f t="shared" si="0"/>
        <v>1619.1899999999998</v>
      </c>
      <c r="H5" t="str">
        <f t="shared" si="1"/>
        <v>Central</v>
      </c>
      <c r="I5" t="str">
        <v>Morgan</v>
      </c>
      <c r="J5">
        <f>SUMIF(C2:C44,I5,E2:E44)</f>
        <v>173</v>
      </c>
      <c r="K5">
        <f t="shared" si="2"/>
        <v>1387.77</v>
      </c>
    </row>
    <row r="6" spans="1:14" x14ac:dyDescent="0.2">
      <c r="A6" s="1">
        <v>41858</v>
      </c>
      <c r="B6" t="s">
        <v>11</v>
      </c>
      <c r="C6" t="s">
        <v>14</v>
      </c>
      <c r="D6" t="s">
        <v>8</v>
      </c>
      <c r="E6">
        <v>42</v>
      </c>
      <c r="F6">
        <v>23.95</v>
      </c>
      <c r="G6">
        <f t="shared" si="0"/>
        <v>1005.9</v>
      </c>
      <c r="H6" t="str">
        <f t="shared" si="1"/>
        <v>East</v>
      </c>
      <c r="I6" t="str">
        <v>Susan</v>
      </c>
      <c r="J6">
        <f>SUMIF(C2:C44,I6,E2:E44)</f>
        <v>170</v>
      </c>
      <c r="K6">
        <f t="shared" si="2"/>
        <v>3102.2999999999997</v>
      </c>
    </row>
    <row r="7" spans="1:14" x14ac:dyDescent="0.2">
      <c r="A7" s="1">
        <v>41866</v>
      </c>
      <c r="B7" t="s">
        <v>6</v>
      </c>
      <c r="C7" t="s">
        <v>7</v>
      </c>
      <c r="D7" t="s">
        <v>15</v>
      </c>
      <c r="E7">
        <v>35</v>
      </c>
      <c r="F7">
        <v>4.99</v>
      </c>
      <c r="G7">
        <f t="shared" si="0"/>
        <v>174.65</v>
      </c>
      <c r="H7" t="str">
        <f t="shared" si="1"/>
        <v>Central</v>
      </c>
      <c r="I7" t="str">
        <v>Matthew</v>
      </c>
      <c r="J7">
        <f>SUMIF(C2:C44,I7,E2:E44)</f>
        <v>193</v>
      </c>
      <c r="K7">
        <f t="shared" si="2"/>
        <v>3109.44</v>
      </c>
    </row>
    <row r="8" spans="1:14" x14ac:dyDescent="0.2">
      <c r="A8" s="1">
        <v>41875</v>
      </c>
      <c r="B8" t="s">
        <v>16</v>
      </c>
      <c r="C8" t="s">
        <v>17</v>
      </c>
      <c r="D8" t="s">
        <v>18</v>
      </c>
      <c r="E8">
        <v>3</v>
      </c>
      <c r="F8">
        <v>275</v>
      </c>
      <c r="G8">
        <f t="shared" si="0"/>
        <v>825</v>
      </c>
      <c r="H8" t="str">
        <f t="shared" si="1"/>
        <v>West</v>
      </c>
      <c r="I8" t="str">
        <v>James</v>
      </c>
      <c r="J8">
        <f>SUMIF(C2:C44,I8,E2:E44)</f>
        <v>142</v>
      </c>
      <c r="K8">
        <f t="shared" si="2"/>
        <v>1283.6100000000001</v>
      </c>
    </row>
    <row r="9" spans="1:14" x14ac:dyDescent="0.2">
      <c r="A9" s="1">
        <v>41883</v>
      </c>
      <c r="B9" t="s">
        <v>11</v>
      </c>
      <c r="C9" t="s">
        <v>19</v>
      </c>
      <c r="D9" t="s">
        <v>18</v>
      </c>
      <c r="E9">
        <v>2</v>
      </c>
      <c r="F9">
        <v>125</v>
      </c>
      <c r="G9">
        <f t="shared" si="0"/>
        <v>250</v>
      </c>
      <c r="H9" t="str">
        <f t="shared" si="1"/>
        <v>Central</v>
      </c>
      <c r="I9" t="str">
        <v>Smith</v>
      </c>
      <c r="J9">
        <f>SUMIF(C2:C44,I9,E2:E44)</f>
        <v>156</v>
      </c>
      <c r="K9">
        <f t="shared" si="2"/>
        <v>1641.43</v>
      </c>
    </row>
    <row r="10" spans="1:14" x14ac:dyDescent="0.2">
      <c r="A10" s="1">
        <v>41892</v>
      </c>
      <c r="B10" t="s">
        <v>11</v>
      </c>
      <c r="C10" t="s">
        <v>20</v>
      </c>
      <c r="D10" t="s">
        <v>15</v>
      </c>
      <c r="E10">
        <v>7</v>
      </c>
      <c r="F10">
        <v>1.29</v>
      </c>
      <c r="G10">
        <f t="shared" si="0"/>
        <v>9.0300000000000011</v>
      </c>
      <c r="H10" t="str">
        <f t="shared" si="1"/>
        <v>Central</v>
      </c>
      <c r="I10" t="str">
        <v>Bill</v>
      </c>
      <c r="J10">
        <f>SUMIF(C2:C44,I10,E2:E44)</f>
        <v>213</v>
      </c>
      <c r="K10">
        <f t="shared" si="2"/>
        <v>1749.8700000000001</v>
      </c>
    </row>
    <row r="11" spans="1:14" x14ac:dyDescent="0.2">
      <c r="A11" s="1">
        <v>41900</v>
      </c>
      <c r="B11" t="s">
        <v>6</v>
      </c>
      <c r="C11" t="s">
        <v>7</v>
      </c>
      <c r="D11" t="s">
        <v>8</v>
      </c>
      <c r="E11">
        <v>16</v>
      </c>
      <c r="F11">
        <v>15.99</v>
      </c>
      <c r="G11">
        <f t="shared" si="0"/>
        <v>255.84</v>
      </c>
      <c r="H11" t="str">
        <f t="shared" si="1"/>
        <v>West</v>
      </c>
      <c r="I11" t="str">
        <v>Thomas</v>
      </c>
      <c r="J11">
        <f>SUMIF(C2:C44,I11,E2:E44)</f>
        <v>89</v>
      </c>
      <c r="K11">
        <f t="shared" si="2"/>
        <v>1203.1099999999999</v>
      </c>
    </row>
    <row r="12" spans="1:14" x14ac:dyDescent="0.2">
      <c r="A12" s="1">
        <v>41909</v>
      </c>
      <c r="B12" t="s">
        <v>16</v>
      </c>
      <c r="C12" t="s">
        <v>17</v>
      </c>
      <c r="D12" t="s">
        <v>21</v>
      </c>
      <c r="E12">
        <v>76</v>
      </c>
      <c r="F12">
        <v>1.99</v>
      </c>
      <c r="G12">
        <f t="shared" si="0"/>
        <v>151.24</v>
      </c>
      <c r="H12" t="str">
        <f t="shared" si="1"/>
        <v>Central</v>
      </c>
      <c r="I12" t="str">
        <v>Rachel</v>
      </c>
      <c r="J12">
        <f>SUMIF(C2:C44,I12,E2:E44)</f>
        <v>183</v>
      </c>
      <c r="K12">
        <f t="shared" si="2"/>
        <v>438.37</v>
      </c>
      <c r="M12" t="s">
        <v>41</v>
      </c>
      <c r="N12">
        <f>SUM(K3:K13)</f>
        <v>19627.88</v>
      </c>
    </row>
    <row r="13" spans="1:14" x14ac:dyDescent="0.2">
      <c r="A13" s="1">
        <v>41917</v>
      </c>
      <c r="B13" t="s">
        <v>11</v>
      </c>
      <c r="C13" t="s">
        <v>12</v>
      </c>
      <c r="D13" t="s">
        <v>10</v>
      </c>
      <c r="E13">
        <v>28</v>
      </c>
      <c r="F13">
        <v>8.99</v>
      </c>
      <c r="G13">
        <f t="shared" si="0"/>
        <v>251.72</v>
      </c>
      <c r="H13" t="str">
        <f t="shared" si="1"/>
        <v>Central</v>
      </c>
      <c r="I13" t="str">
        <v>Alex</v>
      </c>
      <c r="J13">
        <f>SUMIF(C2:C44,I13,E2:E44)</f>
        <v>281</v>
      </c>
      <c r="K13">
        <f t="shared" si="2"/>
        <v>2812.19</v>
      </c>
    </row>
    <row r="14" spans="1:14" x14ac:dyDescent="0.2">
      <c r="A14" s="1">
        <v>41926</v>
      </c>
      <c r="B14" t="s">
        <v>16</v>
      </c>
      <c r="C14" t="s">
        <v>22</v>
      </c>
      <c r="D14" t="s">
        <v>10</v>
      </c>
      <c r="E14">
        <v>57</v>
      </c>
      <c r="F14">
        <v>19.989999999999998</v>
      </c>
      <c r="G14">
        <f t="shared" si="0"/>
        <v>1139.4299999999998</v>
      </c>
    </row>
    <row r="15" spans="1:14" x14ac:dyDescent="0.2">
      <c r="A15" s="1">
        <v>41934</v>
      </c>
      <c r="B15" t="s">
        <v>6</v>
      </c>
      <c r="C15" t="s">
        <v>7</v>
      </c>
      <c r="D15" t="s">
        <v>21</v>
      </c>
      <c r="E15">
        <v>64</v>
      </c>
      <c r="F15">
        <v>8.99</v>
      </c>
      <c r="G15">
        <f t="shared" si="0"/>
        <v>575.36</v>
      </c>
    </row>
    <row r="16" spans="1:14" x14ac:dyDescent="0.2">
      <c r="A16" s="1">
        <v>41943</v>
      </c>
      <c r="B16" t="s">
        <v>11</v>
      </c>
      <c r="C16" t="s">
        <v>23</v>
      </c>
      <c r="D16" t="s">
        <v>15</v>
      </c>
      <c r="E16">
        <v>14</v>
      </c>
      <c r="F16">
        <v>1.29</v>
      </c>
      <c r="G16">
        <f t="shared" si="0"/>
        <v>18.060000000000002</v>
      </c>
    </row>
    <row r="17" spans="1:13" x14ac:dyDescent="0.2">
      <c r="A17" s="1">
        <v>41951</v>
      </c>
      <c r="B17" t="s">
        <v>6</v>
      </c>
      <c r="C17" t="s">
        <v>13</v>
      </c>
      <c r="D17" t="s">
        <v>21</v>
      </c>
      <c r="E17">
        <v>15</v>
      </c>
      <c r="F17">
        <v>19.989999999999998</v>
      </c>
      <c r="G17">
        <f t="shared" si="0"/>
        <v>299.84999999999997</v>
      </c>
      <c r="I17" s="7" t="s">
        <v>39</v>
      </c>
      <c r="J17" s="7"/>
      <c r="K17" s="7"/>
      <c r="L17" s="7"/>
      <c r="M17" s="7"/>
    </row>
    <row r="18" spans="1:13" x14ac:dyDescent="0.2">
      <c r="A18" s="1">
        <v>41960</v>
      </c>
      <c r="B18" t="s">
        <v>11</v>
      </c>
      <c r="C18" t="s">
        <v>24</v>
      </c>
      <c r="D18" t="s">
        <v>10</v>
      </c>
      <c r="E18">
        <v>11</v>
      </c>
      <c r="F18">
        <v>4.99</v>
      </c>
      <c r="G18">
        <f t="shared" si="0"/>
        <v>54.89</v>
      </c>
      <c r="I18" t="s">
        <v>1</v>
      </c>
      <c r="J18" t="s">
        <v>2</v>
      </c>
      <c r="K18" t="s">
        <v>37</v>
      </c>
      <c r="L18" t="s">
        <v>34</v>
      </c>
      <c r="M18" t="s">
        <v>38</v>
      </c>
    </row>
    <row r="19" spans="1:13" x14ac:dyDescent="0.2">
      <c r="A19" s="1">
        <v>41968</v>
      </c>
      <c r="B19" t="s">
        <v>11</v>
      </c>
      <c r="C19" t="s">
        <v>14</v>
      </c>
      <c r="D19" t="s">
        <v>8</v>
      </c>
      <c r="E19">
        <v>96</v>
      </c>
      <c r="F19">
        <v>4.99</v>
      </c>
      <c r="G19">
        <f t="shared" si="0"/>
        <v>479.04</v>
      </c>
      <c r="H19" t="s">
        <v>6</v>
      </c>
      <c r="I19" t="str" cm="1">
        <f t="array" ref="I19:L19">INDEX(_xlfn._xlws.SORT(_xlfn._xlws.FILTER($H$3:$K$13,$H$3:$H$13=H19),3,-1),1)</f>
        <v>East</v>
      </c>
      <c r="J19" t="str">
        <v>Richard</v>
      </c>
      <c r="K19">
        <v>396</v>
      </c>
      <c r="L19">
        <v>2363.04</v>
      </c>
      <c r="M19">
        <f>0.05*L19</f>
        <v>118.152</v>
      </c>
    </row>
    <row r="20" spans="1:13" x14ac:dyDescent="0.2">
      <c r="A20" s="1">
        <v>41977</v>
      </c>
      <c r="B20" t="s">
        <v>11</v>
      </c>
      <c r="C20" t="s">
        <v>24</v>
      </c>
      <c r="D20" t="s">
        <v>10</v>
      </c>
      <c r="E20">
        <v>94</v>
      </c>
      <c r="F20">
        <v>19.989999999999998</v>
      </c>
      <c r="G20">
        <f t="shared" si="0"/>
        <v>1879.06</v>
      </c>
      <c r="H20" t="s">
        <v>11</v>
      </c>
      <c r="I20" t="str" cm="1">
        <f t="array" ref="I20:L20">INDEX(_xlfn._xlws.SORT(_xlfn._xlws.FILTER($H$3:$K$13,$H$3:$H$13=H20),3,-1),1)</f>
        <v>Central</v>
      </c>
      <c r="J20" t="str">
        <v>Alex</v>
      </c>
      <c r="K20">
        <v>281</v>
      </c>
      <c r="L20">
        <v>2812.19</v>
      </c>
      <c r="M20">
        <f t="shared" ref="M20:M21" si="3">0.05*L20</f>
        <v>140.6095</v>
      </c>
    </row>
    <row r="21" spans="1:13" x14ac:dyDescent="0.2">
      <c r="A21" s="1">
        <v>41985</v>
      </c>
      <c r="B21" t="s">
        <v>11</v>
      </c>
      <c r="C21" t="s">
        <v>19</v>
      </c>
      <c r="D21" t="s">
        <v>15</v>
      </c>
      <c r="E21">
        <v>67</v>
      </c>
      <c r="F21">
        <v>1.29</v>
      </c>
      <c r="G21">
        <f t="shared" si="0"/>
        <v>86.43</v>
      </c>
      <c r="H21" t="s">
        <v>16</v>
      </c>
      <c r="I21" t="str" cm="1">
        <f t="array" ref="I21:L21">INDEX(_xlfn._xlws.SORT(_xlfn._xlws.FILTER($H$3:$K$13,$H$3:$H$13=H21),3,-1),1)</f>
        <v>West</v>
      </c>
      <c r="J21" t="str">
        <v>James</v>
      </c>
      <c r="K21">
        <v>142</v>
      </c>
      <c r="L21">
        <v>1283.6100000000001</v>
      </c>
      <c r="M21">
        <f t="shared" si="3"/>
        <v>64.180500000000009</v>
      </c>
    </row>
    <row r="22" spans="1:13" x14ac:dyDescent="0.2">
      <c r="A22" s="1">
        <v>41994</v>
      </c>
      <c r="B22" t="s">
        <v>11</v>
      </c>
      <c r="C22" t="s">
        <v>23</v>
      </c>
      <c r="D22" t="s">
        <v>10</v>
      </c>
      <c r="E22">
        <v>28</v>
      </c>
      <c r="F22">
        <v>4.99</v>
      </c>
      <c r="G22">
        <f t="shared" si="0"/>
        <v>139.72</v>
      </c>
    </row>
    <row r="23" spans="1:13" x14ac:dyDescent="0.2">
      <c r="A23" s="1">
        <v>42002</v>
      </c>
      <c r="B23" t="s">
        <v>6</v>
      </c>
      <c r="C23" t="s">
        <v>13</v>
      </c>
      <c r="D23" t="s">
        <v>8</v>
      </c>
      <c r="E23">
        <v>74</v>
      </c>
      <c r="F23">
        <v>15.99</v>
      </c>
      <c r="G23">
        <f t="shared" si="0"/>
        <v>1183.26</v>
      </c>
      <c r="I23" s="7" t="s">
        <v>40</v>
      </c>
      <c r="J23" s="7"/>
      <c r="K23" s="7"/>
      <c r="L23" s="7"/>
      <c r="M23" s="7"/>
    </row>
    <row r="24" spans="1:13" x14ac:dyDescent="0.2">
      <c r="A24" s="1">
        <v>42010</v>
      </c>
      <c r="B24" t="s">
        <v>6</v>
      </c>
      <c r="C24" t="s">
        <v>7</v>
      </c>
      <c r="D24" t="s">
        <v>15</v>
      </c>
      <c r="E24">
        <v>95</v>
      </c>
      <c r="F24">
        <v>1.99</v>
      </c>
      <c r="G24">
        <f t="shared" si="0"/>
        <v>189.05</v>
      </c>
      <c r="I24" t="s">
        <v>1</v>
      </c>
      <c r="J24" t="s">
        <v>2</v>
      </c>
      <c r="K24" t="s">
        <v>37</v>
      </c>
      <c r="L24" t="s">
        <v>34</v>
      </c>
      <c r="M24" t="s">
        <v>38</v>
      </c>
    </row>
    <row r="25" spans="1:13" x14ac:dyDescent="0.2">
      <c r="A25" s="1">
        <v>42019</v>
      </c>
      <c r="B25" t="s">
        <v>11</v>
      </c>
      <c r="C25" t="s">
        <v>20</v>
      </c>
      <c r="D25" t="s">
        <v>10</v>
      </c>
      <c r="E25">
        <v>46</v>
      </c>
      <c r="F25">
        <v>8.99</v>
      </c>
      <c r="G25">
        <f t="shared" si="0"/>
        <v>413.54</v>
      </c>
      <c r="H25" t="s">
        <v>6</v>
      </c>
      <c r="I25" t="str" cm="1">
        <f t="array" ref="I25:L25">INDEX(_xlfn._xlws.SORT(_xlfn._xlws.FILTER($H$3:$K$13,$H$3:$H$13=H19),4,-1),1)</f>
        <v>East</v>
      </c>
      <c r="J25" t="str">
        <v>Susan</v>
      </c>
      <c r="K25">
        <v>170</v>
      </c>
      <c r="L25">
        <v>3102.2999999999997</v>
      </c>
      <c r="M25">
        <f>0.05*L25</f>
        <v>155.11500000000001</v>
      </c>
    </row>
    <row r="26" spans="1:13" x14ac:dyDescent="0.2">
      <c r="A26" s="1">
        <v>42027</v>
      </c>
      <c r="B26" t="s">
        <v>11</v>
      </c>
      <c r="C26" t="s">
        <v>14</v>
      </c>
      <c r="D26" t="s">
        <v>10</v>
      </c>
      <c r="E26">
        <v>50</v>
      </c>
      <c r="F26">
        <v>19.989999999999998</v>
      </c>
      <c r="G26">
        <f t="shared" si="0"/>
        <v>999.49999999999989</v>
      </c>
      <c r="H26" t="s">
        <v>11</v>
      </c>
      <c r="I26" t="str" cm="1">
        <f t="array" ref="I26:L26">INDEX(_xlfn._xlws.SORT(_xlfn._xlws.FILTER($H$3:$K$13,$H$3:$H$13=H20),4,-1),1)</f>
        <v>Central</v>
      </c>
      <c r="J26" t="str">
        <v>Matthew</v>
      </c>
      <c r="K26">
        <v>193</v>
      </c>
      <c r="L26">
        <v>3109.44</v>
      </c>
      <c r="M26">
        <f>0.05*L26</f>
        <v>155.47200000000001</v>
      </c>
    </row>
    <row r="27" spans="1:13" x14ac:dyDescent="0.2">
      <c r="A27" s="1">
        <v>42036</v>
      </c>
      <c r="B27" t="s">
        <v>11</v>
      </c>
      <c r="C27" t="s">
        <v>19</v>
      </c>
      <c r="D27" t="s">
        <v>10</v>
      </c>
      <c r="E27">
        <v>87</v>
      </c>
      <c r="F27">
        <v>15</v>
      </c>
      <c r="G27">
        <f t="shared" si="0"/>
        <v>1305</v>
      </c>
      <c r="H27" t="s">
        <v>16</v>
      </c>
      <c r="I27" t="str" cm="1">
        <f t="array" ref="I27:L27">INDEX(_xlfn._xlws.SORT(_xlfn._xlws.FILTER($H$3:$K$13,$H$3:$H$13=H21),4,-1),1)</f>
        <v>West</v>
      </c>
      <c r="J27" t="str">
        <v>James</v>
      </c>
      <c r="K27">
        <v>142</v>
      </c>
      <c r="L27">
        <v>1283.6100000000001</v>
      </c>
      <c r="M27">
        <f>0.05*L27</f>
        <v>64.180500000000009</v>
      </c>
    </row>
    <row r="28" spans="1:13" x14ac:dyDescent="0.2">
      <c r="A28" s="1">
        <v>42044</v>
      </c>
      <c r="B28" t="s">
        <v>11</v>
      </c>
      <c r="C28" t="s">
        <v>24</v>
      </c>
      <c r="D28" t="s">
        <v>15</v>
      </c>
      <c r="E28">
        <v>36</v>
      </c>
      <c r="F28">
        <v>4.99</v>
      </c>
      <c r="G28">
        <f t="shared" si="0"/>
        <v>179.64000000000001</v>
      </c>
    </row>
    <row r="29" spans="1:13" x14ac:dyDescent="0.2">
      <c r="A29" s="1">
        <v>42053</v>
      </c>
      <c r="B29" t="s">
        <v>6</v>
      </c>
      <c r="C29" t="s">
        <v>7</v>
      </c>
      <c r="D29" t="s">
        <v>10</v>
      </c>
      <c r="E29">
        <v>4</v>
      </c>
      <c r="F29">
        <v>4.99</v>
      </c>
      <c r="G29">
        <f t="shared" si="0"/>
        <v>19.96</v>
      </c>
    </row>
    <row r="30" spans="1:13" x14ac:dyDescent="0.2">
      <c r="A30" s="1">
        <v>42061</v>
      </c>
      <c r="B30" t="s">
        <v>11</v>
      </c>
      <c r="C30" t="s">
        <v>20</v>
      </c>
      <c r="D30" t="s">
        <v>21</v>
      </c>
      <c r="E30">
        <v>27</v>
      </c>
      <c r="F30">
        <v>19.989999999999998</v>
      </c>
      <c r="G30">
        <f t="shared" si="0"/>
        <v>539.7299999999999</v>
      </c>
    </row>
    <row r="31" spans="1:13" x14ac:dyDescent="0.2">
      <c r="A31" s="1">
        <v>42070</v>
      </c>
      <c r="B31" t="s">
        <v>16</v>
      </c>
      <c r="C31" t="s">
        <v>17</v>
      </c>
      <c r="D31" t="s">
        <v>10</v>
      </c>
      <c r="E31">
        <v>7</v>
      </c>
      <c r="F31">
        <v>19.989999999999998</v>
      </c>
      <c r="G31">
        <f t="shared" si="0"/>
        <v>139.92999999999998</v>
      </c>
    </row>
    <row r="32" spans="1:13" x14ac:dyDescent="0.2">
      <c r="A32" s="1">
        <v>42078</v>
      </c>
      <c r="B32" t="s">
        <v>16</v>
      </c>
      <c r="C32" t="s">
        <v>17</v>
      </c>
      <c r="D32" t="s">
        <v>15</v>
      </c>
      <c r="E32">
        <v>56</v>
      </c>
      <c r="F32">
        <v>2.99</v>
      </c>
      <c r="G32">
        <f t="shared" si="0"/>
        <v>167.44</v>
      </c>
    </row>
    <row r="33" spans="1:7" x14ac:dyDescent="0.2">
      <c r="A33" s="1">
        <v>42087</v>
      </c>
      <c r="B33" t="s">
        <v>11</v>
      </c>
      <c r="C33" t="s">
        <v>24</v>
      </c>
      <c r="D33" t="s">
        <v>8</v>
      </c>
      <c r="E33">
        <v>50</v>
      </c>
      <c r="F33">
        <v>4.99</v>
      </c>
      <c r="G33">
        <f t="shared" si="0"/>
        <v>249.5</v>
      </c>
    </row>
    <row r="34" spans="1:7" x14ac:dyDescent="0.2">
      <c r="A34" s="1">
        <v>42095</v>
      </c>
      <c r="B34" t="s">
        <v>6</v>
      </c>
      <c r="C34" t="s">
        <v>7</v>
      </c>
      <c r="D34" t="s">
        <v>10</v>
      </c>
      <c r="E34">
        <v>60</v>
      </c>
      <c r="F34">
        <v>4.99</v>
      </c>
      <c r="G34">
        <f t="shared" si="0"/>
        <v>299.40000000000003</v>
      </c>
    </row>
    <row r="35" spans="1:7" x14ac:dyDescent="0.2">
      <c r="A35" s="1">
        <v>42104</v>
      </c>
      <c r="B35" t="s">
        <v>11</v>
      </c>
      <c r="C35" t="s">
        <v>23</v>
      </c>
      <c r="D35" t="s">
        <v>15</v>
      </c>
      <c r="E35">
        <v>66</v>
      </c>
      <c r="F35">
        <v>1.99</v>
      </c>
      <c r="G35">
        <f t="shared" si="0"/>
        <v>131.34</v>
      </c>
    </row>
    <row r="36" spans="1:7" x14ac:dyDescent="0.2">
      <c r="A36" s="1">
        <v>42112</v>
      </c>
      <c r="B36" t="s">
        <v>11</v>
      </c>
      <c r="C36" t="s">
        <v>23</v>
      </c>
      <c r="D36" t="s">
        <v>15</v>
      </c>
      <c r="E36">
        <v>75</v>
      </c>
      <c r="F36">
        <v>1.99</v>
      </c>
      <c r="G36">
        <f t="shared" si="0"/>
        <v>149.25</v>
      </c>
    </row>
    <row r="37" spans="1:7" x14ac:dyDescent="0.2">
      <c r="A37" s="1">
        <v>42121</v>
      </c>
      <c r="B37" t="s">
        <v>6</v>
      </c>
      <c r="C37" t="s">
        <v>9</v>
      </c>
      <c r="D37" t="s">
        <v>21</v>
      </c>
      <c r="E37">
        <v>96</v>
      </c>
      <c r="F37">
        <v>4.99</v>
      </c>
      <c r="G37">
        <f t="shared" si="0"/>
        <v>479.04</v>
      </c>
    </row>
    <row r="38" spans="1:7" x14ac:dyDescent="0.2">
      <c r="A38" s="1">
        <v>42129</v>
      </c>
      <c r="B38" t="s">
        <v>11</v>
      </c>
      <c r="C38" t="s">
        <v>24</v>
      </c>
      <c r="D38" t="s">
        <v>15</v>
      </c>
      <c r="E38">
        <v>90</v>
      </c>
      <c r="F38">
        <v>4.99</v>
      </c>
      <c r="G38">
        <f t="shared" si="0"/>
        <v>449.1</v>
      </c>
    </row>
    <row r="39" spans="1:7" x14ac:dyDescent="0.2">
      <c r="A39" s="1">
        <v>42138</v>
      </c>
      <c r="B39" t="s">
        <v>11</v>
      </c>
      <c r="C39" t="s">
        <v>20</v>
      </c>
      <c r="D39" t="s">
        <v>15</v>
      </c>
      <c r="E39">
        <v>53</v>
      </c>
      <c r="F39">
        <v>1.29</v>
      </c>
      <c r="G39">
        <f t="shared" si="0"/>
        <v>68.37</v>
      </c>
    </row>
    <row r="40" spans="1:7" x14ac:dyDescent="0.2">
      <c r="A40" s="1">
        <v>42146</v>
      </c>
      <c r="B40" t="s">
        <v>16</v>
      </c>
      <c r="C40" t="s">
        <v>22</v>
      </c>
      <c r="D40" t="s">
        <v>15</v>
      </c>
      <c r="E40">
        <v>32</v>
      </c>
      <c r="F40">
        <v>1.99</v>
      </c>
      <c r="G40">
        <f t="shared" si="0"/>
        <v>63.68</v>
      </c>
    </row>
    <row r="41" spans="1:7" x14ac:dyDescent="0.2">
      <c r="A41" s="1">
        <v>42155</v>
      </c>
      <c r="B41" t="s">
        <v>11</v>
      </c>
      <c r="C41" t="s">
        <v>20</v>
      </c>
      <c r="D41" t="s">
        <v>10</v>
      </c>
      <c r="E41">
        <v>80</v>
      </c>
      <c r="F41">
        <v>8.99</v>
      </c>
      <c r="G41">
        <f t="shared" si="0"/>
        <v>719.2</v>
      </c>
    </row>
    <row r="42" spans="1:7" x14ac:dyDescent="0.2">
      <c r="A42" s="1">
        <v>42163</v>
      </c>
      <c r="B42" t="s">
        <v>6</v>
      </c>
      <c r="C42" t="s">
        <v>7</v>
      </c>
      <c r="D42" t="s">
        <v>10</v>
      </c>
      <c r="E42">
        <v>60</v>
      </c>
      <c r="F42">
        <v>8.99</v>
      </c>
      <c r="G42">
        <f t="shared" si="0"/>
        <v>539.4</v>
      </c>
    </row>
    <row r="43" spans="1:7" x14ac:dyDescent="0.2">
      <c r="A43" s="1">
        <v>42172</v>
      </c>
      <c r="B43" t="s">
        <v>11</v>
      </c>
      <c r="C43" t="s">
        <v>14</v>
      </c>
      <c r="D43" t="s">
        <v>18</v>
      </c>
      <c r="E43">
        <v>5</v>
      </c>
      <c r="F43">
        <v>125</v>
      </c>
      <c r="G43">
        <f t="shared" si="0"/>
        <v>625</v>
      </c>
    </row>
    <row r="44" spans="1:7" x14ac:dyDescent="0.2">
      <c r="A44" s="1">
        <v>42180</v>
      </c>
      <c r="B44" t="s">
        <v>11</v>
      </c>
      <c r="C44" t="s">
        <v>12</v>
      </c>
      <c r="D44" t="s">
        <v>15</v>
      </c>
      <c r="E44">
        <v>90</v>
      </c>
      <c r="F44">
        <v>4.99</v>
      </c>
      <c r="G44">
        <f t="shared" si="0"/>
        <v>449.1</v>
      </c>
    </row>
  </sheetData>
  <autoFilter ref="A1:G44" xr:uid="{D39DFCA1-E7B1-40BD-932C-A92B92B2A9E6}"/>
  <sortState xmlns:xlrd2="http://schemas.microsoft.com/office/spreadsheetml/2017/richdata2" ref="A2:G44">
    <sortCondition ref="A3:A44"/>
  </sortState>
  <mergeCells count="3">
    <mergeCell ref="I23:M23"/>
    <mergeCell ref="H1:K1"/>
    <mergeCell ref="I17:M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description</vt:lpstr>
      <vt:lpstr>OfficeSupplies</vt:lpstr>
      <vt:lpstr>Reward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</dc:creator>
  <cp:lastModifiedBy>Siraphop Mukdaphetcharat</cp:lastModifiedBy>
  <dcterms:modified xsi:type="dcterms:W3CDTF">2023-12-12T08:35:25Z</dcterms:modified>
</cp:coreProperties>
</file>